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22932" yWindow="65428" windowWidth="23256" windowHeight="12576" activeTab="0"/>
  </bookViews>
  <sheets>
    <sheet name="1. část záruční PBTK vnitřních" sheetId="2" r:id="rId1"/>
    <sheet name="List1" sheetId="4" r:id="rId2"/>
  </sheets>
  <definedNames>
    <definedName name="kování">#REF!</definedName>
    <definedName name="samozavírače">#REF!</definedName>
    <definedName name="zámky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<sst xmlns="http://schemas.openxmlformats.org/spreadsheetml/2006/main" count="465" uniqueCount="170">
  <si>
    <t>Celkem za PBTK v  Kč bez DPH za 48 měsíců</t>
  </si>
  <si>
    <t>MJ</t>
  </si>
  <si>
    <t>Cena v Kč bez DPH)</t>
  </si>
  <si>
    <t>Práce servisního technika nad rámec pravidelných kontrol (bude fakturována v případě oprav, servisu atp. vyjma BTK)</t>
  </si>
  <si>
    <t>cena za 1 hodinu servisní práce mimo pravidelnou kontrolu</t>
  </si>
  <si>
    <t>Cena za dopravu mimo BTK (sazba za 1 km dopravného, tato cena bude fakturována v případě oprav, servisu, apod. vyjma BTK)</t>
  </si>
  <si>
    <t>Výrobce, značka</t>
  </si>
  <si>
    <t>Ceny za servisní práce v nad rámec PBTK v případě mimořádých událostí</t>
  </si>
  <si>
    <t>Bez PO</t>
  </si>
  <si>
    <t xml:space="preserve">samozavírač set 2kř. ABLOY 2xDC500 s konzolí G461 </t>
  </si>
  <si>
    <t>J.ZA03</t>
  </si>
  <si>
    <t>EI30 DP1, C S</t>
  </si>
  <si>
    <t>J.ZA04</t>
  </si>
  <si>
    <t>Pohon  SW 300 Push vč. příslušenství na obou křídlech (pohon, kryt, exu SI, exu SA, rámenko, koordinační jednotka, prodloužené hřídele, spínač PS-4C, monting box pro PS-4C, baterie, synchronizačný kábel)</t>
  </si>
  <si>
    <t xml:space="preserve">samozavírač set 2kř. ABLOY 2xDC500 s konzolí G462 </t>
  </si>
  <si>
    <t>K.ZA01</t>
  </si>
  <si>
    <t>EW45 DP1, C</t>
  </si>
  <si>
    <t>Pohon  SW 300 Push vč. příslušenství na obou křídlech (pohon, kryt, exu SI, exu SA, rámenko, koordinační jednotka + sada tyčí, prodloužené hřídele, spínač PS-4C, monting box pro PS-4C, baterie 2x, synchronizačný kábel)</t>
  </si>
  <si>
    <t>K.ZA02-</t>
  </si>
  <si>
    <t>K.ZA03</t>
  </si>
  <si>
    <t>EI45 DP1, C</t>
  </si>
  <si>
    <t>K.ZA04</t>
  </si>
  <si>
    <t>K.ZA05</t>
  </si>
  <si>
    <t>K.ZA06</t>
  </si>
  <si>
    <t>K.ZA 12</t>
  </si>
  <si>
    <t>K.ZA. 13+K.ZA.14</t>
  </si>
  <si>
    <t>Elektropohon SL 500 včetne prislušenství</t>
  </si>
  <si>
    <t>K.ZA 15</t>
  </si>
  <si>
    <t>K.ZA 16</t>
  </si>
  <si>
    <t>K.ZA 18</t>
  </si>
  <si>
    <t>K.ZA 19</t>
  </si>
  <si>
    <t>K.ZA 19A-1 - 2.NP</t>
  </si>
  <si>
    <t>K.ZA 19A-2-2.NP</t>
  </si>
  <si>
    <t>K.ZA 19A</t>
  </si>
  <si>
    <t>K.ZA 19A - 5.NP</t>
  </si>
  <si>
    <t>K.ZA 19A - posuv</t>
  </si>
  <si>
    <t>K.ZA 21</t>
  </si>
  <si>
    <t>K.ZA 22</t>
  </si>
  <si>
    <t xml:space="preserve">samozavírač ABLOY DC500 s lištou </t>
  </si>
  <si>
    <t>K.ZA. 25</t>
  </si>
  <si>
    <t>EI30 DP1</t>
  </si>
  <si>
    <t>K.ZA 26</t>
  </si>
  <si>
    <t>K.ZA. 29</t>
  </si>
  <si>
    <t>K.ZA 30</t>
  </si>
  <si>
    <t>K.ZA 34</t>
  </si>
  <si>
    <t>K.ZA 35; 42</t>
  </si>
  <si>
    <t>K.ZA. 36</t>
  </si>
  <si>
    <t>EI45 DP1</t>
  </si>
  <si>
    <t>K.ZA 37</t>
  </si>
  <si>
    <t>K.ZA. 38</t>
  </si>
  <si>
    <t>K.ZA 39</t>
  </si>
  <si>
    <t>K.ZA 40</t>
  </si>
  <si>
    <t>K.ZA 41</t>
  </si>
  <si>
    <t>K.ZA. 51</t>
  </si>
  <si>
    <t>EI60 DP1</t>
  </si>
  <si>
    <t>K.ZA. 55</t>
  </si>
  <si>
    <t>K.ZA 61</t>
  </si>
  <si>
    <t>K.ZA 62 - 5.NP</t>
  </si>
  <si>
    <t>K.ZA 62 - 7.NP</t>
  </si>
  <si>
    <t>K.ZA. 63</t>
  </si>
  <si>
    <t>K.ZA. 69</t>
  </si>
  <si>
    <t>K.ZA 70</t>
  </si>
  <si>
    <t>K.ZA. 71</t>
  </si>
  <si>
    <t>K.ZA 72</t>
  </si>
  <si>
    <t>K.ZA 73</t>
  </si>
  <si>
    <t>K.ZA 74</t>
  </si>
  <si>
    <t>K.ZA 76</t>
  </si>
  <si>
    <t>K.ZA 78</t>
  </si>
  <si>
    <t>K.ZA 79</t>
  </si>
  <si>
    <t>K.ZA 82</t>
  </si>
  <si>
    <t>K.ZA 84</t>
  </si>
  <si>
    <t>K.ZA. 87</t>
  </si>
  <si>
    <t>K.ZA 88</t>
  </si>
  <si>
    <t>K.ZA. 90</t>
  </si>
  <si>
    <t>K.ZA 94</t>
  </si>
  <si>
    <t xml:space="preserve">EI30 DP1, C </t>
  </si>
  <si>
    <t>K.ZA. 96</t>
  </si>
  <si>
    <t>EI30 DP1, C</t>
  </si>
  <si>
    <t>K.ZA. 98</t>
  </si>
  <si>
    <t>K.ZA 99</t>
  </si>
  <si>
    <t>K.ZA 48</t>
  </si>
  <si>
    <t>EI30 DP1, S</t>
  </si>
  <si>
    <t>K.ZA 50</t>
  </si>
  <si>
    <t>D04</t>
  </si>
  <si>
    <t>EW15 DP1, C</t>
  </si>
  <si>
    <t>samozavírač ABLOY DC500 s lištou na aktivním křídle</t>
  </si>
  <si>
    <t>D01</t>
  </si>
  <si>
    <t>D02</t>
  </si>
  <si>
    <t>samozavírač ABLOY DC500 s lištou</t>
  </si>
  <si>
    <t>D03</t>
  </si>
  <si>
    <t>3.NP - dospávaní</t>
  </si>
  <si>
    <t>D104</t>
  </si>
  <si>
    <t>EI 30 DP1 SC</t>
  </si>
  <si>
    <t>K.ZA. 33</t>
  </si>
  <si>
    <t>K.ZA 46</t>
  </si>
  <si>
    <t>K.ZA 57</t>
  </si>
  <si>
    <t>K.ZA 58</t>
  </si>
  <si>
    <t>K.ZA 59</t>
  </si>
  <si>
    <t>K.ZA 60</t>
  </si>
  <si>
    <t>K.ZA 65</t>
  </si>
  <si>
    <t>K.ZA 66-1</t>
  </si>
  <si>
    <t>K.ZA 66-2</t>
  </si>
  <si>
    <t>K.ZA 66-3</t>
  </si>
  <si>
    <t>K.ZA 67</t>
  </si>
  <si>
    <t>K.ZA. 45</t>
  </si>
  <si>
    <t>K.ZA. 47-5.NP</t>
  </si>
  <si>
    <t>K.ZA. 47</t>
  </si>
  <si>
    <t>K.ZA. 49</t>
  </si>
  <si>
    <t>K.ZA. 54</t>
  </si>
  <si>
    <t>K.ZA. 56</t>
  </si>
  <si>
    <t>K.ZA. 97</t>
  </si>
  <si>
    <t>K.ZA. 02</t>
  </si>
  <si>
    <t>K.ZA. 77</t>
  </si>
  <si>
    <t>K.ZA. 28</t>
  </si>
  <si>
    <t>D33</t>
  </si>
  <si>
    <t>D34</t>
  </si>
  <si>
    <t>D112</t>
  </si>
  <si>
    <t>D120</t>
  </si>
  <si>
    <t>D125</t>
  </si>
  <si>
    <t>D130</t>
  </si>
  <si>
    <t>D31</t>
  </si>
  <si>
    <t>SW300 PULL (obsahuje: dveřní pohon s eloxovaným stříbrným krytem, sadu prodloužení hřídele 20mm, EXU-SI, EXU-SA) Raménko</t>
  </si>
  <si>
    <t>D32</t>
  </si>
  <si>
    <t>D08 - 1.np</t>
  </si>
  <si>
    <t>D13 -1.np</t>
  </si>
  <si>
    <t>D14</t>
  </si>
  <si>
    <t>D16  8.NP</t>
  </si>
  <si>
    <t>D22 - 1.np</t>
  </si>
  <si>
    <t>D23 - 1.np</t>
  </si>
  <si>
    <t>D55 -2.np</t>
  </si>
  <si>
    <t>D58 -2.np</t>
  </si>
  <si>
    <t>D68 - 2.np</t>
  </si>
  <si>
    <t>D69 - 2.np</t>
  </si>
  <si>
    <t>D165 - 2.np</t>
  </si>
  <si>
    <t>AUT</t>
  </si>
  <si>
    <t>MECH</t>
  </si>
  <si>
    <t>Položka</t>
  </si>
  <si>
    <t>L</t>
  </si>
  <si>
    <t xml:space="preserve">P </t>
  </si>
  <si>
    <t>SUMA</t>
  </si>
  <si>
    <t>PO</t>
  </si>
  <si>
    <t>Frekvence</t>
  </si>
  <si>
    <t>Nemocnice Broumov, před výtahem ARO</t>
  </si>
  <si>
    <t>Automatické dveře, záruka do 2022</t>
  </si>
  <si>
    <t>Cena 1 PBTK  v Kč bez DPH</t>
  </si>
  <si>
    <t>Cenová nabídka_podklady pro hodnocení</t>
  </si>
  <si>
    <t>Cena celkem za 1 rok v Kč bez DPH</t>
  </si>
  <si>
    <t>Cena celkem za 4 roky v Kč bez DPH</t>
  </si>
  <si>
    <t>Sleva na náhradní díly v %</t>
  </si>
  <si>
    <t>Příloha č. 2_1 ZD</t>
  </si>
  <si>
    <t>Část 1.:  PBTK vnitřních dveří a pohonů v záruční době</t>
  </si>
  <si>
    <t>2x ročně</t>
  </si>
  <si>
    <t>1 km (mimo dopravy v rámci BTK včetně doby technika strávené na cestě)</t>
  </si>
  <si>
    <t>Modelový příklad pro hodnocení dle ustanovení článku 10 zadávací dokumentace</t>
  </si>
  <si>
    <t>Práce servisního technika mimo BTK</t>
  </si>
  <si>
    <t>1 hodina</t>
  </si>
  <si>
    <t>Cena za dopravu mimo BTK včetně doby technika stráveného na cestě</t>
  </si>
  <si>
    <t>Předmět</t>
  </si>
  <si>
    <t>Sazba v jednotkách (Kč/ hodina/1 km)</t>
  </si>
  <si>
    <t>1 km</t>
  </si>
  <si>
    <t>Kč</t>
  </si>
  <si>
    <t>X</t>
  </si>
  <si>
    <t>Počet jednotek</t>
  </si>
  <si>
    <t>Cena celkem v Kč bez DPH</t>
  </si>
  <si>
    <t>Celková nabídková cena dle modelové příkladu bez DPH v Kč</t>
  </si>
  <si>
    <t>V ________________ dne ______________________</t>
  </si>
  <si>
    <t>_________________________________________________</t>
  </si>
  <si>
    <t>podpis osoby oprávněné jednat jménem účastníka</t>
  </si>
  <si>
    <t>Cena celkem za 1 rok PBTK dveří a pohonů (viz J+K řádek 114)</t>
  </si>
  <si>
    <t>Jednotka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</si>
</sst>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2"/>
      <name val="Calibri"/>
      <family val="2"/>
      <scheme val="minor"/>
    </font>
    <font>
      <b/>
      <sz val="12"/>
      <color theme="4" tint="-0.2499700039625167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5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43" fontId="5" fillId="2" borderId="1" xfId="20" applyFont="1" applyFill="1" applyBorder="1"/>
    <xf numFmtId="0" fontId="4" fillId="0" borderId="0" xfId="0" applyFont="1" applyFill="1"/>
    <xf numFmtId="49" fontId="3" fillId="0" borderId="1" xfId="0" applyNumberFormat="1" applyFont="1" applyFill="1" applyBorder="1" applyAlignment="1" applyProtection="1">
      <alignment vertical="center" wrapText="1" shrinkToFit="1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vertical="center" wrapText="1"/>
    </xf>
    <xf numFmtId="43" fontId="5" fillId="2" borderId="6" xfId="20" applyFont="1" applyFill="1" applyBorder="1"/>
    <xf numFmtId="43" fontId="4" fillId="2" borderId="7" xfId="20" applyFont="1" applyFill="1" applyBorder="1"/>
    <xf numFmtId="43" fontId="4" fillId="2" borderId="8" xfId="20" applyFont="1" applyFill="1" applyBorder="1"/>
    <xf numFmtId="49" fontId="3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vertical="center" wrapText="1" shrinkToFit="1"/>
      <protection locked="0"/>
    </xf>
    <xf numFmtId="43" fontId="5" fillId="2" borderId="9" xfId="20" applyFont="1" applyFill="1" applyBorder="1"/>
    <xf numFmtId="43" fontId="4" fillId="2" borderId="10" xfId="20" applyFont="1" applyFill="1" applyBorder="1"/>
    <xf numFmtId="49" fontId="11" fillId="0" borderId="6" xfId="0" applyNumberFormat="1" applyFont="1" applyFill="1" applyBorder="1" applyAlignment="1" applyProtection="1">
      <alignment vertical="center" wrapText="1" shrinkToFit="1"/>
      <protection locked="0"/>
    </xf>
    <xf numFmtId="49" fontId="11" fillId="0" borderId="1" xfId="0" applyNumberFormat="1" applyFont="1" applyFill="1" applyBorder="1" applyAlignment="1" applyProtection="1">
      <alignment vertical="center" wrapText="1" shrinkToFit="1"/>
      <protection locked="0"/>
    </xf>
    <xf numFmtId="49" fontId="11" fillId="0" borderId="9" xfId="0" applyNumberFormat="1" applyFont="1" applyFill="1" applyBorder="1" applyAlignment="1" applyProtection="1">
      <alignment vertical="center" wrapText="1" shrinkToFit="1"/>
      <protection locked="0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vertical="center" wrapText="1" shrinkToFit="1"/>
      <protection locked="0"/>
    </xf>
    <xf numFmtId="0" fontId="4" fillId="0" borderId="1" xfId="0" applyFont="1" applyBorder="1" applyAlignment="1">
      <alignment/>
    </xf>
    <xf numFmtId="0" fontId="4" fillId="0" borderId="9" xfId="0" applyFont="1" applyBorder="1"/>
    <xf numFmtId="44" fontId="4" fillId="2" borderId="8" xfId="21" applyFont="1" applyFill="1" applyBorder="1"/>
    <xf numFmtId="44" fontId="4" fillId="2" borderId="10" xfId="21" applyFont="1" applyFill="1" applyBorder="1"/>
    <xf numFmtId="43" fontId="4" fillId="2" borderId="1" xfId="0" applyNumberFormat="1" applyFont="1" applyFill="1" applyBorder="1"/>
    <xf numFmtId="0" fontId="4" fillId="2" borderId="1" xfId="0" applyFont="1" applyFill="1" applyBorder="1"/>
    <xf numFmtId="0" fontId="4" fillId="2" borderId="9" xfId="0" applyFont="1" applyFill="1" applyBorder="1"/>
    <xf numFmtId="44" fontId="14" fillId="5" borderId="18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left"/>
    </xf>
    <xf numFmtId="43" fontId="12" fillId="2" borderId="25" xfId="20" applyFont="1" applyFill="1" applyBorder="1" applyAlignment="1">
      <alignment horizontal="center"/>
    </xf>
    <xf numFmtId="43" fontId="12" fillId="2" borderId="26" xfId="20" applyFont="1" applyFill="1" applyBorder="1" applyAlignment="1">
      <alignment horizontal="center"/>
    </xf>
    <xf numFmtId="0" fontId="12" fillId="3" borderId="24" xfId="0" applyFont="1" applyFill="1" applyBorder="1" applyAlignment="1">
      <alignment horizontal="left" wrapText="1"/>
    </xf>
    <xf numFmtId="0" fontId="12" fillId="3" borderId="25" xfId="0" applyFont="1" applyFill="1" applyBorder="1" applyAlignment="1">
      <alignment horizontal="left" wrapText="1"/>
    </xf>
    <xf numFmtId="9" fontId="9" fillId="2" borderId="27" xfId="0" applyNumberFormat="1" applyFont="1" applyFill="1" applyBorder="1" applyAlignment="1">
      <alignment horizontal="center"/>
    </xf>
    <xf numFmtId="9" fontId="9" fillId="2" borderId="3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3" borderId="22" xfId="0" applyFont="1" applyFill="1" applyBorder="1" applyAlignment="1">
      <alignment horizontal="center" wrapText="1"/>
    </xf>
    <xf numFmtId="0" fontId="6" fillId="3" borderId="31" xfId="0" applyFont="1" applyFill="1" applyBorder="1" applyAlignment="1">
      <alignment horizontal="center" wrapText="1"/>
    </xf>
    <xf numFmtId="0" fontId="6" fillId="3" borderId="32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4" fillId="5" borderId="35" xfId="0" applyFont="1" applyFill="1" applyBorder="1" applyAlignment="1">
      <alignment horizontal="center"/>
    </xf>
    <xf numFmtId="0" fontId="14" fillId="5" borderId="36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94DF4-C0FB-4ED8-9AFB-602F5194EE99}">
  <dimension ref="A1:K132"/>
  <sheetViews>
    <sheetView tabSelected="1" workbookViewId="0" topLeftCell="A120">
      <selection activeCell="H125" sqref="H125"/>
    </sheetView>
  </sheetViews>
  <sheetFormatPr defaultColWidth="9.140625" defaultRowHeight="15"/>
  <cols>
    <col min="1" max="1" width="8.8515625" style="3" customWidth="1"/>
    <col min="2" max="2" width="6.8515625" style="3" customWidth="1"/>
    <col min="3" max="3" width="8.7109375" style="3" customWidth="1"/>
    <col min="4" max="4" width="7.7109375" style="3" customWidth="1"/>
    <col min="5" max="5" width="7.57421875" style="3" customWidth="1"/>
    <col min="6" max="6" width="8.8515625" style="3" customWidth="1"/>
    <col min="7" max="7" width="13.28125" style="3" customWidth="1"/>
    <col min="8" max="8" width="72.7109375" style="3" customWidth="1"/>
    <col min="9" max="9" width="11.7109375" style="7" customWidth="1"/>
    <col min="10" max="10" width="24.8515625" style="3" customWidth="1"/>
    <col min="11" max="11" width="24.7109375" style="3" customWidth="1"/>
  </cols>
  <sheetData>
    <row r="1" spans="1:7" ht="15">
      <c r="A1" t="s">
        <v>149</v>
      </c>
      <c r="B1"/>
      <c r="C1"/>
      <c r="D1"/>
      <c r="E1"/>
      <c r="F1"/>
      <c r="G1"/>
    </row>
    <row r="2" spans="1:7" ht="15.6">
      <c r="A2" s="58" t="s">
        <v>145</v>
      </c>
      <c r="B2" s="58"/>
      <c r="C2" s="58"/>
      <c r="D2" s="58"/>
      <c r="E2" s="58"/>
      <c r="F2" s="58"/>
      <c r="G2" s="58"/>
    </row>
    <row r="3" spans="1:11" ht="15.6" customHeight="1">
      <c r="A3" s="59" t="s">
        <v>150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ht="16.8" customHeight="1" thickBot="1"/>
    <row r="5" spans="1:11" ht="30.6" customHeight="1" thickBot="1">
      <c r="A5" s="31" t="s">
        <v>134</v>
      </c>
      <c r="B5" s="32" t="s">
        <v>135</v>
      </c>
      <c r="C5" s="33" t="s">
        <v>136</v>
      </c>
      <c r="D5" s="31" t="s">
        <v>137</v>
      </c>
      <c r="E5" s="32" t="s">
        <v>138</v>
      </c>
      <c r="F5" s="32" t="s">
        <v>139</v>
      </c>
      <c r="G5" s="32" t="s">
        <v>140</v>
      </c>
      <c r="H5" s="34" t="s">
        <v>6</v>
      </c>
      <c r="I5" s="34" t="s">
        <v>141</v>
      </c>
      <c r="J5" s="35" t="s">
        <v>144</v>
      </c>
      <c r="K5" s="36" t="s">
        <v>0</v>
      </c>
    </row>
    <row r="6" spans="1:11" ht="19.95" customHeight="1">
      <c r="A6" s="38"/>
      <c r="B6" s="39">
        <f aca="true" t="shared" si="0" ref="A6:B48">F6</f>
        <v>6</v>
      </c>
      <c r="C6" s="13" t="s">
        <v>10</v>
      </c>
      <c r="D6" s="28">
        <v>6</v>
      </c>
      <c r="E6" s="28">
        <v>0</v>
      </c>
      <c r="F6" s="28">
        <f aca="true" t="shared" si="1" ref="F6:F23">D6+E6</f>
        <v>6</v>
      </c>
      <c r="G6" s="29" t="s">
        <v>11</v>
      </c>
      <c r="H6" s="21" t="s">
        <v>9</v>
      </c>
      <c r="I6" s="41" t="s">
        <v>151</v>
      </c>
      <c r="J6" s="14"/>
      <c r="K6" s="15"/>
    </row>
    <row r="7" spans="1:11" ht="32.4" customHeight="1">
      <c r="A7" s="40">
        <v>1</v>
      </c>
      <c r="B7" s="37"/>
      <c r="C7" s="4" t="s">
        <v>12</v>
      </c>
      <c r="D7" s="26">
        <v>1</v>
      </c>
      <c r="E7" s="26">
        <v>0</v>
      </c>
      <c r="F7" s="26">
        <f t="shared" si="1"/>
        <v>1</v>
      </c>
      <c r="G7" s="27" t="s">
        <v>11</v>
      </c>
      <c r="H7" s="22" t="s">
        <v>13</v>
      </c>
      <c r="I7" s="8" t="s">
        <v>151</v>
      </c>
      <c r="J7" s="6"/>
      <c r="K7" s="16"/>
    </row>
    <row r="8" spans="1:11" ht="32.4" customHeight="1">
      <c r="A8" s="24">
        <f t="shared" si="0"/>
        <v>1</v>
      </c>
      <c r="B8" s="37"/>
      <c r="C8" s="4" t="s">
        <v>15</v>
      </c>
      <c r="D8" s="26">
        <v>0</v>
      </c>
      <c r="E8" s="26">
        <v>1</v>
      </c>
      <c r="F8" s="26">
        <f t="shared" si="1"/>
        <v>1</v>
      </c>
      <c r="G8" s="27" t="s">
        <v>16</v>
      </c>
      <c r="H8" s="22" t="s">
        <v>17</v>
      </c>
      <c r="I8" s="8" t="s">
        <v>151</v>
      </c>
      <c r="J8" s="6"/>
      <c r="K8" s="16"/>
    </row>
    <row r="9" spans="1:11" ht="32.4" customHeight="1">
      <c r="A9" s="24">
        <f t="shared" si="0"/>
        <v>1</v>
      </c>
      <c r="B9" s="37"/>
      <c r="C9" s="4" t="s">
        <v>18</v>
      </c>
      <c r="D9" s="26">
        <v>0</v>
      </c>
      <c r="E9" s="26">
        <v>1</v>
      </c>
      <c r="F9" s="26">
        <f t="shared" si="1"/>
        <v>1</v>
      </c>
      <c r="G9" s="27" t="s">
        <v>8</v>
      </c>
      <c r="H9" s="22" t="s">
        <v>17</v>
      </c>
      <c r="I9" s="8" t="s">
        <v>151</v>
      </c>
      <c r="J9" s="6"/>
      <c r="K9" s="16"/>
    </row>
    <row r="10" spans="1:11" ht="19.95" customHeight="1">
      <c r="A10" s="40"/>
      <c r="B10" s="37">
        <f t="shared" si="0"/>
        <v>1</v>
      </c>
      <c r="C10" s="4" t="s">
        <v>19</v>
      </c>
      <c r="D10" s="26">
        <v>0</v>
      </c>
      <c r="E10" s="26">
        <v>1</v>
      </c>
      <c r="F10" s="26">
        <f t="shared" si="1"/>
        <v>1</v>
      </c>
      <c r="G10" s="27" t="s">
        <v>20</v>
      </c>
      <c r="H10" s="22" t="s">
        <v>9</v>
      </c>
      <c r="I10" s="8" t="s">
        <v>151</v>
      </c>
      <c r="J10" s="6"/>
      <c r="K10" s="16"/>
    </row>
    <row r="11" spans="1:11" ht="19.95" customHeight="1">
      <c r="A11" s="40"/>
      <c r="B11" s="37">
        <f t="shared" si="0"/>
        <v>7</v>
      </c>
      <c r="C11" s="4" t="s">
        <v>21</v>
      </c>
      <c r="D11" s="26">
        <v>2</v>
      </c>
      <c r="E11" s="26">
        <v>5</v>
      </c>
      <c r="F11" s="26">
        <f t="shared" si="1"/>
        <v>7</v>
      </c>
      <c r="G11" s="27" t="s">
        <v>11</v>
      </c>
      <c r="H11" s="22" t="s">
        <v>14</v>
      </c>
      <c r="I11" s="8" t="s">
        <v>151</v>
      </c>
      <c r="J11" s="6"/>
      <c r="K11" s="16"/>
    </row>
    <row r="12" spans="1:11" ht="34.2" customHeight="1">
      <c r="A12" s="24">
        <f t="shared" si="0"/>
        <v>0</v>
      </c>
      <c r="B12" s="37"/>
      <c r="C12" s="4" t="s">
        <v>22</v>
      </c>
      <c r="D12" s="26">
        <v>11</v>
      </c>
      <c r="E12" s="26">
        <v>0</v>
      </c>
      <c r="F12" s="26">
        <f t="shared" si="1"/>
        <v>11</v>
      </c>
      <c r="G12" s="27" t="s">
        <v>8</v>
      </c>
      <c r="H12" s="22" t="s">
        <v>17</v>
      </c>
      <c r="I12" s="8" t="s">
        <v>151</v>
      </c>
      <c r="J12" s="6"/>
      <c r="K12" s="16"/>
    </row>
    <row r="13" spans="1:11" ht="34.2" customHeight="1">
      <c r="A13" s="24">
        <f t="shared" si="0"/>
        <v>6</v>
      </c>
      <c r="B13" s="37"/>
      <c r="C13" s="4" t="s">
        <v>23</v>
      </c>
      <c r="D13" s="26">
        <v>0</v>
      </c>
      <c r="E13" s="26">
        <v>6</v>
      </c>
      <c r="F13" s="26">
        <f t="shared" si="1"/>
        <v>6</v>
      </c>
      <c r="G13" s="27" t="s">
        <v>11</v>
      </c>
      <c r="H13" s="22" t="s">
        <v>17</v>
      </c>
      <c r="I13" s="8" t="s">
        <v>151</v>
      </c>
      <c r="J13" s="6"/>
      <c r="K13" s="16"/>
    </row>
    <row r="14" spans="1:11" ht="34.2" customHeight="1">
      <c r="A14" s="24">
        <f>F14</f>
        <v>1</v>
      </c>
      <c r="B14" s="37"/>
      <c r="C14" s="4" t="s">
        <v>24</v>
      </c>
      <c r="D14" s="26">
        <v>1</v>
      </c>
      <c r="E14" s="26">
        <v>0</v>
      </c>
      <c r="F14" s="26">
        <f t="shared" si="1"/>
        <v>1</v>
      </c>
      <c r="G14" s="27" t="s">
        <v>11</v>
      </c>
      <c r="H14" s="22" t="s">
        <v>17</v>
      </c>
      <c r="I14" s="8" t="s">
        <v>151</v>
      </c>
      <c r="J14" s="6"/>
      <c r="K14" s="16"/>
    </row>
    <row r="15" spans="1:11" ht="19.95" customHeight="1">
      <c r="A15" s="24">
        <f>F15</f>
        <v>1</v>
      </c>
      <c r="B15" s="37"/>
      <c r="C15" s="4" t="s">
        <v>25</v>
      </c>
      <c r="D15" s="26">
        <v>1</v>
      </c>
      <c r="E15" s="26">
        <v>0</v>
      </c>
      <c r="F15" s="26">
        <f t="shared" si="1"/>
        <v>1</v>
      </c>
      <c r="G15" s="27" t="s">
        <v>8</v>
      </c>
      <c r="H15" s="22" t="s">
        <v>26</v>
      </c>
      <c r="I15" s="8" t="s">
        <v>151</v>
      </c>
      <c r="J15" s="6"/>
      <c r="K15" s="16"/>
    </row>
    <row r="16" spans="1:11" ht="32.4" customHeight="1">
      <c r="A16" s="24">
        <f>F16</f>
        <v>1</v>
      </c>
      <c r="B16" s="37"/>
      <c r="C16" s="4" t="s">
        <v>27</v>
      </c>
      <c r="D16" s="26">
        <v>1</v>
      </c>
      <c r="E16" s="26">
        <v>0</v>
      </c>
      <c r="F16" s="26">
        <f t="shared" si="1"/>
        <v>1</v>
      </c>
      <c r="G16" s="27" t="s">
        <v>8</v>
      </c>
      <c r="H16" s="22" t="s">
        <v>17</v>
      </c>
      <c r="I16" s="8" t="s">
        <v>151</v>
      </c>
      <c r="J16" s="6"/>
      <c r="K16" s="16"/>
    </row>
    <row r="17" spans="1:11" ht="34.2" customHeight="1">
      <c r="A17" s="24">
        <f>F17</f>
        <v>3</v>
      </c>
      <c r="B17" s="37"/>
      <c r="C17" s="4" t="s">
        <v>28</v>
      </c>
      <c r="D17" s="26">
        <v>3</v>
      </c>
      <c r="E17" s="26">
        <v>0</v>
      </c>
      <c r="F17" s="26">
        <f t="shared" si="1"/>
        <v>3</v>
      </c>
      <c r="G17" s="27" t="s">
        <v>8</v>
      </c>
      <c r="H17" s="22" t="s">
        <v>17</v>
      </c>
      <c r="I17" s="8" t="s">
        <v>151</v>
      </c>
      <c r="J17" s="6"/>
      <c r="K17" s="16"/>
    </row>
    <row r="18" spans="1:11" ht="19.95" customHeight="1">
      <c r="A18" s="40"/>
      <c r="B18" s="37">
        <f t="shared" si="0"/>
        <v>1</v>
      </c>
      <c r="C18" s="4" t="s">
        <v>29</v>
      </c>
      <c r="D18" s="26">
        <v>1</v>
      </c>
      <c r="E18" s="26">
        <v>0</v>
      </c>
      <c r="F18" s="26">
        <f t="shared" si="1"/>
        <v>1</v>
      </c>
      <c r="G18" s="27" t="s">
        <v>11</v>
      </c>
      <c r="H18" s="22" t="s">
        <v>14</v>
      </c>
      <c r="I18" s="8" t="s">
        <v>151</v>
      </c>
      <c r="J18" s="6"/>
      <c r="K18" s="16"/>
    </row>
    <row r="19" spans="1:11" ht="19.95" customHeight="1">
      <c r="A19" s="40"/>
      <c r="B19" s="37">
        <f t="shared" si="0"/>
        <v>2</v>
      </c>
      <c r="C19" s="4" t="s">
        <v>30</v>
      </c>
      <c r="D19" s="26">
        <v>1</v>
      </c>
      <c r="E19" s="26">
        <v>1</v>
      </c>
      <c r="F19" s="26">
        <f t="shared" si="1"/>
        <v>2</v>
      </c>
      <c r="G19" s="27" t="s">
        <v>11</v>
      </c>
      <c r="H19" s="22" t="s">
        <v>9</v>
      </c>
      <c r="I19" s="8" t="s">
        <v>151</v>
      </c>
      <c r="J19" s="6"/>
      <c r="K19" s="16"/>
    </row>
    <row r="20" spans="1:11" ht="33.6" customHeight="1">
      <c r="A20" s="24">
        <f t="shared" si="0"/>
        <v>1</v>
      </c>
      <c r="B20" s="37"/>
      <c r="C20" s="4" t="s">
        <v>31</v>
      </c>
      <c r="D20" s="26"/>
      <c r="E20" s="26">
        <v>1</v>
      </c>
      <c r="F20" s="26">
        <f t="shared" si="1"/>
        <v>1</v>
      </c>
      <c r="G20" s="27" t="s">
        <v>11</v>
      </c>
      <c r="H20" s="22" t="s">
        <v>17</v>
      </c>
      <c r="I20" s="8" t="s">
        <v>151</v>
      </c>
      <c r="J20" s="6"/>
      <c r="K20" s="16"/>
    </row>
    <row r="21" spans="1:11" ht="19.95" customHeight="1">
      <c r="A21" s="40"/>
      <c r="B21" s="37">
        <f t="shared" si="0"/>
        <v>1</v>
      </c>
      <c r="C21" s="4" t="s">
        <v>32</v>
      </c>
      <c r="D21" s="26"/>
      <c r="E21" s="26">
        <v>1</v>
      </c>
      <c r="F21" s="26">
        <f t="shared" si="1"/>
        <v>1</v>
      </c>
      <c r="G21" s="27" t="s">
        <v>11</v>
      </c>
      <c r="H21" s="22" t="s">
        <v>9</v>
      </c>
      <c r="I21" s="8" t="s">
        <v>151</v>
      </c>
      <c r="J21" s="6"/>
      <c r="K21" s="16"/>
    </row>
    <row r="22" spans="1:11" ht="38.4" customHeight="1">
      <c r="A22" s="24">
        <f t="shared" si="0"/>
        <v>2</v>
      </c>
      <c r="B22" s="37"/>
      <c r="C22" s="4" t="s">
        <v>33</v>
      </c>
      <c r="D22" s="26">
        <v>0</v>
      </c>
      <c r="E22" s="26">
        <v>2</v>
      </c>
      <c r="F22" s="26">
        <f t="shared" si="1"/>
        <v>2</v>
      </c>
      <c r="G22" s="27" t="s">
        <v>11</v>
      </c>
      <c r="H22" s="22" t="s">
        <v>17</v>
      </c>
      <c r="I22" s="8" t="s">
        <v>151</v>
      </c>
      <c r="J22" s="6"/>
      <c r="K22" s="16"/>
    </row>
    <row r="23" spans="1:11" ht="35.4" customHeight="1">
      <c r="A23" s="24">
        <v>1</v>
      </c>
      <c r="B23" s="37"/>
      <c r="C23" s="4" t="s">
        <v>34</v>
      </c>
      <c r="D23" s="26">
        <v>1</v>
      </c>
      <c r="E23" s="26">
        <v>0</v>
      </c>
      <c r="F23" s="26">
        <f t="shared" si="1"/>
        <v>1</v>
      </c>
      <c r="G23" s="27" t="s">
        <v>11</v>
      </c>
      <c r="H23" s="22" t="s">
        <v>17</v>
      </c>
      <c r="I23" s="8" t="s">
        <v>151</v>
      </c>
      <c r="J23" s="6"/>
      <c r="K23" s="16"/>
    </row>
    <row r="24" spans="1:11" ht="19.95" customHeight="1">
      <c r="A24" s="24">
        <v>1</v>
      </c>
      <c r="B24" s="37"/>
      <c r="C24" s="4" t="s">
        <v>35</v>
      </c>
      <c r="D24" s="26">
        <v>0</v>
      </c>
      <c r="E24" s="26">
        <v>0</v>
      </c>
      <c r="F24" s="26">
        <v>1</v>
      </c>
      <c r="G24" s="27" t="s">
        <v>11</v>
      </c>
      <c r="H24" s="22" t="s">
        <v>26</v>
      </c>
      <c r="I24" s="8" t="s">
        <v>151</v>
      </c>
      <c r="J24" s="6"/>
      <c r="K24" s="16"/>
    </row>
    <row r="25" spans="1:11" ht="19.95" customHeight="1">
      <c r="A25" s="40"/>
      <c r="B25" s="37">
        <f t="shared" si="0"/>
        <v>1</v>
      </c>
      <c r="C25" s="4" t="s">
        <v>36</v>
      </c>
      <c r="D25" s="26">
        <v>0</v>
      </c>
      <c r="E25" s="26">
        <v>1</v>
      </c>
      <c r="F25" s="26">
        <f aca="true" t="shared" si="2" ref="F25:F64">D25+E25</f>
        <v>1</v>
      </c>
      <c r="G25" s="27" t="s">
        <v>11</v>
      </c>
      <c r="H25" s="22" t="s">
        <v>14</v>
      </c>
      <c r="I25" s="8" t="s">
        <v>151</v>
      </c>
      <c r="J25" s="6"/>
      <c r="K25" s="16"/>
    </row>
    <row r="26" spans="1:11" ht="19.95" customHeight="1">
      <c r="A26" s="40"/>
      <c r="B26" s="37">
        <f t="shared" si="0"/>
        <v>3</v>
      </c>
      <c r="C26" s="4" t="s">
        <v>37</v>
      </c>
      <c r="D26" s="26">
        <v>1</v>
      </c>
      <c r="E26" s="26">
        <v>2</v>
      </c>
      <c r="F26" s="26">
        <f t="shared" si="2"/>
        <v>3</v>
      </c>
      <c r="G26" s="27" t="s">
        <v>11</v>
      </c>
      <c r="H26" s="22" t="s">
        <v>38</v>
      </c>
      <c r="I26" s="8" t="s">
        <v>151</v>
      </c>
      <c r="J26" s="6"/>
      <c r="K26" s="16"/>
    </row>
    <row r="27" spans="1:11" ht="19.95" customHeight="1">
      <c r="A27" s="40"/>
      <c r="B27" s="37">
        <f t="shared" si="0"/>
        <v>1</v>
      </c>
      <c r="C27" s="4" t="s">
        <v>39</v>
      </c>
      <c r="D27" s="26">
        <v>1</v>
      </c>
      <c r="E27" s="26">
        <v>0</v>
      </c>
      <c r="F27" s="26">
        <f t="shared" si="2"/>
        <v>1</v>
      </c>
      <c r="G27" s="27" t="s">
        <v>40</v>
      </c>
      <c r="H27" s="22"/>
      <c r="I27" s="8" t="s">
        <v>151</v>
      </c>
      <c r="J27" s="6"/>
      <c r="K27" s="16"/>
    </row>
    <row r="28" spans="1:11" ht="19.95" customHeight="1">
      <c r="A28" s="40"/>
      <c r="B28" s="37">
        <f t="shared" si="0"/>
        <v>1</v>
      </c>
      <c r="C28" s="4" t="s">
        <v>41</v>
      </c>
      <c r="D28" s="26">
        <v>1</v>
      </c>
      <c r="E28" s="26">
        <v>0</v>
      </c>
      <c r="F28" s="26">
        <f t="shared" si="2"/>
        <v>1</v>
      </c>
      <c r="G28" s="27" t="s">
        <v>11</v>
      </c>
      <c r="H28" s="22" t="s">
        <v>9</v>
      </c>
      <c r="I28" s="8" t="s">
        <v>151</v>
      </c>
      <c r="J28" s="6"/>
      <c r="K28" s="16"/>
    </row>
    <row r="29" spans="1:11" ht="19.95" customHeight="1">
      <c r="A29" s="24">
        <v>1</v>
      </c>
      <c r="B29" s="37"/>
      <c r="C29" s="4" t="s">
        <v>42</v>
      </c>
      <c r="D29" s="26">
        <v>1</v>
      </c>
      <c r="E29" s="26">
        <v>0</v>
      </c>
      <c r="F29" s="26">
        <f t="shared" si="2"/>
        <v>1</v>
      </c>
      <c r="G29" s="27" t="s">
        <v>11</v>
      </c>
      <c r="H29" s="22" t="s">
        <v>26</v>
      </c>
      <c r="I29" s="8" t="s">
        <v>151</v>
      </c>
      <c r="J29" s="6"/>
      <c r="K29" s="16"/>
    </row>
    <row r="30" spans="1:11" ht="19.95" customHeight="1">
      <c r="A30" s="40"/>
      <c r="B30" s="37">
        <f t="shared" si="0"/>
        <v>1</v>
      </c>
      <c r="C30" s="4" t="s">
        <v>43</v>
      </c>
      <c r="D30" s="26">
        <v>1</v>
      </c>
      <c r="E30" s="26">
        <v>0</v>
      </c>
      <c r="F30" s="26">
        <f t="shared" si="2"/>
        <v>1</v>
      </c>
      <c r="G30" s="27" t="s">
        <v>11</v>
      </c>
      <c r="H30" s="22" t="s">
        <v>38</v>
      </c>
      <c r="I30" s="8" t="s">
        <v>151</v>
      </c>
      <c r="J30" s="6"/>
      <c r="K30" s="16"/>
    </row>
    <row r="31" spans="1:11" ht="19.95" customHeight="1">
      <c r="A31" s="40"/>
      <c r="B31" s="37">
        <f t="shared" si="0"/>
        <v>1</v>
      </c>
      <c r="C31" s="4" t="s">
        <v>44</v>
      </c>
      <c r="D31" s="26">
        <v>0</v>
      </c>
      <c r="E31" s="26">
        <v>1</v>
      </c>
      <c r="F31" s="26">
        <f t="shared" si="2"/>
        <v>1</v>
      </c>
      <c r="G31" s="27" t="s">
        <v>11</v>
      </c>
      <c r="H31" s="22" t="s">
        <v>9</v>
      </c>
      <c r="I31" s="8" t="s">
        <v>151</v>
      </c>
      <c r="J31" s="6"/>
      <c r="K31" s="16"/>
    </row>
    <row r="32" spans="1:11" ht="19.95" customHeight="1">
      <c r="A32" s="40"/>
      <c r="B32" s="37">
        <f t="shared" si="0"/>
        <v>2</v>
      </c>
      <c r="C32" s="4" t="s">
        <v>45</v>
      </c>
      <c r="D32" s="26">
        <v>1</v>
      </c>
      <c r="E32" s="26">
        <v>1</v>
      </c>
      <c r="F32" s="26">
        <f t="shared" si="2"/>
        <v>2</v>
      </c>
      <c r="G32" s="27" t="s">
        <v>11</v>
      </c>
      <c r="H32" s="22" t="s">
        <v>38</v>
      </c>
      <c r="I32" s="8" t="s">
        <v>151</v>
      </c>
      <c r="J32" s="6"/>
      <c r="K32" s="16"/>
    </row>
    <row r="33" spans="1:11" ht="19.95" customHeight="1">
      <c r="A33" s="40"/>
      <c r="B33" s="37">
        <f t="shared" si="0"/>
        <v>1</v>
      </c>
      <c r="C33" s="4" t="s">
        <v>46</v>
      </c>
      <c r="D33" s="26">
        <v>1</v>
      </c>
      <c r="E33" s="26">
        <v>0</v>
      </c>
      <c r="F33" s="26">
        <f t="shared" si="2"/>
        <v>1</v>
      </c>
      <c r="G33" s="27" t="s">
        <v>47</v>
      </c>
      <c r="H33" s="22"/>
      <c r="I33" s="8" t="s">
        <v>151</v>
      </c>
      <c r="J33" s="6"/>
      <c r="K33" s="16"/>
    </row>
    <row r="34" spans="1:11" ht="19.95" customHeight="1">
      <c r="A34" s="40"/>
      <c r="B34" s="37">
        <f t="shared" si="0"/>
        <v>2</v>
      </c>
      <c r="C34" s="4" t="s">
        <v>48</v>
      </c>
      <c r="D34" s="26">
        <v>2</v>
      </c>
      <c r="E34" s="26">
        <v>0</v>
      </c>
      <c r="F34" s="26">
        <f t="shared" si="2"/>
        <v>2</v>
      </c>
      <c r="G34" s="27" t="s">
        <v>11</v>
      </c>
      <c r="H34" s="22" t="s">
        <v>9</v>
      </c>
      <c r="I34" s="8" t="s">
        <v>151</v>
      </c>
      <c r="J34" s="6"/>
      <c r="K34" s="16"/>
    </row>
    <row r="35" spans="1:11" ht="19.95" customHeight="1">
      <c r="A35" s="40"/>
      <c r="B35" s="37">
        <f t="shared" si="0"/>
        <v>1</v>
      </c>
      <c r="C35" s="4" t="s">
        <v>49</v>
      </c>
      <c r="D35" s="26">
        <v>1</v>
      </c>
      <c r="E35" s="26">
        <v>0</v>
      </c>
      <c r="F35" s="26">
        <f t="shared" si="2"/>
        <v>1</v>
      </c>
      <c r="G35" s="27" t="s">
        <v>47</v>
      </c>
      <c r="H35" s="22"/>
      <c r="I35" s="8" t="s">
        <v>151</v>
      </c>
      <c r="J35" s="6"/>
      <c r="K35" s="16"/>
    </row>
    <row r="36" spans="1:11" ht="19.95" customHeight="1">
      <c r="A36" s="40"/>
      <c r="B36" s="37">
        <f t="shared" si="0"/>
        <v>2</v>
      </c>
      <c r="C36" s="4" t="s">
        <v>50</v>
      </c>
      <c r="D36" s="26">
        <v>0</v>
      </c>
      <c r="E36" s="26">
        <v>2</v>
      </c>
      <c r="F36" s="26">
        <f t="shared" si="2"/>
        <v>2</v>
      </c>
      <c r="G36" s="27" t="s">
        <v>11</v>
      </c>
      <c r="H36" s="22" t="s">
        <v>14</v>
      </c>
      <c r="I36" s="8" t="s">
        <v>151</v>
      </c>
      <c r="J36" s="6"/>
      <c r="K36" s="16"/>
    </row>
    <row r="37" spans="1:11" ht="19.95" customHeight="1">
      <c r="A37" s="40"/>
      <c r="B37" s="37">
        <f t="shared" si="0"/>
        <v>3</v>
      </c>
      <c r="C37" s="4" t="s">
        <v>51</v>
      </c>
      <c r="D37" s="26">
        <v>1</v>
      </c>
      <c r="E37" s="26">
        <v>2</v>
      </c>
      <c r="F37" s="26">
        <f t="shared" si="2"/>
        <v>3</v>
      </c>
      <c r="G37" s="27" t="s">
        <v>11</v>
      </c>
      <c r="H37" s="22" t="s">
        <v>9</v>
      </c>
      <c r="I37" s="8" t="s">
        <v>151</v>
      </c>
      <c r="J37" s="6"/>
      <c r="K37" s="16"/>
    </row>
    <row r="38" spans="1:11" ht="19.95" customHeight="1">
      <c r="A38" s="40"/>
      <c r="B38" s="37">
        <f t="shared" si="0"/>
        <v>1</v>
      </c>
      <c r="C38" s="4" t="s">
        <v>52</v>
      </c>
      <c r="D38" s="26">
        <v>0</v>
      </c>
      <c r="E38" s="26">
        <v>1</v>
      </c>
      <c r="F38" s="26">
        <f t="shared" si="2"/>
        <v>1</v>
      </c>
      <c r="G38" s="27" t="s">
        <v>11</v>
      </c>
      <c r="H38" s="22" t="s">
        <v>14</v>
      </c>
      <c r="I38" s="8" t="s">
        <v>151</v>
      </c>
      <c r="J38" s="6"/>
      <c r="K38" s="16"/>
    </row>
    <row r="39" spans="1:11" ht="19.95" customHeight="1">
      <c r="A39" s="40"/>
      <c r="B39" s="37">
        <f t="shared" si="0"/>
        <v>1</v>
      </c>
      <c r="C39" s="4" t="s">
        <v>53</v>
      </c>
      <c r="D39" s="26">
        <v>1</v>
      </c>
      <c r="E39" s="26">
        <v>0</v>
      </c>
      <c r="F39" s="26">
        <f t="shared" si="2"/>
        <v>1</v>
      </c>
      <c r="G39" s="27" t="s">
        <v>54</v>
      </c>
      <c r="H39" s="22"/>
      <c r="I39" s="8" t="s">
        <v>151</v>
      </c>
      <c r="J39" s="6"/>
      <c r="K39" s="16"/>
    </row>
    <row r="40" spans="1:11" ht="19.95" customHeight="1">
      <c r="A40" s="24">
        <f>F40</f>
        <v>1</v>
      </c>
      <c r="B40" s="37"/>
      <c r="C40" s="4" t="s">
        <v>55</v>
      </c>
      <c r="D40" s="26">
        <v>0</v>
      </c>
      <c r="E40" s="26">
        <v>1</v>
      </c>
      <c r="F40" s="26">
        <f t="shared" si="2"/>
        <v>1</v>
      </c>
      <c r="G40" s="27" t="s">
        <v>11</v>
      </c>
      <c r="H40" s="22" t="s">
        <v>26</v>
      </c>
      <c r="I40" s="8" t="s">
        <v>151</v>
      </c>
      <c r="J40" s="6"/>
      <c r="K40" s="16"/>
    </row>
    <row r="41" spans="1:11" ht="26.4" customHeight="1">
      <c r="A41" s="24">
        <f>F41</f>
        <v>1</v>
      </c>
      <c r="B41" s="37"/>
      <c r="C41" s="4" t="s">
        <v>56</v>
      </c>
      <c r="D41" s="26">
        <v>1</v>
      </c>
      <c r="E41" s="26">
        <v>0</v>
      </c>
      <c r="F41" s="26">
        <f t="shared" si="2"/>
        <v>1</v>
      </c>
      <c r="G41" s="27" t="s">
        <v>11</v>
      </c>
      <c r="H41" s="22" t="s">
        <v>13</v>
      </c>
      <c r="I41" s="8" t="s">
        <v>151</v>
      </c>
      <c r="J41" s="6"/>
      <c r="K41" s="16"/>
    </row>
    <row r="42" spans="1:11" ht="25.8" customHeight="1">
      <c r="A42" s="24">
        <f>F42</f>
        <v>1</v>
      </c>
      <c r="B42" s="37"/>
      <c r="C42" s="4" t="s">
        <v>57</v>
      </c>
      <c r="D42" s="26">
        <v>0</v>
      </c>
      <c r="E42" s="26">
        <v>1</v>
      </c>
      <c r="F42" s="26">
        <f t="shared" si="2"/>
        <v>1</v>
      </c>
      <c r="G42" s="27" t="s">
        <v>8</v>
      </c>
      <c r="H42" s="22" t="s">
        <v>13</v>
      </c>
      <c r="I42" s="8" t="s">
        <v>151</v>
      </c>
      <c r="J42" s="6"/>
      <c r="K42" s="16"/>
    </row>
    <row r="43" spans="1:11" ht="26.4" customHeight="1">
      <c r="A43" s="24">
        <f>F43</f>
        <v>1</v>
      </c>
      <c r="B43" s="37"/>
      <c r="C43" s="4" t="s">
        <v>58</v>
      </c>
      <c r="D43" s="26">
        <v>0</v>
      </c>
      <c r="E43" s="26">
        <v>1</v>
      </c>
      <c r="F43" s="26">
        <f t="shared" si="2"/>
        <v>1</v>
      </c>
      <c r="G43" s="27" t="s">
        <v>8</v>
      </c>
      <c r="H43" s="22" t="s">
        <v>13</v>
      </c>
      <c r="I43" s="8" t="s">
        <v>151</v>
      </c>
      <c r="J43" s="6"/>
      <c r="K43" s="16"/>
    </row>
    <row r="44" spans="1:11" ht="19.95" customHeight="1">
      <c r="A44" s="24">
        <f>F44</f>
        <v>1</v>
      </c>
      <c r="B44" s="37"/>
      <c r="C44" s="4" t="s">
        <v>59</v>
      </c>
      <c r="D44" s="26">
        <v>0</v>
      </c>
      <c r="E44" s="26">
        <v>1</v>
      </c>
      <c r="F44" s="26">
        <f t="shared" si="2"/>
        <v>1</v>
      </c>
      <c r="G44" s="27" t="s">
        <v>11</v>
      </c>
      <c r="H44" s="22" t="s">
        <v>26</v>
      </c>
      <c r="I44" s="8" t="s">
        <v>151</v>
      </c>
      <c r="J44" s="6"/>
      <c r="K44" s="16"/>
    </row>
    <row r="45" spans="1:11" ht="19.95" customHeight="1">
      <c r="A45" s="40"/>
      <c r="B45" s="37">
        <f t="shared" si="0"/>
        <v>1</v>
      </c>
      <c r="C45" s="4" t="s">
        <v>60</v>
      </c>
      <c r="D45" s="26">
        <v>1</v>
      </c>
      <c r="E45" s="26">
        <v>0</v>
      </c>
      <c r="F45" s="26">
        <f t="shared" si="2"/>
        <v>1</v>
      </c>
      <c r="G45" s="27" t="s">
        <v>47</v>
      </c>
      <c r="H45" s="22"/>
      <c r="I45" s="8" t="s">
        <v>151</v>
      </c>
      <c r="J45" s="6"/>
      <c r="K45" s="16"/>
    </row>
    <row r="46" spans="1:11" ht="19.95" customHeight="1">
      <c r="A46" s="40"/>
      <c r="B46" s="37">
        <f t="shared" si="0"/>
        <v>1</v>
      </c>
      <c r="C46" s="4" t="s">
        <v>61</v>
      </c>
      <c r="D46" s="26">
        <v>1</v>
      </c>
      <c r="E46" s="26">
        <v>0</v>
      </c>
      <c r="F46" s="26">
        <f t="shared" si="2"/>
        <v>1</v>
      </c>
      <c r="G46" s="27" t="s">
        <v>11</v>
      </c>
      <c r="H46" s="22" t="s">
        <v>9</v>
      </c>
      <c r="I46" s="8" t="s">
        <v>151</v>
      </c>
      <c r="J46" s="6"/>
      <c r="K46" s="16"/>
    </row>
    <row r="47" spans="1:11" ht="19.95" customHeight="1">
      <c r="A47" s="40"/>
      <c r="B47" s="37">
        <f t="shared" si="0"/>
        <v>1</v>
      </c>
      <c r="C47" s="4" t="s">
        <v>62</v>
      </c>
      <c r="D47" s="26">
        <v>1</v>
      </c>
      <c r="E47" s="26">
        <v>0</v>
      </c>
      <c r="F47" s="26">
        <f t="shared" si="2"/>
        <v>1</v>
      </c>
      <c r="G47" s="27" t="s">
        <v>47</v>
      </c>
      <c r="H47" s="22"/>
      <c r="I47" s="8" t="s">
        <v>151</v>
      </c>
      <c r="J47" s="6"/>
      <c r="K47" s="16"/>
    </row>
    <row r="48" spans="1:11" ht="19.95" customHeight="1">
      <c r="A48" s="40"/>
      <c r="B48" s="37">
        <f t="shared" si="0"/>
        <v>1</v>
      </c>
      <c r="C48" s="4" t="s">
        <v>63</v>
      </c>
      <c r="D48" s="26">
        <v>0</v>
      </c>
      <c r="E48" s="26">
        <v>1</v>
      </c>
      <c r="F48" s="26">
        <f t="shared" si="2"/>
        <v>1</v>
      </c>
      <c r="G48" s="27" t="s">
        <v>11</v>
      </c>
      <c r="H48" s="22" t="s">
        <v>9</v>
      </c>
      <c r="I48" s="8" t="s">
        <v>151</v>
      </c>
      <c r="J48" s="6"/>
      <c r="K48" s="16"/>
    </row>
    <row r="49" spans="1:11" ht="19.95" customHeight="1">
      <c r="A49" s="24">
        <f>F49</f>
        <v>1</v>
      </c>
      <c r="B49" s="37"/>
      <c r="C49" s="4" t="s">
        <v>64</v>
      </c>
      <c r="D49" s="26">
        <v>1</v>
      </c>
      <c r="E49" s="26">
        <v>0</v>
      </c>
      <c r="F49" s="26">
        <f t="shared" si="2"/>
        <v>1</v>
      </c>
      <c r="G49" s="27" t="s">
        <v>8</v>
      </c>
      <c r="H49" s="22" t="s">
        <v>13</v>
      </c>
      <c r="I49" s="8" t="s">
        <v>151</v>
      </c>
      <c r="J49" s="6"/>
      <c r="K49" s="16"/>
    </row>
    <row r="50" spans="1:11" ht="19.95" customHeight="1">
      <c r="A50" s="24">
        <f>F50</f>
        <v>1</v>
      </c>
      <c r="B50" s="37"/>
      <c r="C50" s="4" t="s">
        <v>65</v>
      </c>
      <c r="D50" s="26">
        <v>1</v>
      </c>
      <c r="E50" s="26">
        <v>0</v>
      </c>
      <c r="F50" s="26">
        <f t="shared" si="2"/>
        <v>1</v>
      </c>
      <c r="G50" s="27" t="s">
        <v>11</v>
      </c>
      <c r="H50" s="22" t="s">
        <v>13</v>
      </c>
      <c r="I50" s="8" t="s">
        <v>151</v>
      </c>
      <c r="J50" s="6"/>
      <c r="K50" s="16"/>
    </row>
    <row r="51" spans="1:11" ht="19.95" customHeight="1">
      <c r="A51" s="40"/>
      <c r="B51" s="37">
        <f aca="true" t="shared" si="3" ref="A51:B97">F51</f>
        <v>1</v>
      </c>
      <c r="C51" s="4" t="s">
        <v>66</v>
      </c>
      <c r="D51" s="1">
        <v>1</v>
      </c>
      <c r="E51" s="1">
        <v>0</v>
      </c>
      <c r="F51" s="1">
        <f t="shared" si="2"/>
        <v>1</v>
      </c>
      <c r="G51" s="2" t="s">
        <v>11</v>
      </c>
      <c r="H51" s="22" t="s">
        <v>14</v>
      </c>
      <c r="I51" s="8" t="s">
        <v>151</v>
      </c>
      <c r="J51" s="6"/>
      <c r="K51" s="16"/>
    </row>
    <row r="52" spans="1:11" ht="19.95" customHeight="1">
      <c r="A52" s="40"/>
      <c r="B52" s="37">
        <f t="shared" si="3"/>
        <v>1</v>
      </c>
      <c r="C52" s="4" t="s">
        <v>67</v>
      </c>
      <c r="D52" s="1">
        <v>0</v>
      </c>
      <c r="E52" s="1">
        <v>1</v>
      </c>
      <c r="F52" s="1">
        <f t="shared" si="2"/>
        <v>1</v>
      </c>
      <c r="G52" s="2" t="s">
        <v>11</v>
      </c>
      <c r="H52" s="22" t="s">
        <v>9</v>
      </c>
      <c r="I52" s="8" t="s">
        <v>151</v>
      </c>
      <c r="J52" s="6"/>
      <c r="K52" s="16"/>
    </row>
    <row r="53" spans="1:11" ht="19.95" customHeight="1">
      <c r="A53" s="40"/>
      <c r="B53" s="37">
        <f t="shared" si="3"/>
        <v>1</v>
      </c>
      <c r="C53" s="4" t="s">
        <v>68</v>
      </c>
      <c r="D53" s="1">
        <v>0</v>
      </c>
      <c r="E53" s="1">
        <v>1</v>
      </c>
      <c r="F53" s="1">
        <f t="shared" si="2"/>
        <v>1</v>
      </c>
      <c r="G53" s="2" t="s">
        <v>11</v>
      </c>
      <c r="H53" s="22" t="s">
        <v>9</v>
      </c>
      <c r="I53" s="8" t="s">
        <v>151</v>
      </c>
      <c r="J53" s="6"/>
      <c r="K53" s="16"/>
    </row>
    <row r="54" spans="1:11" ht="19.95" customHeight="1">
      <c r="A54" s="40"/>
      <c r="B54" s="37">
        <f t="shared" si="3"/>
        <v>1</v>
      </c>
      <c r="C54" s="4" t="s">
        <v>69</v>
      </c>
      <c r="D54" s="1">
        <v>0</v>
      </c>
      <c r="E54" s="1">
        <v>1</v>
      </c>
      <c r="F54" s="1">
        <f t="shared" si="2"/>
        <v>1</v>
      </c>
      <c r="G54" s="2" t="s">
        <v>11</v>
      </c>
      <c r="H54" s="22" t="s">
        <v>14</v>
      </c>
      <c r="I54" s="8" t="s">
        <v>151</v>
      </c>
      <c r="J54" s="6"/>
      <c r="K54" s="16"/>
    </row>
    <row r="55" spans="1:11" ht="19.95" customHeight="1">
      <c r="A55" s="40"/>
      <c r="B55" s="37">
        <f t="shared" si="3"/>
        <v>1</v>
      </c>
      <c r="C55" s="4" t="s">
        <v>70</v>
      </c>
      <c r="D55" s="26">
        <v>1</v>
      </c>
      <c r="E55" s="26">
        <v>0</v>
      </c>
      <c r="F55" s="26">
        <f t="shared" si="2"/>
        <v>1</v>
      </c>
      <c r="G55" s="27" t="s">
        <v>11</v>
      </c>
      <c r="H55" s="22" t="s">
        <v>9</v>
      </c>
      <c r="I55" s="8" t="s">
        <v>151</v>
      </c>
      <c r="J55" s="6"/>
      <c r="K55" s="16"/>
    </row>
    <row r="56" spans="1:11" ht="19.95" customHeight="1">
      <c r="A56" s="40">
        <v>1</v>
      </c>
      <c r="B56" s="37"/>
      <c r="C56" s="4" t="s">
        <v>71</v>
      </c>
      <c r="D56" s="26">
        <v>0</v>
      </c>
      <c r="E56" s="26">
        <v>1</v>
      </c>
      <c r="F56" s="26">
        <f t="shared" si="2"/>
        <v>1</v>
      </c>
      <c r="G56" s="27" t="s">
        <v>11</v>
      </c>
      <c r="H56" s="22" t="s">
        <v>26</v>
      </c>
      <c r="I56" s="8" t="s">
        <v>151</v>
      </c>
      <c r="J56" s="6"/>
      <c r="K56" s="16"/>
    </row>
    <row r="57" spans="1:11" ht="19.95" customHeight="1">
      <c r="A57" s="40">
        <v>1</v>
      </c>
      <c r="B57" s="37"/>
      <c r="C57" s="4" t="s">
        <v>72</v>
      </c>
      <c r="D57" s="26">
        <v>1</v>
      </c>
      <c r="E57" s="26">
        <v>0</v>
      </c>
      <c r="F57" s="26">
        <f t="shared" si="2"/>
        <v>1</v>
      </c>
      <c r="G57" s="27" t="s">
        <v>11</v>
      </c>
      <c r="H57" s="22" t="s">
        <v>13</v>
      </c>
      <c r="I57" s="8" t="s">
        <v>151</v>
      </c>
      <c r="J57" s="6"/>
      <c r="K57" s="16"/>
    </row>
    <row r="58" spans="1:11" ht="19.95" customHeight="1">
      <c r="A58" s="40"/>
      <c r="B58" s="37">
        <f t="shared" si="3"/>
        <v>1</v>
      </c>
      <c r="C58" s="4" t="s">
        <v>73</v>
      </c>
      <c r="D58" s="26">
        <v>1</v>
      </c>
      <c r="E58" s="26">
        <v>0</v>
      </c>
      <c r="F58" s="26">
        <f t="shared" si="2"/>
        <v>1</v>
      </c>
      <c r="G58" s="27" t="s">
        <v>40</v>
      </c>
      <c r="H58" s="22"/>
      <c r="I58" s="8" t="s">
        <v>151</v>
      </c>
      <c r="J58" s="6"/>
      <c r="K58" s="16"/>
    </row>
    <row r="59" spans="1:11" ht="19.95" customHeight="1">
      <c r="A59" s="40"/>
      <c r="B59" s="37">
        <f t="shared" si="3"/>
        <v>1</v>
      </c>
      <c r="C59" s="4" t="s">
        <v>74</v>
      </c>
      <c r="D59" s="26">
        <v>1</v>
      </c>
      <c r="E59" s="26">
        <v>0</v>
      </c>
      <c r="F59" s="26">
        <f t="shared" si="2"/>
        <v>1</v>
      </c>
      <c r="G59" s="27" t="s">
        <v>75</v>
      </c>
      <c r="H59" s="22" t="s">
        <v>9</v>
      </c>
      <c r="I59" s="8" t="s">
        <v>151</v>
      </c>
      <c r="J59" s="6"/>
      <c r="K59" s="16"/>
    </row>
    <row r="60" spans="1:11" ht="19.95" customHeight="1">
      <c r="A60" s="40">
        <v>1</v>
      </c>
      <c r="B60" s="37"/>
      <c r="C60" s="4" t="s">
        <v>76</v>
      </c>
      <c r="D60" s="26">
        <v>0</v>
      </c>
      <c r="E60" s="26">
        <v>1</v>
      </c>
      <c r="F60" s="26">
        <f t="shared" si="2"/>
        <v>1</v>
      </c>
      <c r="G60" s="27" t="s">
        <v>77</v>
      </c>
      <c r="H60" s="22" t="s">
        <v>26</v>
      </c>
      <c r="I60" s="8" t="s">
        <v>151</v>
      </c>
      <c r="J60" s="6"/>
      <c r="K60" s="16"/>
    </row>
    <row r="61" spans="1:11" ht="19.95" customHeight="1">
      <c r="A61" s="40"/>
      <c r="B61" s="37">
        <f t="shared" si="3"/>
        <v>1</v>
      </c>
      <c r="C61" s="4" t="s">
        <v>78</v>
      </c>
      <c r="D61" s="26">
        <v>1</v>
      </c>
      <c r="E61" s="26">
        <v>0</v>
      </c>
      <c r="F61" s="26">
        <f t="shared" si="2"/>
        <v>1</v>
      </c>
      <c r="G61" s="27" t="s">
        <v>40</v>
      </c>
      <c r="H61" s="22"/>
      <c r="I61" s="8" t="s">
        <v>151</v>
      </c>
      <c r="J61" s="6"/>
      <c r="K61" s="16"/>
    </row>
    <row r="62" spans="1:11" ht="19.95" customHeight="1">
      <c r="A62" s="40"/>
      <c r="B62" s="37">
        <f t="shared" si="3"/>
        <v>1</v>
      </c>
      <c r="C62" s="4" t="s">
        <v>79</v>
      </c>
      <c r="D62" s="26">
        <v>0</v>
      </c>
      <c r="E62" s="26">
        <v>1</v>
      </c>
      <c r="F62" s="26">
        <f t="shared" si="2"/>
        <v>1</v>
      </c>
      <c r="G62" s="27" t="s">
        <v>77</v>
      </c>
      <c r="H62" s="22" t="s">
        <v>38</v>
      </c>
      <c r="I62" s="8" t="s">
        <v>151</v>
      </c>
      <c r="J62" s="6"/>
      <c r="K62" s="16"/>
    </row>
    <row r="63" spans="1:11" ht="19.95" customHeight="1">
      <c r="A63" s="24">
        <v>2</v>
      </c>
      <c r="B63" s="37"/>
      <c r="C63" s="4" t="s">
        <v>80</v>
      </c>
      <c r="D63" s="26">
        <v>2</v>
      </c>
      <c r="E63" s="26">
        <v>0</v>
      </c>
      <c r="F63" s="26">
        <f t="shared" si="2"/>
        <v>2</v>
      </c>
      <c r="G63" s="27" t="s">
        <v>81</v>
      </c>
      <c r="H63" s="22" t="s">
        <v>26</v>
      </c>
      <c r="I63" s="8" t="s">
        <v>151</v>
      </c>
      <c r="J63" s="6"/>
      <c r="K63" s="16"/>
    </row>
    <row r="64" spans="1:11" ht="19.95" customHeight="1">
      <c r="A64" s="24">
        <v>1</v>
      </c>
      <c r="B64" s="37"/>
      <c r="C64" s="4" t="s">
        <v>82</v>
      </c>
      <c r="D64" s="26">
        <v>1</v>
      </c>
      <c r="E64" s="26">
        <v>0</v>
      </c>
      <c r="F64" s="26">
        <f t="shared" si="2"/>
        <v>1</v>
      </c>
      <c r="G64" s="27" t="s">
        <v>81</v>
      </c>
      <c r="H64" s="22" t="s">
        <v>26</v>
      </c>
      <c r="I64" s="8" t="s">
        <v>151</v>
      </c>
      <c r="J64" s="6"/>
      <c r="K64" s="16"/>
    </row>
    <row r="65" spans="1:11" ht="19.95" customHeight="1">
      <c r="A65" s="40"/>
      <c r="B65" s="37">
        <f t="shared" si="3"/>
        <v>1</v>
      </c>
      <c r="C65" s="4" t="s">
        <v>83</v>
      </c>
      <c r="D65" s="26">
        <v>1</v>
      </c>
      <c r="E65" s="26">
        <v>0</v>
      </c>
      <c r="F65" s="26">
        <f aca="true" t="shared" si="4" ref="F65:F69">D65+E65</f>
        <v>1</v>
      </c>
      <c r="G65" s="27" t="s">
        <v>84</v>
      </c>
      <c r="H65" s="22" t="s">
        <v>85</v>
      </c>
      <c r="I65" s="8" t="s">
        <v>151</v>
      </c>
      <c r="J65" s="6"/>
      <c r="K65" s="16"/>
    </row>
    <row r="66" spans="1:11" ht="19.95" customHeight="1">
      <c r="A66" s="40"/>
      <c r="B66" s="37">
        <f t="shared" si="3"/>
        <v>1</v>
      </c>
      <c r="C66" s="4" t="s">
        <v>86</v>
      </c>
      <c r="D66" s="26">
        <v>0</v>
      </c>
      <c r="E66" s="26">
        <v>1</v>
      </c>
      <c r="F66" s="26">
        <f t="shared" si="4"/>
        <v>1</v>
      </c>
      <c r="G66" s="27" t="s">
        <v>11</v>
      </c>
      <c r="H66" s="22" t="s">
        <v>85</v>
      </c>
      <c r="I66" s="8" t="s">
        <v>151</v>
      </c>
      <c r="J66" s="6"/>
      <c r="K66" s="16"/>
    </row>
    <row r="67" spans="1:11" ht="19.95" customHeight="1">
      <c r="A67" s="40"/>
      <c r="B67" s="37">
        <f t="shared" si="3"/>
        <v>2</v>
      </c>
      <c r="C67" s="4" t="s">
        <v>87</v>
      </c>
      <c r="D67" s="26">
        <v>0</v>
      </c>
      <c r="E67" s="26">
        <v>2</v>
      </c>
      <c r="F67" s="26">
        <f t="shared" si="4"/>
        <v>2</v>
      </c>
      <c r="G67" s="27" t="s">
        <v>11</v>
      </c>
      <c r="H67" s="22" t="s">
        <v>88</v>
      </c>
      <c r="I67" s="8" t="s">
        <v>151</v>
      </c>
      <c r="J67" s="6"/>
      <c r="K67" s="16"/>
    </row>
    <row r="68" spans="1:11" ht="19.95" customHeight="1">
      <c r="A68" s="40"/>
      <c r="B68" s="37">
        <f t="shared" si="3"/>
        <v>1</v>
      </c>
      <c r="C68" s="4" t="s">
        <v>89</v>
      </c>
      <c r="D68" s="26">
        <v>0</v>
      </c>
      <c r="E68" s="26">
        <v>1</v>
      </c>
      <c r="F68" s="26">
        <f t="shared" si="4"/>
        <v>1</v>
      </c>
      <c r="G68" s="27" t="s">
        <v>11</v>
      </c>
      <c r="H68" s="22" t="s">
        <v>85</v>
      </c>
      <c r="I68" s="8" t="s">
        <v>151</v>
      </c>
      <c r="J68" s="6"/>
      <c r="K68" s="16"/>
    </row>
    <row r="69" spans="1:11" ht="19.95" customHeight="1">
      <c r="A69" s="40"/>
      <c r="B69" s="37">
        <f t="shared" si="3"/>
        <v>1</v>
      </c>
      <c r="C69" s="4" t="s">
        <v>83</v>
      </c>
      <c r="D69" s="26">
        <v>1</v>
      </c>
      <c r="E69" s="26">
        <v>0</v>
      </c>
      <c r="F69" s="26">
        <f t="shared" si="4"/>
        <v>1</v>
      </c>
      <c r="G69" s="27" t="s">
        <v>11</v>
      </c>
      <c r="H69" s="22" t="s">
        <v>85</v>
      </c>
      <c r="I69" s="8" t="s">
        <v>151</v>
      </c>
      <c r="J69" s="6"/>
      <c r="K69" s="16"/>
    </row>
    <row r="70" spans="1:11" ht="19.95" customHeight="1">
      <c r="A70" s="24">
        <v>1</v>
      </c>
      <c r="B70" s="37"/>
      <c r="C70" s="5" t="s">
        <v>90</v>
      </c>
      <c r="D70" s="26"/>
      <c r="E70" s="26"/>
      <c r="F70" s="26">
        <v>1</v>
      </c>
      <c r="G70" s="27" t="s">
        <v>8</v>
      </c>
      <c r="H70" s="22" t="s">
        <v>26</v>
      </c>
      <c r="I70" s="8" t="s">
        <v>151</v>
      </c>
      <c r="J70" s="6"/>
      <c r="K70" s="16"/>
    </row>
    <row r="71" spans="1:11" ht="19.95" customHeight="1">
      <c r="A71" s="24">
        <f t="shared" si="3"/>
        <v>2</v>
      </c>
      <c r="B71" s="37"/>
      <c r="C71" s="5" t="s">
        <v>91</v>
      </c>
      <c r="D71" s="26"/>
      <c r="E71" s="26">
        <v>2</v>
      </c>
      <c r="F71" s="26">
        <v>2</v>
      </c>
      <c r="G71" s="30" t="s">
        <v>92</v>
      </c>
      <c r="H71" s="22" t="s">
        <v>26</v>
      </c>
      <c r="I71" s="8" t="s">
        <v>151</v>
      </c>
      <c r="J71" s="6"/>
      <c r="K71" s="16"/>
    </row>
    <row r="72" spans="1:11" ht="19.95" customHeight="1">
      <c r="A72" s="24">
        <v>1</v>
      </c>
      <c r="B72" s="37"/>
      <c r="C72" s="4" t="s">
        <v>93</v>
      </c>
      <c r="D72" s="26">
        <v>1</v>
      </c>
      <c r="E72" s="26">
        <v>0</v>
      </c>
      <c r="F72" s="26">
        <v>1</v>
      </c>
      <c r="G72" s="27" t="s">
        <v>8</v>
      </c>
      <c r="H72" s="22" t="s">
        <v>26</v>
      </c>
      <c r="I72" s="8" t="s">
        <v>151</v>
      </c>
      <c r="J72" s="6"/>
      <c r="K72" s="16"/>
    </row>
    <row r="73" spans="1:11" ht="19.95" customHeight="1">
      <c r="A73" s="24">
        <v>1</v>
      </c>
      <c r="B73" s="37"/>
      <c r="C73" s="4" t="s">
        <v>94</v>
      </c>
      <c r="D73" s="26">
        <v>1</v>
      </c>
      <c r="E73" s="26">
        <v>0</v>
      </c>
      <c r="F73" s="26">
        <v>1</v>
      </c>
      <c r="G73" s="27" t="s">
        <v>8</v>
      </c>
      <c r="H73" s="22" t="s">
        <v>26</v>
      </c>
      <c r="I73" s="8" t="s">
        <v>151</v>
      </c>
      <c r="J73" s="6"/>
      <c r="K73" s="16"/>
    </row>
    <row r="74" spans="1:11" ht="19.95" customHeight="1">
      <c r="A74" s="24">
        <v>1</v>
      </c>
      <c r="B74" s="37"/>
      <c r="C74" s="4" t="s">
        <v>95</v>
      </c>
      <c r="D74" s="26">
        <v>1</v>
      </c>
      <c r="E74" s="26">
        <v>0</v>
      </c>
      <c r="F74" s="26">
        <v>1</v>
      </c>
      <c r="G74" s="27" t="s">
        <v>8</v>
      </c>
      <c r="H74" s="22" t="s">
        <v>26</v>
      </c>
      <c r="I74" s="8" t="s">
        <v>151</v>
      </c>
      <c r="J74" s="6"/>
      <c r="K74" s="16"/>
    </row>
    <row r="75" spans="1:11" ht="19.95" customHeight="1">
      <c r="A75" s="24">
        <v>1</v>
      </c>
      <c r="B75" s="37"/>
      <c r="C75" s="4" t="s">
        <v>96</v>
      </c>
      <c r="D75" s="26">
        <v>1</v>
      </c>
      <c r="E75" s="26">
        <v>0</v>
      </c>
      <c r="F75" s="26">
        <v>1</v>
      </c>
      <c r="G75" s="27" t="s">
        <v>8</v>
      </c>
      <c r="H75" s="22" t="s">
        <v>26</v>
      </c>
      <c r="I75" s="8" t="s">
        <v>151</v>
      </c>
      <c r="J75" s="6"/>
      <c r="K75" s="16"/>
    </row>
    <row r="76" spans="1:11" ht="19.95" customHeight="1">
      <c r="A76" s="24">
        <v>1</v>
      </c>
      <c r="B76" s="37"/>
      <c r="C76" s="4" t="s">
        <v>97</v>
      </c>
      <c r="D76" s="26">
        <v>1</v>
      </c>
      <c r="E76" s="26"/>
      <c r="F76" s="26">
        <v>1</v>
      </c>
      <c r="G76" s="27" t="s">
        <v>8</v>
      </c>
      <c r="H76" s="22" t="s">
        <v>26</v>
      </c>
      <c r="I76" s="8" t="s">
        <v>151</v>
      </c>
      <c r="J76" s="6"/>
      <c r="K76" s="16"/>
    </row>
    <row r="77" spans="1:11" ht="19.95" customHeight="1">
      <c r="A77" s="24">
        <v>1</v>
      </c>
      <c r="B77" s="37"/>
      <c r="C77" s="4" t="s">
        <v>98</v>
      </c>
      <c r="D77" s="26">
        <v>1</v>
      </c>
      <c r="E77" s="26">
        <v>0</v>
      </c>
      <c r="F77" s="26">
        <v>1</v>
      </c>
      <c r="G77" s="27" t="s">
        <v>8</v>
      </c>
      <c r="H77" s="22" t="s">
        <v>26</v>
      </c>
      <c r="I77" s="8" t="s">
        <v>151</v>
      </c>
      <c r="J77" s="6"/>
      <c r="K77" s="16"/>
    </row>
    <row r="78" spans="1:11" ht="19.95" customHeight="1">
      <c r="A78" s="24">
        <v>1</v>
      </c>
      <c r="B78" s="37"/>
      <c r="C78" s="4" t="s">
        <v>99</v>
      </c>
      <c r="D78" s="26">
        <v>1</v>
      </c>
      <c r="E78" s="26">
        <v>0</v>
      </c>
      <c r="F78" s="26">
        <v>1</v>
      </c>
      <c r="G78" s="27" t="s">
        <v>8</v>
      </c>
      <c r="H78" s="22" t="s">
        <v>26</v>
      </c>
      <c r="I78" s="8" t="s">
        <v>151</v>
      </c>
      <c r="J78" s="6"/>
      <c r="K78" s="16"/>
    </row>
    <row r="79" spans="1:11" ht="19.95" customHeight="1">
      <c r="A79" s="24">
        <v>1</v>
      </c>
      <c r="B79" s="37"/>
      <c r="C79" s="4" t="s">
        <v>100</v>
      </c>
      <c r="D79" s="26">
        <v>1</v>
      </c>
      <c r="E79" s="26">
        <v>0</v>
      </c>
      <c r="F79" s="26">
        <v>1</v>
      </c>
      <c r="G79" s="27" t="s">
        <v>8</v>
      </c>
      <c r="H79" s="22" t="s">
        <v>26</v>
      </c>
      <c r="I79" s="8" t="s">
        <v>151</v>
      </c>
      <c r="J79" s="6"/>
      <c r="K79" s="16"/>
    </row>
    <row r="80" spans="1:11" ht="19.95" customHeight="1">
      <c r="A80" s="24">
        <v>1</v>
      </c>
      <c r="B80" s="37"/>
      <c r="C80" s="4" t="s">
        <v>101</v>
      </c>
      <c r="D80" s="26">
        <v>1</v>
      </c>
      <c r="E80" s="26">
        <v>0</v>
      </c>
      <c r="F80" s="26">
        <v>1</v>
      </c>
      <c r="G80" s="27" t="s">
        <v>8</v>
      </c>
      <c r="H80" s="22" t="s">
        <v>26</v>
      </c>
      <c r="I80" s="8" t="s">
        <v>151</v>
      </c>
      <c r="J80" s="6"/>
      <c r="K80" s="16"/>
    </row>
    <row r="81" spans="1:11" ht="19.95" customHeight="1">
      <c r="A81" s="24">
        <v>1</v>
      </c>
      <c r="B81" s="37"/>
      <c r="C81" s="4" t="s">
        <v>102</v>
      </c>
      <c r="D81" s="26">
        <v>1</v>
      </c>
      <c r="E81" s="26">
        <v>0</v>
      </c>
      <c r="F81" s="26">
        <v>1</v>
      </c>
      <c r="G81" s="27" t="s">
        <v>8</v>
      </c>
      <c r="H81" s="22" t="s">
        <v>26</v>
      </c>
      <c r="I81" s="8" t="s">
        <v>151</v>
      </c>
      <c r="J81" s="6"/>
      <c r="K81" s="16"/>
    </row>
    <row r="82" spans="1:11" ht="19.95" customHeight="1">
      <c r="A82" s="24">
        <v>1</v>
      </c>
      <c r="B82" s="37"/>
      <c r="C82" s="4" t="s">
        <v>103</v>
      </c>
      <c r="D82" s="26">
        <v>1</v>
      </c>
      <c r="E82" s="26">
        <v>0</v>
      </c>
      <c r="F82" s="26">
        <v>1</v>
      </c>
      <c r="G82" s="27" t="s">
        <v>8</v>
      </c>
      <c r="H82" s="22" t="s">
        <v>26</v>
      </c>
      <c r="I82" s="8" t="s">
        <v>151</v>
      </c>
      <c r="J82" s="6"/>
      <c r="K82" s="16"/>
    </row>
    <row r="83" spans="1:11" ht="19.95" customHeight="1">
      <c r="A83" s="24">
        <v>1</v>
      </c>
      <c r="B83" s="37"/>
      <c r="C83" s="4" t="s">
        <v>104</v>
      </c>
      <c r="D83" s="26">
        <v>0</v>
      </c>
      <c r="E83" s="26">
        <v>1</v>
      </c>
      <c r="F83" s="26">
        <v>1</v>
      </c>
      <c r="G83" s="27" t="s">
        <v>8</v>
      </c>
      <c r="H83" s="22" t="s">
        <v>26</v>
      </c>
      <c r="I83" s="8" t="s">
        <v>151</v>
      </c>
      <c r="J83" s="6"/>
      <c r="K83" s="16"/>
    </row>
    <row r="84" spans="1:11" ht="19.95" customHeight="1">
      <c r="A84" s="24">
        <f t="shared" si="3"/>
        <v>1</v>
      </c>
      <c r="B84" s="37"/>
      <c r="C84" s="4" t="s">
        <v>105</v>
      </c>
      <c r="D84" s="26">
        <v>0</v>
      </c>
      <c r="E84" s="26">
        <v>1</v>
      </c>
      <c r="F84" s="26">
        <v>1</v>
      </c>
      <c r="G84" s="27" t="s">
        <v>8</v>
      </c>
      <c r="H84" s="22" t="s">
        <v>26</v>
      </c>
      <c r="I84" s="8" t="s">
        <v>151</v>
      </c>
      <c r="J84" s="6"/>
      <c r="K84" s="16"/>
    </row>
    <row r="85" spans="1:11" ht="19.95" customHeight="1">
      <c r="A85" s="24">
        <f t="shared" si="3"/>
        <v>2</v>
      </c>
      <c r="B85" s="37"/>
      <c r="C85" s="4" t="s">
        <v>106</v>
      </c>
      <c r="D85" s="26">
        <v>0</v>
      </c>
      <c r="E85" s="26">
        <v>2</v>
      </c>
      <c r="F85" s="26">
        <v>2</v>
      </c>
      <c r="G85" s="27" t="s">
        <v>8</v>
      </c>
      <c r="H85" s="22" t="s">
        <v>26</v>
      </c>
      <c r="I85" s="8" t="s">
        <v>151</v>
      </c>
      <c r="J85" s="6"/>
      <c r="K85" s="16"/>
    </row>
    <row r="86" spans="1:11" ht="19.95" customHeight="1">
      <c r="A86" s="24">
        <v>1</v>
      </c>
      <c r="B86" s="37"/>
      <c r="C86" s="4" t="s">
        <v>107</v>
      </c>
      <c r="D86" s="26">
        <v>0</v>
      </c>
      <c r="E86" s="26">
        <v>1</v>
      </c>
      <c r="F86" s="26">
        <v>1</v>
      </c>
      <c r="G86" s="27" t="s">
        <v>8</v>
      </c>
      <c r="H86" s="22" t="s">
        <v>26</v>
      </c>
      <c r="I86" s="8" t="s">
        <v>151</v>
      </c>
      <c r="J86" s="6"/>
      <c r="K86" s="16"/>
    </row>
    <row r="87" spans="1:11" ht="19.95" customHeight="1">
      <c r="A87" s="24">
        <v>1</v>
      </c>
      <c r="B87" s="37"/>
      <c r="C87" s="4" t="s">
        <v>108</v>
      </c>
      <c r="D87" s="26">
        <v>1</v>
      </c>
      <c r="E87" s="26">
        <v>0</v>
      </c>
      <c r="F87" s="26">
        <v>1</v>
      </c>
      <c r="G87" s="27" t="s">
        <v>8</v>
      </c>
      <c r="H87" s="22" t="s">
        <v>26</v>
      </c>
      <c r="I87" s="8" t="s">
        <v>151</v>
      </c>
      <c r="J87" s="6"/>
      <c r="K87" s="16"/>
    </row>
    <row r="88" spans="1:11" ht="19.95" customHeight="1">
      <c r="A88" s="24">
        <v>1</v>
      </c>
      <c r="B88" s="37"/>
      <c r="C88" s="4" t="s">
        <v>109</v>
      </c>
      <c r="D88" s="26">
        <v>1</v>
      </c>
      <c r="E88" s="26">
        <v>0</v>
      </c>
      <c r="F88" s="26">
        <v>1</v>
      </c>
      <c r="G88" s="27" t="s">
        <v>8</v>
      </c>
      <c r="H88" s="22" t="s">
        <v>26</v>
      </c>
      <c r="I88" s="8" t="s">
        <v>151</v>
      </c>
      <c r="J88" s="6"/>
      <c r="K88" s="16"/>
    </row>
    <row r="89" spans="1:11" ht="19.95" customHeight="1">
      <c r="A89" s="24">
        <v>1</v>
      </c>
      <c r="B89" s="37"/>
      <c r="C89" s="4" t="s">
        <v>110</v>
      </c>
      <c r="D89" s="26">
        <v>1</v>
      </c>
      <c r="E89" s="26">
        <v>0</v>
      </c>
      <c r="F89" s="26">
        <v>1</v>
      </c>
      <c r="G89" s="27" t="s">
        <v>8</v>
      </c>
      <c r="H89" s="22" t="s">
        <v>26</v>
      </c>
      <c r="I89" s="8" t="s">
        <v>151</v>
      </c>
      <c r="J89" s="6"/>
      <c r="K89" s="16"/>
    </row>
    <row r="90" spans="1:11" ht="19.95" customHeight="1">
      <c r="A90" s="24">
        <v>3</v>
      </c>
      <c r="B90" s="37"/>
      <c r="C90" s="4" t="s">
        <v>111</v>
      </c>
      <c r="D90" s="26">
        <v>3</v>
      </c>
      <c r="E90" s="26"/>
      <c r="F90" s="26">
        <v>3</v>
      </c>
      <c r="G90" s="27" t="s">
        <v>8</v>
      </c>
      <c r="H90" s="22" t="s">
        <v>26</v>
      </c>
      <c r="I90" s="8" t="s">
        <v>151</v>
      </c>
      <c r="J90" s="6"/>
      <c r="K90" s="16"/>
    </row>
    <row r="91" spans="1:11" ht="19.95" customHeight="1">
      <c r="A91" s="24">
        <v>1</v>
      </c>
      <c r="B91" s="37"/>
      <c r="C91" s="4" t="s">
        <v>112</v>
      </c>
      <c r="D91" s="26">
        <v>1</v>
      </c>
      <c r="E91" s="26"/>
      <c r="F91" s="26">
        <v>1</v>
      </c>
      <c r="G91" s="27" t="s">
        <v>8</v>
      </c>
      <c r="H91" s="22" t="s">
        <v>26</v>
      </c>
      <c r="I91" s="8" t="s">
        <v>151</v>
      </c>
      <c r="J91" s="6"/>
      <c r="K91" s="16"/>
    </row>
    <row r="92" spans="1:11" ht="19.95" customHeight="1">
      <c r="A92" s="24">
        <v>2</v>
      </c>
      <c r="B92" s="37"/>
      <c r="C92" s="4" t="s">
        <v>113</v>
      </c>
      <c r="D92" s="26">
        <v>2</v>
      </c>
      <c r="E92" s="26"/>
      <c r="F92" s="26">
        <v>2</v>
      </c>
      <c r="G92" s="27" t="s">
        <v>8</v>
      </c>
      <c r="H92" s="22" t="s">
        <v>26</v>
      </c>
      <c r="I92" s="8" t="s">
        <v>151</v>
      </c>
      <c r="J92" s="6"/>
      <c r="K92" s="16"/>
    </row>
    <row r="93" spans="1:11" ht="19.95" customHeight="1">
      <c r="A93" s="24">
        <v>1</v>
      </c>
      <c r="B93" s="37"/>
      <c r="C93" s="4" t="s">
        <v>114</v>
      </c>
      <c r="D93" s="26"/>
      <c r="E93" s="26"/>
      <c r="F93" s="26">
        <v>1</v>
      </c>
      <c r="G93" s="27" t="s">
        <v>8</v>
      </c>
      <c r="H93" s="22" t="s">
        <v>26</v>
      </c>
      <c r="I93" s="8" t="s">
        <v>151</v>
      </c>
      <c r="J93" s="6"/>
      <c r="K93" s="16"/>
    </row>
    <row r="94" spans="1:11" ht="19.95" customHeight="1">
      <c r="A94" s="24">
        <v>2</v>
      </c>
      <c r="B94" s="37"/>
      <c r="C94" s="4" t="s">
        <v>115</v>
      </c>
      <c r="D94" s="26"/>
      <c r="E94" s="26"/>
      <c r="F94" s="26">
        <v>2</v>
      </c>
      <c r="G94" s="27" t="s">
        <v>8</v>
      </c>
      <c r="H94" s="22" t="s">
        <v>26</v>
      </c>
      <c r="I94" s="8" t="s">
        <v>151</v>
      </c>
      <c r="J94" s="6"/>
      <c r="K94" s="16"/>
    </row>
    <row r="95" spans="1:11" ht="19.95" customHeight="1">
      <c r="A95" s="24">
        <f t="shared" si="3"/>
        <v>1</v>
      </c>
      <c r="B95" s="37"/>
      <c r="C95" s="4" t="s">
        <v>116</v>
      </c>
      <c r="D95" s="26"/>
      <c r="E95" s="26">
        <v>1</v>
      </c>
      <c r="F95" s="26">
        <v>1</v>
      </c>
      <c r="G95" s="27" t="s">
        <v>8</v>
      </c>
      <c r="H95" s="22" t="s">
        <v>26</v>
      </c>
      <c r="I95" s="8" t="s">
        <v>151</v>
      </c>
      <c r="J95" s="6"/>
      <c r="K95" s="16"/>
    </row>
    <row r="96" spans="1:11" ht="19.95" customHeight="1">
      <c r="A96" s="24">
        <f t="shared" si="3"/>
        <v>2</v>
      </c>
      <c r="B96" s="37"/>
      <c r="C96" s="4" t="s">
        <v>117</v>
      </c>
      <c r="D96" s="26">
        <v>1</v>
      </c>
      <c r="E96" s="26">
        <v>2</v>
      </c>
      <c r="F96" s="26">
        <v>3</v>
      </c>
      <c r="G96" s="27" t="s">
        <v>8</v>
      </c>
      <c r="H96" s="22" t="s">
        <v>26</v>
      </c>
      <c r="I96" s="8" t="s">
        <v>151</v>
      </c>
      <c r="J96" s="6"/>
      <c r="K96" s="16"/>
    </row>
    <row r="97" spans="1:11" ht="19.95" customHeight="1">
      <c r="A97" s="24">
        <f t="shared" si="3"/>
        <v>9</v>
      </c>
      <c r="B97" s="37"/>
      <c r="C97" s="4" t="s">
        <v>118</v>
      </c>
      <c r="D97" s="26"/>
      <c r="E97" s="26">
        <v>9</v>
      </c>
      <c r="F97" s="26">
        <v>9</v>
      </c>
      <c r="G97" s="27" t="s">
        <v>8</v>
      </c>
      <c r="H97" s="22" t="s">
        <v>26</v>
      </c>
      <c r="I97" s="8" t="s">
        <v>151</v>
      </c>
      <c r="J97" s="6"/>
      <c r="K97" s="16"/>
    </row>
    <row r="98" spans="1:11" ht="19.95" customHeight="1">
      <c r="A98" s="24">
        <f aca="true" t="shared" si="5" ref="A98:A112">E98</f>
        <v>4</v>
      </c>
      <c r="B98" s="37"/>
      <c r="C98" s="4" t="s">
        <v>119</v>
      </c>
      <c r="D98" s="26"/>
      <c r="E98" s="26">
        <v>4</v>
      </c>
      <c r="F98" s="26">
        <v>4</v>
      </c>
      <c r="G98" s="27" t="s">
        <v>8</v>
      </c>
      <c r="H98" s="22" t="s">
        <v>26</v>
      </c>
      <c r="I98" s="8" t="s">
        <v>151</v>
      </c>
      <c r="J98" s="6"/>
      <c r="K98" s="16"/>
    </row>
    <row r="99" spans="1:11" ht="25.05" customHeight="1">
      <c r="A99" s="24">
        <v>1</v>
      </c>
      <c r="B99" s="37"/>
      <c r="C99" s="4" t="s">
        <v>120</v>
      </c>
      <c r="D99" s="26">
        <v>1</v>
      </c>
      <c r="E99" s="26"/>
      <c r="F99" s="26">
        <v>1</v>
      </c>
      <c r="G99" s="27" t="s">
        <v>8</v>
      </c>
      <c r="H99" s="22" t="s">
        <v>121</v>
      </c>
      <c r="I99" s="8" t="s">
        <v>151</v>
      </c>
      <c r="J99" s="6"/>
      <c r="K99" s="16"/>
    </row>
    <row r="100" spans="1:11" ht="25.05" customHeight="1">
      <c r="A100" s="24">
        <v>1</v>
      </c>
      <c r="B100" s="37"/>
      <c r="C100" s="4" t="s">
        <v>122</v>
      </c>
      <c r="D100" s="26">
        <v>1</v>
      </c>
      <c r="E100" s="26"/>
      <c r="F100" s="26">
        <v>1</v>
      </c>
      <c r="G100" s="27" t="s">
        <v>8</v>
      </c>
      <c r="H100" s="22" t="s">
        <v>121</v>
      </c>
      <c r="I100" s="8" t="s">
        <v>151</v>
      </c>
      <c r="J100" s="6"/>
      <c r="K100" s="16"/>
    </row>
    <row r="101" spans="1:11" ht="25.05" customHeight="1">
      <c r="A101" s="24">
        <v>1</v>
      </c>
      <c r="B101" s="37"/>
      <c r="C101" s="4" t="s">
        <v>123</v>
      </c>
      <c r="D101" s="26">
        <v>1</v>
      </c>
      <c r="E101" s="26"/>
      <c r="F101" s="26">
        <v>1</v>
      </c>
      <c r="G101" s="27" t="s">
        <v>8</v>
      </c>
      <c r="H101" s="22" t="s">
        <v>121</v>
      </c>
      <c r="I101" s="8" t="s">
        <v>151</v>
      </c>
      <c r="J101" s="6"/>
      <c r="K101" s="16"/>
    </row>
    <row r="102" spans="1:11" ht="25.05" customHeight="1">
      <c r="A102" s="24">
        <v>1</v>
      </c>
      <c r="B102" s="37"/>
      <c r="C102" s="4" t="s">
        <v>124</v>
      </c>
      <c r="D102" s="26">
        <v>1</v>
      </c>
      <c r="E102" s="26"/>
      <c r="F102" s="26">
        <v>1</v>
      </c>
      <c r="G102" s="27" t="s">
        <v>8</v>
      </c>
      <c r="H102" s="22" t="s">
        <v>13</v>
      </c>
      <c r="I102" s="8" t="s">
        <v>151</v>
      </c>
      <c r="J102" s="6"/>
      <c r="K102" s="16"/>
    </row>
    <row r="103" spans="1:11" ht="25.05" customHeight="1">
      <c r="A103" s="24">
        <f t="shared" si="5"/>
        <v>1</v>
      </c>
      <c r="B103" s="37"/>
      <c r="C103" s="4" t="s">
        <v>125</v>
      </c>
      <c r="D103" s="26"/>
      <c r="E103" s="26">
        <v>1</v>
      </c>
      <c r="F103" s="26">
        <v>1</v>
      </c>
      <c r="G103" s="27" t="s">
        <v>8</v>
      </c>
      <c r="H103" s="22" t="s">
        <v>13</v>
      </c>
      <c r="I103" s="8" t="s">
        <v>151</v>
      </c>
      <c r="J103" s="6"/>
      <c r="K103" s="16"/>
    </row>
    <row r="104" spans="1:11" ht="25.05" customHeight="1">
      <c r="A104" s="24">
        <v>1</v>
      </c>
      <c r="B104" s="37"/>
      <c r="C104" s="4" t="s">
        <v>126</v>
      </c>
      <c r="D104" s="26">
        <v>1</v>
      </c>
      <c r="E104" s="26"/>
      <c r="F104" s="26">
        <v>1</v>
      </c>
      <c r="G104" s="27" t="s">
        <v>8</v>
      </c>
      <c r="H104" s="22" t="s">
        <v>121</v>
      </c>
      <c r="I104" s="8" t="s">
        <v>151</v>
      </c>
      <c r="J104" s="6"/>
      <c r="K104" s="16"/>
    </row>
    <row r="105" spans="1:11" ht="25.05" customHeight="1">
      <c r="A105" s="24">
        <v>1</v>
      </c>
      <c r="B105" s="37"/>
      <c r="C105" s="4" t="s">
        <v>127</v>
      </c>
      <c r="D105" s="26">
        <v>1</v>
      </c>
      <c r="E105" s="26"/>
      <c r="F105" s="26">
        <v>1</v>
      </c>
      <c r="G105" s="27" t="s">
        <v>8</v>
      </c>
      <c r="H105" s="22" t="s">
        <v>121</v>
      </c>
      <c r="I105" s="8" t="s">
        <v>151</v>
      </c>
      <c r="J105" s="6"/>
      <c r="K105" s="16"/>
    </row>
    <row r="106" spans="1:11" ht="25.05" customHeight="1">
      <c r="A106" s="24">
        <v>1</v>
      </c>
      <c r="B106" s="37"/>
      <c r="C106" s="4" t="s">
        <v>128</v>
      </c>
      <c r="D106" s="26">
        <v>1</v>
      </c>
      <c r="E106" s="26"/>
      <c r="F106" s="26">
        <v>1</v>
      </c>
      <c r="G106" s="27" t="s">
        <v>8</v>
      </c>
      <c r="H106" s="22" t="s">
        <v>121</v>
      </c>
      <c r="I106" s="8" t="s">
        <v>151</v>
      </c>
      <c r="J106" s="6"/>
      <c r="K106" s="16"/>
    </row>
    <row r="107" spans="1:11" ht="25.05" customHeight="1">
      <c r="A107" s="24">
        <f t="shared" si="5"/>
        <v>1</v>
      </c>
      <c r="B107" s="37"/>
      <c r="C107" s="4" t="s">
        <v>129</v>
      </c>
      <c r="D107" s="26"/>
      <c r="E107" s="26">
        <v>1</v>
      </c>
      <c r="F107" s="26">
        <v>1</v>
      </c>
      <c r="G107" s="27" t="s">
        <v>8</v>
      </c>
      <c r="H107" s="22" t="s">
        <v>121</v>
      </c>
      <c r="I107" s="8" t="s">
        <v>151</v>
      </c>
      <c r="J107" s="6"/>
      <c r="K107" s="16"/>
    </row>
    <row r="108" spans="1:11" ht="25.05" customHeight="1">
      <c r="A108" s="24">
        <f t="shared" si="5"/>
        <v>1</v>
      </c>
      <c r="B108" s="37"/>
      <c r="C108" s="4" t="s">
        <v>130</v>
      </c>
      <c r="D108" s="26"/>
      <c r="E108" s="26">
        <v>1</v>
      </c>
      <c r="F108" s="26">
        <v>1</v>
      </c>
      <c r="G108" s="27" t="s">
        <v>8</v>
      </c>
      <c r="H108" s="22" t="s">
        <v>121</v>
      </c>
      <c r="I108" s="8" t="s">
        <v>151</v>
      </c>
      <c r="J108" s="6"/>
      <c r="K108" s="16"/>
    </row>
    <row r="109" spans="1:11" ht="25.05" customHeight="1">
      <c r="A109" s="24">
        <f t="shared" si="5"/>
        <v>2</v>
      </c>
      <c r="B109" s="37"/>
      <c r="C109" s="4" t="s">
        <v>131</v>
      </c>
      <c r="D109" s="26">
        <v>0</v>
      </c>
      <c r="E109" s="26">
        <v>2</v>
      </c>
      <c r="F109" s="26">
        <v>2</v>
      </c>
      <c r="G109" s="27" t="s">
        <v>8</v>
      </c>
      <c r="H109" s="22" t="s">
        <v>121</v>
      </c>
      <c r="I109" s="8" t="s">
        <v>151</v>
      </c>
      <c r="J109" s="6"/>
      <c r="K109" s="16"/>
    </row>
    <row r="110" spans="1:11" ht="25.05" customHeight="1">
      <c r="A110" s="24">
        <v>1</v>
      </c>
      <c r="B110" s="37"/>
      <c r="C110" s="4" t="s">
        <v>131</v>
      </c>
      <c r="D110" s="26">
        <v>1</v>
      </c>
      <c r="E110" s="26">
        <v>0</v>
      </c>
      <c r="F110" s="26">
        <v>1</v>
      </c>
      <c r="G110" s="27" t="s">
        <v>8</v>
      </c>
      <c r="H110" s="22" t="s">
        <v>121</v>
      </c>
      <c r="I110" s="8" t="s">
        <v>151</v>
      </c>
      <c r="J110" s="6"/>
      <c r="K110" s="16"/>
    </row>
    <row r="111" spans="1:11" ht="25.05" customHeight="1">
      <c r="A111" s="24">
        <f t="shared" si="5"/>
        <v>3</v>
      </c>
      <c r="B111" s="37"/>
      <c r="C111" s="4" t="s">
        <v>132</v>
      </c>
      <c r="D111" s="26">
        <v>0</v>
      </c>
      <c r="E111" s="26">
        <v>3</v>
      </c>
      <c r="F111" s="26">
        <v>3</v>
      </c>
      <c r="G111" s="27" t="s">
        <v>8</v>
      </c>
      <c r="H111" s="22" t="s">
        <v>121</v>
      </c>
      <c r="I111" s="8" t="s">
        <v>151</v>
      </c>
      <c r="J111" s="6"/>
      <c r="K111" s="16"/>
    </row>
    <row r="112" spans="1:11" ht="25.05" customHeight="1">
      <c r="A112" s="24">
        <f t="shared" si="5"/>
        <v>1</v>
      </c>
      <c r="B112" s="37"/>
      <c r="C112" s="4" t="s">
        <v>133</v>
      </c>
      <c r="D112" s="26"/>
      <c r="E112" s="26">
        <v>1</v>
      </c>
      <c r="F112" s="26">
        <v>1</v>
      </c>
      <c r="G112" s="27" t="s">
        <v>8</v>
      </c>
      <c r="H112" s="22" t="s">
        <v>121</v>
      </c>
      <c r="I112" s="8" t="s">
        <v>151</v>
      </c>
      <c r="J112" s="6"/>
      <c r="K112" s="16"/>
    </row>
    <row r="113" spans="1:11" ht="25.05" customHeight="1" thickBot="1">
      <c r="A113" s="25">
        <v>1</v>
      </c>
      <c r="B113" s="57" t="s">
        <v>142</v>
      </c>
      <c r="C113" s="57"/>
      <c r="D113" s="57"/>
      <c r="E113" s="57"/>
      <c r="F113" s="57"/>
      <c r="G113" s="17" t="s">
        <v>8</v>
      </c>
      <c r="H113" s="23" t="s">
        <v>143</v>
      </c>
      <c r="I113" s="18" t="s">
        <v>151</v>
      </c>
      <c r="J113" s="19"/>
      <c r="K113" s="20"/>
    </row>
    <row r="114" spans="8:11" ht="23.4" customHeight="1" thickBot="1">
      <c r="H114" s="62" t="s">
        <v>146</v>
      </c>
      <c r="I114" s="63"/>
      <c r="J114" s="64">
        <f>J115/4</f>
        <v>302500</v>
      </c>
      <c r="K114" s="65"/>
    </row>
    <row r="115" spans="8:11" ht="27.6" customHeight="1" thickBot="1">
      <c r="H115" s="66" t="s">
        <v>147</v>
      </c>
      <c r="I115" s="67"/>
      <c r="J115" s="64">
        <v>1210000</v>
      </c>
      <c r="K115" s="65"/>
    </row>
    <row r="116" ht="16.2" customHeight="1" thickBot="1"/>
    <row r="117" spans="2:10" ht="32.4" customHeight="1" thickBot="1">
      <c r="B117" s="77" t="s">
        <v>7</v>
      </c>
      <c r="C117" s="78"/>
      <c r="D117" s="78"/>
      <c r="E117" s="78"/>
      <c r="F117" s="78"/>
      <c r="G117" s="79"/>
      <c r="H117" s="60" t="s">
        <v>1</v>
      </c>
      <c r="I117" s="61"/>
      <c r="J117" s="11" t="s">
        <v>2</v>
      </c>
    </row>
    <row r="118" spans="2:10" ht="14.4" customHeight="1">
      <c r="B118" s="80" t="s">
        <v>3</v>
      </c>
      <c r="C118" s="81"/>
      <c r="D118" s="81"/>
      <c r="E118" s="81"/>
      <c r="F118" s="81"/>
      <c r="G118" s="82"/>
      <c r="H118" s="70" t="s">
        <v>4</v>
      </c>
      <c r="I118" s="71"/>
      <c r="J118" s="9">
        <v>560</v>
      </c>
    </row>
    <row r="119" spans="2:10" ht="46.8" customHeight="1">
      <c r="B119" s="83" t="s">
        <v>5</v>
      </c>
      <c r="C119" s="84"/>
      <c r="D119" s="84"/>
      <c r="E119" s="84"/>
      <c r="F119" s="84"/>
      <c r="G119" s="85"/>
      <c r="H119" s="72" t="s">
        <v>152</v>
      </c>
      <c r="I119" s="73"/>
      <c r="J119" s="12"/>
    </row>
    <row r="120" spans="2:10" ht="15" thickBot="1">
      <c r="B120" s="74" t="s">
        <v>148</v>
      </c>
      <c r="C120" s="75"/>
      <c r="D120" s="75"/>
      <c r="E120" s="75"/>
      <c r="F120" s="75"/>
      <c r="G120" s="76"/>
      <c r="H120" s="68"/>
      <c r="I120" s="69"/>
      <c r="J120" s="10"/>
    </row>
    <row r="121" ht="10.2" customHeight="1"/>
    <row r="122" ht="10.2" customHeight="1" thickBot="1"/>
    <row r="123" spans="2:11" ht="48.6" customHeight="1" thickBot="1">
      <c r="B123" s="54" t="s">
        <v>153</v>
      </c>
      <c r="C123" s="55"/>
      <c r="D123" s="55"/>
      <c r="E123" s="55"/>
      <c r="F123" s="55"/>
      <c r="G123" s="55"/>
      <c r="H123" s="55"/>
      <c r="I123" s="55"/>
      <c r="J123" s="55"/>
      <c r="K123" s="56"/>
    </row>
    <row r="124" spans="2:11" ht="50.4" customHeight="1">
      <c r="B124" s="86" t="s">
        <v>157</v>
      </c>
      <c r="C124" s="87"/>
      <c r="D124" s="87"/>
      <c r="E124" s="87"/>
      <c r="F124" s="87"/>
      <c r="G124" s="87"/>
      <c r="H124" s="50" t="s">
        <v>169</v>
      </c>
      <c r="I124" s="50" t="s">
        <v>158</v>
      </c>
      <c r="J124" s="50" t="s">
        <v>162</v>
      </c>
      <c r="K124" s="51" t="s">
        <v>163</v>
      </c>
    </row>
    <row r="125" spans="2:11" ht="15">
      <c r="B125" s="88" t="s">
        <v>168</v>
      </c>
      <c r="C125" s="89"/>
      <c r="D125" s="89"/>
      <c r="E125" s="89"/>
      <c r="F125" s="89"/>
      <c r="G125" s="89"/>
      <c r="H125" s="42" t="s">
        <v>160</v>
      </c>
      <c r="I125" s="46"/>
      <c r="J125" s="52" t="s">
        <v>161</v>
      </c>
      <c r="K125" s="44">
        <f>I125</f>
        <v>0</v>
      </c>
    </row>
    <row r="126" spans="2:11" ht="15">
      <c r="B126" s="88" t="s">
        <v>154</v>
      </c>
      <c r="C126" s="89"/>
      <c r="D126" s="89"/>
      <c r="E126" s="89"/>
      <c r="F126" s="89"/>
      <c r="G126" s="89"/>
      <c r="H126" s="42" t="s">
        <v>155</v>
      </c>
      <c r="I126" s="47"/>
      <c r="J126" s="52">
        <v>20</v>
      </c>
      <c r="K126" s="44">
        <f>I126*J126</f>
        <v>0</v>
      </c>
    </row>
    <row r="127" spans="2:11" ht="15" thickBot="1">
      <c r="B127" s="90" t="s">
        <v>156</v>
      </c>
      <c r="C127" s="91"/>
      <c r="D127" s="91"/>
      <c r="E127" s="91"/>
      <c r="F127" s="91"/>
      <c r="G127" s="91"/>
      <c r="H127" s="43" t="s">
        <v>159</v>
      </c>
      <c r="I127" s="48"/>
      <c r="J127" s="53">
        <v>300</v>
      </c>
      <c r="K127" s="45">
        <f>I127*J127</f>
        <v>0</v>
      </c>
    </row>
    <row r="128" spans="8:11" ht="16.2" thickBot="1">
      <c r="H128" s="92" t="s">
        <v>164</v>
      </c>
      <c r="I128" s="93"/>
      <c r="J128" s="94"/>
      <c r="K128" s="49">
        <f>K125+K126+K127</f>
        <v>0</v>
      </c>
    </row>
    <row r="130" ht="15">
      <c r="B130" s="3" t="s">
        <v>165</v>
      </c>
    </row>
    <row r="131" ht="15">
      <c r="J131" s="3" t="s">
        <v>166</v>
      </c>
    </row>
    <row r="132" ht="15">
      <c r="J132" s="3" t="s">
        <v>167</v>
      </c>
    </row>
  </sheetData>
  <mergeCells count="21">
    <mergeCell ref="B124:G124"/>
    <mergeCell ref="B125:G125"/>
    <mergeCell ref="B126:G126"/>
    <mergeCell ref="B127:G127"/>
    <mergeCell ref="H128:J128"/>
    <mergeCell ref="B123:K123"/>
    <mergeCell ref="B113:F113"/>
    <mergeCell ref="A2:G2"/>
    <mergeCell ref="A3:K3"/>
    <mergeCell ref="H117:I117"/>
    <mergeCell ref="H114:I114"/>
    <mergeCell ref="J114:K114"/>
    <mergeCell ref="H115:I115"/>
    <mergeCell ref="J115:K115"/>
    <mergeCell ref="H120:I120"/>
    <mergeCell ref="H118:I118"/>
    <mergeCell ref="H119:I119"/>
    <mergeCell ref="B120:G120"/>
    <mergeCell ref="B117:G117"/>
    <mergeCell ref="B118:G118"/>
    <mergeCell ref="B119:G119"/>
  </mergeCells>
  <dataValidations count="1">
    <dataValidation type="list" allowBlank="1" showInputMessage="1" sqref="H6:H98 I6:I113">
      <formula1>samozavírače</formula1>
    </dataValidation>
  </dataValidation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203B-3A1A-44F0-A3FF-6CD3460316BB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Svobodová</dc:creator>
  <cp:keywords/>
  <dc:description/>
  <cp:lastModifiedBy>Kateřina Svobodová</cp:lastModifiedBy>
  <cp:lastPrinted>2021-08-09T12:45:13Z</cp:lastPrinted>
  <dcterms:created xsi:type="dcterms:W3CDTF">2015-06-05T18:19:34Z</dcterms:created>
  <dcterms:modified xsi:type="dcterms:W3CDTF">2021-08-17T07:10:47Z</dcterms:modified>
  <cp:category/>
  <cp:version/>
  <cp:contentType/>
  <cp:contentStatus/>
</cp:coreProperties>
</file>