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rovnávací rozpočet" sheetId="1" r:id="rId1"/>
    <sheet name="List1" sheetId="2" r:id="rId2"/>
    <sheet name="List2" sheetId="3" r:id="rId3"/>
    <sheet name="List3" sheetId="4" r:id="rId4"/>
  </sheets>
  <definedNames>
    <definedName name="_xlnm.Print_Area" localSheetId="0">'Srovnávací rozpočet'!$A$1:$H$74</definedName>
  </definedNames>
  <calcPr fullCalcOnLoad="1"/>
</workbook>
</file>

<file path=xl/sharedStrings.xml><?xml version="1.0" encoding="utf-8"?>
<sst xmlns="http://schemas.openxmlformats.org/spreadsheetml/2006/main" count="113" uniqueCount="92">
  <si>
    <t>Stavba:</t>
  </si>
  <si>
    <t>1.</t>
  </si>
  <si>
    <t>2.</t>
  </si>
  <si>
    <t>MJ</t>
  </si>
  <si>
    <t>JC</t>
  </si>
  <si>
    <t>Cena celkem</t>
  </si>
  <si>
    <t>m2</t>
  </si>
  <si>
    <t>Základní popis</t>
  </si>
  <si>
    <t>Pol.</t>
  </si>
  <si>
    <t>Počet MJ</t>
  </si>
  <si>
    <t>Cena celkem bez DPH</t>
  </si>
  <si>
    <t>Cena celkem včetně DPH</t>
  </si>
  <si>
    <t>DPH 21%</t>
  </si>
  <si>
    <t>1.1</t>
  </si>
  <si>
    <t>Podklady:</t>
  </si>
  <si>
    <t>Předmět:</t>
  </si>
  <si>
    <t>2.1</t>
  </si>
  <si>
    <t>2.2</t>
  </si>
  <si>
    <t>kpl</t>
  </si>
  <si>
    <t>Přípravné práce</t>
  </si>
  <si>
    <t>3.</t>
  </si>
  <si>
    <t>Inženýrská činnost</t>
  </si>
  <si>
    <t>Zařízení staveniště</t>
  </si>
  <si>
    <t>vybavení staveniště, přenosné zdroje, zabezpečení staveniště, sociální zařízení</t>
  </si>
  <si>
    <t>2.3</t>
  </si>
  <si>
    <t>2.4</t>
  </si>
  <si>
    <t>Plošné očištění skalního svahu</t>
  </si>
  <si>
    <t>m3</t>
  </si>
  <si>
    <t>m</t>
  </si>
  <si>
    <t>2.5</t>
  </si>
  <si>
    <t>VV</t>
  </si>
  <si>
    <t>včetně odvozu a likvidace dřevní hmoty</t>
  </si>
  <si>
    <t>prováděno horolezecky</t>
  </si>
  <si>
    <t>ks</t>
  </si>
  <si>
    <t>Odtěžení nestabilních skalních bloků</t>
  </si>
  <si>
    <t>1.2</t>
  </si>
  <si>
    <t>montáž + demontáž</t>
  </si>
  <si>
    <t>1záloha 0.000,- - 10/2020 Jan Šavr, doplatek 50 749,- 29.10 OB</t>
  </si>
  <si>
    <t>1.3</t>
  </si>
  <si>
    <t>Dopravní opatření</t>
  </si>
  <si>
    <t>Objednatel:</t>
  </si>
  <si>
    <t>II/295 HERLÍKOVICE – SKALNÍ ŘÍCENÍ V KM 13,285 – 13,345</t>
  </si>
  <si>
    <t>LIKVIDACE SKALNÍHO ŘÍCENÍ</t>
  </si>
  <si>
    <t>Zpracovatel:</t>
  </si>
  <si>
    <t>ING. JIŘÍ PETERA, Pouchovská 533/52a, 500 03 Hradec Králové -Věkoše</t>
  </si>
  <si>
    <t>IČO:</t>
  </si>
  <si>
    <t>"INŽENÝRSKOGEOLOGICKÉ POSOUZENÍ (IGPo)
STABILITY SKALNÍHO SVAHU A NÁVRH LIKVIDACE SKALNÍHO ŘÍCENÍ"</t>
  </si>
  <si>
    <t>den</t>
  </si>
  <si>
    <t>na přilehlé komunikaci včetně zajištění DIR</t>
  </si>
  <si>
    <t xml:space="preserve">Betonová svodidla </t>
  </si>
  <si>
    <t>provizorní zajištění bezpečnosti v průběhu provádění prací</t>
  </si>
  <si>
    <t>1.4</t>
  </si>
  <si>
    <t>Ochranný polštář z drceného kameniva</t>
  </si>
  <si>
    <t>provizorní zajištění asfaltového povrchu vozovky</t>
  </si>
  <si>
    <t>Stabilizační práce</t>
  </si>
  <si>
    <t>Odstranění křovin v ploše</t>
  </si>
  <si>
    <t>3.2</t>
  </si>
  <si>
    <t>Geodetické práce</t>
  </si>
  <si>
    <t>před a po výstavbě (zaměření skutečného stavu)</t>
  </si>
  <si>
    <t>3.3</t>
  </si>
  <si>
    <t>odbourání nestabilních součástí skalního svahu (skalní stěny) a snížení sklonu odřezu na
 cca 50°</t>
  </si>
  <si>
    <t>z toho v 3.tř. těžitelnosti 60 m3, ve 4. tř. 60 m3 a v 5.tř. 30 m3</t>
  </si>
  <si>
    <t>včetně odvozu a likvidace suti (do vzdálenosti menší než 15km)</t>
  </si>
  <si>
    <t>kombinace strojní mechanizace a prací prováděných ručně, horolezecky</t>
  </si>
  <si>
    <t>Celkem za 2. Stabilizační práce</t>
  </si>
  <si>
    <t>Celkem za 1. Přípravné práce</t>
  </si>
  <si>
    <t>Celkem za 3. Inženýrská činnost</t>
  </si>
  <si>
    <t>Ochranné ocelové sítě</t>
  </si>
  <si>
    <t>Kotvení ochranné sítě</t>
  </si>
  <si>
    <t>očistění povrchu svahu před montáží ochranných sítí</t>
  </si>
  <si>
    <t>kompletní dodávka + montáž</t>
  </si>
  <si>
    <t>kompletní dodávka  + montáž</t>
  </si>
  <si>
    <t xml:space="preserve">ocelová síť vysokopevnostní hexagonální 100/80mm, průměr drátu 2,7mm, </t>
  </si>
  <si>
    <t>dolní a horní horizont sítí bude z ocelového
 lana prům. 12 mm.</t>
  </si>
  <si>
    <t xml:space="preserve">povrchová ochrana galfan, v podélném směru vpletená ocelová lana prům. 8 mm 
</t>
  </si>
  <si>
    <t>zajišťovaná plocha</t>
  </si>
  <si>
    <t xml:space="preserve">zhlaví svorníků bude
tvořeno maticí a roznášecí ocelovou deskou 150 x 150 x 8mm,  </t>
  </si>
  <si>
    <t>nátěr zhlaví bude v barvě horniny (hnědošedá);</t>
  </si>
  <si>
    <t>(500 / 4)*1,25 (profilovací kotvení)</t>
  </si>
  <si>
    <t>aktivace svorníků
injektážní zálivkou cementovou směsí.,</t>
  </si>
  <si>
    <t>KRÁLOVÉHRADECKÝ KRAJ, Pivovarské nám. 1245, 500 03 Hradec Králové</t>
  </si>
  <si>
    <t>708 89 546</t>
  </si>
  <si>
    <t>162 45 831</t>
  </si>
  <si>
    <t xml:space="preserve">rozteč svorníků bude 1 svorník na 4m2,
délky svorníků budou proměnlivé od 2,0 m do 3,0 m, </t>
  </si>
  <si>
    <t xml:space="preserve">svorníky typu CKT 25mm (do tvrdých částí skalního masivu)
 a typu R 32 (samozávrtné do zvětralých zón),  </t>
  </si>
  <si>
    <t>Fotodokumentace</t>
  </si>
  <si>
    <t>zajišťovaná plocha (při dodávce sítí je nutné uvažovat + 15 % na přesahy a morfologii)</t>
  </si>
  <si>
    <t>ve vzdálenostech 1,0m, celková mechanická výztužná síla 80 kN/m;</t>
  </si>
  <si>
    <t>Zpracovatel: Ing. Jiří Petera,  07/2021</t>
  </si>
  <si>
    <t>Výkaz výměr (soupis navrhovaných stabilizačních prací) je zpracován na základě dokumentace :</t>
  </si>
  <si>
    <t>Výkaz výměr (soupis navrhovaných stabilizačních prací)</t>
  </si>
  <si>
    <t>VÝKAZ VÝMĚR (SOUPIS NAVRHOVANÝCH STABILIZAČNÍCH PRACÍ)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</si>
</sst>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10"/>
      <name val="Calibri"/>
      <family val="2"/>
    </font>
    <font>
      <i/>
      <sz val="10"/>
      <color indexed="10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1"/>
      <color indexed="8"/>
      <name val="Arial Black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rgb="FFFF0000"/>
      <name val="Calibri"/>
      <family val="2"/>
    </font>
    <font>
      <i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thin"/>
    </border>
    <border>
      <left style="thick"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 style="medium"/>
      <bottom/>
    </border>
    <border>
      <left style="thick"/>
      <right/>
      <top/>
      <bottom style="thick"/>
    </border>
    <border>
      <left/>
      <right/>
      <top style="thick"/>
      <bottom style="medium"/>
    </border>
    <border>
      <left style="thick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ck"/>
      <top>
        <color indexed="63"/>
      </top>
      <bottom style="thin"/>
    </border>
    <border>
      <left/>
      <right style="thick"/>
      <top style="medium"/>
      <bottom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2" fillId="0" borderId="0" xfId="0" applyFont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32" fillId="33" borderId="0" xfId="0" applyFont="1" applyFill="1" applyAlignment="1">
      <alignment/>
    </xf>
    <xf numFmtId="4" fontId="32" fillId="33" borderId="0" xfId="0" applyNumberFormat="1" applyFont="1" applyFill="1" applyAlignment="1">
      <alignment/>
    </xf>
    <xf numFmtId="0" fontId="47" fillId="0" borderId="0" xfId="0" applyFont="1" applyAlignment="1">
      <alignment/>
    </xf>
    <xf numFmtId="4" fontId="0" fillId="0" borderId="0" xfId="0" applyNumberFormat="1" applyBorder="1" applyAlignment="1">
      <alignment/>
    </xf>
    <xf numFmtId="4" fontId="32" fillId="0" borderId="0" xfId="0" applyNumberFormat="1" applyFont="1" applyBorder="1" applyAlignment="1">
      <alignment/>
    </xf>
    <xf numFmtId="0" fontId="48" fillId="0" borderId="0" xfId="0" applyFont="1" applyBorder="1" applyAlignment="1">
      <alignment/>
    </xf>
    <xf numFmtId="4" fontId="48" fillId="0" borderId="0" xfId="0" applyNumberFormat="1" applyFont="1" applyBorder="1" applyAlignment="1">
      <alignment/>
    </xf>
    <xf numFmtId="4" fontId="48" fillId="0" borderId="0" xfId="0" applyNumberFormat="1" applyFont="1" applyBorder="1" applyAlignment="1">
      <alignment horizontal="center"/>
    </xf>
    <xf numFmtId="166" fontId="48" fillId="0" borderId="0" xfId="0" applyNumberFormat="1" applyFont="1" applyBorder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49" fontId="0" fillId="0" borderId="0" xfId="0" applyNumberFormat="1" applyAlignment="1">
      <alignment/>
    </xf>
    <xf numFmtId="4" fontId="32" fillId="11" borderId="10" xfId="0" applyNumberFormat="1" applyFont="1" applyFill="1" applyBorder="1" applyAlignment="1">
      <alignment horizontal="center"/>
    </xf>
    <xf numFmtId="4" fontId="32" fillId="0" borderId="0" xfId="0" applyNumberFormat="1" applyFont="1" applyAlignment="1">
      <alignment/>
    </xf>
    <xf numFmtId="4" fontId="32" fillId="8" borderId="10" xfId="0" applyNumberFormat="1" applyFont="1" applyFill="1" applyBorder="1" applyAlignment="1">
      <alignment horizontal="center"/>
    </xf>
    <xf numFmtId="4" fontId="32" fillId="34" borderId="10" xfId="0" applyNumberFormat="1" applyFont="1" applyFill="1" applyBorder="1" applyAlignment="1">
      <alignment horizontal="left"/>
    </xf>
    <xf numFmtId="4" fontId="32" fillId="34" borderId="10" xfId="0" applyNumberFormat="1" applyFont="1" applyFill="1" applyBorder="1" applyAlignment="1">
      <alignment horizontal="center"/>
    </xf>
    <xf numFmtId="4" fontId="32" fillId="33" borderId="11" xfId="0" applyNumberFormat="1" applyFont="1" applyFill="1" applyBorder="1" applyAlignment="1">
      <alignment horizontal="center"/>
    </xf>
    <xf numFmtId="4" fontId="0" fillId="34" borderId="0" xfId="0" applyNumberFormat="1" applyFill="1" applyBorder="1" applyAlignment="1">
      <alignment horizontal="center"/>
    </xf>
    <xf numFmtId="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" fontId="32" fillId="11" borderId="12" xfId="0" applyNumberFormat="1" applyFont="1" applyFill="1" applyBorder="1" applyAlignment="1">
      <alignment horizontal="center"/>
    </xf>
    <xf numFmtId="4" fontId="32" fillId="11" borderId="12" xfId="0" applyNumberFormat="1" applyFont="1" applyFill="1" applyBorder="1" applyAlignment="1">
      <alignment/>
    </xf>
    <xf numFmtId="166" fontId="32" fillId="11" borderId="12" xfId="0" applyNumberFormat="1" applyFont="1" applyFill="1" applyBorder="1" applyAlignment="1">
      <alignment/>
    </xf>
    <xf numFmtId="4" fontId="32" fillId="34" borderId="0" xfId="0" applyNumberFormat="1" applyFont="1" applyFill="1" applyAlignment="1">
      <alignment/>
    </xf>
    <xf numFmtId="0" fontId="32" fillId="34" borderId="0" xfId="0" applyFont="1" applyFill="1" applyAlignment="1">
      <alignment/>
    </xf>
    <xf numFmtId="0" fontId="0" fillId="33" borderId="13" xfId="0" applyFill="1" applyBorder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4" fontId="0" fillId="34" borderId="16" xfId="0" applyNumberFormat="1" applyFill="1" applyBorder="1" applyAlignment="1">
      <alignment horizontal="center"/>
    </xf>
    <xf numFmtId="49" fontId="32" fillId="11" borderId="17" xfId="0" applyNumberFormat="1" applyFont="1" applyFill="1" applyBorder="1" applyAlignment="1">
      <alignment horizontal="center"/>
    </xf>
    <xf numFmtId="166" fontId="32" fillId="11" borderId="18" xfId="0" applyNumberFormat="1" applyFont="1" applyFill="1" applyBorder="1" applyAlignment="1">
      <alignment/>
    </xf>
    <xf numFmtId="49" fontId="48" fillId="0" borderId="15" xfId="0" applyNumberFormat="1" applyFont="1" applyBorder="1" applyAlignment="1">
      <alignment horizontal="center"/>
    </xf>
    <xf numFmtId="166" fontId="48" fillId="0" borderId="16" xfId="0" applyNumberFormat="1" applyFont="1" applyBorder="1" applyAlignment="1">
      <alignment/>
    </xf>
    <xf numFmtId="49" fontId="0" fillId="0" borderId="15" xfId="0" applyNumberFormat="1" applyBorder="1" applyAlignment="1">
      <alignment horizontal="center"/>
    </xf>
    <xf numFmtId="49" fontId="48" fillId="0" borderId="15" xfId="0" applyNumberFormat="1" applyFont="1" applyBorder="1" applyAlignment="1">
      <alignment/>
    </xf>
    <xf numFmtId="0" fontId="32" fillId="11" borderId="19" xfId="0" applyFont="1" applyFill="1" applyBorder="1" applyAlignment="1">
      <alignment horizontal="center"/>
    </xf>
    <xf numFmtId="166" fontId="32" fillId="11" borderId="20" xfId="0" applyNumberFormat="1" applyFont="1" applyFill="1" applyBorder="1" applyAlignment="1">
      <alignment horizontal="center"/>
    </xf>
    <xf numFmtId="0" fontId="32" fillId="34" borderId="19" xfId="0" applyFont="1" applyFill="1" applyBorder="1" applyAlignment="1">
      <alignment horizontal="center"/>
    </xf>
    <xf numFmtId="166" fontId="32" fillId="34" borderId="20" xfId="0" applyNumberFormat="1" applyFont="1" applyFill="1" applyBorder="1" applyAlignment="1">
      <alignment horizontal="center"/>
    </xf>
    <xf numFmtId="0" fontId="32" fillId="8" borderId="19" xfId="0" applyFont="1" applyFill="1" applyBorder="1" applyAlignment="1">
      <alignment horizontal="center"/>
    </xf>
    <xf numFmtId="166" fontId="32" fillId="8" borderId="20" xfId="0" applyNumberFormat="1" applyFont="1" applyFill="1" applyBorder="1" applyAlignment="1">
      <alignment horizontal="center"/>
    </xf>
    <xf numFmtId="0" fontId="32" fillId="33" borderId="2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2" fillId="33" borderId="22" xfId="0" applyFont="1" applyFill="1" applyBorder="1" applyAlignment="1">
      <alignment horizontal="center"/>
    </xf>
    <xf numFmtId="4" fontId="0" fillId="33" borderId="23" xfId="0" applyNumberFormat="1" applyFill="1" applyBorder="1" applyAlignment="1">
      <alignment horizontal="center"/>
    </xf>
    <xf numFmtId="4" fontId="32" fillId="13" borderId="10" xfId="0" applyNumberFormat="1" applyFont="1" applyFill="1" applyBorder="1" applyAlignment="1">
      <alignment horizontal="center"/>
    </xf>
    <xf numFmtId="0" fontId="32" fillId="13" borderId="19" xfId="0" applyFont="1" applyFill="1" applyBorder="1" applyAlignment="1">
      <alignment horizontal="center"/>
    </xf>
    <xf numFmtId="166" fontId="32" fillId="13" borderId="20" xfId="0" applyNumberFormat="1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32" fillId="8" borderId="17" xfId="0" applyNumberFormat="1" applyFont="1" applyFill="1" applyBorder="1" applyAlignment="1">
      <alignment horizontal="center"/>
    </xf>
    <xf numFmtId="4" fontId="32" fillId="8" borderId="12" xfId="0" applyNumberFormat="1" applyFont="1" applyFill="1" applyBorder="1" applyAlignment="1">
      <alignment horizontal="center"/>
    </xf>
    <xf numFmtId="166" fontId="32" fillId="8" borderId="12" xfId="0" applyNumberFormat="1" applyFont="1" applyFill="1" applyBorder="1" applyAlignment="1">
      <alignment/>
    </xf>
    <xf numFmtId="166" fontId="32" fillId="8" borderId="18" xfId="0" applyNumberFormat="1" applyFont="1" applyFill="1" applyBorder="1" applyAlignment="1">
      <alignment/>
    </xf>
    <xf numFmtId="49" fontId="32" fillId="0" borderId="15" xfId="0" applyNumberFormat="1" applyFont="1" applyBorder="1" applyAlignment="1">
      <alignment horizontal="center"/>
    </xf>
    <xf numFmtId="4" fontId="32" fillId="0" borderId="0" xfId="0" applyNumberFormat="1" applyFont="1" applyBorder="1" applyAlignment="1">
      <alignment horizontal="center"/>
    </xf>
    <xf numFmtId="166" fontId="32" fillId="0" borderId="0" xfId="0" applyNumberFormat="1" applyFont="1" applyBorder="1" applyAlignment="1">
      <alignment/>
    </xf>
    <xf numFmtId="166" fontId="32" fillId="0" borderId="16" xfId="0" applyNumberFormat="1" applyFont="1" applyBorder="1" applyAlignment="1">
      <alignment/>
    </xf>
    <xf numFmtId="0" fontId="32" fillId="0" borderId="0" xfId="0" applyFont="1" applyBorder="1" applyAlignment="1">
      <alignment horizontal="center"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67" fontId="48" fillId="0" borderId="0" xfId="0" applyNumberFormat="1" applyFont="1" applyBorder="1" applyAlignment="1">
      <alignment/>
    </xf>
    <xf numFmtId="167" fontId="32" fillId="0" borderId="0" xfId="0" applyNumberFormat="1" applyFont="1" applyBorder="1" applyAlignment="1">
      <alignment/>
    </xf>
    <xf numFmtId="167" fontId="32" fillId="11" borderId="10" xfId="0" applyNumberFormat="1" applyFont="1" applyFill="1" applyBorder="1" applyAlignment="1">
      <alignment horizontal="center"/>
    </xf>
    <xf numFmtId="167" fontId="32" fillId="34" borderId="10" xfId="0" applyNumberFormat="1" applyFont="1" applyFill="1" applyBorder="1" applyAlignment="1">
      <alignment horizontal="center"/>
    </xf>
    <xf numFmtId="167" fontId="32" fillId="8" borderId="12" xfId="0" applyNumberFormat="1" applyFont="1" applyFill="1" applyBorder="1" applyAlignment="1">
      <alignment/>
    </xf>
    <xf numFmtId="167" fontId="32" fillId="8" borderId="10" xfId="0" applyNumberFormat="1" applyFont="1" applyFill="1" applyBorder="1" applyAlignment="1">
      <alignment horizontal="center"/>
    </xf>
    <xf numFmtId="167" fontId="32" fillId="13" borderId="10" xfId="0" applyNumberFormat="1" applyFont="1" applyFill="1" applyBorder="1" applyAlignment="1">
      <alignment horizontal="center"/>
    </xf>
    <xf numFmtId="167" fontId="32" fillId="33" borderId="11" xfId="0" applyNumberFormat="1" applyFont="1" applyFill="1" applyBorder="1" applyAlignment="1">
      <alignment horizontal="center"/>
    </xf>
    <xf numFmtId="49" fontId="50" fillId="0" borderId="15" xfId="0" applyNumberFormat="1" applyFont="1" applyBorder="1" applyAlignment="1">
      <alignment horizontal="center"/>
    </xf>
    <xf numFmtId="0" fontId="51" fillId="0" borderId="0" xfId="0" applyFont="1" applyBorder="1" applyAlignment="1">
      <alignment/>
    </xf>
    <xf numFmtId="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center"/>
    </xf>
    <xf numFmtId="167" fontId="51" fillId="0" borderId="0" xfId="0" applyNumberFormat="1" applyFont="1" applyBorder="1" applyAlignment="1">
      <alignment/>
    </xf>
    <xf numFmtId="166" fontId="51" fillId="0" borderId="0" xfId="0" applyNumberFormat="1" applyFont="1" applyBorder="1" applyAlignment="1">
      <alignment/>
    </xf>
    <xf numFmtId="166" fontId="51" fillId="0" borderId="16" xfId="0" applyNumberFormat="1" applyFont="1" applyBorder="1" applyAlignment="1">
      <alignment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49" fontId="0" fillId="0" borderId="0" xfId="0" applyNumberFormat="1" applyFill="1" applyAlignment="1">
      <alignment/>
    </xf>
    <xf numFmtId="0" fontId="32" fillId="34" borderId="0" xfId="0" applyFont="1" applyFill="1" applyBorder="1" applyAlignment="1">
      <alignment horizontal="center"/>
    </xf>
    <xf numFmtId="167" fontId="32" fillId="34" borderId="0" xfId="0" applyNumberFormat="1" applyFont="1" applyFill="1" applyBorder="1" applyAlignment="1">
      <alignment/>
    </xf>
    <xf numFmtId="166" fontId="32" fillId="34" borderId="0" xfId="0" applyNumberFormat="1" applyFont="1" applyFill="1" applyBorder="1" applyAlignment="1">
      <alignment/>
    </xf>
    <xf numFmtId="166" fontId="32" fillId="34" borderId="16" xfId="0" applyNumberFormat="1" applyFont="1" applyFill="1" applyBorder="1" applyAlignment="1">
      <alignment/>
    </xf>
    <xf numFmtId="0" fontId="31" fillId="0" borderId="0" xfId="0" applyFont="1" applyAlignment="1">
      <alignment/>
    </xf>
    <xf numFmtId="4" fontId="51" fillId="0" borderId="0" xfId="0" applyNumberFormat="1" applyFont="1" applyBorder="1" applyAlignment="1">
      <alignment/>
    </xf>
    <xf numFmtId="0" fontId="49" fillId="0" borderId="0" xfId="0" applyFont="1" applyBorder="1" applyAlignment="1">
      <alignment horizontal="center"/>
    </xf>
    <xf numFmtId="49" fontId="32" fillId="13" borderId="24" xfId="0" applyNumberFormat="1" applyFont="1" applyFill="1" applyBorder="1" applyAlignment="1">
      <alignment horizontal="center"/>
    </xf>
    <xf numFmtId="4" fontId="32" fillId="13" borderId="25" xfId="0" applyNumberFormat="1" applyFont="1" applyFill="1" applyBorder="1" applyAlignment="1">
      <alignment horizontal="center"/>
    </xf>
    <xf numFmtId="167" fontId="32" fillId="13" borderId="25" xfId="0" applyNumberFormat="1" applyFont="1" applyFill="1" applyBorder="1" applyAlignment="1">
      <alignment/>
    </xf>
    <xf numFmtId="166" fontId="32" fillId="13" borderId="25" xfId="0" applyNumberFormat="1" applyFont="1" applyFill="1" applyBorder="1" applyAlignment="1">
      <alignment/>
    </xf>
    <xf numFmtId="166" fontId="32" fillId="13" borderId="26" xfId="0" applyNumberFormat="1" applyFont="1" applyFill="1" applyBorder="1" applyAlignment="1">
      <alignment/>
    </xf>
    <xf numFmtId="0" fontId="32" fillId="34" borderId="17" xfId="0" applyFont="1" applyFill="1" applyBorder="1" applyAlignment="1">
      <alignment horizontal="center"/>
    </xf>
    <xf numFmtId="4" fontId="32" fillId="34" borderId="12" xfId="0" applyNumberFormat="1" applyFont="1" applyFill="1" applyBorder="1" applyAlignment="1">
      <alignment horizontal="left"/>
    </xf>
    <xf numFmtId="4" fontId="32" fillId="34" borderId="12" xfId="0" applyNumberFormat="1" applyFont="1" applyFill="1" applyBorder="1" applyAlignment="1">
      <alignment horizontal="center"/>
    </xf>
    <xf numFmtId="167" fontId="32" fillId="34" borderId="12" xfId="0" applyNumberFormat="1" applyFont="1" applyFill="1" applyBorder="1" applyAlignment="1">
      <alignment horizontal="center"/>
    </xf>
    <xf numFmtId="166" fontId="32" fillId="34" borderId="18" xfId="0" applyNumberFormat="1" applyFont="1" applyFill="1" applyBorder="1" applyAlignment="1">
      <alignment horizontal="center"/>
    </xf>
    <xf numFmtId="49" fontId="52" fillId="0" borderId="15" xfId="0" applyNumberFormat="1" applyFont="1" applyBorder="1" applyAlignment="1">
      <alignment/>
    </xf>
    <xf numFmtId="4" fontId="52" fillId="0" borderId="0" xfId="0" applyNumberFormat="1" applyFont="1" applyBorder="1" applyAlignment="1">
      <alignment/>
    </xf>
    <xf numFmtId="167" fontId="52" fillId="0" borderId="0" xfId="0" applyNumberFormat="1" applyFont="1" applyBorder="1" applyAlignment="1">
      <alignment/>
    </xf>
    <xf numFmtId="166" fontId="52" fillId="0" borderId="0" xfId="0" applyNumberFormat="1" applyFont="1" applyBorder="1" applyAlignment="1">
      <alignment/>
    </xf>
    <xf numFmtId="166" fontId="52" fillId="0" borderId="16" xfId="0" applyNumberFormat="1" applyFont="1" applyBorder="1" applyAlignment="1">
      <alignment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/>
    </xf>
    <xf numFmtId="49" fontId="50" fillId="0" borderId="15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4" fontId="50" fillId="0" borderId="0" xfId="0" applyNumberFormat="1" applyFont="1" applyBorder="1" applyAlignment="1">
      <alignment horizontal="left" vertical="center"/>
    </xf>
    <xf numFmtId="4" fontId="51" fillId="0" borderId="0" xfId="0" applyNumberFormat="1" applyFont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6" fontId="24" fillId="0" borderId="0" xfId="0" applyNumberFormat="1" applyFont="1" applyBorder="1" applyAlignment="1">
      <alignment/>
    </xf>
    <xf numFmtId="166" fontId="24" fillId="0" borderId="16" xfId="0" applyNumberFormat="1" applyFont="1" applyBorder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49" fillId="0" borderId="0" xfId="0" applyFont="1" applyFill="1" applyBorder="1" applyAlignment="1">
      <alignment horizontal="center"/>
    </xf>
    <xf numFmtId="167" fontId="24" fillId="0" borderId="0" xfId="0" applyNumberFormat="1" applyFont="1" applyFill="1" applyBorder="1" applyAlignment="1">
      <alignment/>
    </xf>
    <xf numFmtId="4" fontId="0" fillId="0" borderId="0" xfId="0" applyNumberFormat="1" applyAlignment="1">
      <alignment horizontal="right"/>
    </xf>
    <xf numFmtId="166" fontId="53" fillId="33" borderId="27" xfId="0" applyNumberFormat="1" applyFont="1" applyFill="1" applyBorder="1" applyAlignment="1">
      <alignment horizontal="center"/>
    </xf>
    <xf numFmtId="4" fontId="53" fillId="33" borderId="28" xfId="0" applyNumberFormat="1" applyFont="1" applyFill="1" applyBorder="1" applyAlignment="1">
      <alignment horizontal="center"/>
    </xf>
    <xf numFmtId="167" fontId="53" fillId="33" borderId="28" xfId="0" applyNumberFormat="1" applyFont="1" applyFill="1" applyBorder="1" applyAlignment="1">
      <alignment horizontal="center"/>
    </xf>
    <xf numFmtId="166" fontId="53" fillId="33" borderId="29" xfId="0" applyNumberFormat="1" applyFont="1" applyFill="1" applyBorder="1" applyAlignment="1">
      <alignment horizontal="center"/>
    </xf>
    <xf numFmtId="4" fontId="54" fillId="0" borderId="0" xfId="0" applyNumberFormat="1" applyFont="1" applyBorder="1" applyAlignment="1">
      <alignment/>
    </xf>
    <xf numFmtId="167" fontId="54" fillId="0" borderId="0" xfId="0" applyNumberFormat="1" applyFont="1" applyBorder="1" applyAlignment="1">
      <alignment/>
    </xf>
    <xf numFmtId="166" fontId="54" fillId="0" borderId="0" xfId="0" applyNumberFormat="1" applyFont="1" applyBorder="1" applyAlignment="1">
      <alignment/>
    </xf>
    <xf numFmtId="166" fontId="54" fillId="0" borderId="16" xfId="0" applyNumberFormat="1" applyFont="1" applyBorder="1" applyAlignment="1">
      <alignment horizontal="center"/>
    </xf>
    <xf numFmtId="0" fontId="55" fillId="0" borderId="0" xfId="0" applyFont="1" applyAlignment="1">
      <alignment/>
    </xf>
    <xf numFmtId="4" fontId="53" fillId="0" borderId="0" xfId="0" applyNumberFormat="1" applyFont="1" applyAlignment="1">
      <alignment/>
    </xf>
    <xf numFmtId="0" fontId="24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4" fontId="56" fillId="0" borderId="0" xfId="0" applyNumberFormat="1" applyFont="1" applyAlignment="1">
      <alignment horizontal="center"/>
    </xf>
    <xf numFmtId="4" fontId="0" fillId="33" borderId="23" xfId="0" applyNumberFormat="1" applyFill="1" applyBorder="1" applyAlignment="1">
      <alignment horizontal="center"/>
    </xf>
    <xf numFmtId="0" fontId="51" fillId="0" borderId="25" xfId="0" applyFont="1" applyBorder="1" applyAlignment="1">
      <alignment horizontal="center" vertical="center"/>
    </xf>
    <xf numFmtId="4" fontId="53" fillId="33" borderId="11" xfId="0" applyNumberFormat="1" applyFont="1" applyFill="1" applyBorder="1" applyAlignment="1">
      <alignment horizontal="left"/>
    </xf>
    <xf numFmtId="4" fontId="53" fillId="33" borderId="28" xfId="0" applyNumberFormat="1" applyFont="1" applyFill="1" applyBorder="1" applyAlignment="1">
      <alignment horizontal="left"/>
    </xf>
    <xf numFmtId="4" fontId="54" fillId="0" borderId="0" xfId="0" applyNumberFormat="1" applyFont="1" applyBorder="1" applyAlignment="1">
      <alignment horizontal="left"/>
    </xf>
    <xf numFmtId="0" fontId="32" fillId="11" borderId="12" xfId="0" applyFont="1" applyFill="1" applyBorder="1" applyAlignment="1">
      <alignment horizontal="left"/>
    </xf>
    <xf numFmtId="4" fontId="32" fillId="11" borderId="10" xfId="0" applyNumberFormat="1" applyFont="1" applyFill="1" applyBorder="1" applyAlignment="1">
      <alignment horizontal="left"/>
    </xf>
    <xf numFmtId="0" fontId="32" fillId="8" borderId="12" xfId="0" applyFont="1" applyFill="1" applyBorder="1" applyAlignment="1">
      <alignment horizontal="left"/>
    </xf>
    <xf numFmtId="4" fontId="32" fillId="8" borderId="10" xfId="0" applyNumberFormat="1" applyFont="1" applyFill="1" applyBorder="1" applyAlignment="1">
      <alignment horizontal="left"/>
    </xf>
    <xf numFmtId="0" fontId="32" fillId="13" borderId="25" xfId="0" applyFont="1" applyFill="1" applyBorder="1" applyAlignment="1">
      <alignment horizontal="left"/>
    </xf>
    <xf numFmtId="4" fontId="32" fillId="13" borderId="10" xfId="0" applyNumberFormat="1" applyFont="1" applyFill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285750</xdr:rowOff>
    </xdr:from>
    <xdr:to>
      <xdr:col>7</xdr:col>
      <xdr:colOff>828675</xdr:colOff>
      <xdr:row>4</xdr:row>
      <xdr:rowOff>19050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7829550" y="285750"/>
          <a:ext cx="7620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Příloha 6/1</a:t>
          </a:r>
        </a:p>
      </xdr:txBody>
    </xdr:sp>
    <xdr:clientData/>
  </xdr:twoCellAnchor>
  <xdr:twoCellAnchor>
    <xdr:from>
      <xdr:col>7</xdr:col>
      <xdr:colOff>76200</xdr:colOff>
      <xdr:row>74</xdr:row>
      <xdr:rowOff>19050</xdr:rowOff>
    </xdr:from>
    <xdr:to>
      <xdr:col>7</xdr:col>
      <xdr:colOff>857250</xdr:colOff>
      <xdr:row>77</xdr:row>
      <xdr:rowOff>104775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7839075" y="13620750"/>
          <a:ext cx="7810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Příloha 6/2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9"/>
  <sheetViews>
    <sheetView tabSelected="1" view="pageBreakPreview" zoomScaleSheetLayoutView="100" workbookViewId="0" topLeftCell="A1">
      <selection activeCell="D9" sqref="D9"/>
    </sheetView>
  </sheetViews>
  <sheetFormatPr defaultColWidth="9.140625" defaultRowHeight="15"/>
  <cols>
    <col min="1" max="1" width="13.28125" style="0" customWidth="1"/>
    <col min="2" max="2" width="9.140625" style="1" customWidth="1"/>
    <col min="3" max="3" width="23.421875" style="1" customWidth="1"/>
    <col min="4" max="4" width="34.8515625" style="1" customWidth="1"/>
    <col min="5" max="5" width="9.140625" style="1" customWidth="1"/>
    <col min="6" max="6" width="9.28125" style="1" customWidth="1"/>
    <col min="7" max="8" width="17.28125" style="1" customWidth="1"/>
    <col min="9" max="9" width="18.7109375" style="1" customWidth="1"/>
    <col min="10" max="10" width="10.00390625" style="1" bestFit="1" customWidth="1"/>
  </cols>
  <sheetData>
    <row r="1" spans="1:8" ht="30" customHeight="1">
      <c r="A1" s="136" t="s">
        <v>91</v>
      </c>
      <c r="B1" s="136"/>
      <c r="C1" s="136"/>
      <c r="D1" s="136"/>
      <c r="E1" s="136"/>
      <c r="F1" s="136"/>
      <c r="G1" s="136"/>
      <c r="H1" s="136"/>
    </row>
    <row r="2" ht="15">
      <c r="H2" s="123"/>
    </row>
    <row r="3" spans="1:2" ht="15">
      <c r="A3" s="7" t="s">
        <v>0</v>
      </c>
      <c r="B3" s="1" t="s">
        <v>41</v>
      </c>
    </row>
    <row r="4" spans="1:2" ht="15">
      <c r="A4" s="7" t="s">
        <v>15</v>
      </c>
      <c r="B4" s="1" t="s">
        <v>42</v>
      </c>
    </row>
    <row r="5" ht="9" customHeight="1"/>
    <row r="6" spans="1:6" ht="15">
      <c r="A6" s="7" t="s">
        <v>40</v>
      </c>
      <c r="B6" s="1" t="s">
        <v>80</v>
      </c>
      <c r="E6" s="1" t="s">
        <v>45</v>
      </c>
      <c r="F6" s="1" t="s">
        <v>81</v>
      </c>
    </row>
    <row r="7" spans="1:6" ht="15">
      <c r="A7" s="7" t="s">
        <v>43</v>
      </c>
      <c r="B7" s="1" t="s">
        <v>44</v>
      </c>
      <c r="E7" s="1" t="s">
        <v>45</v>
      </c>
      <c r="F7" s="16" t="s">
        <v>82</v>
      </c>
    </row>
    <row r="8" ht="9" customHeight="1"/>
    <row r="9" ht="15">
      <c r="A9" s="7" t="s">
        <v>14</v>
      </c>
    </row>
    <row r="10" spans="1:8" s="16" customFormat="1" ht="15">
      <c r="A10" s="86" t="s">
        <v>89</v>
      </c>
      <c r="B10" s="86"/>
      <c r="C10" s="86"/>
      <c r="D10" s="86"/>
      <c r="E10" s="86"/>
      <c r="F10" s="86"/>
      <c r="G10" s="86"/>
      <c r="H10" s="86"/>
    </row>
    <row r="11" spans="1:8" s="16" customFormat="1" ht="15">
      <c r="A11" s="86" t="s">
        <v>46</v>
      </c>
      <c r="B11" s="86"/>
      <c r="C11" s="86"/>
      <c r="D11" s="86"/>
      <c r="E11" s="86"/>
      <c r="F11" s="86"/>
      <c r="G11" s="86"/>
      <c r="H11" s="86"/>
    </row>
    <row r="12" spans="1:8" s="16" customFormat="1" ht="15">
      <c r="A12" s="86" t="s">
        <v>88</v>
      </c>
      <c r="B12" s="86"/>
      <c r="C12" s="86"/>
      <c r="D12" s="86"/>
      <c r="E12" s="86"/>
      <c r="F12" s="86"/>
      <c r="G12" s="86"/>
      <c r="H12" s="86"/>
    </row>
    <row r="13" ht="7.5" customHeight="1"/>
    <row r="14" spans="1:3" ht="15.75">
      <c r="A14" s="132" t="s">
        <v>90</v>
      </c>
      <c r="B14" s="133"/>
      <c r="C14" s="133"/>
    </row>
    <row r="15" ht="4.5" customHeight="1" thickBot="1">
      <c r="A15" s="7"/>
    </row>
    <row r="16" spans="1:11" ht="16.5" thickBot="1" thickTop="1">
      <c r="A16" s="31" t="s">
        <v>8</v>
      </c>
      <c r="B16" s="137" t="s">
        <v>7</v>
      </c>
      <c r="C16" s="137"/>
      <c r="D16" s="137"/>
      <c r="E16" s="50" t="s">
        <v>3</v>
      </c>
      <c r="F16" s="50" t="s">
        <v>9</v>
      </c>
      <c r="G16" s="50" t="s">
        <v>4</v>
      </c>
      <c r="H16" s="32" t="s">
        <v>5</v>
      </c>
      <c r="I16" s="4"/>
      <c r="J16" s="4"/>
      <c r="K16" s="3"/>
    </row>
    <row r="17" spans="1:10" s="25" customFormat="1" ht="6.75" customHeight="1">
      <c r="A17" s="33"/>
      <c r="B17" s="23"/>
      <c r="C17" s="23"/>
      <c r="D17" s="23"/>
      <c r="E17" s="23"/>
      <c r="F17" s="23"/>
      <c r="G17" s="23"/>
      <c r="H17" s="34"/>
      <c r="I17" s="24"/>
      <c r="J17" s="24"/>
    </row>
    <row r="18" spans="1:10" s="2" customFormat="1" ht="15">
      <c r="A18" s="35" t="s">
        <v>1</v>
      </c>
      <c r="B18" s="142" t="s">
        <v>19</v>
      </c>
      <c r="C18" s="142"/>
      <c r="D18" s="142"/>
      <c r="E18" s="26"/>
      <c r="F18" s="27"/>
      <c r="G18" s="28"/>
      <c r="H18" s="36"/>
      <c r="I18" s="18"/>
      <c r="J18" s="18"/>
    </row>
    <row r="19" spans="1:10" s="2" customFormat="1" ht="15">
      <c r="A19" s="60" t="s">
        <v>13</v>
      </c>
      <c r="B19" s="54" t="s">
        <v>22</v>
      </c>
      <c r="C19" s="9"/>
      <c r="D19" s="9"/>
      <c r="E19" s="61" t="s">
        <v>18</v>
      </c>
      <c r="F19" s="68">
        <v>1</v>
      </c>
      <c r="G19" s="62">
        <v>0</v>
      </c>
      <c r="H19" s="63">
        <f>G19*F19</f>
        <v>0</v>
      </c>
      <c r="I19" s="18"/>
      <c r="J19" s="18"/>
    </row>
    <row r="20" spans="1:10" s="15" customFormat="1" ht="12.75">
      <c r="A20" s="37"/>
      <c r="B20" s="10" t="s">
        <v>23</v>
      </c>
      <c r="C20" s="11"/>
      <c r="D20" s="11"/>
      <c r="E20" s="12"/>
      <c r="F20" s="67"/>
      <c r="G20" s="13"/>
      <c r="H20" s="38"/>
      <c r="I20" s="14"/>
      <c r="J20" s="14"/>
    </row>
    <row r="21" spans="1:10" s="2" customFormat="1" ht="15">
      <c r="A21" s="60" t="s">
        <v>35</v>
      </c>
      <c r="B21" s="54" t="s">
        <v>49</v>
      </c>
      <c r="C21" s="9"/>
      <c r="D21" s="9"/>
      <c r="E21" s="61" t="s">
        <v>28</v>
      </c>
      <c r="F21" s="68">
        <v>60</v>
      </c>
      <c r="G21" s="62">
        <v>0</v>
      </c>
      <c r="H21" s="63">
        <f>G21*F21</f>
        <v>0</v>
      </c>
      <c r="I21" s="18"/>
      <c r="J21" s="18"/>
    </row>
    <row r="22" spans="1:10" s="15" customFormat="1" ht="12.75">
      <c r="A22" s="37"/>
      <c r="B22" s="10" t="s">
        <v>50</v>
      </c>
      <c r="C22" s="11"/>
      <c r="D22" s="11"/>
      <c r="E22" s="12"/>
      <c r="F22" s="67"/>
      <c r="G22" s="13"/>
      <c r="H22" s="38"/>
      <c r="I22" s="14"/>
      <c r="J22" s="14"/>
    </row>
    <row r="23" spans="1:10" s="15" customFormat="1" ht="12.75">
      <c r="A23" s="37"/>
      <c r="B23" s="10" t="s">
        <v>36</v>
      </c>
      <c r="C23" s="11"/>
      <c r="D23" s="11"/>
      <c r="E23" s="12"/>
      <c r="F23" s="67"/>
      <c r="G23" s="13"/>
      <c r="H23" s="38"/>
      <c r="I23" s="14"/>
      <c r="J23" s="14"/>
    </row>
    <row r="24" spans="1:10" s="2" customFormat="1" ht="15">
      <c r="A24" s="60" t="s">
        <v>38</v>
      </c>
      <c r="B24" s="54" t="s">
        <v>52</v>
      </c>
      <c r="C24" s="9"/>
      <c r="D24" s="9"/>
      <c r="E24" s="61" t="s">
        <v>27</v>
      </c>
      <c r="F24" s="68">
        <v>20</v>
      </c>
      <c r="G24" s="62">
        <v>0</v>
      </c>
      <c r="H24" s="63">
        <f>G24*F24</f>
        <v>0</v>
      </c>
      <c r="I24" s="18"/>
      <c r="J24" s="18"/>
    </row>
    <row r="25" spans="1:10" s="15" customFormat="1" ht="12.75">
      <c r="A25" s="37"/>
      <c r="B25" s="10" t="s">
        <v>53</v>
      </c>
      <c r="C25" s="11"/>
      <c r="D25" s="11"/>
      <c r="E25" s="12"/>
      <c r="F25" s="67"/>
      <c r="G25" s="13"/>
      <c r="H25" s="38"/>
      <c r="I25" s="14"/>
      <c r="J25" s="14"/>
    </row>
    <row r="26" spans="1:10" s="15" customFormat="1" ht="12.75">
      <c r="A26" s="37"/>
      <c r="B26" s="10" t="s">
        <v>36</v>
      </c>
      <c r="C26" s="11"/>
      <c r="D26" s="11"/>
      <c r="E26" s="12"/>
      <c r="F26" s="67"/>
      <c r="G26" s="13"/>
      <c r="H26" s="38"/>
      <c r="I26" s="14"/>
      <c r="J26" s="14"/>
    </row>
    <row r="27" spans="1:10" s="2" customFormat="1" ht="15">
      <c r="A27" s="60" t="s">
        <v>51</v>
      </c>
      <c r="B27" s="54" t="s">
        <v>39</v>
      </c>
      <c r="C27" s="9"/>
      <c r="D27" s="1"/>
      <c r="E27" s="61" t="s">
        <v>47</v>
      </c>
      <c r="F27" s="68">
        <v>50</v>
      </c>
      <c r="G27" s="62">
        <v>0</v>
      </c>
      <c r="H27" s="63">
        <f>G27*F27</f>
        <v>0</v>
      </c>
      <c r="I27" s="18"/>
      <c r="J27" s="18"/>
    </row>
    <row r="28" spans="1:10" s="15" customFormat="1" ht="12.75">
      <c r="A28" s="37"/>
      <c r="B28" s="10" t="s">
        <v>48</v>
      </c>
      <c r="C28" s="11"/>
      <c r="D28" s="11"/>
      <c r="E28" s="12"/>
      <c r="F28" s="67"/>
      <c r="G28" s="13"/>
      <c r="H28" s="38"/>
      <c r="I28" s="14"/>
      <c r="J28" s="14"/>
    </row>
    <row r="29" spans="1:10" s="15" customFormat="1" ht="12.75">
      <c r="A29" s="37"/>
      <c r="B29" s="10" t="s">
        <v>36</v>
      </c>
      <c r="C29" s="11"/>
      <c r="D29" s="11"/>
      <c r="E29" s="12"/>
      <c r="F29" s="67"/>
      <c r="G29" s="13"/>
      <c r="H29" s="38"/>
      <c r="I29" s="14"/>
      <c r="J29" s="14"/>
    </row>
    <row r="30" spans="1:11" s="2" customFormat="1" ht="15">
      <c r="A30" s="41"/>
      <c r="B30" s="143" t="s">
        <v>65</v>
      </c>
      <c r="C30" s="143"/>
      <c r="D30" s="143"/>
      <c r="E30" s="17"/>
      <c r="F30" s="69"/>
      <c r="G30" s="17"/>
      <c r="H30" s="42">
        <f>SUM(H19:H29)</f>
        <v>0</v>
      </c>
      <c r="I30" s="6"/>
      <c r="J30" s="6"/>
      <c r="K30" s="5"/>
    </row>
    <row r="31" spans="1:10" s="30" customFormat="1" ht="6" customHeight="1">
      <c r="A31" s="43"/>
      <c r="B31" s="20"/>
      <c r="C31" s="20"/>
      <c r="D31" s="20"/>
      <c r="E31" s="21"/>
      <c r="F31" s="70"/>
      <c r="G31" s="21"/>
      <c r="H31" s="44"/>
      <c r="I31" s="29"/>
      <c r="J31" s="29"/>
    </row>
    <row r="32" spans="1:10" s="2" customFormat="1" ht="15">
      <c r="A32" s="56" t="s">
        <v>2</v>
      </c>
      <c r="B32" s="144" t="s">
        <v>54</v>
      </c>
      <c r="C32" s="144"/>
      <c r="D32" s="144"/>
      <c r="E32" s="57"/>
      <c r="F32" s="71"/>
      <c r="G32" s="58"/>
      <c r="H32" s="59"/>
      <c r="I32" s="18"/>
      <c r="J32" s="18"/>
    </row>
    <row r="33" spans="1:10" s="66" customFormat="1" ht="15">
      <c r="A33" s="60" t="s">
        <v>16</v>
      </c>
      <c r="B33" s="135" t="s">
        <v>55</v>
      </c>
      <c r="C33" s="135"/>
      <c r="D33" s="64"/>
      <c r="E33" s="87" t="s">
        <v>6</v>
      </c>
      <c r="F33" s="88">
        <f>B36</f>
        <v>500</v>
      </c>
      <c r="G33" s="89">
        <v>0</v>
      </c>
      <c r="H33" s="90">
        <f>G33*F33</f>
        <v>0</v>
      </c>
      <c r="I33" s="65"/>
      <c r="J33" s="65"/>
    </row>
    <row r="34" spans="1:10" s="15" customFormat="1" ht="15">
      <c r="A34" s="39"/>
      <c r="B34" s="10" t="s">
        <v>31</v>
      </c>
      <c r="C34" s="8"/>
      <c r="D34" s="8"/>
      <c r="E34" s="55"/>
      <c r="F34" s="67"/>
      <c r="G34" s="13"/>
      <c r="H34" s="38"/>
      <c r="I34" s="14"/>
      <c r="J34" s="14"/>
    </row>
    <row r="35" spans="1:10" s="15" customFormat="1" ht="15">
      <c r="A35" s="39"/>
      <c r="B35" s="10" t="s">
        <v>32</v>
      </c>
      <c r="C35" s="8"/>
      <c r="D35" s="8"/>
      <c r="E35" s="55"/>
      <c r="F35" s="67"/>
      <c r="G35" s="13"/>
      <c r="H35" s="38"/>
      <c r="I35" s="14"/>
      <c r="J35" s="14"/>
    </row>
    <row r="36" spans="1:10" s="83" customFormat="1" ht="15">
      <c r="A36" s="75" t="s">
        <v>30</v>
      </c>
      <c r="B36" s="84">
        <v>500</v>
      </c>
      <c r="C36" s="76" t="s">
        <v>6</v>
      </c>
      <c r="D36" s="92" t="s">
        <v>75</v>
      </c>
      <c r="E36" s="78"/>
      <c r="F36" s="79"/>
      <c r="G36" s="80"/>
      <c r="H36" s="81"/>
      <c r="I36" s="82"/>
      <c r="J36" s="82"/>
    </row>
    <row r="37" spans="1:10" s="66" customFormat="1" ht="15">
      <c r="A37" s="60" t="s">
        <v>17</v>
      </c>
      <c r="B37" s="85" t="s">
        <v>34</v>
      </c>
      <c r="C37" s="85"/>
      <c r="D37" s="93"/>
      <c r="E37" s="61" t="s">
        <v>27</v>
      </c>
      <c r="F37" s="68">
        <f>B41</f>
        <v>150</v>
      </c>
      <c r="G37" s="62">
        <v>0</v>
      </c>
      <c r="H37" s="63">
        <f>G37*F37</f>
        <v>0</v>
      </c>
      <c r="I37" s="65"/>
      <c r="J37" s="65"/>
    </row>
    <row r="38" spans="1:10" s="15" customFormat="1" ht="15">
      <c r="A38" s="39"/>
      <c r="B38" s="10" t="s">
        <v>60</v>
      </c>
      <c r="C38" s="8"/>
      <c r="D38" s="11"/>
      <c r="E38" s="55"/>
      <c r="F38" s="67"/>
      <c r="G38" s="13"/>
      <c r="H38" s="38"/>
      <c r="I38" s="14"/>
      <c r="J38" s="14"/>
    </row>
    <row r="39" spans="1:10" s="15" customFormat="1" ht="15">
      <c r="A39" s="39"/>
      <c r="B39" s="10" t="s">
        <v>62</v>
      </c>
      <c r="C39" s="8"/>
      <c r="D39" s="11"/>
      <c r="E39" s="55"/>
      <c r="F39" s="67"/>
      <c r="G39" s="13"/>
      <c r="H39" s="38"/>
      <c r="I39" s="14"/>
      <c r="J39" s="14"/>
    </row>
    <row r="40" spans="1:10" s="15" customFormat="1" ht="15">
      <c r="A40" s="39"/>
      <c r="B40" s="10" t="s">
        <v>63</v>
      </c>
      <c r="C40" s="8"/>
      <c r="D40" s="8"/>
      <c r="E40" s="55"/>
      <c r="F40" s="67"/>
      <c r="G40" s="13"/>
      <c r="H40" s="38"/>
      <c r="I40" s="14"/>
      <c r="J40" s="14"/>
    </row>
    <row r="41" spans="1:10" s="83" customFormat="1" ht="15">
      <c r="A41" s="75" t="s">
        <v>30</v>
      </c>
      <c r="B41" s="84">
        <v>150</v>
      </c>
      <c r="C41" s="77" t="s">
        <v>27</v>
      </c>
      <c r="D41" s="92" t="s">
        <v>61</v>
      </c>
      <c r="E41" s="78"/>
      <c r="F41" s="79"/>
      <c r="G41" s="80"/>
      <c r="H41" s="81"/>
      <c r="I41" s="82"/>
      <c r="J41" s="82"/>
    </row>
    <row r="42" spans="1:10" s="2" customFormat="1" ht="15">
      <c r="A42" s="60" t="s">
        <v>24</v>
      </c>
      <c r="B42" s="135" t="s">
        <v>26</v>
      </c>
      <c r="C42" s="135"/>
      <c r="D42" s="93"/>
      <c r="E42" s="64" t="s">
        <v>6</v>
      </c>
      <c r="F42" s="68">
        <f>B45</f>
        <v>500</v>
      </c>
      <c r="G42" s="62">
        <v>0</v>
      </c>
      <c r="H42" s="63">
        <f>G42*F42</f>
        <v>0</v>
      </c>
      <c r="I42" s="18"/>
      <c r="J42" s="18"/>
    </row>
    <row r="43" spans="1:10" s="15" customFormat="1" ht="15">
      <c r="A43" s="39"/>
      <c r="B43" s="10" t="s">
        <v>69</v>
      </c>
      <c r="C43" s="8"/>
      <c r="D43" s="11"/>
      <c r="E43" s="55"/>
      <c r="F43" s="67"/>
      <c r="G43" s="13"/>
      <c r="H43" s="38"/>
      <c r="I43" s="14"/>
      <c r="J43" s="14"/>
    </row>
    <row r="44" spans="1:10" s="15" customFormat="1" ht="15">
      <c r="A44" s="39"/>
      <c r="B44" s="10" t="s">
        <v>32</v>
      </c>
      <c r="C44" s="8"/>
      <c r="D44" s="11"/>
      <c r="E44" s="55"/>
      <c r="F44" s="67"/>
      <c r="G44" s="13"/>
      <c r="H44" s="38"/>
      <c r="I44" s="14"/>
      <c r="J44" s="14"/>
    </row>
    <row r="45" spans="1:10" s="83" customFormat="1" ht="15">
      <c r="A45" s="75" t="s">
        <v>30</v>
      </c>
      <c r="B45" s="84">
        <v>500</v>
      </c>
      <c r="C45" s="77" t="s">
        <v>6</v>
      </c>
      <c r="D45" s="92" t="s">
        <v>75</v>
      </c>
      <c r="E45" s="78"/>
      <c r="F45" s="79"/>
      <c r="G45" s="80"/>
      <c r="H45" s="81"/>
      <c r="I45" s="82"/>
      <c r="J45" s="82"/>
    </row>
    <row r="46" spans="1:10" s="66" customFormat="1" ht="15">
      <c r="A46" s="60" t="s">
        <v>25</v>
      </c>
      <c r="B46" s="85" t="s">
        <v>67</v>
      </c>
      <c r="C46" s="85"/>
      <c r="D46" s="93"/>
      <c r="E46" s="61" t="s">
        <v>6</v>
      </c>
      <c r="F46" s="68">
        <f>B53</f>
        <v>500</v>
      </c>
      <c r="G46" s="62">
        <v>0</v>
      </c>
      <c r="H46" s="63">
        <f>G46*F46</f>
        <v>0</v>
      </c>
      <c r="I46" s="65"/>
      <c r="J46" s="65"/>
    </row>
    <row r="47" spans="1:10" s="66" customFormat="1" ht="15">
      <c r="A47" s="60"/>
      <c r="B47" s="10" t="s">
        <v>72</v>
      </c>
      <c r="C47" s="85"/>
      <c r="D47" s="93"/>
      <c r="E47" s="61"/>
      <c r="F47" s="68"/>
      <c r="G47" s="62"/>
      <c r="H47" s="63"/>
      <c r="I47" s="65"/>
      <c r="J47" s="65"/>
    </row>
    <row r="48" spans="1:10" s="66" customFormat="1" ht="15">
      <c r="A48" s="60"/>
      <c r="B48" s="10" t="s">
        <v>74</v>
      </c>
      <c r="C48" s="85"/>
      <c r="D48" s="93"/>
      <c r="E48" s="61"/>
      <c r="F48" s="68"/>
      <c r="G48" s="62"/>
      <c r="H48" s="63"/>
      <c r="I48" s="65"/>
      <c r="J48" s="65"/>
    </row>
    <row r="49" spans="1:10" s="66" customFormat="1" ht="15">
      <c r="A49" s="60"/>
      <c r="B49" s="10" t="s">
        <v>87</v>
      </c>
      <c r="C49" s="85"/>
      <c r="D49" s="121"/>
      <c r="E49" s="61"/>
      <c r="F49" s="68"/>
      <c r="G49" s="62"/>
      <c r="H49" s="63"/>
      <c r="I49" s="65"/>
      <c r="J49" s="65"/>
    </row>
    <row r="50" spans="1:10" s="66" customFormat="1" ht="15">
      <c r="A50" s="60"/>
      <c r="B50" s="10" t="s">
        <v>73</v>
      </c>
      <c r="C50" s="85"/>
      <c r="D50" s="93"/>
      <c r="E50" s="61"/>
      <c r="F50" s="68"/>
      <c r="G50" s="62"/>
      <c r="H50" s="63"/>
      <c r="I50" s="65"/>
      <c r="J50" s="65"/>
    </row>
    <row r="51" spans="1:10" s="66" customFormat="1" ht="15">
      <c r="A51" s="60"/>
      <c r="B51" s="10" t="s">
        <v>70</v>
      </c>
      <c r="C51" s="85"/>
      <c r="D51" s="93"/>
      <c r="E51" s="61"/>
      <c r="F51" s="68"/>
      <c r="G51" s="62"/>
      <c r="H51" s="63"/>
      <c r="I51" s="65"/>
      <c r="J51" s="65"/>
    </row>
    <row r="52" spans="1:10" s="15" customFormat="1" ht="15">
      <c r="A52" s="39"/>
      <c r="B52" s="10" t="s">
        <v>32</v>
      </c>
      <c r="C52" s="8"/>
      <c r="D52" s="11"/>
      <c r="E52" s="55"/>
      <c r="F52" s="67"/>
      <c r="G52" s="13"/>
      <c r="H52" s="38"/>
      <c r="I52" s="14"/>
      <c r="J52" s="14"/>
    </row>
    <row r="53" spans="1:10" s="83" customFormat="1" ht="38.25">
      <c r="A53" s="111" t="s">
        <v>30</v>
      </c>
      <c r="B53" s="112">
        <v>500</v>
      </c>
      <c r="C53" s="113" t="s">
        <v>6</v>
      </c>
      <c r="D53" s="114" t="s">
        <v>86</v>
      </c>
      <c r="E53" s="78"/>
      <c r="F53" s="79"/>
      <c r="G53" s="80"/>
      <c r="H53" s="81"/>
      <c r="I53" s="82"/>
      <c r="J53" s="82"/>
    </row>
    <row r="54" spans="1:10" s="66" customFormat="1" ht="15">
      <c r="A54" s="60" t="s">
        <v>29</v>
      </c>
      <c r="B54" s="85" t="s">
        <v>68</v>
      </c>
      <c r="C54" s="85"/>
      <c r="D54" s="93"/>
      <c r="E54" s="61" t="s">
        <v>33</v>
      </c>
      <c r="F54" s="68">
        <v>157</v>
      </c>
      <c r="G54" s="89">
        <v>0</v>
      </c>
      <c r="H54" s="63">
        <f>G54*F54</f>
        <v>0</v>
      </c>
      <c r="I54" s="65"/>
      <c r="J54" s="65"/>
    </row>
    <row r="55" spans="1:10" s="66" customFormat="1" ht="15">
      <c r="A55" s="60"/>
      <c r="B55" s="10" t="s">
        <v>84</v>
      </c>
      <c r="C55" s="85"/>
      <c r="D55" s="93"/>
      <c r="E55" s="61"/>
      <c r="F55" s="68"/>
      <c r="G55" s="62"/>
      <c r="H55" s="63"/>
      <c r="I55" s="65"/>
      <c r="J55" s="65"/>
    </row>
    <row r="56" spans="1:10" s="66" customFormat="1" ht="15">
      <c r="A56" s="60"/>
      <c r="B56" s="10" t="s">
        <v>83</v>
      </c>
      <c r="C56" s="85"/>
      <c r="D56" s="93"/>
      <c r="E56" s="61"/>
      <c r="F56" s="68"/>
      <c r="G56" s="62"/>
      <c r="H56" s="63"/>
      <c r="I56" s="65"/>
      <c r="J56" s="65"/>
    </row>
    <row r="57" spans="1:10" s="66" customFormat="1" ht="15">
      <c r="A57" s="60"/>
      <c r="B57" s="10" t="s">
        <v>79</v>
      </c>
      <c r="C57" s="85"/>
      <c r="D57" s="93"/>
      <c r="E57" s="61"/>
      <c r="F57" s="68"/>
      <c r="G57" s="62"/>
      <c r="H57" s="63"/>
      <c r="I57" s="65"/>
      <c r="J57" s="65"/>
    </row>
    <row r="58" spans="1:10" s="66" customFormat="1" ht="15">
      <c r="A58" s="60"/>
      <c r="B58" s="10" t="s">
        <v>76</v>
      </c>
      <c r="C58" s="85"/>
      <c r="D58" s="93"/>
      <c r="E58" s="61"/>
      <c r="F58" s="68"/>
      <c r="G58" s="62"/>
      <c r="H58" s="63"/>
      <c r="I58" s="65"/>
      <c r="J58" s="65"/>
    </row>
    <row r="59" spans="1:10" s="15" customFormat="1" ht="15">
      <c r="A59" s="39"/>
      <c r="B59" s="10" t="s">
        <v>77</v>
      </c>
      <c r="C59" s="8"/>
      <c r="D59" s="8"/>
      <c r="E59" s="55"/>
      <c r="F59" s="67"/>
      <c r="G59" s="13"/>
      <c r="H59" s="38"/>
      <c r="I59" s="14"/>
      <c r="J59" s="14"/>
    </row>
    <row r="60" spans="1:10" s="66" customFormat="1" ht="15">
      <c r="A60" s="60"/>
      <c r="B60" s="10" t="s">
        <v>71</v>
      </c>
      <c r="C60" s="8"/>
      <c r="D60" s="8"/>
      <c r="E60" s="55"/>
      <c r="F60" s="67"/>
      <c r="G60" s="62"/>
      <c r="H60" s="63"/>
      <c r="I60" s="65"/>
      <c r="J60" s="65"/>
    </row>
    <row r="61" spans="1:10" s="15" customFormat="1" ht="15">
      <c r="A61" s="39"/>
      <c r="B61" s="10" t="s">
        <v>32</v>
      </c>
      <c r="C61" s="8"/>
      <c r="D61" s="8"/>
      <c r="E61" s="55"/>
      <c r="F61" s="67"/>
      <c r="G61" s="13"/>
      <c r="H61" s="38"/>
      <c r="I61" s="14"/>
      <c r="J61" s="14"/>
    </row>
    <row r="62" spans="1:10" s="83" customFormat="1" ht="15">
      <c r="A62" s="75" t="s">
        <v>30</v>
      </c>
      <c r="B62" s="138" t="s">
        <v>78</v>
      </c>
      <c r="C62" s="138"/>
      <c r="D62" s="92" t="s">
        <v>33</v>
      </c>
      <c r="E62" s="78"/>
      <c r="F62" s="79"/>
      <c r="G62" s="80"/>
      <c r="H62" s="81"/>
      <c r="I62" s="82"/>
      <c r="J62" s="82"/>
    </row>
    <row r="63" spans="1:11" s="2" customFormat="1" ht="15">
      <c r="A63" s="45"/>
      <c r="B63" s="145" t="s">
        <v>64</v>
      </c>
      <c r="C63" s="145"/>
      <c r="D63" s="145"/>
      <c r="E63" s="19"/>
      <c r="F63" s="72"/>
      <c r="G63" s="19"/>
      <c r="H63" s="46">
        <f>SUM(H33:H62)</f>
        <v>0</v>
      </c>
      <c r="I63" s="6"/>
      <c r="J63" s="6"/>
      <c r="K63" s="5"/>
    </row>
    <row r="64" spans="1:10" s="30" customFormat="1" ht="9" customHeight="1">
      <c r="A64" s="99"/>
      <c r="B64" s="100"/>
      <c r="C64" s="100"/>
      <c r="D64" s="100"/>
      <c r="E64" s="101"/>
      <c r="F64" s="102"/>
      <c r="G64" s="101"/>
      <c r="H64" s="103"/>
      <c r="I64" s="29"/>
      <c r="J64" s="29"/>
    </row>
    <row r="65" spans="1:10" s="2" customFormat="1" ht="15">
      <c r="A65" s="94" t="s">
        <v>20</v>
      </c>
      <c r="B65" s="146" t="s">
        <v>21</v>
      </c>
      <c r="C65" s="146"/>
      <c r="D65" s="146"/>
      <c r="E65" s="95"/>
      <c r="F65" s="96"/>
      <c r="G65" s="97"/>
      <c r="H65" s="98"/>
      <c r="I65" s="18"/>
      <c r="J65" s="18"/>
    </row>
    <row r="66" spans="1:10" s="66" customFormat="1" ht="15">
      <c r="A66" s="60" t="s">
        <v>56</v>
      </c>
      <c r="B66" s="135" t="s">
        <v>57</v>
      </c>
      <c r="C66" s="135"/>
      <c r="D66" s="64"/>
      <c r="E66" s="64" t="s">
        <v>18</v>
      </c>
      <c r="F66" s="88">
        <v>2</v>
      </c>
      <c r="G66" s="62">
        <v>0</v>
      </c>
      <c r="H66" s="63">
        <f>G66*F66</f>
        <v>0</v>
      </c>
      <c r="I66" s="65"/>
      <c r="J66" s="65"/>
    </row>
    <row r="67" spans="1:10" s="15" customFormat="1" ht="12.75">
      <c r="A67" s="40"/>
      <c r="B67" s="11" t="s">
        <v>58</v>
      </c>
      <c r="C67" s="11"/>
      <c r="D67" s="11"/>
      <c r="E67" s="11"/>
      <c r="F67" s="67"/>
      <c r="G67" s="13"/>
      <c r="H67" s="38"/>
      <c r="I67" s="14"/>
      <c r="J67" s="14"/>
    </row>
    <row r="68" spans="1:10" s="120" customFormat="1" ht="15">
      <c r="A68" s="115" t="s">
        <v>59</v>
      </c>
      <c r="B68" s="134" t="s">
        <v>85</v>
      </c>
      <c r="C68" s="134"/>
      <c r="D68" s="116"/>
      <c r="E68" s="116" t="s">
        <v>18</v>
      </c>
      <c r="F68" s="122">
        <v>1</v>
      </c>
      <c r="G68" s="117">
        <v>0</v>
      </c>
      <c r="H68" s="118">
        <f>G68*F68</f>
        <v>0</v>
      </c>
      <c r="I68" s="119"/>
      <c r="J68" s="119"/>
    </row>
    <row r="69" spans="1:10" s="110" customFormat="1" ht="12.75">
      <c r="A69" s="104"/>
      <c r="B69" s="105"/>
      <c r="C69" s="105"/>
      <c r="D69" s="105"/>
      <c r="E69" s="105"/>
      <c r="F69" s="106"/>
      <c r="G69" s="107"/>
      <c r="H69" s="108"/>
      <c r="I69" s="109"/>
      <c r="J69" s="109"/>
    </row>
    <row r="70" spans="1:11" s="2" customFormat="1" ht="15">
      <c r="A70" s="52"/>
      <c r="B70" s="147" t="s">
        <v>66</v>
      </c>
      <c r="C70" s="147"/>
      <c r="D70" s="147"/>
      <c r="E70" s="51"/>
      <c r="F70" s="73"/>
      <c r="G70" s="51"/>
      <c r="H70" s="53">
        <f>SUM(H66:H69)</f>
        <v>0</v>
      </c>
      <c r="I70" s="6"/>
      <c r="J70" s="6"/>
      <c r="K70" s="5"/>
    </row>
    <row r="71" spans="1:15" s="2" customFormat="1" ht="6" customHeight="1" thickBot="1">
      <c r="A71" s="43"/>
      <c r="B71" s="20"/>
      <c r="C71" s="20"/>
      <c r="D71" s="20"/>
      <c r="E71" s="21"/>
      <c r="F71" s="70"/>
      <c r="G71" s="21"/>
      <c r="H71" s="44"/>
      <c r="I71" s="6"/>
      <c r="J71" s="6"/>
      <c r="K71" s="5"/>
      <c r="M71" s="76"/>
      <c r="N71" s="77"/>
      <c r="O71" s="77"/>
    </row>
    <row r="72" spans="1:11" s="2" customFormat="1" ht="15.75">
      <c r="A72" s="47"/>
      <c r="B72" s="139" t="s">
        <v>10</v>
      </c>
      <c r="C72" s="139"/>
      <c r="D72" s="139"/>
      <c r="E72" s="22"/>
      <c r="F72" s="74"/>
      <c r="G72" s="22"/>
      <c r="H72" s="124">
        <f>H70+H63+H30</f>
        <v>0</v>
      </c>
      <c r="I72" s="6"/>
      <c r="J72" s="6"/>
      <c r="K72" s="5"/>
    </row>
    <row r="73" spans="1:8" ht="15.75">
      <c r="A73" s="48"/>
      <c r="B73" s="141" t="s">
        <v>12</v>
      </c>
      <c r="C73" s="141"/>
      <c r="D73" s="141"/>
      <c r="E73" s="128"/>
      <c r="F73" s="129"/>
      <c r="G73" s="130"/>
      <c r="H73" s="131">
        <f>H72*0.21</f>
        <v>0</v>
      </c>
    </row>
    <row r="74" spans="1:11" s="2" customFormat="1" ht="16.5" thickBot="1">
      <c r="A74" s="49"/>
      <c r="B74" s="140" t="s">
        <v>11</v>
      </c>
      <c r="C74" s="140"/>
      <c r="D74" s="140"/>
      <c r="E74" s="125"/>
      <c r="F74" s="126"/>
      <c r="G74" s="125"/>
      <c r="H74" s="127">
        <f>H72+H73</f>
        <v>0</v>
      </c>
      <c r="I74" s="6"/>
      <c r="J74" s="6"/>
      <c r="K74" s="5"/>
    </row>
    <row r="75" ht="9" customHeight="1" thickTop="1"/>
    <row r="719" ht="15">
      <c r="O719" s="91" t="s">
        <v>37</v>
      </c>
    </row>
  </sheetData>
  <sheetProtection sheet="1"/>
  <protectedRanges>
    <protectedRange sqref="G19 G21 G24 G27 G33 G37 G42 G46 G54 G68 G66" name="Oblast1"/>
  </protectedRanges>
  <mergeCells count="16">
    <mergeCell ref="B72:D72"/>
    <mergeCell ref="B74:D74"/>
    <mergeCell ref="B73:D73"/>
    <mergeCell ref="B18:D18"/>
    <mergeCell ref="B30:D30"/>
    <mergeCell ref="B32:D32"/>
    <mergeCell ref="B63:D63"/>
    <mergeCell ref="B65:D65"/>
    <mergeCell ref="B66:C66"/>
    <mergeCell ref="B70:D70"/>
    <mergeCell ref="B68:C68"/>
    <mergeCell ref="B42:C42"/>
    <mergeCell ref="B33:C33"/>
    <mergeCell ref="A1:H1"/>
    <mergeCell ref="B16:D16"/>
    <mergeCell ref="B62:C62"/>
  </mergeCells>
  <printOptions horizontalCentered="1"/>
  <pageMargins left="0.3937007874015748" right="0.3937007874015748" top="0.3937007874015748" bottom="0.7874015748031497" header="0.1968503937007874" footer="0.1968503937007874"/>
  <pageSetup fitToHeight="1" fitToWidth="1" horizontalDpi="600" verticalDpi="600" orientation="portrait" paperSize="9" scale="71" r:id="rId2"/>
  <headerFooter>
    <oddHeader>&amp;RStrana: &amp;P/&amp;N</oddHeader>
  </headerFooter>
  <rowBreaks count="1" manualBreakCount="1">
    <brk id="45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Kateřina Morávková</cp:lastModifiedBy>
  <cp:lastPrinted>2021-08-10T07:12:43Z</cp:lastPrinted>
  <dcterms:created xsi:type="dcterms:W3CDTF">2017-03-23T09:51:07Z</dcterms:created>
  <dcterms:modified xsi:type="dcterms:W3CDTF">2021-08-10T07:12:45Z</dcterms:modified>
  <cp:category/>
  <cp:version/>
  <cp:contentType/>
  <cp:contentStatus/>
</cp:coreProperties>
</file>