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se\Desktop\"/>
    </mc:Choice>
  </mc:AlternateContent>
  <bookViews>
    <workbookView xWindow="360" yWindow="-120" windowWidth="29040" windowHeight="15840"/>
  </bookViews>
  <sheets>
    <sheet name="Položkový rozpočet" sheetId="3" r:id="rId1"/>
  </sheets>
  <definedNames>
    <definedName name="_xlnm.Print_Area" localSheetId="0">'Položkový rozpočet'!$A$3:$D$41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3" l="1"/>
  <c r="C32" i="3"/>
  <c r="C19" i="3"/>
  <c r="D19" i="3" s="1"/>
  <c r="C36" i="3" l="1"/>
  <c r="C26" i="3"/>
  <c r="C28" i="3" s="1"/>
  <c r="D28" i="3" s="1"/>
  <c r="C40" i="3" l="1"/>
  <c r="D36" i="3"/>
  <c r="D40" i="3" l="1"/>
</calcChain>
</file>

<file path=xl/sharedStrings.xml><?xml version="1.0" encoding="utf-8"?>
<sst xmlns="http://schemas.openxmlformats.org/spreadsheetml/2006/main" count="45" uniqueCount="38">
  <si>
    <t xml:space="preserve">Dodávka zahrnuje: </t>
  </si>
  <si>
    <t>e-learningový modul včetně redakčního systému</t>
  </si>
  <si>
    <t>Cena bez DPH</t>
  </si>
  <si>
    <t>Položky servisní smlouvy</t>
  </si>
  <si>
    <t>Cena vč. DPH</t>
  </si>
  <si>
    <t>A</t>
  </si>
  <si>
    <t>B</t>
  </si>
  <si>
    <t>Celkem za rok</t>
  </si>
  <si>
    <t>Pozáruční servis</t>
  </si>
  <si>
    <t>C</t>
  </si>
  <si>
    <t>A+B+C</t>
  </si>
  <si>
    <t>Celková cena</t>
  </si>
  <si>
    <t>zaškolení práce v systému dle požadavků (viz požadavky na systém)</t>
  </si>
  <si>
    <t>platba za licenci</t>
  </si>
  <si>
    <r>
      <t xml:space="preserve">inženýrská činnost (místní technické šetření, návrh řešení, příprava) – cca </t>
    </r>
    <r>
      <rPr>
        <b/>
        <sz val="11"/>
        <color theme="1"/>
        <rFont val="Calibri"/>
        <family val="2"/>
        <charset val="238"/>
        <scheme val="minor"/>
      </rPr>
      <t>280</t>
    </r>
    <r>
      <rPr>
        <sz val="11"/>
        <color theme="1"/>
        <rFont val="Calibri"/>
        <family val="2"/>
        <charset val="238"/>
        <scheme val="minor"/>
      </rPr>
      <t xml:space="preserve"> areálů vč. dopravy</t>
    </r>
  </si>
  <si>
    <t>zákaznická podpora, hotline, helpdesk</t>
  </si>
  <si>
    <t>ostatní poplatky za rok  - komunikační poplatky, cloudové úložiště</t>
  </si>
  <si>
    <t>údržba systému, upgrade, update, správa dat</t>
  </si>
  <si>
    <t xml:space="preserve">kalendář revizí a kontrol </t>
  </si>
  <si>
    <t>vytvoření integrační vazby na portál ČEZ distribuce a GasNet u měřidel s dálkovými odečty</t>
  </si>
  <si>
    <t>vytvoření integrační vazeb na dodavatele tepla (a příp. vody), kteří používají technologii dálkových odečtů</t>
  </si>
  <si>
    <r>
      <t>Cena servisních služeb za 7 let</t>
    </r>
    <r>
      <rPr>
        <sz val="12"/>
        <color theme="1"/>
        <rFont val="Calibri"/>
        <family val="2"/>
        <charset val="238"/>
        <scheme val="minor"/>
      </rPr>
      <t xml:space="preserve"> (bez započtení inflace)</t>
    </r>
  </si>
  <si>
    <t>Cena díla, záruka 36 měsíců</t>
  </si>
  <si>
    <t xml:space="preserve">800 hodin servisních prací v místě </t>
  </si>
  <si>
    <r>
      <t xml:space="preserve">Cena pozáručního servisu </t>
    </r>
    <r>
      <rPr>
        <sz val="12"/>
        <color theme="1"/>
        <rFont val="Calibri"/>
        <family val="2"/>
        <charset val="238"/>
        <scheme val="minor"/>
      </rPr>
      <t>(200 výjezdů a 800 hod prací)</t>
    </r>
    <r>
      <rPr>
        <b/>
        <sz val="12"/>
        <color theme="1"/>
        <rFont val="Calibri"/>
        <family val="2"/>
        <charset val="238"/>
        <scheme val="minor"/>
      </rPr>
      <t xml:space="preserve"> celkem</t>
    </r>
  </si>
  <si>
    <t>1 výjezd do jakékoliv organizace Královéhradeckého kraje, jedná se o cestu tam i zpět vč. ceny za čas strávený na cestě</t>
  </si>
  <si>
    <t>Celkem za 200 výjezdů do jakékoliv organizace Královéhradeckého kraje, jedná se o cestu tam i zpět vč. ceny za čas strávený na cestě</t>
  </si>
  <si>
    <t>1 hodina servisní práce v místě</t>
  </si>
  <si>
    <t>Dodávka odečítacích prvků (popř. nového měřidla), montáž, instalační materiál, kabeláž a zprovoznění pro následující měřidla:</t>
  </si>
  <si>
    <t>a) vodoměry - celkem 310 vodoměrů</t>
  </si>
  <si>
    <t>b) elektroměry - celkem 260 měřidel, která nejsou nyní dálkově odečítána, (dalších 148 elektroměrů nyní dálkově odečítá ČEZ Distribuce)</t>
  </si>
  <si>
    <t>c) plynoměry - celkem 200 plynoměrů, která nejsou nyní dálkově odečítána, (dalších 21 plynoměrů nyní dálkově odečítá GasNet)</t>
  </si>
  <si>
    <t>d) kalorimetry - celkem 60 kalorimetrů, která nejsou nyní dílkově odečítána, (dalších 47 kalorimetrů dálkově odečítají dodavatelé tepla)</t>
  </si>
  <si>
    <t>e) kompletní komunikační zařízení vhodná do příslušného prostředí</t>
  </si>
  <si>
    <t>Položkový rozpočet</t>
  </si>
  <si>
    <t xml:space="preserve">Rozvoj systému hospodaření s energií KHK - Dálkové odečty spotřeb energií včetně systémové databáze </t>
  </si>
  <si>
    <t>informační databázový systém (software - poskytnutí, implementace, zprovoznění, uživatelská dokumentace)</t>
  </si>
  <si>
    <t>Dodavatel vyplní žlutě označené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</si>
</sst>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wrapText="1"/>
    </xf>
    <xf numFmtId="0" fontId="0" fillId="0" borderId="0" xfId="0" applyBorder="1"/>
    <xf numFmtId="0" fontId="0" fillId="0" borderId="6" xfId="0" applyBorder="1" applyAlignment="1">
      <alignment horizontal="center" vertical="center"/>
    </xf>
    <xf numFmtId="0" fontId="0" fillId="0" borderId="8" xfId="0" applyBorder="1"/>
    <xf numFmtId="0" fontId="3" fillId="0" borderId="13" xfId="0" applyFont="1" applyBorder="1" applyAlignment="1">
      <alignment wrapText="1"/>
    </xf>
    <xf numFmtId="164" fontId="0" fillId="0" borderId="17" xfId="0" applyNumberFormat="1" applyBorder="1" applyAlignment="1">
      <alignment horizontal="center" wrapText="1"/>
    </xf>
    <xf numFmtId="0" fontId="0" fillId="0" borderId="18" xfId="0" applyBorder="1"/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wrapText="1"/>
    </xf>
    <xf numFmtId="0" fontId="2" fillId="0" borderId="0" xfId="0" applyFont="1" applyBorder="1"/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3" fillId="2" borderId="1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wrapText="1"/>
    </xf>
    <xf numFmtId="164" fontId="0" fillId="0" borderId="23" xfId="0" applyNumberFormat="1" applyBorder="1" applyAlignment="1">
      <alignment horizontal="center" wrapText="1"/>
    </xf>
    <xf numFmtId="0" fontId="0" fillId="0" borderId="27" xfId="0" applyBorder="1" applyAlignment="1">
      <alignment wrapText="1"/>
    </xf>
    <xf numFmtId="165" fontId="3" fillId="0" borderId="12" xfId="0" applyNumberFormat="1" applyFont="1" applyBorder="1" applyAlignment="1">
      <alignment wrapText="1"/>
    </xf>
    <xf numFmtId="165" fontId="0" fillId="0" borderId="14" xfId="0" applyNumberFormat="1" applyBorder="1"/>
    <xf numFmtId="165" fontId="0" fillId="0" borderId="14" xfId="0" applyNumberFormat="1" applyBorder="1" applyAlignment="1">
      <alignment wrapText="1"/>
    </xf>
    <xf numFmtId="165" fontId="1" fillId="0" borderId="26" xfId="0" applyNumberFormat="1" applyFont="1" applyBorder="1" applyAlignment="1">
      <alignment wrapText="1"/>
    </xf>
    <xf numFmtId="165" fontId="1" fillId="0" borderId="3" xfId="0" applyNumberFormat="1" applyFont="1" applyBorder="1" applyAlignment="1">
      <alignment wrapText="1"/>
    </xf>
    <xf numFmtId="0" fontId="1" fillId="0" borderId="0" xfId="0" applyFont="1"/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0" fontId="1" fillId="3" borderId="0" xfId="0" applyFont="1" applyFill="1" applyAlignment="1">
      <alignment vertical="center"/>
    </xf>
    <xf numFmtId="165" fontId="0" fillId="3" borderId="9" xfId="0" applyNumberFormat="1" applyFill="1" applyBorder="1" applyAlignment="1" applyProtection="1">
      <alignment wrapText="1"/>
      <protection locked="0"/>
    </xf>
    <xf numFmtId="165" fontId="0" fillId="3" borderId="16" xfId="0" applyNumberFormat="1" applyFill="1" applyBorder="1" applyAlignment="1" applyProtection="1">
      <alignment wrapText="1"/>
      <protection locked="0"/>
    </xf>
    <xf numFmtId="165" fontId="0" fillId="3" borderId="15" xfId="0" applyNumberFormat="1" applyFill="1" applyBorder="1" applyAlignment="1" applyProtection="1">
      <alignment wrapText="1"/>
      <protection locked="0"/>
    </xf>
    <xf numFmtId="165" fontId="0" fillId="3" borderId="19" xfId="0" applyNumberFormat="1" applyFill="1" applyBorder="1" applyAlignment="1" applyProtection="1">
      <alignment wrapText="1"/>
      <protection locked="0"/>
    </xf>
    <xf numFmtId="165" fontId="1" fillId="3" borderId="7" xfId="0" applyNumberFormat="1" applyFont="1" applyFill="1" applyBorder="1" applyAlignment="1" applyProtection="1">
      <alignment wrapText="1"/>
      <protection locked="0"/>
    </xf>
    <xf numFmtId="165" fontId="1" fillId="3" borderId="28" xfId="0" applyNumberFormat="1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Normal="100" workbookViewId="0">
      <selection activeCell="D22" sqref="D22"/>
    </sheetView>
  </sheetViews>
  <sheetFormatPr defaultRowHeight="15" x14ac:dyDescent="0.25"/>
  <cols>
    <col min="1" max="1" width="9.140625" customWidth="1"/>
    <col min="2" max="2" width="63.5703125" customWidth="1"/>
    <col min="3" max="3" width="30.7109375" customWidth="1"/>
    <col min="4" max="4" width="29.5703125" customWidth="1"/>
  </cols>
  <sheetData>
    <row r="1" spans="1:14" x14ac:dyDescent="0.25">
      <c r="B1" s="37" t="s">
        <v>35</v>
      </c>
    </row>
    <row r="2" spans="1:14" ht="24" customHeight="1" x14ac:dyDescent="0.25">
      <c r="B2" s="42" t="s">
        <v>37</v>
      </c>
    </row>
    <row r="3" spans="1:14" ht="19.5" thickBot="1" x14ac:dyDescent="0.35">
      <c r="B3" s="6" t="s">
        <v>34</v>
      </c>
      <c r="C3" s="6"/>
    </row>
    <row r="4" spans="1:14" ht="30" customHeight="1" x14ac:dyDescent="0.25">
      <c r="A4" s="16"/>
      <c r="B4" s="17" t="s">
        <v>0</v>
      </c>
      <c r="C4" s="21" t="s">
        <v>2</v>
      </c>
      <c r="M4" s="1"/>
      <c r="N4" s="1"/>
    </row>
    <row r="5" spans="1:14" ht="30" x14ac:dyDescent="0.25">
      <c r="A5" s="7">
        <v>1</v>
      </c>
      <c r="B5" s="41" t="s">
        <v>36</v>
      </c>
      <c r="C5" s="43"/>
    </row>
    <row r="6" spans="1:14" ht="30" x14ac:dyDescent="0.25">
      <c r="A6" s="7">
        <v>2</v>
      </c>
      <c r="B6" s="3" t="s">
        <v>14</v>
      </c>
      <c r="C6" s="43"/>
    </row>
    <row r="7" spans="1:14" ht="33" customHeight="1" x14ac:dyDescent="0.25">
      <c r="A7" s="38">
        <v>3</v>
      </c>
      <c r="B7" s="3" t="s">
        <v>28</v>
      </c>
      <c r="C7" s="43"/>
    </row>
    <row r="8" spans="1:14" ht="16.5" customHeight="1" x14ac:dyDescent="0.25">
      <c r="A8" s="39"/>
      <c r="B8" s="3" t="s">
        <v>29</v>
      </c>
      <c r="C8" s="43"/>
    </row>
    <row r="9" spans="1:14" ht="28.5" customHeight="1" x14ac:dyDescent="0.25">
      <c r="A9" s="39"/>
      <c r="B9" s="3" t="s">
        <v>30</v>
      </c>
      <c r="C9" s="43"/>
    </row>
    <row r="10" spans="1:14" ht="30" x14ac:dyDescent="0.25">
      <c r="A10" s="39"/>
      <c r="B10" s="3" t="s">
        <v>31</v>
      </c>
      <c r="C10" s="43"/>
    </row>
    <row r="11" spans="1:14" ht="30.75" customHeight="1" x14ac:dyDescent="0.25">
      <c r="A11" s="39"/>
      <c r="B11" s="3" t="s">
        <v>32</v>
      </c>
      <c r="C11" s="43"/>
    </row>
    <row r="12" spans="1:14" ht="21.75" customHeight="1" x14ac:dyDescent="0.25">
      <c r="A12" s="40"/>
      <c r="B12" s="3" t="s">
        <v>33</v>
      </c>
      <c r="C12" s="43"/>
    </row>
    <row r="13" spans="1:14" ht="29.25" customHeight="1" x14ac:dyDescent="0.25">
      <c r="A13" s="7">
        <v>4</v>
      </c>
      <c r="B13" s="3" t="s">
        <v>19</v>
      </c>
      <c r="C13" s="43"/>
    </row>
    <row r="14" spans="1:14" ht="30" x14ac:dyDescent="0.25">
      <c r="A14" s="7">
        <v>5</v>
      </c>
      <c r="B14" s="3" t="s">
        <v>20</v>
      </c>
      <c r="C14" s="43"/>
    </row>
    <row r="15" spans="1:14" x14ac:dyDescent="0.25">
      <c r="A15" s="7">
        <v>6</v>
      </c>
      <c r="B15" s="3" t="s">
        <v>1</v>
      </c>
      <c r="C15" s="43"/>
    </row>
    <row r="16" spans="1:14" x14ac:dyDescent="0.25">
      <c r="A16" s="7">
        <v>7</v>
      </c>
      <c r="B16" s="3" t="s">
        <v>18</v>
      </c>
      <c r="C16" s="43"/>
    </row>
    <row r="17" spans="1:14" ht="18.75" customHeight="1" thickBot="1" x14ac:dyDescent="0.3">
      <c r="A17" s="8">
        <v>8</v>
      </c>
      <c r="B17" s="4" t="s">
        <v>12</v>
      </c>
      <c r="C17" s="44"/>
    </row>
    <row r="18" spans="1:14" s="15" customFormat="1" ht="15.75" thickBot="1" x14ac:dyDescent="0.3">
      <c r="A18" s="12"/>
      <c r="B18" s="13"/>
      <c r="C18" s="19" t="s">
        <v>2</v>
      </c>
      <c r="D18" s="20" t="s">
        <v>4</v>
      </c>
    </row>
    <row r="19" spans="1:14" ht="19.5" customHeight="1" thickBot="1" x14ac:dyDescent="0.3">
      <c r="A19" s="27" t="s">
        <v>5</v>
      </c>
      <c r="B19" s="18" t="s">
        <v>22</v>
      </c>
      <c r="C19" s="32">
        <f>SUM(C5:C17)</f>
        <v>0</v>
      </c>
      <c r="D19" s="33">
        <f>C19*1.21</f>
        <v>0</v>
      </c>
    </row>
    <row r="20" spans="1:14" ht="30" customHeight="1" x14ac:dyDescent="0.25">
      <c r="A20" s="9"/>
      <c r="B20" s="1"/>
      <c r="C20" s="2"/>
    </row>
    <row r="21" spans="1:14" ht="19.5" thickBot="1" x14ac:dyDescent="0.35">
      <c r="A21" s="9"/>
      <c r="B21" s="6" t="s">
        <v>3</v>
      </c>
      <c r="C21" s="1"/>
      <c r="M21" s="1"/>
      <c r="N21" s="1"/>
    </row>
    <row r="22" spans="1:14" x14ac:dyDescent="0.25">
      <c r="A22" s="16">
        <v>1</v>
      </c>
      <c r="B22" s="5" t="s">
        <v>17</v>
      </c>
      <c r="C22" s="45"/>
    </row>
    <row r="23" spans="1:14" x14ac:dyDescent="0.25">
      <c r="A23" s="7">
        <v>2</v>
      </c>
      <c r="B23" s="3" t="s">
        <v>15</v>
      </c>
      <c r="C23" s="43"/>
    </row>
    <row r="24" spans="1:14" x14ac:dyDescent="0.25">
      <c r="A24" s="7">
        <v>3</v>
      </c>
      <c r="B24" s="3" t="s">
        <v>13</v>
      </c>
      <c r="C24" s="43"/>
    </row>
    <row r="25" spans="1:14" ht="15.75" thickBot="1" x14ac:dyDescent="0.3">
      <c r="A25" s="10">
        <v>4</v>
      </c>
      <c r="B25" s="11" t="s">
        <v>16</v>
      </c>
      <c r="C25" s="46"/>
    </row>
    <row r="26" spans="1:14" ht="15.75" thickBot="1" x14ac:dyDescent="0.3">
      <c r="A26" s="22"/>
      <c r="B26" s="23" t="s">
        <v>7</v>
      </c>
      <c r="C26" s="34">
        <f>SUM(C22:C25)</f>
        <v>0</v>
      </c>
    </row>
    <row r="27" spans="1:14" ht="15.75" thickBot="1" x14ac:dyDescent="0.3">
      <c r="A27" s="12"/>
      <c r="B27" s="13"/>
      <c r="C27" s="19" t="s">
        <v>2</v>
      </c>
      <c r="D27" s="20" t="s">
        <v>4</v>
      </c>
    </row>
    <row r="28" spans="1:14" ht="16.5" thickBot="1" x14ac:dyDescent="0.3">
      <c r="A28" s="27" t="s">
        <v>6</v>
      </c>
      <c r="B28" s="18" t="s">
        <v>21</v>
      </c>
      <c r="C28" s="32">
        <f>C26*7</f>
        <v>0</v>
      </c>
      <c r="D28" s="33">
        <f>C28*1.21</f>
        <v>0</v>
      </c>
    </row>
    <row r="29" spans="1:14" ht="33.75" customHeight="1" x14ac:dyDescent="0.25">
      <c r="A29" s="12"/>
      <c r="B29" s="13"/>
      <c r="C29" s="14"/>
    </row>
    <row r="30" spans="1:14" ht="20.25" customHeight="1" thickBot="1" x14ac:dyDescent="0.35">
      <c r="A30" s="12"/>
      <c r="B30" s="24" t="s">
        <v>8</v>
      </c>
      <c r="C30" s="14"/>
      <c r="D30" s="15"/>
    </row>
    <row r="31" spans="1:14" ht="33.75" customHeight="1" x14ac:dyDescent="0.25">
      <c r="A31" s="16">
        <v>1</v>
      </c>
      <c r="B31" s="25" t="s">
        <v>25</v>
      </c>
      <c r="C31" s="47"/>
      <c r="D31" s="15"/>
    </row>
    <row r="32" spans="1:14" ht="33.75" customHeight="1" x14ac:dyDescent="0.25">
      <c r="A32" s="28"/>
      <c r="B32" s="29" t="s">
        <v>26</v>
      </c>
      <c r="C32" s="35">
        <f>C31*200</f>
        <v>0</v>
      </c>
      <c r="D32" s="15"/>
    </row>
    <row r="33" spans="1:4" x14ac:dyDescent="0.25">
      <c r="A33" s="7">
        <v>2</v>
      </c>
      <c r="B33" s="31" t="s">
        <v>27</v>
      </c>
      <c r="C33" s="48"/>
      <c r="D33" s="15"/>
    </row>
    <row r="34" spans="1:4" ht="15.75" thickBot="1" x14ac:dyDescent="0.3">
      <c r="A34" s="8"/>
      <c r="B34" s="26" t="s">
        <v>23</v>
      </c>
      <c r="C34" s="36">
        <f>C33*800</f>
        <v>0</v>
      </c>
      <c r="D34" s="15"/>
    </row>
    <row r="35" spans="1:4" ht="15.75" thickBot="1" x14ac:dyDescent="0.3">
      <c r="A35" s="12"/>
      <c r="B35" s="13"/>
      <c r="C35" s="30" t="s">
        <v>2</v>
      </c>
      <c r="D35" s="20" t="s">
        <v>4</v>
      </c>
    </row>
    <row r="36" spans="1:4" ht="16.5" thickBot="1" x14ac:dyDescent="0.3">
      <c r="A36" s="27" t="s">
        <v>9</v>
      </c>
      <c r="B36" s="18" t="s">
        <v>24</v>
      </c>
      <c r="C36" s="32">
        <f>C32+C34</f>
        <v>0</v>
      </c>
      <c r="D36" s="33">
        <f>C36*1.21</f>
        <v>0</v>
      </c>
    </row>
    <row r="38" spans="1:4" ht="24.75" customHeight="1" thickBot="1" x14ac:dyDescent="0.3"/>
    <row r="39" spans="1:4" ht="15.75" thickBot="1" x14ac:dyDescent="0.3">
      <c r="A39" s="12"/>
      <c r="B39" s="13"/>
      <c r="C39" s="19" t="s">
        <v>2</v>
      </c>
      <c r="D39" s="20" t="s">
        <v>4</v>
      </c>
    </row>
    <row r="40" spans="1:4" ht="16.5" thickBot="1" x14ac:dyDescent="0.3">
      <c r="A40" s="27" t="s">
        <v>10</v>
      </c>
      <c r="B40" s="18" t="s">
        <v>11</v>
      </c>
      <c r="C40" s="32">
        <f>C19+C28+C36</f>
        <v>0</v>
      </c>
      <c r="D40" s="33">
        <f>C40*1.21</f>
        <v>0</v>
      </c>
    </row>
  </sheetData>
  <sheetProtection algorithmName="SHA-512" hashValue="vbr6w1MuxeXCWYCPdZ/Gg8U66T3tNiOksaUHul7SZNDrGutU05AYP/dtDPxQhbAyH1qSeUkWTJojLbFR+WCYFg==" saltValue="t6AFuCqSk7NOESl2sEs74Q==" spinCount="100000" sheet="1" objects="1" scenarios="1"/>
  <protectedRanges>
    <protectedRange sqref="B5:C17" name="Oblast1"/>
    <protectedRange sqref="B22:C25" name="Oblast2"/>
    <protectedRange sqref="A31:C31" name="Oblast3"/>
    <protectedRange sqref="B33:C33" name="Oblast4"/>
  </protectedRanges>
  <mergeCells count="1">
    <mergeCell ref="A7:A12"/>
  </mergeCells>
  <pageMargins left="0.25" right="0.25" top="0.75" bottom="0.75" header="0.3" footer="0.3"/>
  <pageSetup paperSize="9" scale="74" orientation="portrait" r:id="rId1"/>
  <headerFooter>
    <oddHeader>&amp;C&amp;"-,Tučné"Rozvoj systému hospodaření s energií v Královéhradeckém kraji – dálkové odečty spotřeb energií včetně systémové databáze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Dvořáček Bořek Ing.</dc:creator>
  <cp:lastModifiedBy>Jan Baše</cp:lastModifiedBy>
  <cp:lastPrinted>2021-05-03T14:05:21Z</cp:lastPrinted>
  <dcterms:created xsi:type="dcterms:W3CDTF">2021-04-26T05:05:41Z</dcterms:created>
  <dcterms:modified xsi:type="dcterms:W3CDTF">2021-05-14T09:01:22Z</dcterms:modified>
</cp:coreProperties>
</file>