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2120" windowHeight="7845" activeTab="1"/>
  </bookViews>
  <sheets>
    <sheet name="celkem " sheetId="1" r:id="rId1"/>
    <sheet name="rozvody" sheetId="2" r:id="rId2"/>
    <sheet name="kompres.st." sheetId="3" r:id="rId3"/>
    <sheet name="vakuová stanice" sheetId="4" r:id="rId4"/>
    <sheet name="náhr.zdroj kyslíku" sheetId="5" r:id="rId5"/>
    <sheet name="zdroj dusíku" sheetId="6" r:id="rId6"/>
    <sheet name="zdroj směsného plynu" sheetId="7" r:id="rId7"/>
    <sheet name="přípojka kyslíku" sheetId="8" r:id="rId8"/>
  </sheets>
  <definedNames>
    <definedName name="_xlnm.Print_Area" localSheetId="2">'kompres.st.'!$A$1:$J$56</definedName>
    <definedName name="_xlnm.Print_Area" localSheetId="4">'náhr.zdroj kyslíku'!$A$1:$J$43</definedName>
    <definedName name="_xlnm.Print_Area" localSheetId="7">'přípojka kyslíku'!$A$1:$J$37</definedName>
    <definedName name="_xlnm.Print_Area" localSheetId="1">'rozvody'!$A$1:$J$59</definedName>
    <definedName name="_xlnm.Print_Area" localSheetId="3">'vakuová stanice'!$A$1:$J$41</definedName>
    <definedName name="_xlnm.Print_Area" localSheetId="5">'zdroj dusíku'!$A$1:$J$34</definedName>
    <definedName name="_xlnm.Print_Area" localSheetId="6">'zdroj směsného plynu'!$A$1:$J$37</definedName>
    <definedName name="OLE_LINK1" localSheetId="2">'kompres.st.'!#REF!</definedName>
    <definedName name="OLE_LINK1" localSheetId="4">'náhr.zdroj kyslíku'!#REF!</definedName>
    <definedName name="OLE_LINK1" localSheetId="7">'přípojka kyslíku'!#REF!</definedName>
    <definedName name="OLE_LINK1" localSheetId="1">'rozvody'!#REF!</definedName>
    <definedName name="OLE_LINK1" localSheetId="3">'vakuová stanice'!#REF!</definedName>
    <definedName name="OLE_LINK1" localSheetId="5">'zdroj dusíku'!#REF!</definedName>
    <definedName name="OLE_LINK1" localSheetId="6">'zdroj směsného plynu'!#REF!</definedName>
  </definedNames>
  <calcPr fullCalcOnLoad="1"/>
</workbook>
</file>

<file path=xl/sharedStrings.xml><?xml version="1.0" encoding="utf-8"?>
<sst xmlns="http://schemas.openxmlformats.org/spreadsheetml/2006/main" count="524" uniqueCount="115">
  <si>
    <t>Zakázka č. :</t>
  </si>
  <si>
    <t>Datum :</t>
  </si>
  <si>
    <t>Název stavby :</t>
  </si>
  <si>
    <t xml:space="preserve">MZ Liberec, a. s.  </t>
  </si>
  <si>
    <t>Projektant :</t>
  </si>
  <si>
    <t>Název</t>
  </si>
  <si>
    <t>Množství</t>
  </si>
  <si>
    <t xml:space="preserve">Měrná </t>
  </si>
  <si>
    <t xml:space="preserve">Cena </t>
  </si>
  <si>
    <t>montáže</t>
  </si>
  <si>
    <t>jednotka</t>
  </si>
  <si>
    <t>dodávky</t>
  </si>
  <si>
    <t>dodávky/ks</t>
  </si>
  <si>
    <t>montáže/ks</t>
  </si>
  <si>
    <t>dodávky celk.</t>
  </si>
  <si>
    <t>montáže celk.</t>
  </si>
  <si>
    <t>DPH</t>
  </si>
  <si>
    <t>%</t>
  </si>
  <si>
    <t>Část</t>
  </si>
  <si>
    <t>měděná trubka 8x1</t>
  </si>
  <si>
    <t>m</t>
  </si>
  <si>
    <t>měděná trubka 12x1</t>
  </si>
  <si>
    <t>Ag pájka 45+pasta</t>
  </si>
  <si>
    <t>g</t>
  </si>
  <si>
    <t>kus</t>
  </si>
  <si>
    <t>značení potrubí</t>
  </si>
  <si>
    <t xml:space="preserve">ochranný plyn pro pájení Cu trubek </t>
  </si>
  <si>
    <t xml:space="preserve">propláchnutí rozvodu dusíkem </t>
  </si>
  <si>
    <t>dokumentace skut.stavu (3x paré, 1x CD)</t>
  </si>
  <si>
    <t>zahájení,ukončení a předání</t>
  </si>
  <si>
    <t>přesun hmot</t>
  </si>
  <si>
    <t>zkoušky a revize</t>
  </si>
  <si>
    <t>celkem Kč bez DPH</t>
  </si>
  <si>
    <t>vypracovala : Poživilová Martina</t>
  </si>
  <si>
    <t>měděná trubka 18x1</t>
  </si>
  <si>
    <t>úseková tlaková zkouška</t>
  </si>
  <si>
    <t>závěrečná tlaková zkouška</t>
  </si>
  <si>
    <t xml:space="preserve"> </t>
  </si>
  <si>
    <t>měděná trubka 28x1</t>
  </si>
  <si>
    <t>chránička potrubí-oc.trubka 31.8x2.6 (0,5m)</t>
  </si>
  <si>
    <t xml:space="preserve">lahvový uzavírací ventil </t>
  </si>
  <si>
    <t>měděná trubka 22x1</t>
  </si>
  <si>
    <t>chránička potrubí-oc.trubka 38x2.6 (0,5m)</t>
  </si>
  <si>
    <t>tvarovky Cu do pr.28</t>
  </si>
  <si>
    <t>kulový kohout DN20 vč.šroubení</t>
  </si>
  <si>
    <t>prořez trubek 3%</t>
  </si>
  <si>
    <t>napojení na stávající rozvod vč.odstavení části rozvodu</t>
  </si>
  <si>
    <t>Stavební přípomocné práce a demontáže nejsou započítány.</t>
  </si>
  <si>
    <t>Jiří Štajer</t>
  </si>
  <si>
    <t>chránička potrubí-oc.trubka 26.9x2.6 (0,5m)</t>
  </si>
  <si>
    <t>konzole jednoduchá</t>
  </si>
  <si>
    <t>manometr pr.100 rozsah 0-1MPa</t>
  </si>
  <si>
    <t>kabel signalizace</t>
  </si>
  <si>
    <t>konzole středně složitá</t>
  </si>
  <si>
    <t>rozvody</t>
  </si>
  <si>
    <t>signalizace</t>
  </si>
  <si>
    <t>ukončovací prvky</t>
  </si>
  <si>
    <t>ostatní</t>
  </si>
  <si>
    <t>kulový kohout DN15 vč.šroubení</t>
  </si>
  <si>
    <t>vakuometr pr.100 rozsah 0--100kPa</t>
  </si>
  <si>
    <t>ventil.krabice pro 2 plyny kompletní (2xuzav.ventil,2xpřip.zálohy,2xčidlo snímání tlaku)</t>
  </si>
  <si>
    <t>ventil.krabice pro 3 plyny kompletní (3xuzav.ventil,3xpřip.zálohy,3xčidlo snímání tlaku)</t>
  </si>
  <si>
    <t>lékařský nástěnný panel s terminální jednotkou pod omítku</t>
  </si>
  <si>
    <t>LEK 15 - zkouška čistoty medic.stl.vzduchu dle čl.3.2 odst.b</t>
  </si>
  <si>
    <t>Oblastní nemocnice Jičín novostavba pavilon A onkologie</t>
  </si>
  <si>
    <t>kulový kohout DN10 vč.šroubení</t>
  </si>
  <si>
    <t xml:space="preserve">čidlo signalizace </t>
  </si>
  <si>
    <t>čidlo signalizace pro vakuum</t>
  </si>
  <si>
    <t>ventil.krabice pro 1 plyn kompletní (1xuzav.ventil,1xpřip.zálohy,1xčidlo snímání tlaku)</t>
  </si>
  <si>
    <t>lékařský nástěnný panel s terminální jednotkou pod omítku v antimag.úpravě</t>
  </si>
  <si>
    <t>propojovací hadice vč.koncovek a matic pro lékař.panel v antimag.úpravě</t>
  </si>
  <si>
    <t>ochraný plyn pro pájení Cu trubek</t>
  </si>
  <si>
    <t>závěr./úsek./tlak.zkouška</t>
  </si>
  <si>
    <t>propláchnutí rozvodu dusíkem</t>
  </si>
  <si>
    <t>čidlo signalizace</t>
  </si>
  <si>
    <t>manometr pr.100 rozsah 0-1 MPa</t>
  </si>
  <si>
    <t>nouzový vstup pro údržbu</t>
  </si>
  <si>
    <t>rychlospojka pro odběr vzorků</t>
  </si>
  <si>
    <t>redukce vzduchu zdvojená pro dýchání  vč.filtrace</t>
  </si>
  <si>
    <t>sběrnice separátoru 5x vstup/1x výstup</t>
  </si>
  <si>
    <t>opletená hadice 20x9 pro odvod kondenzátu</t>
  </si>
  <si>
    <t>hadice plastová PU 6/4 k propojení řízení</t>
  </si>
  <si>
    <t>LEK 15 - zkouška čistoty medic.stl.vzduchu dle čl.3.2 odst.c</t>
  </si>
  <si>
    <t>tlaková hadice ke kompresoru DN10 délka 1500mm</t>
  </si>
  <si>
    <t>zpětný ventil DN10</t>
  </si>
  <si>
    <t>zásobník stl.vzduchu o objemu 500 l, bar vč.výbavy</t>
  </si>
  <si>
    <t>kompresorová jednotka o výkonu 16 m3/hod, 15bar, vč.integr.sušení,filtrace a řízení</t>
  </si>
  <si>
    <t xml:space="preserve">kompresorová jednotka o výkonu 16 m3/hod, 11bar, vč.integr.sušení a filtrace </t>
  </si>
  <si>
    <t>separátor oleje o výkonu 96 m3/hod</t>
  </si>
  <si>
    <t>elektroinstalace pro kompres.stanici</t>
  </si>
  <si>
    <t>st. vzduch</t>
  </si>
  <si>
    <t>vacuum</t>
  </si>
  <si>
    <t>chránička potrubí-oc.trubka 44.5x3.2 (0,5m)</t>
  </si>
  <si>
    <t>sestava 3 vývěv o výkonu 3x 10m3/hod na zásobníku 70 l, vč.filtrace a řízení</t>
  </si>
  <si>
    <t>kyslík</t>
  </si>
  <si>
    <t xml:space="preserve">tlaková zkouška  </t>
  </si>
  <si>
    <t>záložní zdroj kyslíku 2+2 láhve  (2x kompletní lahvová baterie pro 2 láhve) přes automatické přepínání vč.signalizace a výstupního kulového kohoutu</t>
  </si>
  <si>
    <t xml:space="preserve">podružná redukční skříň </t>
  </si>
  <si>
    <t>záložní držák láhví pro 2 láhve</t>
  </si>
  <si>
    <t>dusík</t>
  </si>
  <si>
    <t>tvarovky Cu do pr.18</t>
  </si>
  <si>
    <t>zdroj dusíku 1+1 láhev  přes automatické přepínání vč.signalizace a výstupního kulového kohoutu</t>
  </si>
  <si>
    <t>směsný plyn</t>
  </si>
  <si>
    <t>tvarovky Cu do pr.22</t>
  </si>
  <si>
    <t>chránička potrubí-oc.trubka 44.5x3.2</t>
  </si>
  <si>
    <t xml:space="preserve">izolace potrubí v zemi </t>
  </si>
  <si>
    <t xml:space="preserve">izolace chrániček zemi </t>
  </si>
  <si>
    <t>signalizační folie</t>
  </si>
  <si>
    <t>Oblastní nemocnice Jičín novostavba pavilon A onkologie přípojka kyslíku</t>
  </si>
  <si>
    <t>Oblastní nemocnice Jičín novostavba pavilon A onkologie zdroj směsného plynu (80%CO2, 10%N2, 10%H2)</t>
  </si>
  <si>
    <t>Oblastní nemocnice Jičín novostavba pavilon A onkologie zdroj dusíku</t>
  </si>
  <si>
    <t>zdroj směsného plynu 1+1 láhev  přes automatické přepínání vč.signalizace a výstupního kulového kohoutu</t>
  </si>
  <si>
    <t>Oblastní nemocnice Jičín novostavba pavilon A onkologie náhradní zdroj kyslíku</t>
  </si>
  <si>
    <t>Oblastní nemocnice Jičín novostavba pavilon A onkologie rozvody</t>
  </si>
  <si>
    <t>monitorovací zařízení s dotyk.displejem pro 12 vstupů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</si>
</sst>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&quot;Kč&quot;"/>
    <numFmt numFmtId="171" formatCode="#,##0.0"/>
    <numFmt numFmtId="172" formatCode="_-* #,##0.00\ [$€-1]_-;\-* #,##0.00\ [$€-1]_-;_-* &quot;-&quot;??\ [$€-1]_-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u val="single"/>
      <sz val="8"/>
      <name val="Calibri"/>
      <family val="2"/>
    </font>
    <font>
      <sz val="11"/>
      <name val="Calibri"/>
      <family val="2"/>
    </font>
    <font>
      <sz val="9"/>
      <color indexed="1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left"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6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left"/>
    </xf>
    <xf numFmtId="4" fontId="4" fillId="33" borderId="1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1" fontId="4" fillId="33" borderId="13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1" fontId="4" fillId="33" borderId="15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4" fontId="4" fillId="33" borderId="15" xfId="0" applyNumberFormat="1" applyFont="1" applyFill="1" applyBorder="1" applyAlignment="1">
      <alignment horizontal="center" vertical="top"/>
    </xf>
    <xf numFmtId="4" fontId="4" fillId="33" borderId="16" xfId="0" applyNumberFormat="1" applyFont="1" applyFill="1" applyBorder="1" applyAlignment="1">
      <alignment horizontal="center" vertical="top"/>
    </xf>
    <xf numFmtId="0" fontId="5" fillId="0" borderId="17" xfId="0" applyNumberFormat="1" applyFont="1" applyBorder="1" applyAlignment="1">
      <alignment horizontal="left"/>
    </xf>
    <xf numFmtId="1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6" fillId="0" borderId="21" xfId="0" applyFont="1" applyBorder="1" applyAlignment="1">
      <alignment/>
    </xf>
    <xf numFmtId="4" fontId="6" fillId="34" borderId="21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/>
    </xf>
    <xf numFmtId="1" fontId="6" fillId="34" borderId="21" xfId="0" applyNumberFormat="1" applyFont="1" applyFill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24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2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indent="3"/>
    </xf>
    <xf numFmtId="0" fontId="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8" fillId="0" borderId="0" xfId="37" applyFont="1" applyAlignment="1" applyProtection="1">
      <alignment/>
      <protection/>
    </xf>
    <xf numFmtId="1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6" fillId="0" borderId="28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6" fillId="34" borderId="23" xfId="0" applyNumberFormat="1" applyFont="1" applyFill="1" applyBorder="1" applyAlignment="1">
      <alignment/>
    </xf>
    <xf numFmtId="1" fontId="6" fillId="34" borderId="23" xfId="0" applyNumberFormat="1" applyFont="1" applyFill="1" applyBorder="1" applyAlignment="1">
      <alignment horizontal="left"/>
    </xf>
    <xf numFmtId="4" fontId="5" fillId="0" borderId="30" xfId="0" applyNumberFormat="1" applyFont="1" applyBorder="1" applyAlignment="1">
      <alignment/>
    </xf>
    <xf numFmtId="0" fontId="5" fillId="0" borderId="31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1" fontId="6" fillId="34" borderId="28" xfId="0" applyNumberFormat="1" applyFont="1" applyFill="1" applyBorder="1" applyAlignment="1">
      <alignment horizontal="left"/>
    </xf>
    <xf numFmtId="4" fontId="6" fillId="34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6" fillId="34" borderId="0" xfId="0" applyNumberFormat="1" applyFont="1" applyFill="1" applyBorder="1" applyAlignment="1">
      <alignment/>
    </xf>
    <xf numFmtId="1" fontId="5" fillId="0" borderId="30" xfId="0" applyNumberFormat="1" applyFont="1" applyBorder="1" applyAlignment="1">
      <alignment wrapText="1"/>
    </xf>
    <xf numFmtId="4" fontId="6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1" fontId="5" fillId="0" borderId="21" xfId="0" applyNumberFormat="1" applyFont="1" applyBorder="1" applyAlignment="1">
      <alignment wrapText="1"/>
    </xf>
    <xf numFmtId="0" fontId="5" fillId="0" borderId="34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" fontId="9" fillId="0" borderId="32" xfId="0" applyNumberFormat="1" applyFont="1" applyBorder="1" applyAlignment="1">
      <alignment/>
    </xf>
    <xf numFmtId="1" fontId="5" fillId="0" borderId="23" xfId="0" applyNumberFormat="1" applyFont="1" applyBorder="1" applyAlignment="1">
      <alignment wrapText="1"/>
    </xf>
    <xf numFmtId="4" fontId="6" fillId="0" borderId="23" xfId="0" applyNumberFormat="1" applyFont="1" applyBorder="1" applyAlignment="1">
      <alignment/>
    </xf>
    <xf numFmtId="1" fontId="6" fillId="0" borderId="23" xfId="0" applyNumberFormat="1" applyFont="1" applyBorder="1" applyAlignment="1">
      <alignment horizontal="left"/>
    </xf>
    <xf numFmtId="4" fontId="9" fillId="0" borderId="23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left"/>
    </xf>
    <xf numFmtId="1" fontId="10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left"/>
    </xf>
    <xf numFmtId="1" fontId="10" fillId="0" borderId="21" xfId="0" applyNumberFormat="1" applyFont="1" applyBorder="1" applyAlignment="1">
      <alignment wrapText="1"/>
    </xf>
    <xf numFmtId="4" fontId="10" fillId="34" borderId="21" xfId="0" applyNumberFormat="1" applyFont="1" applyFill="1" applyBorder="1" applyAlignment="1">
      <alignment/>
    </xf>
    <xf numFmtId="1" fontId="10" fillId="34" borderId="21" xfId="0" applyNumberFormat="1" applyFont="1" applyFill="1" applyBorder="1" applyAlignment="1">
      <alignment/>
    </xf>
    <xf numFmtId="0" fontId="10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9" fillId="34" borderId="21" xfId="0" applyNumberFormat="1" applyFont="1" applyFill="1" applyBorder="1" applyAlignment="1">
      <alignment/>
    </xf>
    <xf numFmtId="1" fontId="10" fillId="34" borderId="21" xfId="0" applyNumberFormat="1" applyFont="1" applyFill="1" applyBorder="1" applyAlignment="1">
      <alignment wrapText="1"/>
    </xf>
    <xf numFmtId="0" fontId="1" fillId="0" borderId="20" xfId="0" applyNumberFormat="1" applyFont="1" applyBorder="1" applyAlignment="1">
      <alignment horizontal="left"/>
    </xf>
    <xf numFmtId="0" fontId="29" fillId="0" borderId="20" xfId="0" applyNumberFormat="1" applyFont="1" applyBorder="1" applyAlignment="1">
      <alignment horizontal="left"/>
    </xf>
    <xf numFmtId="0" fontId="29" fillId="0" borderId="34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 horizontal="left"/>
    </xf>
    <xf numFmtId="0" fontId="34" fillId="0" borderId="24" xfId="0" applyFont="1" applyBorder="1" applyAlignment="1">
      <alignment/>
    </xf>
    <xf numFmtId="0" fontId="29" fillId="0" borderId="25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4" fontId="29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 horizontal="left"/>
    </xf>
    <xf numFmtId="0" fontId="34" fillId="0" borderId="26" xfId="0" applyFont="1" applyBorder="1" applyAlignment="1">
      <alignment/>
    </xf>
    <xf numFmtId="1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horizontal="left"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Fill="1" applyBorder="1" applyAlignment="1">
      <alignment wrapText="1"/>
    </xf>
    <xf numFmtId="4" fontId="10" fillId="0" borderId="21" xfId="0" applyNumberFormat="1" applyFont="1" applyBorder="1" applyAlignment="1">
      <alignment/>
    </xf>
    <xf numFmtId="0" fontId="29" fillId="0" borderId="17" xfId="0" applyNumberFormat="1" applyFont="1" applyBorder="1" applyAlignment="1">
      <alignment horizontal="left"/>
    </xf>
    <xf numFmtId="0" fontId="29" fillId="0" borderId="24" xfId="0" applyFont="1" applyBorder="1" applyAlignment="1">
      <alignment/>
    </xf>
    <xf numFmtId="0" fontId="29" fillId="0" borderId="26" xfId="0" applyFont="1" applyBorder="1" applyAlignment="1">
      <alignment/>
    </xf>
    <xf numFmtId="4" fontId="10" fillId="0" borderId="0" xfId="0" applyNumberFormat="1" applyFont="1" applyAlignment="1">
      <alignment horizontal="center"/>
    </xf>
    <xf numFmtId="4" fontId="0" fillId="35" borderId="0" xfId="0" applyNumberFormat="1" applyFill="1" applyAlignment="1">
      <alignment/>
    </xf>
    <xf numFmtId="0" fontId="36" fillId="0" borderId="0" xfId="0" applyFont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75390625" style="0" customWidth="1"/>
  </cols>
  <sheetData>
    <row r="3" ht="12.75">
      <c r="A3" s="155">
        <f>rozvody!I54+'kompres.st.'!I51+'vakuová stanice'!I36+'náhr.zdroj kyslíku'!I38+'zdroj dusíku'!I29+'zdroj směsného plynu'!I32+'přípojka kyslíku'!I32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M82"/>
  <sheetViews>
    <sheetView tabSelected="1" zoomScaleSheetLayoutView="100" zoomScalePageLayoutView="0" workbookViewId="0" topLeftCell="A1">
      <selection activeCell="A1" sqref="A1:A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42832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113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3" t="s">
        <v>54</v>
      </c>
      <c r="B15" s="44" t="s">
        <v>19</v>
      </c>
      <c r="C15" s="45">
        <v>270</v>
      </c>
      <c r="D15" s="45">
        <v>270</v>
      </c>
      <c r="E15" s="46" t="s">
        <v>20</v>
      </c>
      <c r="F15" s="45"/>
      <c r="G15" s="45"/>
      <c r="H15" s="47">
        <f aca="true" t="shared" si="0" ref="H15:H24">C15*F15</f>
        <v>0</v>
      </c>
      <c r="I15" s="47">
        <f aca="true" t="shared" si="1" ref="I15:I24">D15*G15</f>
        <v>0</v>
      </c>
      <c r="J15" s="48">
        <v>21</v>
      </c>
      <c r="K15" s="27"/>
    </row>
    <row r="16" spans="1:11" ht="12.75">
      <c r="A16" s="49"/>
      <c r="B16" s="50" t="s">
        <v>21</v>
      </c>
      <c r="C16" s="51">
        <v>251</v>
      </c>
      <c r="D16" s="51">
        <v>251</v>
      </c>
      <c r="E16" s="52" t="s">
        <v>20</v>
      </c>
      <c r="F16" s="51"/>
      <c r="G16" s="51"/>
      <c r="H16" s="53">
        <f t="shared" si="0"/>
        <v>0</v>
      </c>
      <c r="I16" s="53">
        <f t="shared" si="1"/>
        <v>0</v>
      </c>
      <c r="J16" s="54">
        <v>21</v>
      </c>
      <c r="K16" s="27"/>
    </row>
    <row r="17" spans="1:11" ht="12.75">
      <c r="A17" s="49"/>
      <c r="B17" s="50" t="s">
        <v>34</v>
      </c>
      <c r="C17" s="51">
        <v>643</v>
      </c>
      <c r="D17" s="51">
        <v>343</v>
      </c>
      <c r="E17" s="52" t="s">
        <v>20</v>
      </c>
      <c r="F17" s="51"/>
      <c r="G17" s="51"/>
      <c r="H17" s="53">
        <f t="shared" si="0"/>
        <v>0</v>
      </c>
      <c r="I17" s="53">
        <f t="shared" si="1"/>
        <v>0</v>
      </c>
      <c r="J17" s="54">
        <v>21</v>
      </c>
      <c r="K17" s="27"/>
    </row>
    <row r="18" spans="1:12" ht="12.75">
      <c r="A18" s="49"/>
      <c r="B18" s="50" t="s">
        <v>41</v>
      </c>
      <c r="C18" s="51">
        <v>210</v>
      </c>
      <c r="D18" s="51">
        <v>210</v>
      </c>
      <c r="E18" s="52" t="s">
        <v>20</v>
      </c>
      <c r="F18" s="51"/>
      <c r="G18" s="51"/>
      <c r="H18" s="53">
        <f t="shared" si="0"/>
        <v>0</v>
      </c>
      <c r="I18" s="53">
        <f t="shared" si="1"/>
        <v>0</v>
      </c>
      <c r="J18" s="54">
        <v>21</v>
      </c>
      <c r="K18" s="27"/>
      <c r="L18" s="1"/>
    </row>
    <row r="19" spans="1:12" ht="12.75">
      <c r="A19" s="49"/>
      <c r="B19" s="50" t="s">
        <v>45</v>
      </c>
      <c r="C19" s="51">
        <v>1</v>
      </c>
      <c r="D19" s="51">
        <v>0</v>
      </c>
      <c r="E19" s="52" t="s">
        <v>24</v>
      </c>
      <c r="F19" s="51"/>
      <c r="G19" s="51"/>
      <c r="H19" s="53">
        <f t="shared" si="0"/>
        <v>0</v>
      </c>
      <c r="I19" s="53">
        <f t="shared" si="1"/>
        <v>0</v>
      </c>
      <c r="J19" s="54">
        <v>21</v>
      </c>
      <c r="K19" s="55"/>
      <c r="L19" s="1"/>
    </row>
    <row r="20" spans="1:11" ht="12.75">
      <c r="A20" s="49"/>
      <c r="B20" s="50" t="s">
        <v>22</v>
      </c>
      <c r="C20" s="51">
        <v>900</v>
      </c>
      <c r="D20" s="51">
        <v>0</v>
      </c>
      <c r="E20" s="52" t="s">
        <v>23</v>
      </c>
      <c r="F20" s="51"/>
      <c r="G20" s="51"/>
      <c r="H20" s="53">
        <f t="shared" si="0"/>
        <v>0</v>
      </c>
      <c r="I20" s="53">
        <f t="shared" si="1"/>
        <v>0</v>
      </c>
      <c r="J20" s="54">
        <v>21</v>
      </c>
      <c r="K20" s="27"/>
    </row>
    <row r="21" spans="1:11" ht="12.75">
      <c r="A21" s="49"/>
      <c r="B21" s="82" t="s">
        <v>49</v>
      </c>
      <c r="C21" s="83">
        <v>25</v>
      </c>
      <c r="D21" s="83">
        <v>25</v>
      </c>
      <c r="E21" s="84" t="s">
        <v>24</v>
      </c>
      <c r="F21" s="83"/>
      <c r="G21" s="83"/>
      <c r="H21" s="53">
        <f>C21*F21</f>
        <v>0</v>
      </c>
      <c r="I21" s="53">
        <f>D21*G21</f>
        <v>0</v>
      </c>
      <c r="J21" s="54">
        <v>21</v>
      </c>
      <c r="K21" s="27"/>
    </row>
    <row r="22" spans="1:11" ht="12.75">
      <c r="A22" s="49"/>
      <c r="B22" s="50" t="s">
        <v>39</v>
      </c>
      <c r="C22" s="51">
        <v>16</v>
      </c>
      <c r="D22" s="51">
        <v>16</v>
      </c>
      <c r="E22" s="52" t="s">
        <v>24</v>
      </c>
      <c r="F22" s="51"/>
      <c r="G22" s="51"/>
      <c r="H22" s="53">
        <f t="shared" si="0"/>
        <v>0</v>
      </c>
      <c r="I22" s="53">
        <f t="shared" si="1"/>
        <v>0</v>
      </c>
      <c r="J22" s="54">
        <v>21</v>
      </c>
      <c r="K22" s="27"/>
    </row>
    <row r="23" spans="1:11" ht="12.75">
      <c r="A23" s="49"/>
      <c r="B23" s="50" t="s">
        <v>42</v>
      </c>
      <c r="C23" s="51">
        <v>28</v>
      </c>
      <c r="D23" s="51">
        <v>28</v>
      </c>
      <c r="E23" s="52" t="s">
        <v>24</v>
      </c>
      <c r="F23" s="51"/>
      <c r="G23" s="51"/>
      <c r="H23" s="53">
        <f t="shared" si="0"/>
        <v>0</v>
      </c>
      <c r="I23" s="53">
        <f t="shared" si="1"/>
        <v>0</v>
      </c>
      <c r="J23" s="54">
        <v>21</v>
      </c>
      <c r="K23" s="27"/>
    </row>
    <row r="24" spans="1:11" ht="12.75">
      <c r="A24" s="49"/>
      <c r="B24" s="56" t="s">
        <v>103</v>
      </c>
      <c r="C24" s="57">
        <v>550</v>
      </c>
      <c r="D24" s="57">
        <v>550</v>
      </c>
      <c r="E24" s="52" t="s">
        <v>24</v>
      </c>
      <c r="F24" s="51"/>
      <c r="G24" s="51"/>
      <c r="H24" s="53">
        <f t="shared" si="0"/>
        <v>0</v>
      </c>
      <c r="I24" s="53">
        <f t="shared" si="1"/>
        <v>0</v>
      </c>
      <c r="J24" s="54">
        <v>21</v>
      </c>
      <c r="K24" s="27"/>
    </row>
    <row r="25" spans="1:11" ht="12.75">
      <c r="A25" s="49"/>
      <c r="B25" s="56" t="s">
        <v>50</v>
      </c>
      <c r="C25" s="57">
        <v>284</v>
      </c>
      <c r="D25" s="57">
        <v>284</v>
      </c>
      <c r="E25" s="52" t="s">
        <v>24</v>
      </c>
      <c r="F25" s="51"/>
      <c r="G25" s="51"/>
      <c r="H25" s="53">
        <f aca="true" t="shared" si="2" ref="H25:I33">C25*F25</f>
        <v>0</v>
      </c>
      <c r="I25" s="53">
        <f t="shared" si="2"/>
        <v>0</v>
      </c>
      <c r="J25" s="54">
        <v>21</v>
      </c>
      <c r="K25" s="27"/>
    </row>
    <row r="26" spans="1:11" ht="12.75">
      <c r="A26" s="49"/>
      <c r="B26" s="82" t="s">
        <v>53</v>
      </c>
      <c r="C26" s="83">
        <v>166</v>
      </c>
      <c r="D26" s="83">
        <v>166</v>
      </c>
      <c r="E26" s="84" t="s">
        <v>24</v>
      </c>
      <c r="F26" s="83"/>
      <c r="G26" s="83"/>
      <c r="H26" s="53">
        <f t="shared" si="2"/>
        <v>0</v>
      </c>
      <c r="I26" s="53">
        <f t="shared" si="2"/>
        <v>0</v>
      </c>
      <c r="J26" s="54">
        <v>21</v>
      </c>
      <c r="K26" s="27"/>
    </row>
    <row r="27" spans="1:11" ht="12.75">
      <c r="A27" s="49"/>
      <c r="B27" s="56" t="s">
        <v>25</v>
      </c>
      <c r="C27" s="57">
        <f>C15+C16+C17+C18</f>
        <v>1374</v>
      </c>
      <c r="D27" s="57">
        <f>C27</f>
        <v>1374</v>
      </c>
      <c r="E27" s="52" t="s">
        <v>24</v>
      </c>
      <c r="F27" s="51"/>
      <c r="G27" s="51"/>
      <c r="H27" s="53">
        <f t="shared" si="2"/>
        <v>0</v>
      </c>
      <c r="I27" s="53">
        <f t="shared" si="2"/>
        <v>0</v>
      </c>
      <c r="J27" s="54">
        <v>21</v>
      </c>
      <c r="K27" s="27"/>
    </row>
    <row r="28" spans="1:11" ht="12.75">
      <c r="A28" s="49"/>
      <c r="B28" s="50" t="s">
        <v>26</v>
      </c>
      <c r="C28" s="51">
        <f>C27</f>
        <v>1374</v>
      </c>
      <c r="D28" s="51">
        <v>0</v>
      </c>
      <c r="E28" s="52" t="s">
        <v>20</v>
      </c>
      <c r="F28" s="51"/>
      <c r="G28" s="51"/>
      <c r="H28" s="53">
        <f t="shared" si="2"/>
        <v>0</v>
      </c>
      <c r="I28" s="53">
        <f t="shared" si="2"/>
        <v>0</v>
      </c>
      <c r="J28" s="54">
        <v>21</v>
      </c>
      <c r="K28" s="27"/>
    </row>
    <row r="29" spans="1:11" ht="12.75">
      <c r="A29" s="49"/>
      <c r="B29" s="50" t="s">
        <v>27</v>
      </c>
      <c r="C29" s="51">
        <f>C28</f>
        <v>1374</v>
      </c>
      <c r="D29" s="51">
        <f>C29</f>
        <v>1374</v>
      </c>
      <c r="E29" s="52" t="s">
        <v>20</v>
      </c>
      <c r="F29" s="51"/>
      <c r="G29" s="51"/>
      <c r="H29" s="53">
        <f t="shared" si="2"/>
        <v>0</v>
      </c>
      <c r="I29" s="53">
        <f t="shared" si="2"/>
        <v>0</v>
      </c>
      <c r="J29" s="54">
        <v>21</v>
      </c>
      <c r="K29" s="27"/>
    </row>
    <row r="30" spans="1:11" ht="12.75">
      <c r="A30" s="49"/>
      <c r="B30" s="50" t="s">
        <v>35</v>
      </c>
      <c r="C30" s="51">
        <v>0</v>
      </c>
      <c r="D30" s="57">
        <v>18</v>
      </c>
      <c r="E30" s="52" t="s">
        <v>24</v>
      </c>
      <c r="F30" s="51"/>
      <c r="G30" s="51"/>
      <c r="H30" s="53">
        <f t="shared" si="2"/>
        <v>0</v>
      </c>
      <c r="I30" s="53">
        <f t="shared" si="2"/>
        <v>0</v>
      </c>
      <c r="J30" s="54">
        <v>21</v>
      </c>
      <c r="K30" s="27"/>
    </row>
    <row r="31" spans="1:11" ht="12.75">
      <c r="A31" s="49"/>
      <c r="B31" s="50" t="s">
        <v>36</v>
      </c>
      <c r="C31" s="51">
        <v>0</v>
      </c>
      <c r="D31" s="57">
        <v>3</v>
      </c>
      <c r="E31" s="52" t="s">
        <v>24</v>
      </c>
      <c r="F31" s="51"/>
      <c r="G31" s="51"/>
      <c r="H31" s="53">
        <f t="shared" si="2"/>
        <v>0</v>
      </c>
      <c r="I31" s="53">
        <f t="shared" si="2"/>
        <v>0</v>
      </c>
      <c r="J31" s="54">
        <v>21</v>
      </c>
      <c r="K31" s="27"/>
    </row>
    <row r="32" spans="1:11" ht="12.75">
      <c r="A32" s="49"/>
      <c r="B32" s="50" t="s">
        <v>65</v>
      </c>
      <c r="C32" s="51">
        <v>7</v>
      </c>
      <c r="D32" s="57">
        <v>7</v>
      </c>
      <c r="E32" s="52" t="s">
        <v>24</v>
      </c>
      <c r="F32" s="51"/>
      <c r="G32" s="51"/>
      <c r="H32" s="53">
        <f>C32*F32</f>
        <v>0</v>
      </c>
      <c r="I32" s="53">
        <f>D32*G32</f>
        <v>0</v>
      </c>
      <c r="J32" s="54">
        <v>21</v>
      </c>
      <c r="K32" s="27"/>
    </row>
    <row r="33" spans="1:11" ht="12.75">
      <c r="A33" s="49"/>
      <c r="B33" s="50" t="s">
        <v>58</v>
      </c>
      <c r="C33" s="83">
        <v>7</v>
      </c>
      <c r="D33" s="83">
        <v>7</v>
      </c>
      <c r="E33" s="84" t="s">
        <v>24</v>
      </c>
      <c r="F33" s="83"/>
      <c r="G33" s="83"/>
      <c r="H33" s="53">
        <f t="shared" si="2"/>
        <v>0</v>
      </c>
      <c r="I33" s="53">
        <f t="shared" si="2"/>
        <v>0</v>
      </c>
      <c r="J33" s="54">
        <v>21</v>
      </c>
      <c r="K33" s="27"/>
    </row>
    <row r="34" spans="1:11" ht="12.75">
      <c r="A34" s="49"/>
      <c r="B34" s="50" t="s">
        <v>44</v>
      </c>
      <c r="C34" s="51">
        <v>1</v>
      </c>
      <c r="D34" s="51">
        <v>1</v>
      </c>
      <c r="E34" s="52" t="s">
        <v>24</v>
      </c>
      <c r="F34" s="51"/>
      <c r="G34" s="51"/>
      <c r="H34" s="53">
        <f aca="true" t="shared" si="3" ref="H34:I42">C34*F34</f>
        <v>0</v>
      </c>
      <c r="I34" s="53">
        <f t="shared" si="3"/>
        <v>0</v>
      </c>
      <c r="J34" s="54">
        <v>21</v>
      </c>
      <c r="K34" s="27"/>
    </row>
    <row r="35" spans="1:11" ht="12.75">
      <c r="A35" s="49"/>
      <c r="B35" s="50" t="s">
        <v>40</v>
      </c>
      <c r="C35" s="51">
        <v>17</v>
      </c>
      <c r="D35" s="51">
        <v>17</v>
      </c>
      <c r="E35" s="52" t="s">
        <v>24</v>
      </c>
      <c r="F35" s="51"/>
      <c r="G35" s="51"/>
      <c r="H35" s="53">
        <f t="shared" si="3"/>
        <v>0</v>
      </c>
      <c r="I35" s="53">
        <f t="shared" si="3"/>
        <v>0</v>
      </c>
      <c r="J35" s="54">
        <v>21</v>
      </c>
      <c r="K35" s="27"/>
    </row>
    <row r="36" spans="1:11" ht="12.75">
      <c r="A36" s="49"/>
      <c r="B36" s="82" t="s">
        <v>51</v>
      </c>
      <c r="C36" s="83">
        <v>8</v>
      </c>
      <c r="D36" s="83">
        <v>8</v>
      </c>
      <c r="E36" s="84" t="s">
        <v>24</v>
      </c>
      <c r="F36" s="83"/>
      <c r="G36" s="83"/>
      <c r="H36" s="53">
        <f t="shared" si="3"/>
        <v>0</v>
      </c>
      <c r="I36" s="53">
        <f t="shared" si="3"/>
        <v>0</v>
      </c>
      <c r="J36" s="54">
        <v>21</v>
      </c>
      <c r="K36" s="27"/>
    </row>
    <row r="37" spans="1:11" ht="12.75">
      <c r="A37" s="49"/>
      <c r="B37" s="82" t="s">
        <v>59</v>
      </c>
      <c r="C37" s="83">
        <v>1</v>
      </c>
      <c r="D37" s="83">
        <v>1</v>
      </c>
      <c r="E37" s="84" t="s">
        <v>24</v>
      </c>
      <c r="F37" s="83"/>
      <c r="G37" s="83"/>
      <c r="H37" s="53">
        <f t="shared" si="3"/>
        <v>0</v>
      </c>
      <c r="I37" s="53">
        <f t="shared" si="3"/>
        <v>0</v>
      </c>
      <c r="J37" s="54">
        <v>21</v>
      </c>
      <c r="K37" s="27"/>
    </row>
    <row r="38" spans="1:11" ht="12.75">
      <c r="A38" s="49"/>
      <c r="B38" s="82" t="s">
        <v>66</v>
      </c>
      <c r="C38" s="83">
        <v>7</v>
      </c>
      <c r="D38" s="83">
        <v>7</v>
      </c>
      <c r="E38" s="84" t="s">
        <v>24</v>
      </c>
      <c r="F38" s="83"/>
      <c r="G38" s="83"/>
      <c r="H38" s="53">
        <f aca="true" t="shared" si="4" ref="H38:I40">C38*F38</f>
        <v>0</v>
      </c>
      <c r="I38" s="53">
        <f t="shared" si="4"/>
        <v>0</v>
      </c>
      <c r="J38" s="54">
        <v>21</v>
      </c>
      <c r="K38" s="27"/>
    </row>
    <row r="39" spans="1:11" ht="12.75">
      <c r="A39" s="104"/>
      <c r="B39" s="82" t="s">
        <v>67</v>
      </c>
      <c r="C39" s="83">
        <v>1</v>
      </c>
      <c r="D39" s="83">
        <v>1</v>
      </c>
      <c r="E39" s="84" t="s">
        <v>24</v>
      </c>
      <c r="F39" s="83"/>
      <c r="G39" s="83"/>
      <c r="H39" s="53">
        <f t="shared" si="4"/>
        <v>0</v>
      </c>
      <c r="I39" s="53">
        <f t="shared" si="4"/>
        <v>0</v>
      </c>
      <c r="J39" s="54">
        <v>21</v>
      </c>
      <c r="K39" s="27"/>
    </row>
    <row r="40" spans="1:11" ht="24">
      <c r="A40" s="105" t="s">
        <v>55</v>
      </c>
      <c r="B40" s="103" t="s">
        <v>68</v>
      </c>
      <c r="C40" s="108">
        <v>5</v>
      </c>
      <c r="D40" s="108">
        <v>5</v>
      </c>
      <c r="E40" s="84" t="s">
        <v>24</v>
      </c>
      <c r="F40" s="83"/>
      <c r="G40" s="83"/>
      <c r="H40" s="101">
        <f t="shared" si="4"/>
        <v>0</v>
      </c>
      <c r="I40" s="101">
        <f t="shared" si="4"/>
        <v>0</v>
      </c>
      <c r="J40" s="102">
        <v>21</v>
      </c>
      <c r="K40" s="27"/>
    </row>
    <row r="41" spans="1:11" ht="24">
      <c r="A41" s="105"/>
      <c r="B41" s="103" t="s">
        <v>60</v>
      </c>
      <c r="C41" s="100">
        <v>1</v>
      </c>
      <c r="D41" s="100">
        <v>1</v>
      </c>
      <c r="E41" s="84" t="s">
        <v>24</v>
      </c>
      <c r="F41" s="83"/>
      <c r="G41" s="83"/>
      <c r="H41" s="101">
        <f t="shared" si="3"/>
        <v>0</v>
      </c>
      <c r="I41" s="101">
        <f t="shared" si="3"/>
        <v>0</v>
      </c>
      <c r="J41" s="102">
        <v>21</v>
      </c>
      <c r="K41" s="27"/>
    </row>
    <row r="42" spans="1:11" ht="24">
      <c r="A42" s="105"/>
      <c r="B42" s="99" t="s">
        <v>61</v>
      </c>
      <c r="C42" s="100">
        <v>1</v>
      </c>
      <c r="D42" s="100">
        <v>1</v>
      </c>
      <c r="E42" s="84" t="s">
        <v>24</v>
      </c>
      <c r="F42" s="83"/>
      <c r="G42" s="83"/>
      <c r="H42" s="101">
        <f t="shared" si="3"/>
        <v>0</v>
      </c>
      <c r="I42" s="101">
        <f t="shared" si="3"/>
        <v>0</v>
      </c>
      <c r="J42" s="102">
        <v>21</v>
      </c>
      <c r="K42" s="27"/>
    </row>
    <row r="43" spans="1:11" ht="12.75">
      <c r="A43" s="105"/>
      <c r="B43" s="50" t="s">
        <v>114</v>
      </c>
      <c r="C43" s="51">
        <v>6</v>
      </c>
      <c r="D43" s="51">
        <v>6</v>
      </c>
      <c r="E43" s="52" t="s">
        <v>24</v>
      </c>
      <c r="F43" s="51"/>
      <c r="G43" s="51"/>
      <c r="H43" s="53">
        <f aca="true" t="shared" si="5" ref="H43:I45">C43*F43</f>
        <v>0</v>
      </c>
      <c r="I43" s="53">
        <f t="shared" si="5"/>
        <v>0</v>
      </c>
      <c r="J43" s="54">
        <v>21</v>
      </c>
      <c r="K43" s="27"/>
    </row>
    <row r="44" spans="1:11" ht="12.75">
      <c r="A44" s="104"/>
      <c r="B44" s="50" t="s">
        <v>52</v>
      </c>
      <c r="C44" s="51">
        <v>255</v>
      </c>
      <c r="D44" s="51">
        <v>255</v>
      </c>
      <c r="E44" s="52" t="s">
        <v>24</v>
      </c>
      <c r="F44" s="51"/>
      <c r="G44" s="51"/>
      <c r="H44" s="53">
        <f t="shared" si="5"/>
        <v>0</v>
      </c>
      <c r="I44" s="53">
        <f t="shared" si="5"/>
        <v>0</v>
      </c>
      <c r="J44" s="54">
        <v>21</v>
      </c>
      <c r="K44" s="27"/>
    </row>
    <row r="45" spans="1:11" ht="12.75">
      <c r="A45" s="49" t="s">
        <v>56</v>
      </c>
      <c r="B45" s="103" t="s">
        <v>62</v>
      </c>
      <c r="C45" s="51">
        <v>73</v>
      </c>
      <c r="D45" s="51">
        <v>73</v>
      </c>
      <c r="E45" s="52" t="s">
        <v>24</v>
      </c>
      <c r="F45" s="83"/>
      <c r="G45" s="83"/>
      <c r="H45" s="53">
        <f t="shared" si="5"/>
        <v>0</v>
      </c>
      <c r="I45" s="53">
        <f t="shared" si="5"/>
        <v>0</v>
      </c>
      <c r="J45" s="86">
        <v>21</v>
      </c>
      <c r="K45" s="27"/>
    </row>
    <row r="46" spans="1:11" ht="24">
      <c r="A46" s="49"/>
      <c r="B46" s="103" t="s">
        <v>69</v>
      </c>
      <c r="C46" s="110">
        <v>3</v>
      </c>
      <c r="D46" s="110">
        <v>3</v>
      </c>
      <c r="E46" s="111" t="s">
        <v>24</v>
      </c>
      <c r="F46" s="83"/>
      <c r="G46" s="83"/>
      <c r="H46" s="53">
        <f>C46*F46</f>
        <v>0</v>
      </c>
      <c r="I46" s="53">
        <f>D46*G46</f>
        <v>0</v>
      </c>
      <c r="J46" s="86">
        <v>21</v>
      </c>
      <c r="K46" s="27"/>
    </row>
    <row r="47" spans="1:11" ht="24">
      <c r="A47" s="104"/>
      <c r="B47" s="109" t="s">
        <v>70</v>
      </c>
      <c r="C47" s="110">
        <v>3</v>
      </c>
      <c r="D47" s="110">
        <v>3</v>
      </c>
      <c r="E47" s="111" t="s">
        <v>24</v>
      </c>
      <c r="F47" s="112"/>
      <c r="G47" s="112"/>
      <c r="H47" s="53">
        <f>C47*F47</f>
        <v>0</v>
      </c>
      <c r="I47" s="53">
        <f>D47*G47</f>
        <v>0</v>
      </c>
      <c r="J47" s="54">
        <v>21</v>
      </c>
      <c r="K47" s="27"/>
    </row>
    <row r="48" spans="1:13" ht="12.75">
      <c r="A48" s="49" t="s">
        <v>57</v>
      </c>
      <c r="B48" s="58" t="s">
        <v>28</v>
      </c>
      <c r="C48" s="90">
        <v>1</v>
      </c>
      <c r="D48" s="90">
        <v>0</v>
      </c>
      <c r="E48" s="91" t="s">
        <v>24</v>
      </c>
      <c r="F48" s="90"/>
      <c r="G48" s="90"/>
      <c r="H48" s="85">
        <f aca="true" t="shared" si="6" ref="H48:I52">C48*F48</f>
        <v>0</v>
      </c>
      <c r="I48" s="85">
        <f t="shared" si="6"/>
        <v>0</v>
      </c>
      <c r="J48" s="86">
        <v>21</v>
      </c>
      <c r="K48" s="27"/>
      <c r="L48" s="97"/>
      <c r="M48" s="97"/>
    </row>
    <row r="49" spans="1:13" ht="12.75">
      <c r="A49" s="49"/>
      <c r="B49" s="60" t="s">
        <v>29</v>
      </c>
      <c r="C49" s="57">
        <v>0</v>
      </c>
      <c r="D49" s="57">
        <v>1</v>
      </c>
      <c r="E49" s="59" t="s">
        <v>24</v>
      </c>
      <c r="F49" s="57"/>
      <c r="G49" s="57"/>
      <c r="H49" s="53">
        <f t="shared" si="6"/>
        <v>0</v>
      </c>
      <c r="I49" s="53">
        <f t="shared" si="6"/>
        <v>0</v>
      </c>
      <c r="J49" s="54">
        <v>21</v>
      </c>
      <c r="K49" s="27"/>
      <c r="L49" s="98"/>
      <c r="M49" s="98"/>
    </row>
    <row r="50" spans="1:13" ht="12.75">
      <c r="A50" s="49"/>
      <c r="B50" s="60" t="s">
        <v>30</v>
      </c>
      <c r="C50" s="57">
        <v>0</v>
      </c>
      <c r="D50" s="57">
        <v>1</v>
      </c>
      <c r="E50" s="59" t="s">
        <v>24</v>
      </c>
      <c r="F50" s="57"/>
      <c r="G50" s="57"/>
      <c r="H50" s="53">
        <f t="shared" si="6"/>
        <v>0</v>
      </c>
      <c r="I50" s="53">
        <f t="shared" si="6"/>
        <v>0</v>
      </c>
      <c r="J50" s="54">
        <v>21</v>
      </c>
      <c r="K50" s="27"/>
      <c r="L50" s="98"/>
      <c r="M50" s="98"/>
    </row>
    <row r="51" spans="1:13" ht="12.75">
      <c r="A51" s="49"/>
      <c r="B51" s="106" t="s">
        <v>63</v>
      </c>
      <c r="C51" s="83">
        <v>0</v>
      </c>
      <c r="D51" s="83">
        <v>1</v>
      </c>
      <c r="E51" s="107" t="s">
        <v>24</v>
      </c>
      <c r="F51" s="83"/>
      <c r="G51" s="83"/>
      <c r="H51" s="53">
        <f>C51*F51</f>
        <v>0</v>
      </c>
      <c r="I51" s="53">
        <f>D51*G51</f>
        <v>0</v>
      </c>
      <c r="J51" s="102">
        <v>21</v>
      </c>
      <c r="K51" s="27"/>
      <c r="L51" s="98"/>
      <c r="M51" s="98"/>
    </row>
    <row r="52" spans="1:13" ht="13.5" thickBot="1">
      <c r="A52" s="93"/>
      <c r="B52" s="94" t="s">
        <v>31</v>
      </c>
      <c r="C52" s="87">
        <v>0</v>
      </c>
      <c r="D52" s="87">
        <v>1</v>
      </c>
      <c r="E52" s="95" t="s">
        <v>24</v>
      </c>
      <c r="F52" s="87"/>
      <c r="G52" s="96"/>
      <c r="H52" s="88">
        <f t="shared" si="6"/>
        <v>0</v>
      </c>
      <c r="I52" s="88">
        <f t="shared" si="6"/>
        <v>0</v>
      </c>
      <c r="J52" s="89">
        <v>21</v>
      </c>
      <c r="K52" s="27"/>
      <c r="L52" s="98"/>
      <c r="M52" s="98"/>
    </row>
    <row r="53" spans="1:13" ht="13.5" thickBot="1">
      <c r="A53" s="49"/>
      <c r="B53" s="61"/>
      <c r="C53" s="62"/>
      <c r="D53" s="63"/>
      <c r="E53" s="62"/>
      <c r="F53" s="62"/>
      <c r="G53" s="62"/>
      <c r="H53" s="92">
        <f>SUM(H15:H52)</f>
        <v>0</v>
      </c>
      <c r="I53" s="92">
        <f>SUM(I15:I52)</f>
        <v>0</v>
      </c>
      <c r="J53" s="64"/>
      <c r="K53" s="27"/>
      <c r="L53" s="98"/>
      <c r="M53" s="98"/>
    </row>
    <row r="54" spans="1:11" ht="13.5" thickBot="1">
      <c r="A54" s="49"/>
      <c r="B54" s="61"/>
      <c r="C54" s="62"/>
      <c r="D54" s="63"/>
      <c r="E54" s="62"/>
      <c r="F54" s="62"/>
      <c r="G54" s="65" t="s">
        <v>32</v>
      </c>
      <c r="H54" s="66"/>
      <c r="I54" s="67">
        <f>H53+I53</f>
        <v>0</v>
      </c>
      <c r="J54" s="64"/>
      <c r="K54" s="27"/>
    </row>
    <row r="55" spans="1:11" ht="13.5" thickBot="1">
      <c r="A55" s="68"/>
      <c r="B55" s="69"/>
      <c r="C55" s="70"/>
      <c r="D55" s="71"/>
      <c r="E55" s="70"/>
      <c r="F55" s="70"/>
      <c r="G55" s="72"/>
      <c r="H55" s="72"/>
      <c r="I55" s="72"/>
      <c r="J55" s="73"/>
      <c r="K55" s="27"/>
    </row>
    <row r="56" spans="1:11" ht="12.75">
      <c r="A56" s="74"/>
      <c r="B56" s="26"/>
      <c r="C56" s="25"/>
      <c r="D56" s="35"/>
      <c r="E56" s="25"/>
      <c r="F56" s="25"/>
      <c r="G56" s="25"/>
      <c r="H56" s="25"/>
      <c r="I56" s="25"/>
      <c r="J56" s="26"/>
      <c r="K56" s="27"/>
    </row>
    <row r="57" spans="1:11" ht="12.75">
      <c r="A57" s="74" t="s">
        <v>47</v>
      </c>
      <c r="B57" s="26"/>
      <c r="C57" s="25"/>
      <c r="D57" s="35"/>
      <c r="E57" s="25"/>
      <c r="F57" s="25"/>
      <c r="G57" s="25"/>
      <c r="H57" s="25"/>
      <c r="I57" s="25"/>
      <c r="J57" s="26"/>
      <c r="K57" s="27"/>
    </row>
    <row r="58" spans="1:11" ht="12.75">
      <c r="A58" s="74"/>
      <c r="B58" s="26"/>
      <c r="C58" s="25"/>
      <c r="D58" s="35"/>
      <c r="E58" s="25"/>
      <c r="F58" s="25"/>
      <c r="G58" s="25"/>
      <c r="H58" s="25"/>
      <c r="I58" s="25"/>
      <c r="J58" s="26"/>
      <c r="K58" s="27"/>
    </row>
    <row r="59" spans="1:11" ht="12.75">
      <c r="A59" s="74" t="s">
        <v>33</v>
      </c>
      <c r="B59" s="26"/>
      <c r="C59" s="25"/>
      <c r="D59" s="35"/>
      <c r="E59" s="25"/>
      <c r="F59" s="25"/>
      <c r="G59" s="25"/>
      <c r="H59" s="25"/>
      <c r="I59" s="25"/>
      <c r="J59" s="26"/>
      <c r="K59" s="27"/>
    </row>
    <row r="60" spans="1:11" ht="12.75">
      <c r="A60" s="74"/>
      <c r="B60" s="26"/>
      <c r="C60" s="25"/>
      <c r="D60" s="35"/>
      <c r="E60" s="25"/>
      <c r="F60" s="25"/>
      <c r="G60" s="25"/>
      <c r="H60" s="25"/>
      <c r="I60" s="25"/>
      <c r="J60" s="26"/>
      <c r="K60" s="27"/>
    </row>
    <row r="61" spans="1:11" ht="12.75">
      <c r="A61" s="74"/>
      <c r="B61" s="26"/>
      <c r="C61" s="25"/>
      <c r="D61" s="35"/>
      <c r="E61" s="25"/>
      <c r="F61" s="25"/>
      <c r="G61" s="25"/>
      <c r="H61" s="25"/>
      <c r="I61" s="25"/>
      <c r="J61" s="26"/>
      <c r="K61" s="27"/>
    </row>
    <row r="62" spans="1:11" ht="12.75">
      <c r="A62" s="74"/>
      <c r="B62" s="75"/>
      <c r="C62" s="25"/>
      <c r="D62" s="35"/>
      <c r="E62" s="25"/>
      <c r="F62" s="25"/>
      <c r="G62" s="25"/>
      <c r="H62" s="25"/>
      <c r="I62" s="25"/>
      <c r="J62" s="26"/>
      <c r="K62" s="27"/>
    </row>
    <row r="63" spans="1:11" ht="12.75">
      <c r="A63" s="74"/>
      <c r="B63" s="26"/>
      <c r="C63" s="25"/>
      <c r="D63" s="35"/>
      <c r="E63" s="25"/>
      <c r="F63" s="25"/>
      <c r="G63" s="25"/>
      <c r="H63" s="25"/>
      <c r="I63" s="25"/>
      <c r="J63" s="26"/>
      <c r="K63" s="27"/>
    </row>
    <row r="64" spans="1:11" ht="12.75">
      <c r="A64" s="74"/>
      <c r="B64" s="26"/>
      <c r="C64" s="25"/>
      <c r="D64" s="35"/>
      <c r="E64" s="25"/>
      <c r="F64" s="25"/>
      <c r="G64" s="25"/>
      <c r="H64" s="25"/>
      <c r="I64" s="25"/>
      <c r="J64" s="26"/>
      <c r="K64" s="27"/>
    </row>
    <row r="65" spans="1:11" ht="12.75">
      <c r="A65" s="74"/>
      <c r="B65" s="26"/>
      <c r="C65" s="25"/>
      <c r="D65" s="35"/>
      <c r="E65" s="25"/>
      <c r="F65" s="25"/>
      <c r="G65" s="25"/>
      <c r="H65" s="25"/>
      <c r="I65" s="25"/>
      <c r="J65" s="26"/>
      <c r="K65" s="27"/>
    </row>
    <row r="66" spans="1:11" ht="15">
      <c r="A66" s="76"/>
      <c r="B66" s="77"/>
      <c r="C66" s="78"/>
      <c r="D66" s="79"/>
      <c r="E66" s="78"/>
      <c r="F66" s="78"/>
      <c r="G66" s="78"/>
      <c r="H66" s="78"/>
      <c r="I66" s="78"/>
      <c r="J66" s="80"/>
      <c r="K66" s="27"/>
    </row>
    <row r="67" spans="1:11" ht="15">
      <c r="A67" s="76"/>
      <c r="B67" s="77"/>
      <c r="C67" s="78"/>
      <c r="D67" s="79"/>
      <c r="E67" s="78"/>
      <c r="F67" s="78"/>
      <c r="G67" s="78"/>
      <c r="H67" s="78"/>
      <c r="I67" s="78"/>
      <c r="J67" s="80"/>
      <c r="K67" s="27"/>
    </row>
    <row r="68" spans="1:11" ht="12.75">
      <c r="A68" s="76"/>
      <c r="B68" s="81"/>
      <c r="C68" s="78"/>
      <c r="D68" s="79"/>
      <c r="E68" s="78"/>
      <c r="F68" s="78"/>
      <c r="G68" s="78"/>
      <c r="H68" s="78"/>
      <c r="I68" s="78"/>
      <c r="J68" s="80"/>
      <c r="K68" s="27"/>
    </row>
    <row r="69" spans="1:11" ht="15">
      <c r="A69" s="76"/>
      <c r="B69" s="77"/>
      <c r="C69" s="78"/>
      <c r="D69" s="79"/>
      <c r="E69" s="78"/>
      <c r="F69" s="78"/>
      <c r="G69" s="78"/>
      <c r="H69" s="78"/>
      <c r="I69" s="78"/>
      <c r="J69" s="80"/>
      <c r="K69" s="27"/>
    </row>
    <row r="70" spans="1:11" ht="15">
      <c r="A70" s="76"/>
      <c r="B70" s="77"/>
      <c r="C70" s="78"/>
      <c r="D70" s="79"/>
      <c r="E70" s="78"/>
      <c r="F70" s="78"/>
      <c r="G70" s="78"/>
      <c r="H70" s="78"/>
      <c r="I70" s="78"/>
      <c r="J70" s="80"/>
      <c r="K70" s="27"/>
    </row>
    <row r="71" spans="1:11" ht="15">
      <c r="A71" s="76"/>
      <c r="B71" s="77"/>
      <c r="C71" s="78"/>
      <c r="D71" s="79"/>
      <c r="E71" s="78"/>
      <c r="F71" s="78"/>
      <c r="G71" s="78"/>
      <c r="H71" s="78"/>
      <c r="I71" s="78"/>
      <c r="J71" s="80"/>
      <c r="K71" s="27"/>
    </row>
    <row r="72" ht="15.75">
      <c r="B72" s="18"/>
    </row>
    <row r="73" ht="15.75">
      <c r="B73" s="18"/>
    </row>
    <row r="74" ht="15.75">
      <c r="B74" s="18"/>
    </row>
    <row r="75" ht="15.75">
      <c r="B75" s="18" t="s">
        <v>37</v>
      </c>
    </row>
    <row r="76" ht="15.75">
      <c r="B76" s="18"/>
    </row>
    <row r="77" ht="15.75">
      <c r="B77" s="18"/>
    </row>
    <row r="78" ht="15.75">
      <c r="B78" s="18"/>
    </row>
    <row r="79" ht="15.75">
      <c r="B79" s="18"/>
    </row>
    <row r="80" ht="15.75">
      <c r="B80" s="18"/>
    </row>
    <row r="81" ht="15.75">
      <c r="B81" s="18" t="s">
        <v>37</v>
      </c>
    </row>
    <row r="82" ht="15.75">
      <c r="B82" s="18" t="s">
        <v>37</v>
      </c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62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64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3" t="s">
        <v>90</v>
      </c>
      <c r="B15" s="113" t="s">
        <v>19</v>
      </c>
      <c r="C15" s="114">
        <v>2</v>
      </c>
      <c r="D15" s="114">
        <v>2</v>
      </c>
      <c r="E15" s="115" t="s">
        <v>20</v>
      </c>
      <c r="F15" s="114"/>
      <c r="G15" s="114"/>
      <c r="H15" s="47">
        <f>C15*F15</f>
        <v>0</v>
      </c>
      <c r="I15" s="47">
        <f>D15*G15</f>
        <v>0</v>
      </c>
      <c r="J15" s="48">
        <v>21</v>
      </c>
      <c r="K15" s="128"/>
    </row>
    <row r="16" spans="1:11" ht="12.75">
      <c r="A16" s="133"/>
      <c r="B16" s="82" t="s">
        <v>34</v>
      </c>
      <c r="C16" s="83">
        <v>25</v>
      </c>
      <c r="D16" s="83">
        <v>25</v>
      </c>
      <c r="E16" s="84" t="s">
        <v>20</v>
      </c>
      <c r="F16" s="83"/>
      <c r="G16" s="83"/>
      <c r="H16" s="53">
        <f aca="true" t="shared" si="0" ref="H16:H49">C16*F16</f>
        <v>0</v>
      </c>
      <c r="I16" s="53">
        <f aca="true" t="shared" si="1" ref="I16:I49">D16*G16</f>
        <v>0</v>
      </c>
      <c r="J16" s="54">
        <v>21</v>
      </c>
      <c r="K16" s="128"/>
    </row>
    <row r="17" spans="1:11" ht="12.75">
      <c r="A17" s="133"/>
      <c r="B17" s="82" t="s">
        <v>41</v>
      </c>
      <c r="C17" s="83">
        <v>5</v>
      </c>
      <c r="D17" s="83">
        <v>5</v>
      </c>
      <c r="E17" s="84" t="s">
        <v>20</v>
      </c>
      <c r="F17" s="83"/>
      <c r="G17" s="83"/>
      <c r="H17" s="53">
        <f t="shared" si="0"/>
        <v>0</v>
      </c>
      <c r="I17" s="53">
        <f t="shared" si="1"/>
        <v>0</v>
      </c>
      <c r="J17" s="54">
        <v>21</v>
      </c>
      <c r="K17" s="130"/>
    </row>
    <row r="18" spans="1:11" ht="12.75">
      <c r="A18" s="133"/>
      <c r="B18" s="82" t="s">
        <v>45</v>
      </c>
      <c r="C18" s="83">
        <v>1</v>
      </c>
      <c r="D18" s="83">
        <v>0</v>
      </c>
      <c r="E18" s="84" t="s">
        <v>24</v>
      </c>
      <c r="F18" s="117"/>
      <c r="G18" s="117"/>
      <c r="H18" s="53">
        <f t="shared" si="0"/>
        <v>0</v>
      </c>
      <c r="I18" s="53">
        <f t="shared" si="1"/>
        <v>0</v>
      </c>
      <c r="J18" s="54">
        <v>21</v>
      </c>
      <c r="K18" s="128"/>
    </row>
    <row r="19" spans="1:11" ht="12.75">
      <c r="A19" s="133"/>
      <c r="B19" s="119" t="s">
        <v>22</v>
      </c>
      <c r="C19" s="120">
        <v>500</v>
      </c>
      <c r="D19" s="120">
        <v>0</v>
      </c>
      <c r="E19" s="120" t="s">
        <v>23</v>
      </c>
      <c r="F19" s="120"/>
      <c r="G19" s="120"/>
      <c r="H19" s="53">
        <f t="shared" si="0"/>
        <v>0</v>
      </c>
      <c r="I19" s="53">
        <f t="shared" si="1"/>
        <v>0</v>
      </c>
      <c r="J19" s="54">
        <v>21</v>
      </c>
      <c r="K19" s="128"/>
    </row>
    <row r="20" spans="1:11" ht="12.75">
      <c r="A20" s="133"/>
      <c r="B20" s="121" t="s">
        <v>103</v>
      </c>
      <c r="C20" s="83">
        <v>30</v>
      </c>
      <c r="D20" s="83">
        <v>30</v>
      </c>
      <c r="E20" s="107" t="s">
        <v>24</v>
      </c>
      <c r="F20" s="117"/>
      <c r="G20" s="117"/>
      <c r="H20" s="53">
        <f t="shared" si="0"/>
        <v>0</v>
      </c>
      <c r="I20" s="53">
        <f t="shared" si="1"/>
        <v>0</v>
      </c>
      <c r="J20" s="54">
        <v>21</v>
      </c>
      <c r="K20" s="128"/>
    </row>
    <row r="21" spans="1:11" ht="12.75">
      <c r="A21" s="134"/>
      <c r="B21" s="122" t="s">
        <v>50</v>
      </c>
      <c r="C21" s="117">
        <v>28</v>
      </c>
      <c r="D21" s="117">
        <v>28</v>
      </c>
      <c r="E21" s="123" t="s">
        <v>24</v>
      </c>
      <c r="F21" s="117"/>
      <c r="G21" s="117"/>
      <c r="H21" s="53">
        <f t="shared" si="0"/>
        <v>0</v>
      </c>
      <c r="I21" s="53">
        <f t="shared" si="1"/>
        <v>0</v>
      </c>
      <c r="J21" s="54">
        <v>21</v>
      </c>
      <c r="K21" s="129"/>
    </row>
    <row r="22" spans="1:11" ht="12.75">
      <c r="A22" s="134"/>
      <c r="B22" s="122" t="s">
        <v>25</v>
      </c>
      <c r="C22" s="117">
        <f>C15+C16+C17</f>
        <v>32</v>
      </c>
      <c r="D22" s="117">
        <f>C22</f>
        <v>32</v>
      </c>
      <c r="E22" s="123" t="s">
        <v>20</v>
      </c>
      <c r="F22" s="117"/>
      <c r="G22" s="117"/>
      <c r="H22" s="53">
        <f t="shared" si="0"/>
        <v>0</v>
      </c>
      <c r="I22" s="53">
        <f t="shared" si="1"/>
        <v>0</v>
      </c>
      <c r="J22" s="54">
        <v>21</v>
      </c>
      <c r="K22" s="129"/>
    </row>
    <row r="23" spans="1:11" ht="12.75">
      <c r="A23" s="134"/>
      <c r="B23" s="119" t="s">
        <v>71</v>
      </c>
      <c r="C23" s="120">
        <f>C22</f>
        <v>32</v>
      </c>
      <c r="D23" s="12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1"/>
        <v>0</v>
      </c>
      <c r="J23" s="54">
        <v>21</v>
      </c>
      <c r="K23" s="129"/>
    </row>
    <row r="24" spans="1:11" ht="12.75">
      <c r="A24" s="134"/>
      <c r="B24" s="119" t="s">
        <v>72</v>
      </c>
      <c r="C24" s="120">
        <v>0</v>
      </c>
      <c r="D24" s="120">
        <v>1</v>
      </c>
      <c r="E24" s="120" t="s">
        <v>24</v>
      </c>
      <c r="F24" s="120"/>
      <c r="G24" s="120"/>
      <c r="H24" s="53">
        <f t="shared" si="0"/>
        <v>0</v>
      </c>
      <c r="I24" s="53">
        <f t="shared" si="1"/>
        <v>0</v>
      </c>
      <c r="J24" s="54">
        <v>21</v>
      </c>
      <c r="K24" s="129"/>
    </row>
    <row r="25" spans="1:11" ht="12.75">
      <c r="A25" s="134"/>
      <c r="B25" s="119" t="s">
        <v>73</v>
      </c>
      <c r="C25" s="120">
        <f>C23</f>
        <v>32</v>
      </c>
      <c r="D25" s="120">
        <f>C25</f>
        <v>32</v>
      </c>
      <c r="E25" s="120" t="s">
        <v>20</v>
      </c>
      <c r="F25" s="120"/>
      <c r="G25" s="120"/>
      <c r="H25" s="53">
        <f t="shared" si="0"/>
        <v>0</v>
      </c>
      <c r="I25" s="53">
        <f t="shared" si="1"/>
        <v>0</v>
      </c>
      <c r="J25" s="54">
        <v>21</v>
      </c>
      <c r="K25" s="129"/>
    </row>
    <row r="26" spans="1:11" ht="12.75">
      <c r="A26" s="134"/>
      <c r="B26" s="119" t="s">
        <v>40</v>
      </c>
      <c r="C26" s="120">
        <v>2</v>
      </c>
      <c r="D26" s="120">
        <v>2</v>
      </c>
      <c r="E26" s="120" t="s">
        <v>24</v>
      </c>
      <c r="F26" s="120"/>
      <c r="G26" s="120"/>
      <c r="H26" s="53">
        <f t="shared" si="0"/>
        <v>0</v>
      </c>
      <c r="I26" s="53">
        <f t="shared" si="1"/>
        <v>0</v>
      </c>
      <c r="J26" s="54">
        <v>21</v>
      </c>
      <c r="K26" s="129"/>
    </row>
    <row r="27" spans="1:11" ht="12.75">
      <c r="A27" s="134"/>
      <c r="B27" s="119" t="s">
        <v>74</v>
      </c>
      <c r="C27" s="120">
        <v>1</v>
      </c>
      <c r="D27" s="120">
        <v>1</v>
      </c>
      <c r="E27" s="120" t="s">
        <v>24</v>
      </c>
      <c r="F27" s="120"/>
      <c r="G27" s="120"/>
      <c r="H27" s="53">
        <f t="shared" si="0"/>
        <v>0</v>
      </c>
      <c r="I27" s="53">
        <f t="shared" si="1"/>
        <v>0</v>
      </c>
      <c r="J27" s="54">
        <v>21</v>
      </c>
      <c r="K27" s="129"/>
    </row>
    <row r="28" spans="1:11" ht="12.75">
      <c r="A28" s="134"/>
      <c r="B28" s="119" t="s">
        <v>75</v>
      </c>
      <c r="C28" s="120">
        <v>1</v>
      </c>
      <c r="D28" s="120">
        <v>1</v>
      </c>
      <c r="E28" s="120" t="s">
        <v>24</v>
      </c>
      <c r="F28" s="120"/>
      <c r="G28" s="120"/>
      <c r="H28" s="53">
        <f t="shared" si="0"/>
        <v>0</v>
      </c>
      <c r="I28" s="53">
        <f t="shared" si="1"/>
        <v>0</v>
      </c>
      <c r="J28" s="54">
        <v>21</v>
      </c>
      <c r="K28" s="129"/>
    </row>
    <row r="29" spans="1:11" ht="12.75">
      <c r="A29" s="134"/>
      <c r="B29" s="119" t="s">
        <v>76</v>
      </c>
      <c r="C29" s="120">
        <v>1</v>
      </c>
      <c r="D29" s="120">
        <v>1</v>
      </c>
      <c r="E29" s="120" t="s">
        <v>24</v>
      </c>
      <c r="F29" s="120"/>
      <c r="G29" s="120"/>
      <c r="H29" s="53">
        <f t="shared" si="0"/>
        <v>0</v>
      </c>
      <c r="I29" s="53">
        <f t="shared" si="1"/>
        <v>0</v>
      </c>
      <c r="J29" s="54">
        <v>21</v>
      </c>
      <c r="K29" s="129"/>
    </row>
    <row r="30" spans="1:11" ht="12.75">
      <c r="A30" s="134"/>
      <c r="B30" s="50" t="s">
        <v>65</v>
      </c>
      <c r="C30" s="51">
        <v>3</v>
      </c>
      <c r="D30" s="57">
        <v>3</v>
      </c>
      <c r="E30" s="52" t="s">
        <v>24</v>
      </c>
      <c r="F30" s="51"/>
      <c r="G30" s="51"/>
      <c r="H30" s="53">
        <f aca="true" t="shared" si="2" ref="H30:I33">C30*F30</f>
        <v>0</v>
      </c>
      <c r="I30" s="53">
        <f t="shared" si="2"/>
        <v>0</v>
      </c>
      <c r="J30" s="54">
        <v>21</v>
      </c>
      <c r="K30" s="129"/>
    </row>
    <row r="31" spans="1:11" ht="12.75">
      <c r="A31" s="134"/>
      <c r="B31" s="50" t="s">
        <v>58</v>
      </c>
      <c r="C31" s="83">
        <v>6</v>
      </c>
      <c r="D31" s="83">
        <v>6</v>
      </c>
      <c r="E31" s="84" t="s">
        <v>24</v>
      </c>
      <c r="F31" s="83"/>
      <c r="G31" s="83"/>
      <c r="H31" s="53">
        <f t="shared" si="2"/>
        <v>0</v>
      </c>
      <c r="I31" s="53">
        <f t="shared" si="2"/>
        <v>0</v>
      </c>
      <c r="J31" s="54">
        <v>21</v>
      </c>
      <c r="K31" s="129"/>
    </row>
    <row r="32" spans="1:11" ht="12.75">
      <c r="A32" s="134"/>
      <c r="B32" s="119" t="s">
        <v>44</v>
      </c>
      <c r="C32" s="120">
        <v>1</v>
      </c>
      <c r="D32" s="120">
        <v>1</v>
      </c>
      <c r="E32" s="120" t="s">
        <v>24</v>
      </c>
      <c r="F32" s="120"/>
      <c r="G32" s="120"/>
      <c r="H32" s="53">
        <f t="shared" si="2"/>
        <v>0</v>
      </c>
      <c r="I32" s="53">
        <f t="shared" si="2"/>
        <v>0</v>
      </c>
      <c r="J32" s="54">
        <v>21</v>
      </c>
      <c r="K32" s="129"/>
    </row>
    <row r="33" spans="1:11" ht="12.75">
      <c r="A33" s="134"/>
      <c r="B33" s="131" t="s">
        <v>84</v>
      </c>
      <c r="C33" s="117">
        <v>3</v>
      </c>
      <c r="D33" s="117">
        <v>3</v>
      </c>
      <c r="E33" s="118" t="s">
        <v>24</v>
      </c>
      <c r="F33" s="117"/>
      <c r="G33" s="117"/>
      <c r="H33" s="53">
        <f t="shared" si="2"/>
        <v>0</v>
      </c>
      <c r="I33" s="53">
        <f t="shared" si="2"/>
        <v>0</v>
      </c>
      <c r="J33" s="54">
        <v>21</v>
      </c>
      <c r="K33" s="129"/>
    </row>
    <row r="34" spans="1:11" ht="12.75">
      <c r="A34" s="134"/>
      <c r="B34" s="116" t="s">
        <v>77</v>
      </c>
      <c r="C34" s="117">
        <v>1</v>
      </c>
      <c r="D34" s="117">
        <v>1</v>
      </c>
      <c r="E34" s="118" t="s">
        <v>24</v>
      </c>
      <c r="F34" s="117"/>
      <c r="G34" s="117"/>
      <c r="H34" s="53">
        <f t="shared" si="0"/>
        <v>0</v>
      </c>
      <c r="I34" s="53">
        <f t="shared" si="1"/>
        <v>0</v>
      </c>
      <c r="J34" s="54">
        <v>21</v>
      </c>
      <c r="K34" s="129"/>
    </row>
    <row r="35" spans="1:11" ht="12.75">
      <c r="A35" s="134"/>
      <c r="B35" s="119" t="s">
        <v>83</v>
      </c>
      <c r="C35" s="120">
        <v>3</v>
      </c>
      <c r="D35" s="120">
        <v>3</v>
      </c>
      <c r="E35" s="120" t="s">
        <v>24</v>
      </c>
      <c r="F35" s="120"/>
      <c r="G35" s="120"/>
      <c r="H35" s="53">
        <f t="shared" si="0"/>
        <v>0</v>
      </c>
      <c r="I35" s="53">
        <f t="shared" si="1"/>
        <v>0</v>
      </c>
      <c r="J35" s="54">
        <v>21</v>
      </c>
      <c r="K35" s="129"/>
    </row>
    <row r="36" spans="1:11" ht="24">
      <c r="A36" s="134"/>
      <c r="B36" s="132" t="s">
        <v>86</v>
      </c>
      <c r="C36" s="120">
        <v>1</v>
      </c>
      <c r="D36" s="120">
        <v>1</v>
      </c>
      <c r="E36" s="120" t="s">
        <v>24</v>
      </c>
      <c r="F36" s="120"/>
      <c r="G36" s="125"/>
      <c r="H36" s="53">
        <f t="shared" si="0"/>
        <v>0</v>
      </c>
      <c r="I36" s="53">
        <f t="shared" si="1"/>
        <v>0</v>
      </c>
      <c r="J36" s="54">
        <v>21</v>
      </c>
      <c r="K36" s="129"/>
    </row>
    <row r="37" spans="1:11" ht="24">
      <c r="A37" s="134"/>
      <c r="B37" s="132" t="s">
        <v>87</v>
      </c>
      <c r="C37" s="120">
        <v>2</v>
      </c>
      <c r="D37" s="120">
        <v>2</v>
      </c>
      <c r="E37" s="120" t="s">
        <v>24</v>
      </c>
      <c r="F37" s="120"/>
      <c r="G37" s="125"/>
      <c r="H37" s="53">
        <f t="shared" si="0"/>
        <v>0</v>
      </c>
      <c r="I37" s="53">
        <f t="shared" si="1"/>
        <v>0</v>
      </c>
      <c r="J37" s="54">
        <v>21</v>
      </c>
      <c r="K37" s="129"/>
    </row>
    <row r="38" spans="1:11" ht="12.75">
      <c r="A38" s="134"/>
      <c r="B38" s="124" t="s">
        <v>78</v>
      </c>
      <c r="C38" s="120">
        <v>1</v>
      </c>
      <c r="D38" s="120">
        <v>1</v>
      </c>
      <c r="E38" s="120" t="s">
        <v>24</v>
      </c>
      <c r="F38" s="120"/>
      <c r="G38" s="120"/>
      <c r="H38" s="53">
        <f t="shared" si="0"/>
        <v>0</v>
      </c>
      <c r="I38" s="53">
        <f t="shared" si="1"/>
        <v>0</v>
      </c>
      <c r="J38" s="54">
        <v>21</v>
      </c>
      <c r="K38" s="129"/>
    </row>
    <row r="39" spans="1:11" ht="12.75">
      <c r="A39" s="134"/>
      <c r="B39" s="126" t="s">
        <v>85</v>
      </c>
      <c r="C39" s="120">
        <v>2</v>
      </c>
      <c r="D39" s="120">
        <v>2</v>
      </c>
      <c r="E39" s="120" t="s">
        <v>24</v>
      </c>
      <c r="F39" s="125"/>
      <c r="G39" s="120"/>
      <c r="H39" s="53">
        <f t="shared" si="0"/>
        <v>0</v>
      </c>
      <c r="I39" s="53">
        <f t="shared" si="1"/>
        <v>0</v>
      </c>
      <c r="J39" s="54">
        <v>21</v>
      </c>
      <c r="K39" s="129"/>
    </row>
    <row r="40" spans="1:11" ht="12.75">
      <c r="A40" s="134"/>
      <c r="B40" s="126" t="s">
        <v>88</v>
      </c>
      <c r="C40" s="120">
        <v>1</v>
      </c>
      <c r="D40" s="120">
        <v>1</v>
      </c>
      <c r="E40" s="120" t="s">
        <v>24</v>
      </c>
      <c r="F40" s="125"/>
      <c r="G40" s="120"/>
      <c r="H40" s="53">
        <f t="shared" si="0"/>
        <v>0</v>
      </c>
      <c r="I40" s="53">
        <f t="shared" si="1"/>
        <v>0</v>
      </c>
      <c r="J40" s="54">
        <v>21</v>
      </c>
      <c r="K40" s="129"/>
    </row>
    <row r="41" spans="1:11" ht="12.75">
      <c r="A41" s="134"/>
      <c r="B41" s="126" t="s">
        <v>79</v>
      </c>
      <c r="C41" s="120">
        <v>1</v>
      </c>
      <c r="D41" s="120">
        <v>1</v>
      </c>
      <c r="E41" s="120" t="s">
        <v>24</v>
      </c>
      <c r="F41" s="120"/>
      <c r="G41" s="120"/>
      <c r="H41" s="53">
        <f t="shared" si="0"/>
        <v>0</v>
      </c>
      <c r="I41" s="53">
        <f t="shared" si="1"/>
        <v>0</v>
      </c>
      <c r="J41" s="54">
        <v>21</v>
      </c>
      <c r="K41" s="129"/>
    </row>
    <row r="42" spans="1:11" ht="12.75">
      <c r="A42" s="134"/>
      <c r="B42" s="119" t="s">
        <v>80</v>
      </c>
      <c r="C42" s="120">
        <v>50</v>
      </c>
      <c r="D42" s="120">
        <v>50</v>
      </c>
      <c r="E42" s="120" t="s">
        <v>20</v>
      </c>
      <c r="F42" s="120"/>
      <c r="G42" s="120"/>
      <c r="H42" s="53">
        <f t="shared" si="0"/>
        <v>0</v>
      </c>
      <c r="I42" s="53">
        <f t="shared" si="1"/>
        <v>0</v>
      </c>
      <c r="J42" s="54">
        <v>21</v>
      </c>
      <c r="K42" s="129"/>
    </row>
    <row r="43" spans="1:11" ht="12.75">
      <c r="A43" s="134"/>
      <c r="B43" s="126" t="s">
        <v>81</v>
      </c>
      <c r="C43" s="120">
        <v>20</v>
      </c>
      <c r="D43" s="120">
        <v>20</v>
      </c>
      <c r="E43" s="120" t="s">
        <v>20</v>
      </c>
      <c r="F43" s="120"/>
      <c r="G43" s="120"/>
      <c r="H43" s="53">
        <f t="shared" si="0"/>
        <v>0</v>
      </c>
      <c r="I43" s="53">
        <f t="shared" si="1"/>
        <v>0</v>
      </c>
      <c r="J43" s="54">
        <v>21</v>
      </c>
      <c r="K43" s="129"/>
    </row>
    <row r="44" spans="1:11" ht="12.75">
      <c r="A44" s="134"/>
      <c r="B44" s="119" t="s">
        <v>89</v>
      </c>
      <c r="C44" s="120">
        <v>1</v>
      </c>
      <c r="D44" s="120">
        <v>1</v>
      </c>
      <c r="E44" s="120" t="s">
        <v>24</v>
      </c>
      <c r="F44" s="120"/>
      <c r="G44" s="120"/>
      <c r="H44" s="53">
        <f t="shared" si="0"/>
        <v>0</v>
      </c>
      <c r="I44" s="53">
        <f t="shared" si="1"/>
        <v>0</v>
      </c>
      <c r="J44" s="54">
        <v>21</v>
      </c>
      <c r="K44" s="129"/>
    </row>
    <row r="45" spans="1:11" ht="12.75">
      <c r="A45" s="134"/>
      <c r="B45" s="58" t="s">
        <v>28</v>
      </c>
      <c r="C45" s="90">
        <v>1</v>
      </c>
      <c r="D45" s="90">
        <v>0</v>
      </c>
      <c r="E45" s="91" t="s">
        <v>24</v>
      </c>
      <c r="F45" s="120"/>
      <c r="G45" s="120"/>
      <c r="H45" s="53">
        <f t="shared" si="0"/>
        <v>0</v>
      </c>
      <c r="I45" s="53">
        <f t="shared" si="1"/>
        <v>0</v>
      </c>
      <c r="J45" s="54">
        <v>21</v>
      </c>
      <c r="K45" s="129"/>
    </row>
    <row r="46" spans="1:11" ht="12.75">
      <c r="A46" s="134"/>
      <c r="B46" s="127" t="s">
        <v>29</v>
      </c>
      <c r="C46" s="117">
        <v>0</v>
      </c>
      <c r="D46" s="117">
        <v>1</v>
      </c>
      <c r="E46" s="123" t="s">
        <v>24</v>
      </c>
      <c r="F46" s="117"/>
      <c r="G46" s="117"/>
      <c r="H46" s="53">
        <f t="shared" si="0"/>
        <v>0</v>
      </c>
      <c r="I46" s="53">
        <f t="shared" si="1"/>
        <v>0</v>
      </c>
      <c r="J46" s="54">
        <v>21</v>
      </c>
      <c r="K46" s="129"/>
    </row>
    <row r="47" spans="1:11" ht="12.75">
      <c r="A47" s="134"/>
      <c r="B47" s="127" t="s">
        <v>30</v>
      </c>
      <c r="C47" s="117">
        <v>0</v>
      </c>
      <c r="D47" s="117">
        <v>1</v>
      </c>
      <c r="E47" s="123" t="s">
        <v>24</v>
      </c>
      <c r="F47" s="117"/>
      <c r="G47" s="117"/>
      <c r="H47" s="53">
        <f t="shared" si="0"/>
        <v>0</v>
      </c>
      <c r="I47" s="53">
        <f t="shared" si="1"/>
        <v>0</v>
      </c>
      <c r="J47" s="54">
        <v>21</v>
      </c>
      <c r="K47" s="129"/>
    </row>
    <row r="48" spans="1:11" ht="12.75">
      <c r="A48" s="134"/>
      <c r="B48" s="127" t="s">
        <v>82</v>
      </c>
      <c r="C48" s="117">
        <v>0</v>
      </c>
      <c r="D48" s="117">
        <v>1</v>
      </c>
      <c r="E48" s="123" t="s">
        <v>24</v>
      </c>
      <c r="F48" s="117"/>
      <c r="G48" s="83"/>
      <c r="H48" s="53">
        <f t="shared" si="0"/>
        <v>0</v>
      </c>
      <c r="I48" s="53">
        <f t="shared" si="1"/>
        <v>0</v>
      </c>
      <c r="J48" s="54">
        <v>21</v>
      </c>
      <c r="K48" s="129"/>
    </row>
    <row r="49" spans="1:11" ht="12.75">
      <c r="A49" s="135"/>
      <c r="B49" s="127" t="s">
        <v>31</v>
      </c>
      <c r="C49" s="117">
        <v>0</v>
      </c>
      <c r="D49" s="117">
        <v>1</v>
      </c>
      <c r="E49" s="123" t="s">
        <v>24</v>
      </c>
      <c r="F49" s="117"/>
      <c r="G49" s="117"/>
      <c r="H49" s="53">
        <f t="shared" si="0"/>
        <v>0</v>
      </c>
      <c r="I49" s="53">
        <f t="shared" si="1"/>
        <v>0</v>
      </c>
      <c r="J49" s="54">
        <v>21</v>
      </c>
      <c r="K49" s="129"/>
    </row>
    <row r="50" spans="1:11" ht="13.5" thickBot="1">
      <c r="A50" s="134"/>
      <c r="B50" s="136"/>
      <c r="C50" s="137"/>
      <c r="D50" s="138"/>
      <c r="E50" s="137"/>
      <c r="F50" s="137"/>
      <c r="G50" s="137"/>
      <c r="H50" s="101">
        <f>SUM(H15:H49)</f>
        <v>0</v>
      </c>
      <c r="I50" s="101">
        <f>SUM(I15:I49)</f>
        <v>0</v>
      </c>
      <c r="J50" s="139"/>
      <c r="K50" s="129"/>
    </row>
    <row r="51" spans="1:11" ht="13.5" thickBot="1">
      <c r="A51" s="134"/>
      <c r="B51" s="136"/>
      <c r="C51" s="137"/>
      <c r="D51" s="138"/>
      <c r="E51" s="137"/>
      <c r="F51" s="137"/>
      <c r="G51" s="65" t="s">
        <v>32</v>
      </c>
      <c r="H51" s="66"/>
      <c r="I51" s="67">
        <f>H50+I50</f>
        <v>0</v>
      </c>
      <c r="J51" s="139"/>
      <c r="K51" s="129"/>
    </row>
    <row r="52" spans="1:11" ht="13.5" thickBot="1">
      <c r="A52" s="140"/>
      <c r="B52" s="141"/>
      <c r="C52" s="142"/>
      <c r="D52" s="143"/>
      <c r="E52" s="142"/>
      <c r="F52" s="142"/>
      <c r="G52" s="142"/>
      <c r="H52" s="70"/>
      <c r="I52" s="70"/>
      <c r="J52" s="144"/>
      <c r="K52" s="129"/>
    </row>
    <row r="53" spans="8:11" ht="12.75">
      <c r="H53" s="25"/>
      <c r="I53" s="25"/>
      <c r="J53" s="16"/>
      <c r="K53" s="129"/>
    </row>
    <row r="54" spans="1:11" ht="12.75">
      <c r="A54" s="74" t="s">
        <v>47</v>
      </c>
      <c r="H54" s="25"/>
      <c r="I54" s="25"/>
      <c r="J54" s="16"/>
      <c r="K54" s="129"/>
    </row>
    <row r="55" spans="1:11" ht="12.75">
      <c r="A55" s="74"/>
      <c r="H55" s="25"/>
      <c r="I55" s="25"/>
      <c r="J55" s="16"/>
      <c r="K55" s="129"/>
    </row>
    <row r="56" spans="1:11" ht="12.75">
      <c r="A56" s="74" t="s">
        <v>33</v>
      </c>
      <c r="H56" s="25"/>
      <c r="I56" s="25"/>
      <c r="J56" s="16"/>
      <c r="K56" s="129"/>
    </row>
    <row r="57" spans="8:11" ht="12.75">
      <c r="H57" s="15"/>
      <c r="I57" s="15"/>
      <c r="J57" s="16"/>
      <c r="K57" s="129"/>
    </row>
    <row r="58" spans="8:11" ht="12.75">
      <c r="H58" s="15"/>
      <c r="I58" s="15"/>
      <c r="J58" s="16"/>
      <c r="K58" s="129"/>
    </row>
    <row r="59" spans="8:11" ht="12.75">
      <c r="H59" s="15"/>
      <c r="I59" s="15"/>
      <c r="J59" s="16"/>
      <c r="K59" s="129"/>
    </row>
    <row r="60" spans="8:11" ht="12.75">
      <c r="H60" s="15"/>
      <c r="I60" s="15"/>
      <c r="J60" s="16"/>
      <c r="K60" s="129"/>
    </row>
    <row r="61" spans="8:11" ht="12.75">
      <c r="H61" s="15"/>
      <c r="I61" s="15"/>
      <c r="J61" s="16"/>
      <c r="K61" s="129"/>
    </row>
    <row r="62" spans="8:11" ht="12.75">
      <c r="H62" s="15"/>
      <c r="I62" s="15"/>
      <c r="J62" s="16"/>
      <c r="K62" s="129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47"/>
  <sheetViews>
    <sheetView zoomScaleSheetLayoutView="100" zoomScalePageLayoutView="0" workbookViewId="0" topLeftCell="A2">
      <selection activeCell="B2" sqref="B2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 t="s">
        <v>3</v>
      </c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64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49" t="s">
        <v>91</v>
      </c>
      <c r="B15" s="82" t="s">
        <v>41</v>
      </c>
      <c r="C15" s="83">
        <v>5</v>
      </c>
      <c r="D15" s="83">
        <v>5</v>
      </c>
      <c r="E15" s="84" t="s">
        <v>20</v>
      </c>
      <c r="F15" s="83"/>
      <c r="G15" s="83"/>
      <c r="H15" s="53">
        <f aca="true" t="shared" si="0" ref="H15:I34">C15*F15</f>
        <v>0</v>
      </c>
      <c r="I15" s="53">
        <f t="shared" si="0"/>
        <v>0</v>
      </c>
      <c r="J15" s="54">
        <v>21</v>
      </c>
      <c r="K15" s="130"/>
    </row>
    <row r="16" spans="1:11" ht="12.75">
      <c r="A16" s="49"/>
      <c r="B16" s="82" t="s">
        <v>38</v>
      </c>
      <c r="C16" s="83">
        <v>65</v>
      </c>
      <c r="D16" s="83">
        <v>65</v>
      </c>
      <c r="E16" s="84" t="s">
        <v>20</v>
      </c>
      <c r="F16" s="83"/>
      <c r="G16" s="83"/>
      <c r="H16" s="53">
        <f>C16*F16</f>
        <v>0</v>
      </c>
      <c r="I16" s="53">
        <f>D16*G16</f>
        <v>0</v>
      </c>
      <c r="J16" s="54">
        <v>21</v>
      </c>
      <c r="K16" s="130"/>
    </row>
    <row r="17" spans="1:11" ht="12.75">
      <c r="A17" s="133"/>
      <c r="B17" s="82" t="s">
        <v>45</v>
      </c>
      <c r="C17" s="83">
        <v>1</v>
      </c>
      <c r="D17" s="83">
        <v>0</v>
      </c>
      <c r="E17" s="84" t="s">
        <v>24</v>
      </c>
      <c r="F17" s="117"/>
      <c r="G17" s="117"/>
      <c r="H17" s="53">
        <f t="shared" si="0"/>
        <v>0</v>
      </c>
      <c r="I17" s="53">
        <f t="shared" si="0"/>
        <v>0</v>
      </c>
      <c r="J17" s="54">
        <v>21</v>
      </c>
      <c r="K17" s="130"/>
    </row>
    <row r="18" spans="1:11" ht="12.75">
      <c r="A18" s="133"/>
      <c r="B18" s="119" t="s">
        <v>22</v>
      </c>
      <c r="C18" s="120">
        <v>400</v>
      </c>
      <c r="D18" s="120">
        <v>0</v>
      </c>
      <c r="E18" s="120" t="s">
        <v>23</v>
      </c>
      <c r="F18" s="120"/>
      <c r="G18" s="120"/>
      <c r="H18" s="53">
        <f t="shared" si="0"/>
        <v>0</v>
      </c>
      <c r="I18" s="53">
        <f t="shared" si="0"/>
        <v>0</v>
      </c>
      <c r="J18" s="54">
        <v>21</v>
      </c>
      <c r="K18" s="128"/>
    </row>
    <row r="19" spans="1:11" ht="12.75">
      <c r="A19" s="133"/>
      <c r="B19" s="121" t="s">
        <v>43</v>
      </c>
      <c r="C19" s="83">
        <v>30</v>
      </c>
      <c r="D19" s="83">
        <v>30</v>
      </c>
      <c r="E19" s="107" t="s">
        <v>24</v>
      </c>
      <c r="F19" s="117"/>
      <c r="G19" s="117"/>
      <c r="H19" s="53">
        <f t="shared" si="0"/>
        <v>0</v>
      </c>
      <c r="I19" s="53">
        <f t="shared" si="0"/>
        <v>0</v>
      </c>
      <c r="J19" s="54">
        <v>21</v>
      </c>
      <c r="K19" s="128"/>
    </row>
    <row r="20" spans="1:11" ht="12.75">
      <c r="A20" s="133"/>
      <c r="B20" s="82" t="s">
        <v>92</v>
      </c>
      <c r="C20" s="83">
        <v>10</v>
      </c>
      <c r="D20" s="83">
        <v>10</v>
      </c>
      <c r="E20" s="84" t="s">
        <v>24</v>
      </c>
      <c r="F20" s="83"/>
      <c r="G20" s="83"/>
      <c r="H20" s="53">
        <f t="shared" si="0"/>
        <v>0</v>
      </c>
      <c r="I20" s="53">
        <f t="shared" si="0"/>
        <v>0</v>
      </c>
      <c r="J20" s="54">
        <v>21</v>
      </c>
      <c r="K20" s="128"/>
    </row>
    <row r="21" spans="1:11" ht="12.75">
      <c r="A21" s="134"/>
      <c r="B21" s="122" t="s">
        <v>50</v>
      </c>
      <c r="C21" s="117">
        <v>38</v>
      </c>
      <c r="D21" s="117">
        <v>38</v>
      </c>
      <c r="E21" s="123" t="s">
        <v>24</v>
      </c>
      <c r="F21" s="117"/>
      <c r="G21" s="117"/>
      <c r="H21" s="53">
        <f t="shared" si="0"/>
        <v>0</v>
      </c>
      <c r="I21" s="53">
        <f t="shared" si="0"/>
        <v>0</v>
      </c>
      <c r="J21" s="54">
        <v>21</v>
      </c>
      <c r="K21" s="129"/>
    </row>
    <row r="22" spans="1:11" ht="12.75">
      <c r="A22" s="134"/>
      <c r="B22" s="122" t="s">
        <v>25</v>
      </c>
      <c r="C22" s="117">
        <f>C15+C16</f>
        <v>70</v>
      </c>
      <c r="D22" s="117">
        <f>C22</f>
        <v>70</v>
      </c>
      <c r="E22" s="123" t="s">
        <v>20</v>
      </c>
      <c r="F22" s="117"/>
      <c r="G22" s="117"/>
      <c r="H22" s="53">
        <f t="shared" si="0"/>
        <v>0</v>
      </c>
      <c r="I22" s="53">
        <f t="shared" si="0"/>
        <v>0</v>
      </c>
      <c r="J22" s="54">
        <v>21</v>
      </c>
      <c r="K22" s="129"/>
    </row>
    <row r="23" spans="1:11" ht="12.75">
      <c r="A23" s="134"/>
      <c r="B23" s="119" t="s">
        <v>71</v>
      </c>
      <c r="C23" s="120">
        <f>C22</f>
        <v>70</v>
      </c>
      <c r="D23" s="12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0"/>
        <v>0</v>
      </c>
      <c r="J23" s="54">
        <v>21</v>
      </c>
      <c r="K23" s="129"/>
    </row>
    <row r="24" spans="1:11" ht="12.75">
      <c r="A24" s="134"/>
      <c r="B24" s="119" t="s">
        <v>72</v>
      </c>
      <c r="C24" s="120">
        <v>0</v>
      </c>
      <c r="D24" s="120">
        <v>1</v>
      </c>
      <c r="E24" s="120" t="s">
        <v>24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  <c r="K24" s="129"/>
    </row>
    <row r="25" spans="1:11" ht="12.75">
      <c r="A25" s="134"/>
      <c r="B25" s="119" t="s">
        <v>73</v>
      </c>
      <c r="C25" s="120">
        <f>C23</f>
        <v>70</v>
      </c>
      <c r="D25" s="120">
        <f>C25</f>
        <v>70</v>
      </c>
      <c r="E25" s="120" t="s">
        <v>20</v>
      </c>
      <c r="F25" s="120"/>
      <c r="G25" s="120"/>
      <c r="H25" s="53">
        <f t="shared" si="0"/>
        <v>0</v>
      </c>
      <c r="I25" s="53">
        <f t="shared" si="0"/>
        <v>0</v>
      </c>
      <c r="J25" s="54">
        <v>21</v>
      </c>
      <c r="K25" s="129"/>
    </row>
    <row r="26" spans="1:11" ht="12.75">
      <c r="A26" s="134"/>
      <c r="B26" s="119" t="s">
        <v>40</v>
      </c>
      <c r="C26" s="120">
        <v>2</v>
      </c>
      <c r="D26" s="120">
        <v>2</v>
      </c>
      <c r="E26" s="120" t="s">
        <v>24</v>
      </c>
      <c r="F26" s="120"/>
      <c r="G26" s="120"/>
      <c r="H26" s="53">
        <f t="shared" si="0"/>
        <v>0</v>
      </c>
      <c r="I26" s="53">
        <f t="shared" si="0"/>
        <v>0</v>
      </c>
      <c r="J26" s="54">
        <v>21</v>
      </c>
      <c r="K26" s="129"/>
    </row>
    <row r="27" spans="1:11" ht="12.75">
      <c r="A27" s="134"/>
      <c r="B27" s="82" t="s">
        <v>67</v>
      </c>
      <c r="C27" s="83">
        <v>1</v>
      </c>
      <c r="D27" s="83">
        <v>1</v>
      </c>
      <c r="E27" s="84" t="s">
        <v>24</v>
      </c>
      <c r="F27" s="83"/>
      <c r="G27" s="83"/>
      <c r="H27" s="53">
        <f t="shared" si="0"/>
        <v>0</v>
      </c>
      <c r="I27" s="53">
        <f t="shared" si="0"/>
        <v>0</v>
      </c>
      <c r="J27" s="54">
        <v>21</v>
      </c>
      <c r="K27" s="129"/>
    </row>
    <row r="28" spans="1:11" ht="12.75">
      <c r="A28" s="134"/>
      <c r="B28" s="82" t="s">
        <v>59</v>
      </c>
      <c r="C28" s="83">
        <v>1</v>
      </c>
      <c r="D28" s="83">
        <v>1</v>
      </c>
      <c r="E28" s="84" t="s">
        <v>24</v>
      </c>
      <c r="F28" s="83"/>
      <c r="G28" s="83"/>
      <c r="H28" s="53">
        <f t="shared" si="0"/>
        <v>0</v>
      </c>
      <c r="I28" s="53">
        <f t="shared" si="0"/>
        <v>0</v>
      </c>
      <c r="J28" s="54">
        <v>21</v>
      </c>
      <c r="K28" s="129"/>
    </row>
    <row r="29" spans="1:11" ht="12.75">
      <c r="A29" s="134"/>
      <c r="B29" s="119" t="s">
        <v>44</v>
      </c>
      <c r="C29" s="120">
        <v>1</v>
      </c>
      <c r="D29" s="120">
        <v>1</v>
      </c>
      <c r="E29" s="120" t="s">
        <v>24</v>
      </c>
      <c r="F29" s="120"/>
      <c r="G29" s="120"/>
      <c r="H29" s="53">
        <f t="shared" si="0"/>
        <v>0</v>
      </c>
      <c r="I29" s="53">
        <f t="shared" si="0"/>
        <v>0</v>
      </c>
      <c r="J29" s="54">
        <v>21</v>
      </c>
      <c r="K29" s="129"/>
    </row>
    <row r="30" spans="1:11" ht="24">
      <c r="A30" s="134"/>
      <c r="B30" s="132" t="s">
        <v>93</v>
      </c>
      <c r="C30" s="120">
        <v>1</v>
      </c>
      <c r="D30" s="120">
        <v>1</v>
      </c>
      <c r="E30" s="120" t="s">
        <v>24</v>
      </c>
      <c r="F30" s="120"/>
      <c r="G30" s="125"/>
      <c r="H30" s="53">
        <f t="shared" si="0"/>
        <v>0</v>
      </c>
      <c r="I30" s="53">
        <f t="shared" si="0"/>
        <v>0</v>
      </c>
      <c r="J30" s="54">
        <v>21</v>
      </c>
      <c r="K30" s="129"/>
    </row>
    <row r="31" spans="1:11" ht="12.75">
      <c r="A31" s="134"/>
      <c r="B31" s="58" t="s">
        <v>28</v>
      </c>
      <c r="C31" s="90">
        <v>1</v>
      </c>
      <c r="D31" s="90">
        <v>0</v>
      </c>
      <c r="E31" s="91" t="s">
        <v>24</v>
      </c>
      <c r="F31" s="120"/>
      <c r="G31" s="120"/>
      <c r="H31" s="53">
        <f t="shared" si="0"/>
        <v>0</v>
      </c>
      <c r="I31" s="53">
        <f t="shared" si="0"/>
        <v>0</v>
      </c>
      <c r="J31" s="54">
        <v>21</v>
      </c>
      <c r="K31" s="129"/>
    </row>
    <row r="32" spans="1:11" ht="12.75">
      <c r="A32" s="134"/>
      <c r="B32" s="127" t="s">
        <v>29</v>
      </c>
      <c r="C32" s="117">
        <v>0</v>
      </c>
      <c r="D32" s="117">
        <v>1</v>
      </c>
      <c r="E32" s="123" t="s">
        <v>24</v>
      </c>
      <c r="F32" s="117"/>
      <c r="G32" s="117"/>
      <c r="H32" s="53">
        <f t="shared" si="0"/>
        <v>0</v>
      </c>
      <c r="I32" s="53">
        <f t="shared" si="0"/>
        <v>0</v>
      </c>
      <c r="J32" s="54">
        <v>21</v>
      </c>
      <c r="K32" s="129"/>
    </row>
    <row r="33" spans="1:11" ht="12.75">
      <c r="A33" s="134"/>
      <c r="B33" s="127" t="s">
        <v>30</v>
      </c>
      <c r="C33" s="117">
        <v>0</v>
      </c>
      <c r="D33" s="117">
        <v>1</v>
      </c>
      <c r="E33" s="123" t="s">
        <v>24</v>
      </c>
      <c r="F33" s="117"/>
      <c r="G33" s="117"/>
      <c r="H33" s="53">
        <f t="shared" si="0"/>
        <v>0</v>
      </c>
      <c r="I33" s="53">
        <f t="shared" si="0"/>
        <v>0</v>
      </c>
      <c r="J33" s="54">
        <v>21</v>
      </c>
      <c r="K33" s="129"/>
    </row>
    <row r="34" spans="1:11" ht="12.75">
      <c r="A34" s="135"/>
      <c r="B34" s="127" t="s">
        <v>31</v>
      </c>
      <c r="C34" s="117">
        <v>0</v>
      </c>
      <c r="D34" s="117">
        <v>1</v>
      </c>
      <c r="E34" s="123" t="s">
        <v>24</v>
      </c>
      <c r="F34" s="117"/>
      <c r="G34" s="117"/>
      <c r="H34" s="53">
        <f t="shared" si="0"/>
        <v>0</v>
      </c>
      <c r="I34" s="53">
        <f t="shared" si="0"/>
        <v>0</v>
      </c>
      <c r="J34" s="54">
        <v>21</v>
      </c>
      <c r="K34" s="129"/>
    </row>
    <row r="35" spans="1:11" ht="13.5" thickBot="1">
      <c r="A35" s="134"/>
      <c r="B35" s="136"/>
      <c r="C35" s="137"/>
      <c r="D35" s="138"/>
      <c r="E35" s="137"/>
      <c r="F35" s="137"/>
      <c r="G35" s="137"/>
      <c r="H35" s="101">
        <f>SUM(H15:H34)</f>
        <v>0</v>
      </c>
      <c r="I35" s="101">
        <f>SUM(I15:I34)</f>
        <v>0</v>
      </c>
      <c r="J35" s="139"/>
      <c r="K35" s="129"/>
    </row>
    <row r="36" spans="1:11" ht="13.5" thickBot="1">
      <c r="A36" s="134"/>
      <c r="B36" s="136"/>
      <c r="C36" s="137"/>
      <c r="D36" s="138"/>
      <c r="E36" s="137"/>
      <c r="F36" s="137"/>
      <c r="G36" s="65" t="s">
        <v>32</v>
      </c>
      <c r="H36" s="66"/>
      <c r="I36" s="67">
        <f>H35+I35</f>
        <v>0</v>
      </c>
      <c r="J36" s="139"/>
      <c r="K36" s="129"/>
    </row>
    <row r="37" spans="1:11" ht="13.5" thickBot="1">
      <c r="A37" s="140"/>
      <c r="B37" s="141"/>
      <c r="C37" s="142"/>
      <c r="D37" s="143"/>
      <c r="E37" s="142"/>
      <c r="F37" s="142"/>
      <c r="G37" s="142"/>
      <c r="H37" s="70"/>
      <c r="I37" s="70"/>
      <c r="J37" s="144"/>
      <c r="K37" s="129"/>
    </row>
    <row r="38" spans="8:11" ht="12.75">
      <c r="H38" s="25"/>
      <c r="I38" s="25"/>
      <c r="J38" s="16"/>
      <c r="K38" s="129"/>
    </row>
    <row r="39" spans="1:11" ht="12.75">
      <c r="A39" s="74" t="s">
        <v>47</v>
      </c>
      <c r="H39" s="25"/>
      <c r="I39" s="25"/>
      <c r="J39" s="16"/>
      <c r="K39" s="129"/>
    </row>
    <row r="40" spans="1:11" ht="12.75">
      <c r="A40" s="74"/>
      <c r="H40" s="25"/>
      <c r="I40" s="25"/>
      <c r="J40" s="16"/>
      <c r="K40" s="129"/>
    </row>
    <row r="41" spans="1:11" ht="12.75">
      <c r="A41" s="74" t="s">
        <v>33</v>
      </c>
      <c r="H41" s="25"/>
      <c r="I41" s="25"/>
      <c r="J41" s="16"/>
      <c r="K41" s="129"/>
    </row>
    <row r="42" spans="8:11" ht="12.75">
      <c r="H42" s="15"/>
      <c r="I42" s="15"/>
      <c r="J42" s="16"/>
      <c r="K42" s="129"/>
    </row>
    <row r="43" spans="8:11" ht="12.75">
      <c r="H43" s="15"/>
      <c r="I43" s="15"/>
      <c r="J43" s="16"/>
      <c r="K43" s="129"/>
    </row>
    <row r="44" spans="8:11" ht="12.75">
      <c r="H44" s="15"/>
      <c r="I44" s="15"/>
      <c r="J44" s="16"/>
      <c r="K44" s="129"/>
    </row>
    <row r="45" spans="8:11" ht="12.75">
      <c r="H45" s="15"/>
      <c r="I45" s="15"/>
      <c r="J45" s="16"/>
      <c r="K45" s="129"/>
    </row>
    <row r="46" spans="8:11" ht="12.75">
      <c r="H46" s="15"/>
      <c r="I46" s="15"/>
      <c r="J46" s="16"/>
      <c r="K46" s="129"/>
    </row>
    <row r="47" spans="8:11" ht="12.75">
      <c r="H47" s="15"/>
      <c r="I47" s="15"/>
      <c r="J47" s="16"/>
      <c r="K47" s="129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J43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0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</row>
    <row r="9" spans="1:10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</row>
    <row r="10" spans="1:10" ht="12.75" customHeight="1" thickBot="1">
      <c r="A10" s="19" t="s">
        <v>2</v>
      </c>
      <c r="B10" s="29" t="s">
        <v>112</v>
      </c>
      <c r="C10" s="30"/>
      <c r="D10" s="31"/>
      <c r="E10" s="30"/>
      <c r="F10" s="32"/>
      <c r="G10" s="25"/>
      <c r="H10" s="25"/>
      <c r="I10" s="25"/>
      <c r="J10" s="26"/>
    </row>
    <row r="11" spans="1:10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</row>
    <row r="12" spans="1:10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</row>
    <row r="13" spans="1:10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</row>
    <row r="14" spans="1:10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</row>
    <row r="15" spans="1:10" ht="12.75">
      <c r="A15" s="151" t="s">
        <v>94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>C15*F15</f>
        <v>0</v>
      </c>
      <c r="I15" s="47">
        <f>D15*G15</f>
        <v>0</v>
      </c>
      <c r="J15" s="48">
        <v>21</v>
      </c>
    </row>
    <row r="16" spans="1:10" ht="12.75">
      <c r="A16" s="134"/>
      <c r="B16" s="50" t="s">
        <v>41</v>
      </c>
      <c r="C16" s="51">
        <v>50</v>
      </c>
      <c r="D16" s="51">
        <v>50</v>
      </c>
      <c r="E16" s="52" t="s">
        <v>20</v>
      </c>
      <c r="F16" s="51"/>
      <c r="G16" s="51"/>
      <c r="H16" s="53">
        <f aca="true" t="shared" si="0" ref="H16:H36">C16*F16</f>
        <v>0</v>
      </c>
      <c r="I16" s="53">
        <f aca="true" t="shared" si="1" ref="I16:I36">D16*G16</f>
        <v>0</v>
      </c>
      <c r="J16" s="54">
        <v>21</v>
      </c>
    </row>
    <row r="17" spans="1:10" ht="12.75">
      <c r="A17" s="134"/>
      <c r="B17" s="50" t="s">
        <v>45</v>
      </c>
      <c r="C17" s="51">
        <v>1</v>
      </c>
      <c r="D17" s="51">
        <v>0</v>
      </c>
      <c r="E17" s="52" t="s">
        <v>24</v>
      </c>
      <c r="F17" s="83"/>
      <c r="G17" s="83"/>
      <c r="H17" s="53">
        <f>C17*F17</f>
        <v>0</v>
      </c>
      <c r="I17" s="53">
        <f>D17*G17</f>
        <v>0</v>
      </c>
      <c r="J17" s="54">
        <v>21</v>
      </c>
    </row>
    <row r="18" spans="1:10" ht="12.75">
      <c r="A18" s="134"/>
      <c r="B18" s="82" t="s">
        <v>22</v>
      </c>
      <c r="C18" s="83">
        <v>400</v>
      </c>
      <c r="D18" s="83">
        <v>0</v>
      </c>
      <c r="E18" s="84" t="s">
        <v>23</v>
      </c>
      <c r="F18" s="83"/>
      <c r="G18" s="83"/>
      <c r="H18" s="53">
        <f t="shared" si="0"/>
        <v>0</v>
      </c>
      <c r="I18" s="53">
        <f t="shared" si="1"/>
        <v>0</v>
      </c>
      <c r="J18" s="54">
        <v>21</v>
      </c>
    </row>
    <row r="19" spans="1:10" ht="12.75">
      <c r="A19" s="134"/>
      <c r="B19" s="50" t="s">
        <v>42</v>
      </c>
      <c r="C19" s="51">
        <v>10</v>
      </c>
      <c r="D19" s="51">
        <v>10</v>
      </c>
      <c r="E19" s="52" t="s">
        <v>24</v>
      </c>
      <c r="F19" s="51"/>
      <c r="G19" s="51"/>
      <c r="H19" s="53">
        <f t="shared" si="0"/>
        <v>0</v>
      </c>
      <c r="I19" s="53">
        <f t="shared" si="1"/>
        <v>0</v>
      </c>
      <c r="J19" s="54">
        <v>21</v>
      </c>
    </row>
    <row r="20" spans="1:10" ht="12.75">
      <c r="A20" s="134"/>
      <c r="B20" s="121" t="s">
        <v>103</v>
      </c>
      <c r="C20" s="83">
        <v>35</v>
      </c>
      <c r="D20" s="83">
        <v>35</v>
      </c>
      <c r="E20" s="107" t="s">
        <v>24</v>
      </c>
      <c r="F20" s="117"/>
      <c r="G20" s="117"/>
      <c r="H20" s="53">
        <f t="shared" si="0"/>
        <v>0</v>
      </c>
      <c r="I20" s="53">
        <f t="shared" si="1"/>
        <v>0</v>
      </c>
      <c r="J20" s="54">
        <v>21</v>
      </c>
    </row>
    <row r="21" spans="1:10" ht="12.75">
      <c r="A21" s="134"/>
      <c r="B21" s="122" t="s">
        <v>50</v>
      </c>
      <c r="C21" s="117">
        <v>37</v>
      </c>
      <c r="D21" s="117">
        <v>37</v>
      </c>
      <c r="E21" s="123" t="s">
        <v>24</v>
      </c>
      <c r="F21" s="117"/>
      <c r="G21" s="117"/>
      <c r="H21" s="53">
        <f t="shared" si="0"/>
        <v>0</v>
      </c>
      <c r="I21" s="53">
        <f t="shared" si="1"/>
        <v>0</v>
      </c>
      <c r="J21" s="54">
        <v>21</v>
      </c>
    </row>
    <row r="22" spans="1:10" ht="12.75">
      <c r="A22" s="134"/>
      <c r="B22" s="121" t="s">
        <v>25</v>
      </c>
      <c r="C22" s="83">
        <f>C15+C16</f>
        <v>55</v>
      </c>
      <c r="D22" s="148">
        <f>C22</f>
        <v>55</v>
      </c>
      <c r="E22" s="107" t="s">
        <v>20</v>
      </c>
      <c r="F22" s="120"/>
      <c r="G22" s="120"/>
      <c r="H22" s="53">
        <f t="shared" si="0"/>
        <v>0</v>
      </c>
      <c r="I22" s="53">
        <f t="shared" si="1"/>
        <v>0</v>
      </c>
      <c r="J22" s="54">
        <v>21</v>
      </c>
    </row>
    <row r="23" spans="1:10" ht="12.75">
      <c r="A23" s="134"/>
      <c r="B23" s="82" t="s">
        <v>26</v>
      </c>
      <c r="C23" s="120">
        <f>C22</f>
        <v>55</v>
      </c>
      <c r="D23" s="150">
        <v>0</v>
      </c>
      <c r="E23" s="120" t="s">
        <v>20</v>
      </c>
      <c r="F23" s="120"/>
      <c r="G23" s="120"/>
      <c r="H23" s="53">
        <f t="shared" si="0"/>
        <v>0</v>
      </c>
      <c r="I23" s="53">
        <f t="shared" si="1"/>
        <v>0</v>
      </c>
      <c r="J23" s="54">
        <v>21</v>
      </c>
    </row>
    <row r="24" spans="1:10" ht="12.75">
      <c r="A24" s="134"/>
      <c r="B24" s="82" t="s">
        <v>27</v>
      </c>
      <c r="C24" s="120">
        <f>C23</f>
        <v>55</v>
      </c>
      <c r="D24" s="150">
        <f>C24</f>
        <v>55</v>
      </c>
      <c r="E24" s="120" t="s">
        <v>20</v>
      </c>
      <c r="F24" s="120"/>
      <c r="G24" s="120"/>
      <c r="H24" s="53">
        <f t="shared" si="0"/>
        <v>0</v>
      </c>
      <c r="I24" s="53">
        <f t="shared" si="1"/>
        <v>0</v>
      </c>
      <c r="J24" s="54">
        <v>21</v>
      </c>
    </row>
    <row r="25" spans="1:10" ht="12.75">
      <c r="A25" s="134"/>
      <c r="B25" s="82" t="s">
        <v>95</v>
      </c>
      <c r="C25" s="120">
        <v>0</v>
      </c>
      <c r="D25" s="150">
        <v>1</v>
      </c>
      <c r="E25" s="120" t="s">
        <v>24</v>
      </c>
      <c r="F25" s="120"/>
      <c r="G25" s="120"/>
      <c r="H25" s="53">
        <f t="shared" si="0"/>
        <v>0</v>
      </c>
      <c r="I25" s="53">
        <f t="shared" si="1"/>
        <v>0</v>
      </c>
      <c r="J25" s="54">
        <v>21</v>
      </c>
    </row>
    <row r="26" spans="1:10" ht="26.25" customHeight="1">
      <c r="A26" s="134"/>
      <c r="B26" s="149" t="s">
        <v>96</v>
      </c>
      <c r="C26" s="120">
        <v>1</v>
      </c>
      <c r="D26" s="150">
        <v>1</v>
      </c>
      <c r="E26" s="120" t="s">
        <v>24</v>
      </c>
      <c r="F26" s="120"/>
      <c r="G26" s="120"/>
      <c r="H26" s="53">
        <f t="shared" si="0"/>
        <v>0</v>
      </c>
      <c r="I26" s="53">
        <f t="shared" si="1"/>
        <v>0</v>
      </c>
      <c r="J26" s="54">
        <v>21</v>
      </c>
    </row>
    <row r="27" spans="1:10" ht="12.75">
      <c r="A27" s="134"/>
      <c r="B27" s="82" t="s">
        <v>98</v>
      </c>
      <c r="C27" s="83">
        <v>1</v>
      </c>
      <c r="D27" s="83">
        <v>1</v>
      </c>
      <c r="E27" s="84" t="s">
        <v>24</v>
      </c>
      <c r="F27" s="83"/>
      <c r="G27" s="83"/>
      <c r="H27" s="53">
        <f t="shared" si="0"/>
        <v>0</v>
      </c>
      <c r="I27" s="53">
        <f t="shared" si="1"/>
        <v>0</v>
      </c>
      <c r="J27" s="54">
        <v>21</v>
      </c>
    </row>
    <row r="28" spans="1:10" ht="12.75">
      <c r="A28" s="134"/>
      <c r="B28" s="82" t="s">
        <v>97</v>
      </c>
      <c r="C28" s="83">
        <v>2</v>
      </c>
      <c r="D28" s="83">
        <v>2</v>
      </c>
      <c r="E28" s="84" t="s">
        <v>24</v>
      </c>
      <c r="F28" s="83"/>
      <c r="G28" s="83"/>
      <c r="H28" s="53">
        <f t="shared" si="0"/>
        <v>0</v>
      </c>
      <c r="I28" s="53">
        <f t="shared" si="1"/>
        <v>0</v>
      </c>
      <c r="J28" s="54">
        <v>21</v>
      </c>
    </row>
    <row r="29" spans="1:10" ht="12.75">
      <c r="A29" s="134"/>
      <c r="B29" s="119" t="s">
        <v>40</v>
      </c>
      <c r="C29" s="120">
        <v>7</v>
      </c>
      <c r="D29" s="120">
        <v>7</v>
      </c>
      <c r="E29" s="120" t="s">
        <v>24</v>
      </c>
      <c r="F29" s="120"/>
      <c r="G29" s="120"/>
      <c r="H29" s="53">
        <f t="shared" si="0"/>
        <v>0</v>
      </c>
      <c r="I29" s="53">
        <f t="shared" si="1"/>
        <v>0</v>
      </c>
      <c r="J29" s="54">
        <v>21</v>
      </c>
    </row>
    <row r="30" spans="1:10" ht="12.75">
      <c r="A30" s="134"/>
      <c r="B30" s="82" t="s">
        <v>51</v>
      </c>
      <c r="C30" s="83">
        <v>2</v>
      </c>
      <c r="D30" s="83">
        <v>2</v>
      </c>
      <c r="E30" s="84" t="s">
        <v>24</v>
      </c>
      <c r="F30" s="83"/>
      <c r="G30" s="83"/>
      <c r="H30" s="53">
        <f t="shared" si="0"/>
        <v>0</v>
      </c>
      <c r="I30" s="53">
        <f t="shared" si="1"/>
        <v>0</v>
      </c>
      <c r="J30" s="54">
        <v>21</v>
      </c>
    </row>
    <row r="31" spans="1:10" ht="12.75">
      <c r="A31" s="134"/>
      <c r="B31" s="82" t="s">
        <v>66</v>
      </c>
      <c r="C31" s="83">
        <v>3</v>
      </c>
      <c r="D31" s="83">
        <v>3</v>
      </c>
      <c r="E31" s="84" t="s">
        <v>24</v>
      </c>
      <c r="F31" s="83"/>
      <c r="G31" s="83"/>
      <c r="H31" s="53">
        <f t="shared" si="0"/>
        <v>0</v>
      </c>
      <c r="I31" s="53">
        <f t="shared" si="1"/>
        <v>0</v>
      </c>
      <c r="J31" s="54">
        <v>21</v>
      </c>
    </row>
    <row r="32" spans="1:10" ht="12.75">
      <c r="A32" s="134"/>
      <c r="B32" s="119" t="s">
        <v>44</v>
      </c>
      <c r="C32" s="120">
        <v>2</v>
      </c>
      <c r="D32" s="120">
        <v>2</v>
      </c>
      <c r="E32" s="120" t="s">
        <v>24</v>
      </c>
      <c r="F32" s="120"/>
      <c r="G32" s="120"/>
      <c r="H32" s="53">
        <f t="shared" si="0"/>
        <v>0</v>
      </c>
      <c r="I32" s="53">
        <f t="shared" si="1"/>
        <v>0</v>
      </c>
      <c r="J32" s="54">
        <v>21</v>
      </c>
    </row>
    <row r="33" spans="1:10" ht="12.75">
      <c r="A33" s="134"/>
      <c r="B33" s="58" t="s">
        <v>28</v>
      </c>
      <c r="C33" s="90">
        <v>1</v>
      </c>
      <c r="D33" s="90">
        <v>0</v>
      </c>
      <c r="E33" s="91" t="s">
        <v>24</v>
      </c>
      <c r="F33" s="120"/>
      <c r="G33" s="120"/>
      <c r="H33" s="53">
        <f t="shared" si="0"/>
        <v>0</v>
      </c>
      <c r="I33" s="53">
        <f t="shared" si="1"/>
        <v>0</v>
      </c>
      <c r="J33" s="54">
        <v>21</v>
      </c>
    </row>
    <row r="34" spans="1:10" ht="12.75">
      <c r="A34" s="134"/>
      <c r="B34" s="127" t="s">
        <v>29</v>
      </c>
      <c r="C34" s="83">
        <v>0</v>
      </c>
      <c r="D34" s="83">
        <v>1</v>
      </c>
      <c r="E34" s="107" t="s">
        <v>24</v>
      </c>
      <c r="F34" s="120"/>
      <c r="G34" s="117"/>
      <c r="H34" s="53">
        <f t="shared" si="0"/>
        <v>0</v>
      </c>
      <c r="I34" s="53">
        <f t="shared" si="1"/>
        <v>0</v>
      </c>
      <c r="J34" s="54">
        <v>21</v>
      </c>
    </row>
    <row r="35" spans="1:10" ht="12.75">
      <c r="A35" s="134"/>
      <c r="B35" s="127" t="s">
        <v>30</v>
      </c>
      <c r="C35" s="83">
        <v>0</v>
      </c>
      <c r="D35" s="83">
        <v>1</v>
      </c>
      <c r="E35" s="107" t="s">
        <v>24</v>
      </c>
      <c r="F35" s="120"/>
      <c r="G35" s="117"/>
      <c r="H35" s="53">
        <f t="shared" si="0"/>
        <v>0</v>
      </c>
      <c r="I35" s="53">
        <f t="shared" si="1"/>
        <v>0</v>
      </c>
      <c r="J35" s="54">
        <v>21</v>
      </c>
    </row>
    <row r="36" spans="1:10" ht="12.75">
      <c r="A36" s="135"/>
      <c r="B36" s="127" t="s">
        <v>31</v>
      </c>
      <c r="C36" s="83">
        <v>0</v>
      </c>
      <c r="D36" s="83">
        <v>1</v>
      </c>
      <c r="E36" s="107" t="s">
        <v>24</v>
      </c>
      <c r="F36" s="120"/>
      <c r="G36" s="117"/>
      <c r="H36" s="53">
        <f t="shared" si="0"/>
        <v>0</v>
      </c>
      <c r="I36" s="53">
        <f t="shared" si="1"/>
        <v>0</v>
      </c>
      <c r="J36" s="54">
        <v>21</v>
      </c>
    </row>
    <row r="37" spans="1:10" ht="13.5" thickBot="1">
      <c r="A37" s="134"/>
      <c r="B37" s="136"/>
      <c r="C37" s="137"/>
      <c r="D37" s="138"/>
      <c r="E37" s="137"/>
      <c r="F37" s="137"/>
      <c r="G37" s="137"/>
      <c r="H37" s="101">
        <f>SUM(H15:H36)</f>
        <v>0</v>
      </c>
      <c r="I37" s="101">
        <f>SUM(I15:I36)</f>
        <v>0</v>
      </c>
      <c r="J37" s="152"/>
    </row>
    <row r="38" spans="1:10" ht="13.5" thickBot="1">
      <c r="A38" s="134"/>
      <c r="B38" s="136"/>
      <c r="C38" s="137"/>
      <c r="D38" s="138"/>
      <c r="E38" s="137"/>
      <c r="F38" s="137"/>
      <c r="G38" s="65" t="s">
        <v>32</v>
      </c>
      <c r="H38" s="66"/>
      <c r="I38" s="67">
        <f>H37+I37</f>
        <v>0</v>
      </c>
      <c r="J38" s="152"/>
    </row>
    <row r="39" spans="1:10" ht="13.5" thickBot="1">
      <c r="A39" s="140"/>
      <c r="B39" s="141"/>
      <c r="C39" s="142"/>
      <c r="D39" s="143"/>
      <c r="E39" s="142"/>
      <c r="F39" s="142"/>
      <c r="G39" s="142"/>
      <c r="H39" s="142"/>
      <c r="I39" s="142"/>
      <c r="J39" s="153"/>
    </row>
    <row r="41" ht="12.75">
      <c r="A41" s="74" t="s">
        <v>47</v>
      </c>
    </row>
    <row r="42" ht="12.75">
      <c r="A42" s="74"/>
    </row>
    <row r="43" ht="12.75">
      <c r="A43" s="74" t="s">
        <v>33</v>
      </c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4"/>
  <sheetViews>
    <sheetView zoomScaleSheetLayoutView="100" zoomScalePageLayoutView="0" workbookViewId="0" topLeftCell="A2">
      <selection activeCell="B2" sqref="B2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 t="s">
        <v>3</v>
      </c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110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51" t="s">
        <v>99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>C15*F15</f>
        <v>0</v>
      </c>
      <c r="I15" s="47">
        <f>D15*G15</f>
        <v>0</v>
      </c>
      <c r="J15" s="48">
        <v>21</v>
      </c>
      <c r="K15" s="129"/>
    </row>
    <row r="16" spans="1:11" ht="12.75">
      <c r="A16" s="134"/>
      <c r="B16" s="82" t="s">
        <v>22</v>
      </c>
      <c r="C16" s="83">
        <v>150</v>
      </c>
      <c r="D16" s="83">
        <v>0</v>
      </c>
      <c r="E16" s="84" t="s">
        <v>23</v>
      </c>
      <c r="F16" s="83"/>
      <c r="G16" s="83"/>
      <c r="H16" s="53">
        <f aca="true" t="shared" si="0" ref="H16:I27">C16*F16</f>
        <v>0</v>
      </c>
      <c r="I16" s="53">
        <f t="shared" si="0"/>
        <v>0</v>
      </c>
      <c r="J16" s="54">
        <v>21</v>
      </c>
      <c r="K16" s="129"/>
    </row>
    <row r="17" spans="1:11" ht="12.75">
      <c r="A17" s="134"/>
      <c r="B17" s="121" t="s">
        <v>100</v>
      </c>
      <c r="C17" s="83">
        <v>7</v>
      </c>
      <c r="D17" s="83">
        <v>7</v>
      </c>
      <c r="E17" s="107" t="s">
        <v>24</v>
      </c>
      <c r="F17" s="117"/>
      <c r="G17" s="117"/>
      <c r="H17" s="53">
        <f t="shared" si="0"/>
        <v>0</v>
      </c>
      <c r="I17" s="53">
        <f t="shared" si="0"/>
        <v>0</v>
      </c>
      <c r="J17" s="54">
        <v>21</v>
      </c>
      <c r="K17" s="129"/>
    </row>
    <row r="18" spans="1:11" ht="12.75">
      <c r="A18" s="134"/>
      <c r="B18" s="122" t="s">
        <v>50</v>
      </c>
      <c r="C18" s="117">
        <v>5</v>
      </c>
      <c r="D18" s="117">
        <v>5</v>
      </c>
      <c r="E18" s="123" t="s">
        <v>24</v>
      </c>
      <c r="F18" s="117"/>
      <c r="G18" s="117"/>
      <c r="H18" s="53">
        <f t="shared" si="0"/>
        <v>0</v>
      </c>
      <c r="I18" s="53">
        <f t="shared" si="0"/>
        <v>0</v>
      </c>
      <c r="J18" s="54">
        <v>21</v>
      </c>
      <c r="K18" s="129"/>
    </row>
    <row r="19" spans="1:10" ht="12.75">
      <c r="A19" s="134"/>
      <c r="B19" s="121" t="s">
        <v>25</v>
      </c>
      <c r="C19" s="83">
        <f>C15</f>
        <v>5</v>
      </c>
      <c r="D19" s="148">
        <f>C19</f>
        <v>5</v>
      </c>
      <c r="E19" s="107" t="s">
        <v>20</v>
      </c>
      <c r="F19" s="120"/>
      <c r="G19" s="120"/>
      <c r="H19" s="53">
        <f t="shared" si="0"/>
        <v>0</v>
      </c>
      <c r="I19" s="53">
        <f t="shared" si="0"/>
        <v>0</v>
      </c>
      <c r="J19" s="54">
        <v>21</v>
      </c>
    </row>
    <row r="20" spans="1:10" ht="12.75">
      <c r="A20" s="134"/>
      <c r="B20" s="82" t="s">
        <v>26</v>
      </c>
      <c r="C20" s="120">
        <f>C19</f>
        <v>5</v>
      </c>
      <c r="D20" s="150">
        <v>0</v>
      </c>
      <c r="E20" s="120" t="s">
        <v>20</v>
      </c>
      <c r="F20" s="120"/>
      <c r="G20" s="120"/>
      <c r="H20" s="53">
        <f t="shared" si="0"/>
        <v>0</v>
      </c>
      <c r="I20" s="53">
        <f t="shared" si="0"/>
        <v>0</v>
      </c>
      <c r="J20" s="54">
        <v>21</v>
      </c>
    </row>
    <row r="21" spans="1:10" ht="12.75">
      <c r="A21" s="134"/>
      <c r="B21" s="82" t="s">
        <v>27</v>
      </c>
      <c r="C21" s="120">
        <f>C20</f>
        <v>5</v>
      </c>
      <c r="D21" s="150">
        <f>C21</f>
        <v>5</v>
      </c>
      <c r="E21" s="120" t="s">
        <v>20</v>
      </c>
      <c r="F21" s="120"/>
      <c r="G21" s="120"/>
      <c r="H21" s="53">
        <f t="shared" si="0"/>
        <v>0</v>
      </c>
      <c r="I21" s="53">
        <f t="shared" si="0"/>
        <v>0</v>
      </c>
      <c r="J21" s="54">
        <v>21</v>
      </c>
    </row>
    <row r="22" spans="1:10" ht="12.75">
      <c r="A22" s="134"/>
      <c r="B22" s="82" t="s">
        <v>95</v>
      </c>
      <c r="C22" s="120">
        <v>0</v>
      </c>
      <c r="D22" s="150">
        <v>1</v>
      </c>
      <c r="E22" s="120" t="s">
        <v>24</v>
      </c>
      <c r="F22" s="120"/>
      <c r="G22" s="120"/>
      <c r="H22" s="53">
        <f t="shared" si="0"/>
        <v>0</v>
      </c>
      <c r="I22" s="53">
        <f t="shared" si="0"/>
        <v>0</v>
      </c>
      <c r="J22" s="54">
        <v>21</v>
      </c>
    </row>
    <row r="23" spans="1:10" ht="26.25" customHeight="1">
      <c r="A23" s="134"/>
      <c r="B23" s="149" t="s">
        <v>101</v>
      </c>
      <c r="C23" s="120">
        <v>1</v>
      </c>
      <c r="D23" s="150">
        <v>1</v>
      </c>
      <c r="E23" s="120" t="s">
        <v>24</v>
      </c>
      <c r="F23" s="120"/>
      <c r="G23" s="120"/>
      <c r="H23" s="53">
        <f t="shared" si="0"/>
        <v>0</v>
      </c>
      <c r="I23" s="53">
        <f t="shared" si="0"/>
        <v>0</v>
      </c>
      <c r="J23" s="54">
        <v>21</v>
      </c>
    </row>
    <row r="24" spans="1:10" s="2" customFormat="1" ht="12.75">
      <c r="A24" s="134"/>
      <c r="B24" s="58" t="s">
        <v>28</v>
      </c>
      <c r="C24" s="90">
        <v>1</v>
      </c>
      <c r="D24" s="90">
        <v>0</v>
      </c>
      <c r="E24" s="91" t="s">
        <v>24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</row>
    <row r="25" spans="1:10" s="2" customFormat="1" ht="12.75">
      <c r="A25" s="134"/>
      <c r="B25" s="127" t="s">
        <v>29</v>
      </c>
      <c r="C25" s="83">
        <v>0</v>
      </c>
      <c r="D25" s="83">
        <v>1</v>
      </c>
      <c r="E25" s="107" t="s">
        <v>24</v>
      </c>
      <c r="F25" s="120"/>
      <c r="G25" s="117"/>
      <c r="H25" s="53">
        <f t="shared" si="0"/>
        <v>0</v>
      </c>
      <c r="I25" s="53">
        <f t="shared" si="0"/>
        <v>0</v>
      </c>
      <c r="J25" s="54">
        <v>21</v>
      </c>
    </row>
    <row r="26" spans="1:10" s="2" customFormat="1" ht="12.75">
      <c r="A26" s="134"/>
      <c r="B26" s="127" t="s">
        <v>30</v>
      </c>
      <c r="C26" s="83">
        <v>0</v>
      </c>
      <c r="D26" s="83">
        <v>1</v>
      </c>
      <c r="E26" s="107" t="s">
        <v>24</v>
      </c>
      <c r="F26" s="120"/>
      <c r="G26" s="117"/>
      <c r="H26" s="53">
        <f t="shared" si="0"/>
        <v>0</v>
      </c>
      <c r="I26" s="53">
        <f t="shared" si="0"/>
        <v>0</v>
      </c>
      <c r="J26" s="54">
        <v>21</v>
      </c>
    </row>
    <row r="27" spans="1:10" s="2" customFormat="1" ht="12.75">
      <c r="A27" s="135"/>
      <c r="B27" s="127" t="s">
        <v>31</v>
      </c>
      <c r="C27" s="83">
        <v>0</v>
      </c>
      <c r="D27" s="83">
        <v>1</v>
      </c>
      <c r="E27" s="107" t="s">
        <v>24</v>
      </c>
      <c r="F27" s="120"/>
      <c r="G27" s="117"/>
      <c r="H27" s="53">
        <f t="shared" si="0"/>
        <v>0</v>
      </c>
      <c r="I27" s="53">
        <f t="shared" si="0"/>
        <v>0</v>
      </c>
      <c r="J27" s="54">
        <v>21</v>
      </c>
    </row>
    <row r="28" spans="1:10" s="2" customFormat="1" ht="13.5" thickBot="1">
      <c r="A28" s="134"/>
      <c r="B28" s="136"/>
      <c r="C28" s="137"/>
      <c r="D28" s="138"/>
      <c r="E28" s="137"/>
      <c r="F28" s="137"/>
      <c r="G28" s="137"/>
      <c r="H28" s="101">
        <f>SUM(H15:H27)</f>
        <v>0</v>
      </c>
      <c r="I28" s="101">
        <f>SUM(I15:I27)</f>
        <v>0</v>
      </c>
      <c r="J28" s="152"/>
    </row>
    <row r="29" spans="1:10" s="2" customFormat="1" ht="13.5" thickBot="1">
      <c r="A29" s="134"/>
      <c r="B29" s="136"/>
      <c r="C29" s="137"/>
      <c r="D29" s="138"/>
      <c r="E29" s="137"/>
      <c r="F29" s="137"/>
      <c r="G29" s="65" t="s">
        <v>32</v>
      </c>
      <c r="H29" s="66"/>
      <c r="I29" s="67">
        <f>H28+I28</f>
        <v>0</v>
      </c>
      <c r="J29" s="152"/>
    </row>
    <row r="30" spans="1:10" s="2" customFormat="1" ht="13.5" thickBot="1">
      <c r="A30" s="140"/>
      <c r="B30" s="141"/>
      <c r="C30" s="142"/>
      <c r="D30" s="143"/>
      <c r="E30" s="142"/>
      <c r="F30" s="142"/>
      <c r="G30" s="142"/>
      <c r="H30" s="142"/>
      <c r="I30" s="142"/>
      <c r="J30" s="153"/>
    </row>
    <row r="32" spans="1:10" s="2" customFormat="1" ht="12.75">
      <c r="A32" s="74" t="s">
        <v>47</v>
      </c>
      <c r="B32" s="7"/>
      <c r="C32" s="6"/>
      <c r="D32" s="5"/>
      <c r="E32" s="6"/>
      <c r="F32" s="6"/>
      <c r="G32" s="6"/>
      <c r="H32" s="6"/>
      <c r="I32" s="6"/>
      <c r="J32" s="7"/>
    </row>
    <row r="33" spans="1:10" s="2" customFormat="1" ht="12.75">
      <c r="A33" s="74"/>
      <c r="B33" s="7"/>
      <c r="C33" s="6"/>
      <c r="D33" s="5"/>
      <c r="E33" s="6"/>
      <c r="F33" s="6"/>
      <c r="G33" s="6"/>
      <c r="H33" s="6"/>
      <c r="I33" s="6"/>
      <c r="J33" s="7"/>
    </row>
    <row r="34" spans="1:10" s="2" customFormat="1" ht="12.75">
      <c r="A34" s="74" t="s">
        <v>33</v>
      </c>
      <c r="B34" s="7"/>
      <c r="C34" s="6"/>
      <c r="D34" s="5"/>
      <c r="E34" s="6"/>
      <c r="F34" s="6"/>
      <c r="G34" s="6"/>
      <c r="H34" s="6"/>
      <c r="I34" s="6"/>
      <c r="J34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7"/>
  <sheetViews>
    <sheetView zoomScaleSheetLayoutView="100" zoomScalePageLayoutView="0" workbookViewId="0" topLeftCell="A1">
      <selection activeCell="B1" sqref="B1:B6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109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51" t="s">
        <v>102</v>
      </c>
      <c r="B15" s="145" t="s">
        <v>34</v>
      </c>
      <c r="C15" s="146">
        <v>5</v>
      </c>
      <c r="D15" s="146">
        <v>5</v>
      </c>
      <c r="E15" s="147" t="s">
        <v>20</v>
      </c>
      <c r="F15" s="146"/>
      <c r="G15" s="146"/>
      <c r="H15" s="47">
        <f aca="true" t="shared" si="0" ref="H15:I17">C15*F15</f>
        <v>0</v>
      </c>
      <c r="I15" s="47">
        <f t="shared" si="0"/>
        <v>0</v>
      </c>
      <c r="J15" s="48">
        <v>21</v>
      </c>
      <c r="K15" s="129"/>
    </row>
    <row r="16" spans="1:11" ht="12.75">
      <c r="A16" s="134"/>
      <c r="B16" s="50" t="s">
        <v>41</v>
      </c>
      <c r="C16" s="51">
        <v>35</v>
      </c>
      <c r="D16" s="51">
        <v>35</v>
      </c>
      <c r="E16" s="52" t="s">
        <v>20</v>
      </c>
      <c r="F16" s="51"/>
      <c r="G16" s="51"/>
      <c r="H16" s="85">
        <f t="shared" si="0"/>
        <v>0</v>
      </c>
      <c r="I16" s="85">
        <f t="shared" si="0"/>
        <v>0</v>
      </c>
      <c r="J16" s="86">
        <v>21</v>
      </c>
      <c r="K16" s="129"/>
    </row>
    <row r="17" spans="1:11" ht="12.75">
      <c r="A17" s="134"/>
      <c r="B17" s="50" t="s">
        <v>45</v>
      </c>
      <c r="C17" s="51">
        <v>1</v>
      </c>
      <c r="D17" s="51">
        <v>0</v>
      </c>
      <c r="E17" s="52" t="s">
        <v>24</v>
      </c>
      <c r="F17" s="51"/>
      <c r="G17" s="51"/>
      <c r="H17" s="85">
        <f t="shared" si="0"/>
        <v>0</v>
      </c>
      <c r="I17" s="85">
        <f t="shared" si="0"/>
        <v>0</v>
      </c>
      <c r="J17" s="86">
        <v>21</v>
      </c>
      <c r="K17" s="154"/>
    </row>
    <row r="18" spans="1:11" ht="12.75">
      <c r="A18" s="134"/>
      <c r="B18" s="82" t="s">
        <v>22</v>
      </c>
      <c r="C18" s="83">
        <v>300</v>
      </c>
      <c r="D18" s="83">
        <v>0</v>
      </c>
      <c r="E18" s="84" t="s">
        <v>23</v>
      </c>
      <c r="F18" s="83"/>
      <c r="G18" s="83"/>
      <c r="H18" s="53">
        <f aca="true" t="shared" si="1" ref="H18:I30">C18*F18</f>
        <v>0</v>
      </c>
      <c r="I18" s="53">
        <f t="shared" si="1"/>
        <v>0</v>
      </c>
      <c r="J18" s="54">
        <v>21</v>
      </c>
      <c r="K18" s="129"/>
    </row>
    <row r="19" spans="1:11" ht="12.75">
      <c r="A19" s="134"/>
      <c r="B19" s="50" t="s">
        <v>42</v>
      </c>
      <c r="C19" s="51">
        <v>5</v>
      </c>
      <c r="D19" s="51">
        <v>5</v>
      </c>
      <c r="E19" s="52" t="s">
        <v>24</v>
      </c>
      <c r="F19" s="51"/>
      <c r="G19" s="51"/>
      <c r="H19" s="53">
        <f>C19*F19</f>
        <v>0</v>
      </c>
      <c r="I19" s="53">
        <f>D19*G19</f>
        <v>0</v>
      </c>
      <c r="J19" s="54">
        <v>21</v>
      </c>
      <c r="K19" s="129"/>
    </row>
    <row r="20" spans="1:11" ht="12.75">
      <c r="A20" s="134"/>
      <c r="B20" s="121" t="s">
        <v>103</v>
      </c>
      <c r="C20" s="83">
        <v>21</v>
      </c>
      <c r="D20" s="83">
        <v>21</v>
      </c>
      <c r="E20" s="107" t="s">
        <v>24</v>
      </c>
      <c r="F20" s="117"/>
      <c r="G20" s="117"/>
      <c r="H20" s="53">
        <f t="shared" si="1"/>
        <v>0</v>
      </c>
      <c r="I20" s="53">
        <f t="shared" si="1"/>
        <v>0</v>
      </c>
      <c r="J20" s="54">
        <v>21</v>
      </c>
      <c r="K20" s="129"/>
    </row>
    <row r="21" spans="1:11" ht="12.75">
      <c r="A21" s="134"/>
      <c r="B21" s="122" t="s">
        <v>50</v>
      </c>
      <c r="C21" s="117">
        <v>25</v>
      </c>
      <c r="D21" s="117">
        <v>25</v>
      </c>
      <c r="E21" s="123" t="s">
        <v>24</v>
      </c>
      <c r="F21" s="117"/>
      <c r="G21" s="117"/>
      <c r="H21" s="53">
        <f t="shared" si="1"/>
        <v>0</v>
      </c>
      <c r="I21" s="53">
        <f t="shared" si="1"/>
        <v>0</v>
      </c>
      <c r="J21" s="54">
        <v>21</v>
      </c>
      <c r="K21" s="129"/>
    </row>
    <row r="22" spans="1:10" ht="12.75">
      <c r="A22" s="134"/>
      <c r="B22" s="121" t="s">
        <v>25</v>
      </c>
      <c r="C22" s="83">
        <f>C15+C16</f>
        <v>40</v>
      </c>
      <c r="D22" s="148">
        <f>C22</f>
        <v>40</v>
      </c>
      <c r="E22" s="107" t="s">
        <v>20</v>
      </c>
      <c r="F22" s="120"/>
      <c r="G22" s="120"/>
      <c r="H22" s="53">
        <f t="shared" si="1"/>
        <v>0</v>
      </c>
      <c r="I22" s="53">
        <f t="shared" si="1"/>
        <v>0</v>
      </c>
      <c r="J22" s="54">
        <v>21</v>
      </c>
    </row>
    <row r="23" spans="1:10" ht="12.75">
      <c r="A23" s="134"/>
      <c r="B23" s="82" t="s">
        <v>26</v>
      </c>
      <c r="C23" s="120">
        <f>C22</f>
        <v>40</v>
      </c>
      <c r="D23" s="150">
        <v>0</v>
      </c>
      <c r="E23" s="120" t="s">
        <v>20</v>
      </c>
      <c r="F23" s="120"/>
      <c r="G23" s="120"/>
      <c r="H23" s="53">
        <f t="shared" si="1"/>
        <v>0</v>
      </c>
      <c r="I23" s="53">
        <f t="shared" si="1"/>
        <v>0</v>
      </c>
      <c r="J23" s="54">
        <v>21</v>
      </c>
    </row>
    <row r="24" spans="1:10" ht="12.75">
      <c r="A24" s="134"/>
      <c r="B24" s="82" t="s">
        <v>27</v>
      </c>
      <c r="C24" s="120">
        <f>C23</f>
        <v>40</v>
      </c>
      <c r="D24" s="150">
        <f>C24</f>
        <v>40</v>
      </c>
      <c r="E24" s="120" t="s">
        <v>20</v>
      </c>
      <c r="F24" s="120"/>
      <c r="G24" s="120"/>
      <c r="H24" s="53">
        <f t="shared" si="1"/>
        <v>0</v>
      </c>
      <c r="I24" s="53">
        <f t="shared" si="1"/>
        <v>0</v>
      </c>
      <c r="J24" s="54">
        <v>21</v>
      </c>
    </row>
    <row r="25" spans="1:10" ht="12.75">
      <c r="A25" s="134"/>
      <c r="B25" s="82" t="s">
        <v>95</v>
      </c>
      <c r="C25" s="120">
        <v>0</v>
      </c>
      <c r="D25" s="150">
        <v>1</v>
      </c>
      <c r="E25" s="120" t="s">
        <v>24</v>
      </c>
      <c r="F25" s="120"/>
      <c r="G25" s="120"/>
      <c r="H25" s="53">
        <f t="shared" si="1"/>
        <v>0</v>
      </c>
      <c r="I25" s="53">
        <f t="shared" si="1"/>
        <v>0</v>
      </c>
      <c r="J25" s="54">
        <v>21</v>
      </c>
    </row>
    <row r="26" spans="1:10" ht="26.25" customHeight="1">
      <c r="A26" s="134"/>
      <c r="B26" s="149" t="s">
        <v>111</v>
      </c>
      <c r="C26" s="120">
        <v>1</v>
      </c>
      <c r="D26" s="150">
        <v>1</v>
      </c>
      <c r="E26" s="120" t="s">
        <v>24</v>
      </c>
      <c r="F26" s="120"/>
      <c r="G26" s="120"/>
      <c r="H26" s="53">
        <f t="shared" si="1"/>
        <v>0</v>
      </c>
      <c r="I26" s="53">
        <f t="shared" si="1"/>
        <v>0</v>
      </c>
      <c r="J26" s="54">
        <v>21</v>
      </c>
    </row>
    <row r="27" spans="1:10" s="2" customFormat="1" ht="12.75">
      <c r="A27" s="134"/>
      <c r="B27" s="58" t="s">
        <v>28</v>
      </c>
      <c r="C27" s="90">
        <v>1</v>
      </c>
      <c r="D27" s="90">
        <v>0</v>
      </c>
      <c r="E27" s="91" t="s">
        <v>24</v>
      </c>
      <c r="F27" s="120"/>
      <c r="G27" s="120"/>
      <c r="H27" s="53">
        <f t="shared" si="1"/>
        <v>0</v>
      </c>
      <c r="I27" s="53">
        <f t="shared" si="1"/>
        <v>0</v>
      </c>
      <c r="J27" s="54">
        <v>21</v>
      </c>
    </row>
    <row r="28" spans="1:10" s="2" customFormat="1" ht="12.75">
      <c r="A28" s="134"/>
      <c r="B28" s="127" t="s">
        <v>29</v>
      </c>
      <c r="C28" s="83">
        <v>0</v>
      </c>
      <c r="D28" s="83">
        <v>1</v>
      </c>
      <c r="E28" s="107" t="s">
        <v>24</v>
      </c>
      <c r="F28" s="120"/>
      <c r="G28" s="117"/>
      <c r="H28" s="53">
        <f t="shared" si="1"/>
        <v>0</v>
      </c>
      <c r="I28" s="53">
        <f t="shared" si="1"/>
        <v>0</v>
      </c>
      <c r="J28" s="54">
        <v>21</v>
      </c>
    </row>
    <row r="29" spans="1:10" s="2" customFormat="1" ht="12.75">
      <c r="A29" s="134"/>
      <c r="B29" s="127" t="s">
        <v>30</v>
      </c>
      <c r="C29" s="83">
        <v>0</v>
      </c>
      <c r="D29" s="83">
        <v>1</v>
      </c>
      <c r="E29" s="107" t="s">
        <v>24</v>
      </c>
      <c r="F29" s="120"/>
      <c r="G29" s="117"/>
      <c r="H29" s="53">
        <f t="shared" si="1"/>
        <v>0</v>
      </c>
      <c r="I29" s="53">
        <f t="shared" si="1"/>
        <v>0</v>
      </c>
      <c r="J29" s="54">
        <v>21</v>
      </c>
    </row>
    <row r="30" spans="1:10" s="2" customFormat="1" ht="12.75">
      <c r="A30" s="135"/>
      <c r="B30" s="127" t="s">
        <v>31</v>
      </c>
      <c r="C30" s="83">
        <v>0</v>
      </c>
      <c r="D30" s="83">
        <v>1</v>
      </c>
      <c r="E30" s="107" t="s">
        <v>24</v>
      </c>
      <c r="F30" s="120"/>
      <c r="G30" s="117"/>
      <c r="H30" s="53">
        <f t="shared" si="1"/>
        <v>0</v>
      </c>
      <c r="I30" s="53">
        <f t="shared" si="1"/>
        <v>0</v>
      </c>
      <c r="J30" s="54">
        <v>21</v>
      </c>
    </row>
    <row r="31" spans="1:10" s="2" customFormat="1" ht="13.5" thickBot="1">
      <c r="A31" s="134"/>
      <c r="B31" s="136"/>
      <c r="C31" s="137"/>
      <c r="D31" s="138"/>
      <c r="E31" s="137"/>
      <c r="F31" s="137"/>
      <c r="G31" s="137"/>
      <c r="H31" s="101">
        <f>SUM(H15:H30)</f>
        <v>0</v>
      </c>
      <c r="I31" s="101">
        <f>SUM(I15:I30)</f>
        <v>0</v>
      </c>
      <c r="J31" s="152"/>
    </row>
    <row r="32" spans="1:10" s="2" customFormat="1" ht="13.5" thickBot="1">
      <c r="A32" s="134"/>
      <c r="B32" s="136"/>
      <c r="C32" s="137"/>
      <c r="D32" s="138"/>
      <c r="E32" s="137"/>
      <c r="F32" s="137"/>
      <c r="G32" s="65" t="s">
        <v>32</v>
      </c>
      <c r="H32" s="66"/>
      <c r="I32" s="67">
        <f>H31+I31</f>
        <v>0</v>
      </c>
      <c r="J32" s="152"/>
    </row>
    <row r="33" spans="1:10" s="2" customFormat="1" ht="13.5" thickBot="1">
      <c r="A33" s="140"/>
      <c r="B33" s="141"/>
      <c r="C33" s="142"/>
      <c r="D33" s="143"/>
      <c r="E33" s="142"/>
      <c r="F33" s="142"/>
      <c r="G33" s="142"/>
      <c r="H33" s="142"/>
      <c r="I33" s="142"/>
      <c r="J33" s="153"/>
    </row>
    <row r="35" spans="1:10" s="2" customFormat="1" ht="12.75">
      <c r="A35" s="74" t="s">
        <v>47</v>
      </c>
      <c r="B35" s="7"/>
      <c r="C35" s="6"/>
      <c r="D35" s="5"/>
      <c r="E35" s="6"/>
      <c r="F35" s="6"/>
      <c r="G35" s="6"/>
      <c r="H35" s="6"/>
      <c r="I35" s="6"/>
      <c r="J35" s="7"/>
    </row>
    <row r="36" spans="1:10" s="2" customFormat="1" ht="12.75">
      <c r="A36" s="74"/>
      <c r="B36" s="7"/>
      <c r="C36" s="6"/>
      <c r="D36" s="5"/>
      <c r="E36" s="6"/>
      <c r="F36" s="6"/>
      <c r="G36" s="6"/>
      <c r="H36" s="6"/>
      <c r="I36" s="6"/>
      <c r="J36" s="7"/>
    </row>
    <row r="37" spans="1:10" s="2" customFormat="1" ht="12.75">
      <c r="A37" s="74" t="s">
        <v>33</v>
      </c>
      <c r="B37" s="7"/>
      <c r="C37" s="6"/>
      <c r="D37" s="5"/>
      <c r="E37" s="6"/>
      <c r="F37" s="6"/>
      <c r="G37" s="6"/>
      <c r="H37" s="6"/>
      <c r="I37" s="6"/>
      <c r="J37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K37"/>
  <sheetViews>
    <sheetView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20.00390625" style="17" customWidth="1"/>
    <col min="2" max="2" width="58.75390625" style="7" customWidth="1"/>
    <col min="3" max="3" width="9.875" style="6" customWidth="1"/>
    <col min="4" max="4" width="9.375" style="5" customWidth="1"/>
    <col min="5" max="5" width="9.875" style="6" customWidth="1"/>
    <col min="6" max="6" width="11.75390625" style="6" customWidth="1"/>
    <col min="7" max="7" width="11.375" style="6" customWidth="1"/>
    <col min="8" max="8" width="13.125" style="6" customWidth="1"/>
    <col min="9" max="9" width="13.375" style="6" customWidth="1"/>
    <col min="10" max="10" width="5.75390625" style="7" customWidth="1"/>
    <col min="11" max="11" width="11.75390625" style="2" bestFit="1" customWidth="1"/>
    <col min="12" max="12" width="11.75390625" style="0" bestFit="1" customWidth="1"/>
  </cols>
  <sheetData>
    <row r="1" spans="1:3" ht="26.25">
      <c r="A1" s="156"/>
      <c r="B1" s="3"/>
      <c r="C1" s="4"/>
    </row>
    <row r="2" spans="1:3" ht="18.75">
      <c r="A2" s="156"/>
      <c r="B2" s="8"/>
      <c r="C2" s="4"/>
    </row>
    <row r="3" spans="1:3" ht="12.75">
      <c r="A3" s="156"/>
      <c r="B3" s="9"/>
      <c r="C3" s="4"/>
    </row>
    <row r="4" spans="1:6" ht="15">
      <c r="A4" s="156"/>
      <c r="B4" s="9"/>
      <c r="C4" s="4"/>
      <c r="F4" s="10"/>
    </row>
    <row r="5" spans="1:3" ht="12.75">
      <c r="A5" s="156"/>
      <c r="B5" s="9"/>
      <c r="C5" s="4"/>
    </row>
    <row r="6" spans="1:3" ht="12.75" customHeight="1">
      <c r="A6" s="156"/>
      <c r="B6" s="9"/>
      <c r="C6" s="4"/>
    </row>
    <row r="7" spans="1:10" ht="7.5" customHeight="1" thickBot="1">
      <c r="A7" s="11"/>
      <c r="B7" s="12"/>
      <c r="C7" s="13"/>
      <c r="D7" s="14"/>
      <c r="E7" s="15"/>
      <c r="F7" s="15"/>
      <c r="G7" s="15"/>
      <c r="H7" s="15"/>
      <c r="I7" s="15"/>
      <c r="J7" s="16"/>
    </row>
    <row r="8" spans="1:11" ht="13.5" thickBot="1">
      <c r="A8" s="19" t="s">
        <v>0</v>
      </c>
      <c r="B8" s="20"/>
      <c r="C8" s="21"/>
      <c r="D8" s="22"/>
      <c r="E8" s="23"/>
      <c r="F8" s="24"/>
      <c r="G8" s="25"/>
      <c r="H8" s="25"/>
      <c r="I8" s="25"/>
      <c r="J8" s="26"/>
      <c r="K8" s="27"/>
    </row>
    <row r="9" spans="1:11" ht="13.5" thickBot="1">
      <c r="A9" s="19" t="s">
        <v>1</v>
      </c>
      <c r="B9" s="28">
        <v>42816</v>
      </c>
      <c r="C9" s="21"/>
      <c r="D9" s="22"/>
      <c r="E9" s="23"/>
      <c r="F9" s="24"/>
      <c r="G9" s="25"/>
      <c r="H9" s="25"/>
      <c r="I9" s="25"/>
      <c r="J9" s="26"/>
      <c r="K9" s="27"/>
    </row>
    <row r="10" spans="1:11" ht="12.75" customHeight="1" thickBot="1">
      <c r="A10" s="19" t="s">
        <v>2</v>
      </c>
      <c r="B10" s="29" t="s">
        <v>108</v>
      </c>
      <c r="C10" s="30"/>
      <c r="D10" s="31"/>
      <c r="E10" s="30"/>
      <c r="F10" s="32"/>
      <c r="G10" s="25"/>
      <c r="H10" s="25"/>
      <c r="I10" s="25"/>
      <c r="J10" s="26"/>
      <c r="K10" s="27"/>
    </row>
    <row r="11" spans="1:11" ht="13.5" thickBot="1">
      <c r="A11" s="19" t="s">
        <v>4</v>
      </c>
      <c r="B11" s="20" t="s">
        <v>48</v>
      </c>
      <c r="C11" s="21"/>
      <c r="D11" s="22"/>
      <c r="E11" s="23"/>
      <c r="F11" s="24"/>
      <c r="G11" s="25"/>
      <c r="H11" s="25"/>
      <c r="I11" s="25"/>
      <c r="J11" s="26"/>
      <c r="K11" s="27"/>
    </row>
    <row r="12" spans="1:11" ht="13.5" thickBot="1">
      <c r="A12" s="26"/>
      <c r="B12" s="33"/>
      <c r="C12" s="34"/>
      <c r="D12" s="35"/>
      <c r="E12" s="34"/>
      <c r="F12" s="34"/>
      <c r="G12" s="25"/>
      <c r="H12" s="25"/>
      <c r="I12" s="25"/>
      <c r="J12" s="26"/>
      <c r="K12" s="27"/>
    </row>
    <row r="13" spans="1:11" ht="12.75">
      <c r="A13" s="36" t="s">
        <v>18</v>
      </c>
      <c r="B13" s="36" t="s">
        <v>5</v>
      </c>
      <c r="C13" s="37" t="s">
        <v>6</v>
      </c>
      <c r="D13" s="37" t="s">
        <v>6</v>
      </c>
      <c r="E13" s="37" t="s">
        <v>7</v>
      </c>
      <c r="F13" s="38" t="s">
        <v>8</v>
      </c>
      <c r="G13" s="37" t="s">
        <v>8</v>
      </c>
      <c r="H13" s="37" t="s">
        <v>8</v>
      </c>
      <c r="I13" s="37" t="s">
        <v>8</v>
      </c>
      <c r="J13" s="37" t="s">
        <v>16</v>
      </c>
      <c r="K13" s="27"/>
    </row>
    <row r="14" spans="1:11" ht="13.5" thickBot="1">
      <c r="A14" s="39"/>
      <c r="B14" s="40"/>
      <c r="C14" s="41" t="s">
        <v>11</v>
      </c>
      <c r="D14" s="41" t="s">
        <v>9</v>
      </c>
      <c r="E14" s="41" t="s">
        <v>10</v>
      </c>
      <c r="F14" s="42" t="s">
        <v>12</v>
      </c>
      <c r="G14" s="41" t="s">
        <v>13</v>
      </c>
      <c r="H14" s="41" t="s">
        <v>14</v>
      </c>
      <c r="I14" s="41" t="s">
        <v>15</v>
      </c>
      <c r="J14" s="41" t="s">
        <v>17</v>
      </c>
      <c r="K14" s="27"/>
    </row>
    <row r="15" spans="1:11" ht="12.75">
      <c r="A15" s="134" t="s">
        <v>94</v>
      </c>
      <c r="B15" s="50" t="s">
        <v>41</v>
      </c>
      <c r="C15" s="51">
        <v>197</v>
      </c>
      <c r="D15" s="51">
        <v>197</v>
      </c>
      <c r="E15" s="52" t="s">
        <v>20</v>
      </c>
      <c r="F15" s="51"/>
      <c r="G15" s="51"/>
      <c r="H15" s="53">
        <f aca="true" t="shared" si="0" ref="H15:I30">C15*F15</f>
        <v>0</v>
      </c>
      <c r="I15" s="53">
        <f t="shared" si="0"/>
        <v>0</v>
      </c>
      <c r="J15" s="54">
        <v>21</v>
      </c>
      <c r="K15" s="129"/>
    </row>
    <row r="16" spans="1:11" ht="12.75">
      <c r="A16" s="134"/>
      <c r="B16" s="50" t="s">
        <v>45</v>
      </c>
      <c r="C16" s="51">
        <v>1</v>
      </c>
      <c r="D16" s="51">
        <v>0</v>
      </c>
      <c r="E16" s="52" t="s">
        <v>24</v>
      </c>
      <c r="F16" s="83"/>
      <c r="G16" s="83"/>
      <c r="H16" s="53">
        <f t="shared" si="0"/>
        <v>0</v>
      </c>
      <c r="I16" s="53">
        <f t="shared" si="0"/>
        <v>0</v>
      </c>
      <c r="J16" s="54">
        <v>21</v>
      </c>
      <c r="K16" s="154"/>
    </row>
    <row r="17" spans="1:11" ht="12.75">
      <c r="A17" s="134"/>
      <c r="B17" s="82" t="s">
        <v>22</v>
      </c>
      <c r="C17" s="83">
        <v>800</v>
      </c>
      <c r="D17" s="83">
        <v>0</v>
      </c>
      <c r="E17" s="84" t="s">
        <v>23</v>
      </c>
      <c r="F17" s="83"/>
      <c r="G17" s="83"/>
      <c r="H17" s="53">
        <f t="shared" si="0"/>
        <v>0</v>
      </c>
      <c r="I17" s="53">
        <f t="shared" si="0"/>
        <v>0</v>
      </c>
      <c r="J17" s="54">
        <v>21</v>
      </c>
      <c r="K17" s="129"/>
    </row>
    <row r="18" spans="1:11" ht="12.75">
      <c r="A18" s="134"/>
      <c r="B18" s="82" t="s">
        <v>104</v>
      </c>
      <c r="C18" s="83">
        <v>10</v>
      </c>
      <c r="D18" s="83">
        <v>10</v>
      </c>
      <c r="E18" s="84" t="s">
        <v>20</v>
      </c>
      <c r="F18" s="83"/>
      <c r="G18" s="83"/>
      <c r="H18" s="53">
        <f t="shared" si="0"/>
        <v>0</v>
      </c>
      <c r="I18" s="53">
        <f t="shared" si="0"/>
        <v>0</v>
      </c>
      <c r="J18" s="54">
        <v>21</v>
      </c>
      <c r="K18" s="129"/>
    </row>
    <row r="19" spans="1:11" ht="12.75">
      <c r="A19" s="134"/>
      <c r="B19" s="121" t="s">
        <v>103</v>
      </c>
      <c r="C19" s="83">
        <v>78</v>
      </c>
      <c r="D19" s="83">
        <v>78</v>
      </c>
      <c r="E19" s="107" t="s">
        <v>24</v>
      </c>
      <c r="F19" s="117"/>
      <c r="G19" s="117"/>
      <c r="H19" s="53">
        <f t="shared" si="0"/>
        <v>0</v>
      </c>
      <c r="I19" s="53">
        <f t="shared" si="0"/>
        <v>0</v>
      </c>
      <c r="J19" s="54">
        <v>21</v>
      </c>
      <c r="K19" s="129"/>
    </row>
    <row r="20" spans="1:11" ht="12.75">
      <c r="A20" s="134"/>
      <c r="B20" s="121" t="s">
        <v>105</v>
      </c>
      <c r="C20" s="83">
        <v>197</v>
      </c>
      <c r="D20" s="83">
        <v>197</v>
      </c>
      <c r="E20" s="107" t="s">
        <v>20</v>
      </c>
      <c r="F20" s="117"/>
      <c r="G20" s="117"/>
      <c r="H20" s="53">
        <f t="shared" si="0"/>
        <v>0</v>
      </c>
      <c r="I20" s="53">
        <f t="shared" si="0"/>
        <v>0</v>
      </c>
      <c r="J20" s="54">
        <v>21</v>
      </c>
      <c r="K20" s="129"/>
    </row>
    <row r="21" spans="1:11" ht="12.75">
      <c r="A21" s="134"/>
      <c r="B21" s="121" t="s">
        <v>106</v>
      </c>
      <c r="C21" s="83">
        <v>10</v>
      </c>
      <c r="D21" s="83">
        <v>10</v>
      </c>
      <c r="E21" s="107" t="s">
        <v>20</v>
      </c>
      <c r="F21" s="117"/>
      <c r="G21" s="117"/>
      <c r="H21" s="53">
        <f t="shared" si="0"/>
        <v>0</v>
      </c>
      <c r="I21" s="53">
        <f t="shared" si="0"/>
        <v>0</v>
      </c>
      <c r="J21" s="54">
        <v>21</v>
      </c>
      <c r="K21" s="129"/>
    </row>
    <row r="22" spans="1:11" ht="12.75">
      <c r="A22" s="134"/>
      <c r="B22" s="121" t="s">
        <v>107</v>
      </c>
      <c r="C22" s="83">
        <v>197</v>
      </c>
      <c r="D22" s="83">
        <v>0</v>
      </c>
      <c r="E22" s="107" t="s">
        <v>20</v>
      </c>
      <c r="F22" s="117"/>
      <c r="G22" s="117"/>
      <c r="H22" s="53">
        <f t="shared" si="0"/>
        <v>0</v>
      </c>
      <c r="I22" s="53">
        <f t="shared" si="0"/>
        <v>0</v>
      </c>
      <c r="J22" s="54">
        <v>21</v>
      </c>
      <c r="K22" s="129"/>
    </row>
    <row r="23" spans="1:11" ht="12.75">
      <c r="A23" s="134"/>
      <c r="B23" s="82" t="s">
        <v>46</v>
      </c>
      <c r="C23" s="83">
        <v>1</v>
      </c>
      <c r="D23" s="83">
        <v>1</v>
      </c>
      <c r="E23" s="84" t="s">
        <v>24</v>
      </c>
      <c r="F23" s="83"/>
      <c r="G23" s="83"/>
      <c r="H23" s="53">
        <f t="shared" si="0"/>
        <v>0</v>
      </c>
      <c r="I23" s="53">
        <f t="shared" si="0"/>
        <v>0</v>
      </c>
      <c r="J23" s="54">
        <v>21</v>
      </c>
      <c r="K23" s="129"/>
    </row>
    <row r="24" spans="1:10" ht="12.75">
      <c r="A24" s="134"/>
      <c r="B24" s="82" t="s">
        <v>26</v>
      </c>
      <c r="C24" s="120">
        <f>C15</f>
        <v>197</v>
      </c>
      <c r="D24" s="150">
        <v>0</v>
      </c>
      <c r="E24" s="120" t="s">
        <v>20</v>
      </c>
      <c r="F24" s="120"/>
      <c r="G24" s="120"/>
      <c r="H24" s="53">
        <f t="shared" si="0"/>
        <v>0</v>
      </c>
      <c r="I24" s="53">
        <f t="shared" si="0"/>
        <v>0</v>
      </c>
      <c r="J24" s="54">
        <v>21</v>
      </c>
    </row>
    <row r="25" spans="1:10" ht="12.75">
      <c r="A25" s="134"/>
      <c r="B25" s="82" t="s">
        <v>27</v>
      </c>
      <c r="C25" s="120">
        <f>C24</f>
        <v>197</v>
      </c>
      <c r="D25" s="150">
        <f>C25</f>
        <v>197</v>
      </c>
      <c r="E25" s="120" t="s">
        <v>20</v>
      </c>
      <c r="F25" s="120"/>
      <c r="G25" s="120"/>
      <c r="H25" s="53">
        <f t="shared" si="0"/>
        <v>0</v>
      </c>
      <c r="I25" s="53">
        <f t="shared" si="0"/>
        <v>0</v>
      </c>
      <c r="J25" s="54">
        <v>21</v>
      </c>
    </row>
    <row r="26" spans="1:10" ht="12.75">
      <c r="A26" s="134"/>
      <c r="B26" s="82" t="s">
        <v>95</v>
      </c>
      <c r="C26" s="120">
        <v>0</v>
      </c>
      <c r="D26" s="150">
        <v>1</v>
      </c>
      <c r="E26" s="120" t="s">
        <v>24</v>
      </c>
      <c r="F26" s="120"/>
      <c r="G26" s="120"/>
      <c r="H26" s="53">
        <f t="shared" si="0"/>
        <v>0</v>
      </c>
      <c r="I26" s="53">
        <f t="shared" si="0"/>
        <v>0</v>
      </c>
      <c r="J26" s="54">
        <v>21</v>
      </c>
    </row>
    <row r="27" spans="1:10" s="2" customFormat="1" ht="12.75">
      <c r="A27" s="134"/>
      <c r="B27" s="58" t="s">
        <v>28</v>
      </c>
      <c r="C27" s="90">
        <v>1</v>
      </c>
      <c r="D27" s="90">
        <v>0</v>
      </c>
      <c r="E27" s="91" t="s">
        <v>24</v>
      </c>
      <c r="F27" s="120"/>
      <c r="G27" s="120"/>
      <c r="H27" s="53">
        <f t="shared" si="0"/>
        <v>0</v>
      </c>
      <c r="I27" s="53">
        <f t="shared" si="0"/>
        <v>0</v>
      </c>
      <c r="J27" s="54">
        <v>21</v>
      </c>
    </row>
    <row r="28" spans="1:10" s="2" customFormat="1" ht="12.75">
      <c r="A28" s="134"/>
      <c r="B28" s="127" t="s">
        <v>29</v>
      </c>
      <c r="C28" s="83">
        <v>0</v>
      </c>
      <c r="D28" s="83">
        <v>1</v>
      </c>
      <c r="E28" s="107" t="s">
        <v>24</v>
      </c>
      <c r="F28" s="120"/>
      <c r="G28" s="117"/>
      <c r="H28" s="53">
        <f t="shared" si="0"/>
        <v>0</v>
      </c>
      <c r="I28" s="53">
        <f t="shared" si="0"/>
        <v>0</v>
      </c>
      <c r="J28" s="54">
        <v>21</v>
      </c>
    </row>
    <row r="29" spans="1:10" s="2" customFormat="1" ht="12.75">
      <c r="A29" s="134"/>
      <c r="B29" s="127" t="s">
        <v>30</v>
      </c>
      <c r="C29" s="83">
        <v>0</v>
      </c>
      <c r="D29" s="83">
        <v>1</v>
      </c>
      <c r="E29" s="107" t="s">
        <v>24</v>
      </c>
      <c r="F29" s="120"/>
      <c r="G29" s="117"/>
      <c r="H29" s="53">
        <f t="shared" si="0"/>
        <v>0</v>
      </c>
      <c r="I29" s="53">
        <f t="shared" si="0"/>
        <v>0</v>
      </c>
      <c r="J29" s="54">
        <v>21</v>
      </c>
    </row>
    <row r="30" spans="1:10" s="2" customFormat="1" ht="12.75">
      <c r="A30" s="135"/>
      <c r="B30" s="127" t="s">
        <v>31</v>
      </c>
      <c r="C30" s="83">
        <v>0</v>
      </c>
      <c r="D30" s="83">
        <v>1</v>
      </c>
      <c r="E30" s="107" t="s">
        <v>24</v>
      </c>
      <c r="F30" s="120"/>
      <c r="G30" s="117"/>
      <c r="H30" s="53">
        <f t="shared" si="0"/>
        <v>0</v>
      </c>
      <c r="I30" s="53">
        <f t="shared" si="0"/>
        <v>0</v>
      </c>
      <c r="J30" s="54">
        <v>21</v>
      </c>
    </row>
    <row r="31" spans="1:10" s="2" customFormat="1" ht="13.5" thickBot="1">
      <c r="A31" s="134"/>
      <c r="B31" s="136"/>
      <c r="C31" s="137"/>
      <c r="D31" s="138"/>
      <c r="E31" s="137"/>
      <c r="F31" s="137"/>
      <c r="G31" s="137"/>
      <c r="H31" s="101">
        <f>SUM(H15:H30)</f>
        <v>0</v>
      </c>
      <c r="I31" s="101">
        <f>SUM(I15:I30)</f>
        <v>0</v>
      </c>
      <c r="J31" s="152"/>
    </row>
    <row r="32" spans="1:10" s="2" customFormat="1" ht="13.5" thickBot="1">
      <c r="A32" s="134"/>
      <c r="B32" s="136"/>
      <c r="C32" s="137"/>
      <c r="D32" s="138"/>
      <c r="E32" s="137"/>
      <c r="F32" s="137"/>
      <c r="G32" s="65" t="s">
        <v>32</v>
      </c>
      <c r="H32" s="66"/>
      <c r="I32" s="67">
        <f>H31+I31</f>
        <v>0</v>
      </c>
      <c r="J32" s="152"/>
    </row>
    <row r="33" spans="1:10" s="2" customFormat="1" ht="13.5" thickBot="1">
      <c r="A33" s="140"/>
      <c r="B33" s="141"/>
      <c r="C33" s="142"/>
      <c r="D33" s="143"/>
      <c r="E33" s="142"/>
      <c r="F33" s="142"/>
      <c r="G33" s="142"/>
      <c r="H33" s="142"/>
      <c r="I33" s="142"/>
      <c r="J33" s="153"/>
    </row>
    <row r="35" spans="1:10" s="2" customFormat="1" ht="12.75">
      <c r="A35" s="74" t="s">
        <v>47</v>
      </c>
      <c r="B35" s="7"/>
      <c r="C35" s="6"/>
      <c r="D35" s="5"/>
      <c r="E35" s="6"/>
      <c r="F35" s="6"/>
      <c r="G35" s="6"/>
      <c r="H35" s="6"/>
      <c r="I35" s="6"/>
      <c r="J35" s="7"/>
    </row>
    <row r="36" spans="1:10" s="2" customFormat="1" ht="12.75">
      <c r="A36" s="74"/>
      <c r="B36" s="7"/>
      <c r="C36" s="6"/>
      <c r="D36" s="5"/>
      <c r="E36" s="6"/>
      <c r="F36" s="6"/>
      <c r="G36" s="6"/>
      <c r="H36" s="6"/>
      <c r="I36" s="6"/>
      <c r="J36" s="7"/>
    </row>
    <row r="37" spans="1:10" s="2" customFormat="1" ht="12.75">
      <c r="A37" s="74" t="s">
        <v>33</v>
      </c>
      <c r="B37" s="7"/>
      <c r="C37" s="6"/>
      <c r="D37" s="5"/>
      <c r="E37" s="6"/>
      <c r="F37" s="6"/>
      <c r="G37" s="6"/>
      <c r="H37" s="6"/>
      <c r="I37" s="6"/>
      <c r="J37" s="7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headerFooter alignWithMargins="0">
    <oddHeader>&amp;RStránka &amp;P z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Schtaja</dc:creator>
  <cp:keywords/>
  <dc:description/>
  <cp:lastModifiedBy>Ondřej Fabián</cp:lastModifiedBy>
  <cp:lastPrinted>2017-03-22T13:57:13Z</cp:lastPrinted>
  <dcterms:created xsi:type="dcterms:W3CDTF">2004-05-30T07:50:26Z</dcterms:created>
  <dcterms:modified xsi:type="dcterms:W3CDTF">2020-10-20T11:44:22Z</dcterms:modified>
  <cp:category/>
  <cp:version/>
  <cp:contentType/>
  <cp:contentStatus/>
</cp:coreProperties>
</file>