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8800" windowHeight="11625" activeTab="0"/>
  </bookViews>
  <sheets>
    <sheet name="Specifikace Ostatní" sheetId="1" r:id="rId1"/>
    <sheet name="Specifikace RA0.1" sheetId="2" r:id="rId2"/>
    <sheet name="Specifikace RA0.2" sheetId="3" r:id="rId3"/>
    <sheet name="Specifikace RA4.1" sheetId="4" r:id="rId4"/>
    <sheet name="Specifikace RA5.1" sheetId="5" r:id="rId5"/>
    <sheet name="Specifikace 1PP-mistnosti" sheetId="6" r:id="rId6"/>
    <sheet name="Specifikace 1NP-mistnosti" sheetId="7" r:id="rId7"/>
    <sheet name="Specifikace 2NP-mistnosti" sheetId="8" r:id="rId8"/>
    <sheet name="Specifikace 3NP-mistnosti" sheetId="9" r:id="rId9"/>
    <sheet name="Specifikace 4NP-mistnosti" sheetId="10" r:id="rId10"/>
  </sheets>
  <definedNames>
    <definedName name="_xlnm._FilterDatabase" localSheetId="1" hidden="1">'Specifikace RA0.1'!$A$4:$P$145</definedName>
    <definedName name="_xlnm._FilterDatabase" localSheetId="2" hidden="1">'Specifikace RA0.2'!$A$4:$P$41</definedName>
    <definedName name="_xlnm._FilterDatabase" localSheetId="3" hidden="1">'Specifikace RA4.1'!$A$4:$P$52</definedName>
    <definedName name="_xlnm._FilterDatabase" localSheetId="4" hidden="1">'Specifikace RA5.1'!$A$4:$P$167</definedName>
    <definedName name="_xlnm.Print_Titles" localSheetId="6">'Specifikace 1NP-mistnosti'!$2:$3</definedName>
    <definedName name="_xlnm.Print_Titles" localSheetId="5">'Specifikace 1PP-mistnosti'!$2:$3</definedName>
    <definedName name="_xlnm.Print_Titles" localSheetId="7">'Specifikace 2NP-mistnosti'!$2:$3</definedName>
    <definedName name="_xlnm.Print_Titles" localSheetId="8">'Specifikace 3NP-mistnosti'!$2:$3</definedName>
    <definedName name="_xlnm.Print_Titles" localSheetId="9">'Specifikace 4NP-mistnosti'!$2:$3</definedName>
    <definedName name="_xlnm.Print_Titles" localSheetId="0">'Specifikace Ostatní'!$2:$3</definedName>
    <definedName name="_xlnm.Print_Titles" localSheetId="1">'Specifikace RA0.1'!$2:$3</definedName>
    <definedName name="_xlnm.Print_Titles" localSheetId="2">'Specifikace RA0.2'!$2:$3</definedName>
    <definedName name="_xlnm.Print_Titles" localSheetId="3">'Specifikace RA4.1'!$2:$3</definedName>
    <definedName name="_xlnm.Print_Titles" localSheetId="4">'Specifikace RA5.1'!$2:$3</definedName>
    <definedName name="_xlnm.Print_Area" localSheetId="6">'Specifikace 1NP-mistnosti'!$A$1:$P$43</definedName>
    <definedName name="_xlnm.Print_Area" localSheetId="5">'Specifikace 1PP-mistnosti'!$A$1:$P$43</definedName>
    <definedName name="_xlnm.Print_Area" localSheetId="7">'Specifikace 2NP-mistnosti'!$A$1:$P$43</definedName>
    <definedName name="_xlnm.Print_Area" localSheetId="8">'Specifikace 3NP-mistnosti'!$A$1:$P$43</definedName>
    <definedName name="_xlnm.Print_Area" localSheetId="9">'Specifikace 4NP-mistnosti'!$A$1:$P$45</definedName>
    <definedName name="_xlnm.Print_Area" localSheetId="0">'Specifikace Ostatní'!$A$1:$P$26</definedName>
    <definedName name="_xlnm.Print_Area" localSheetId="1">'Specifikace RA0.1'!$A$1:$P$146</definedName>
    <definedName name="_xlnm.Print_Area" localSheetId="2">'Specifikace RA0.2'!$A$1:$P$42</definedName>
    <definedName name="_xlnm.Print_Area" localSheetId="3">'Specifikace RA4.1'!$A$1:$P$53</definedName>
    <definedName name="_xlnm.Print_Area" localSheetId="4">'Specifikace RA5.1'!$A$1:$P$168</definedName>
  </definedNames>
  <calcPr fullCalcOnLoad="1"/>
</workbook>
</file>

<file path=xl/comments1.xml><?xml version="1.0" encoding="utf-8"?>
<comments xmlns="http://schemas.openxmlformats.org/spreadsheetml/2006/main">
  <authors>
    <author>Veselý Tomáš</author>
  </authors>
  <commentList>
    <comment ref="V5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skříňka+jistič+4xrelé+10xsvorkapatrová+pom.mat+regulátor+montáž skříňky
</t>
        </r>
      </text>
    </comment>
    <comment ref="X5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V6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skříňka+jistič+4xrelé+10xsvorkapatrová+pom.mat+regulátor+montáž skříňky
</t>
        </r>
      </text>
    </comment>
    <comment ref="X6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X7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X8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</commentList>
</comments>
</file>

<file path=xl/comments10.xml><?xml version="1.0" encoding="utf-8"?>
<comments xmlns="http://schemas.openxmlformats.org/spreadsheetml/2006/main">
  <authors>
    <author>Veselý Tomáš</author>
  </authors>
  <commentList>
    <comment ref="K5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skříňka+jistič+4xrelé+10xsvorkapatrová+pom.mat+regulátor+montáž skříňky
</t>
        </r>
      </text>
    </comment>
    <comment ref="L5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L6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L7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L8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</commentList>
</comments>
</file>

<file path=xl/comments2.xml><?xml version="1.0" encoding="utf-8"?>
<comments xmlns="http://schemas.openxmlformats.org/spreadsheetml/2006/main">
  <authors>
    <author>Veselý Tomáš</author>
  </authors>
  <commentList>
    <comment ref="K5" authorId="0">
      <text>
        <r>
          <rPr>
            <b/>
            <sz val="9"/>
            <rFont val="Tahoma"/>
            <family val="2"/>
          </rPr>
          <t xml:space="preserve">3xskříň+3xpodstavec+bočnice+3xvýstroj+3xzapojení
</t>
        </r>
        <r>
          <rPr>
            <sz val="9"/>
            <rFont val="Tahoma"/>
            <family val="2"/>
          </rPr>
          <t xml:space="preserve">
</t>
        </r>
      </text>
    </comment>
    <comment ref="K145" authorId="0">
      <text>
        <r>
          <rPr>
            <b/>
            <sz val="9"/>
            <rFont val="Tahoma"/>
            <family val="2"/>
          </rPr>
          <t>2020:HL TG2025B Bezhalogenová trubka s hrdlem - EMAS</t>
        </r>
      </text>
    </comment>
  </commentList>
</comments>
</file>

<file path=xl/comments3.xml><?xml version="1.0" encoding="utf-8"?>
<comments xmlns="http://schemas.openxmlformats.org/spreadsheetml/2006/main">
  <authors>
    <author>Veselý Tomáš</author>
  </authors>
  <commentList>
    <comment ref="K41" authorId="0">
      <text>
        <r>
          <rPr>
            <b/>
            <sz val="9"/>
            <rFont val="Tahoma"/>
            <family val="2"/>
          </rPr>
          <t>2020:HL TG2025B Bezhalogenová trubka s hrdlem - EMAS</t>
        </r>
      </text>
    </comment>
  </commentList>
</comments>
</file>

<file path=xl/comments5.xml><?xml version="1.0" encoding="utf-8"?>
<comments xmlns="http://schemas.openxmlformats.org/spreadsheetml/2006/main">
  <authors>
    <author>Veselý Tomáš</author>
  </authors>
  <commentList>
    <comment ref="K5" authorId="0">
      <text>
        <r>
          <rPr>
            <b/>
            <sz val="9"/>
            <rFont val="Tahoma"/>
            <family val="2"/>
          </rPr>
          <t xml:space="preserve">2020/06:
4xskříň+4xpodstavec+bočnice+4xvýstroj+4xzapojení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Veselý Tomáš</author>
  </authors>
  <commentList>
    <comment ref="L5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L6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L7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L8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K5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skříňka+jistič+4xrelé+10xsvorkapatrová+pom.mat+regulátor+montáž skříňky
</t>
        </r>
      </text>
    </comment>
    <comment ref="K6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skříňka+jistič+4xrelé+10xsvorkapatrová+pom.mat+regulátor+montáž skříňky
</t>
        </r>
      </text>
    </comment>
  </commentList>
</comments>
</file>

<file path=xl/comments7.xml><?xml version="1.0" encoding="utf-8"?>
<comments xmlns="http://schemas.openxmlformats.org/spreadsheetml/2006/main">
  <authors>
    <author>Veselý Tomáš</author>
  </authors>
  <commentList>
    <comment ref="L5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L6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L7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L8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K5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skříňka+jistič+4xrelé+10xsvorkapatrová+pom.mat+regulátor+montáž skříňky
</t>
        </r>
      </text>
    </comment>
    <comment ref="K6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skříňka+jistič+4xrelé+10xsvorkapatrová+pom.mat+regulátor+montáž skříňky
</t>
        </r>
      </text>
    </comment>
    <comment ref="K42" authorId="0">
      <text>
        <r>
          <rPr>
            <b/>
            <sz val="9"/>
            <rFont val="Tahoma"/>
            <family val="2"/>
          </rPr>
          <t>2020:HL TG2025B Bezhalogenová trubka s hrdlem - EMAS</t>
        </r>
      </text>
    </comment>
  </commentList>
</comments>
</file>

<file path=xl/comments8.xml><?xml version="1.0" encoding="utf-8"?>
<comments xmlns="http://schemas.openxmlformats.org/spreadsheetml/2006/main">
  <authors>
    <author>Veselý Tomáš</author>
  </authors>
  <commentList>
    <comment ref="L5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L6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L7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L8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K5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skříňka+jistič+4xrelé+10xsvorkapatrová+pom.mat+regulátor+montáž skříňky
</t>
        </r>
      </text>
    </comment>
    <comment ref="K6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skříňka+jistič+4xrelé+10xsvorkapatrová+pom.mat+regulátor+montáž skříňky
</t>
        </r>
      </text>
    </comment>
    <comment ref="K42" authorId="0">
      <text>
        <r>
          <rPr>
            <b/>
            <sz val="9"/>
            <rFont val="Tahoma"/>
            <family val="2"/>
          </rPr>
          <t>2020:HL TG2025B Bezhalogenová trubka s hrdlem - EMAS</t>
        </r>
      </text>
    </comment>
  </commentList>
</comments>
</file>

<file path=xl/comments9.xml><?xml version="1.0" encoding="utf-8"?>
<comments xmlns="http://schemas.openxmlformats.org/spreadsheetml/2006/main">
  <authors>
    <author>Veselý Tomáš</author>
  </authors>
  <commentList>
    <comment ref="L5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L7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L8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K6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skříňka+jistič+4xrelé+10xsvorkapatrová+pom.mat+regulátor+montáž skříňky
</t>
        </r>
      </text>
    </comment>
    <comment ref="L6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SW podstanice
</t>
        </r>
      </text>
    </comment>
    <comment ref="K5" authorId="0">
      <text>
        <r>
          <rPr>
            <b/>
            <sz val="9"/>
            <rFont val="Tahoma"/>
            <family val="2"/>
          </rPr>
          <t>Veselý Tomáš:</t>
        </r>
        <r>
          <rPr>
            <sz val="9"/>
            <rFont val="Tahoma"/>
            <family val="2"/>
          </rPr>
          <t xml:space="preserve">
skříňka+jistič+4xrelé+10xsvorkapatrová+pom.mat+regulátor+montáž skříňky
</t>
        </r>
      </text>
    </comment>
    <comment ref="K42" authorId="0">
      <text>
        <r>
          <rPr>
            <b/>
            <sz val="9"/>
            <rFont val="Tahoma"/>
            <family val="2"/>
          </rPr>
          <t>2020:HL TG2025B Bezhalogenová trubka s hrdlem - EMAS</t>
        </r>
      </text>
    </comment>
  </commentList>
</comments>
</file>

<file path=xl/sharedStrings.xml><?xml version="1.0" encoding="utf-8"?>
<sst xmlns="http://schemas.openxmlformats.org/spreadsheetml/2006/main" count="4135" uniqueCount="811">
  <si>
    <t>Strojovna VZT 1.PP</t>
  </si>
  <si>
    <t>Snímač tlaku topné vody ;0..6bar; IP65; vč. připojení  a zkušebního kohoutu
(měř.signál:0..10V  ...nebo dle typu regulátoru)</t>
  </si>
  <si>
    <t>Tlak top. vody</t>
  </si>
  <si>
    <t>Čerpadlo TV VZT</t>
  </si>
  <si>
    <t>Připojení motoru čerpadla 1x230Vac, do 0,5kW, dodávka ÚT</t>
  </si>
  <si>
    <t>POZNÁMKA</t>
  </si>
  <si>
    <t>Dodávku regulačních ventilů ohřevu a chlazení pro VZT jednotky koordinovat s dodávkou profese VZT !!!</t>
  </si>
  <si>
    <t>Elektrické zapojení motorů čerpadel a ventilátorů zkontrolovat dle konkrétních typů dodaných zařízení !!!</t>
  </si>
  <si>
    <t>Typ prostorových snímačů teploty v pokojích koordinovat s typem vypínačů osvětlení</t>
  </si>
  <si>
    <t>Klapka přívod</t>
  </si>
  <si>
    <t>Klapka odtah</t>
  </si>
  <si>
    <t>Dodávku elektrotermických hlavic podlahového vytápění zkontrolovat dle typu dodaných armatur podlahového vytápění !!!</t>
  </si>
  <si>
    <t>Klapkový pohon - 24Vac, 90°, 10Nm, 3P, s pomocným kontaktem, IP54</t>
  </si>
  <si>
    <t>Klapkový pohon - 24Vac, 90°, 10Nm, spojitě řízený 0..10V, IP54</t>
  </si>
  <si>
    <t>Čerpadlo ohřívače -  pouze připojení (dodávka UT)</t>
  </si>
  <si>
    <t>rozvaděč</t>
  </si>
  <si>
    <t>V1</t>
  </si>
  <si>
    <t>MP01</t>
  </si>
  <si>
    <t>V6</t>
  </si>
  <si>
    <t>S1</t>
  </si>
  <si>
    <t>V3</t>
  </si>
  <si>
    <t>Položka číslo</t>
  </si>
  <si>
    <t>Popis výkonu</t>
  </si>
  <si>
    <t>Referenční výrobek - standard</t>
  </si>
  <si>
    <t xml:space="preserve">Měrná jednotka </t>
  </si>
  <si>
    <t xml:space="preserve">Počet jednotek </t>
  </si>
  <si>
    <t xml:space="preserve">Jednotková cena 
</t>
  </si>
  <si>
    <t xml:space="preserve">Cena 
</t>
  </si>
  <si>
    <t xml:space="preserve">Cena celkem
</t>
  </si>
  <si>
    <t>Poznámka</t>
  </si>
  <si>
    <t>popis - přístroje</t>
  </si>
  <si>
    <t xml:space="preserve">Výrobce </t>
  </si>
  <si>
    <t>Dodávka 
Kč</t>
  </si>
  <si>
    <t>Montáž 
Kč</t>
  </si>
  <si>
    <t>Kč</t>
  </si>
  <si>
    <t>Rozvaděč</t>
  </si>
  <si>
    <t>ROZV</t>
  </si>
  <si>
    <t>kpl</t>
  </si>
  <si>
    <t>Řídící automat</t>
  </si>
  <si>
    <t>Vyrážecí tlačítko</t>
  </si>
  <si>
    <t>ks</t>
  </si>
  <si>
    <t>Zaplavení</t>
  </si>
  <si>
    <t>Hlídač zaplavení 1P,nap. 24VAC, vč. sondy SE1, montáž sondy na zeď cca 2mm nad podlahou</t>
  </si>
  <si>
    <t xml:space="preserve">Diferenční tlakový spínač pro větrací a klimatizační zařízení, vč. upevnění a odběr.trubiček , 30.-300Pa, 1P kontakt 250Vac/ 2A, IP54
</t>
  </si>
  <si>
    <t>hřibové tlačítko - vyrážecí tlačítko hl. jističe, prosvětlené
tlačítko "0"  s 1 spínacím kontaktem 250VAC/6A, montáž do čelního panelu, IP54, signálka 24Vac nebo do ovl. krabice u vstupu do strojovny</t>
  </si>
  <si>
    <t>dodávka VZT</t>
  </si>
  <si>
    <t>Čerp. Ohřívače</t>
  </si>
  <si>
    <t>Ventilátor přívod</t>
  </si>
  <si>
    <t>Přípojení požární klapky</t>
  </si>
  <si>
    <t>KAB</t>
  </si>
  <si>
    <t>KABELY A TRASY</t>
  </si>
  <si>
    <t>m</t>
  </si>
  <si>
    <t xml:space="preserve">m </t>
  </si>
  <si>
    <t>VEL</t>
  </si>
  <si>
    <t>VELÍNOVÉ PRACOVIŠTĚ</t>
  </si>
  <si>
    <t>OST</t>
  </si>
  <si>
    <t>OSTATNÍ</t>
  </si>
  <si>
    <t>Součet ocenění položek dle názoru uchazeče nevykázaných v souvisejícím výkazu výměr</t>
  </si>
  <si>
    <t>vypracování dokumentace realizovaného stavu</t>
  </si>
  <si>
    <t>uvedení do provozu</t>
  </si>
  <si>
    <t>provedení výchozí revize elektro vyhrazených el. zařízení</t>
  </si>
  <si>
    <t>zaškolení obsluhy</t>
  </si>
  <si>
    <t xml:space="preserve">Všechny prvky budou dodány včetně montážního materiálu. </t>
  </si>
  <si>
    <t>Tento výkaz výměr je vypracován na základě dokumentace pro provedení stavby</t>
  </si>
  <si>
    <t>V2</t>
  </si>
  <si>
    <t>V4</t>
  </si>
  <si>
    <t>V7</t>
  </si>
  <si>
    <t>CH</t>
  </si>
  <si>
    <t>RA0.1</t>
  </si>
  <si>
    <t>Panel pro ovládání automatizačních stanic, grafický displej, ovládací tlačítka, generické ovládání a zobrazení funkcí, grafické online trendy, test periferií při oživování, připojení 10/100 Ethernet-POE, komunikace BACnet, montáž do čelního panelu rozváděče</t>
  </si>
  <si>
    <t>SA1a</t>
  </si>
  <si>
    <t>AAxx</t>
  </si>
  <si>
    <t>LA_S.31, LA_S.08</t>
  </si>
  <si>
    <t>BTA</t>
  </si>
  <si>
    <t>Snímač teploty venkovní ;-30...60°C;  IP65
montáž na povrch; (měř.signál:Ni1000/6180 ...nebo dle typu regulátoru)</t>
  </si>
  <si>
    <t>Motor ventilátoru, 3x230/400V;do 5kW;EC , vč. servisního vypínače.
napájení, ovládání, signál poruchy a vypnutí servis.vypínače</t>
  </si>
  <si>
    <t>MK1.1</t>
  </si>
  <si>
    <t>Klapkový pohon - 24Vac, 90°, 15Nm, s hav. funkcí a pomocným kontaktem, IP54</t>
  </si>
  <si>
    <t>Klapkový pohon - 24Vac, 90°, 15Nm, 3P, s pomocným kontaktem, IP54</t>
  </si>
  <si>
    <t>MK1.2</t>
  </si>
  <si>
    <t xml:space="preserve">Přesný snímač tlakové diference pro VZT zařízení, napájení 24Vac, výstup 0..10V, IP44, montáž svisle na povrch VZTjednotky, vč. připojovacích hadiček , rozsah 0..1000Pa  </t>
  </si>
  <si>
    <t>VZT1-Zobrazovací metody 1.PP</t>
  </si>
  <si>
    <t>YV1.2</t>
  </si>
  <si>
    <t>BP1.1, BP1.2</t>
  </si>
  <si>
    <t>MV1.1, MV1.2</t>
  </si>
  <si>
    <t>Klapka obchozu rekuperátoru</t>
  </si>
  <si>
    <t>YK1.3</t>
  </si>
  <si>
    <t>Regulátor teploty - mrazová ochrana vodního ohřívače, kapilára 5m upevněná na výměníku, zkušební smyčka, přepínací kontakt 230Vac/6A, IP30, vč. úchytek</t>
  </si>
  <si>
    <t>ST1.1</t>
  </si>
  <si>
    <t>Snímač teploty kanálový ;-30...130°C; l=200mm; vč. uchycení; IP65;
(měř.signál:Ni1000/6180  ...nebo dle typu regulátoru)</t>
  </si>
  <si>
    <t>Sdružený snímač teploty a vlhkosti kanálový ;-30...130°C/5..95%RV; l=200mm; vč. uchycení; IP65;
(měř.signál:Ni1000/6180, vlhkost 0..10V ...nebo dle typu regulátoru)</t>
  </si>
  <si>
    <t>BT1.1</t>
  </si>
  <si>
    <t>BT1.2</t>
  </si>
  <si>
    <t>YV1.5</t>
  </si>
  <si>
    <t>SP1.3</t>
  </si>
  <si>
    <t>SF1.1,SF1.2,SF1.3</t>
  </si>
  <si>
    <t xml:space="preserve">Diferenční tlakový spínač pro větrací a klimatizační zařízení, vč. upevnění a odběr.trubiček , 30.-500Pa, 1P kontakt 250Vac/ 2A, IP54
</t>
  </si>
  <si>
    <t>Snímač teploty příložný ;-30...130°C;vč. uchycení; IP65;
(měř.signál:Ni1000/6180  ...nebo dle typu regulátoru)</t>
  </si>
  <si>
    <t>SH1.1</t>
  </si>
  <si>
    <t>Regulátor vlhkosti kanálový ;5..95%r.v.; vč.mont.spony a průchodky; IP30;</t>
  </si>
  <si>
    <t>BT1.3, BT1.4, BT1.5, BT1.6</t>
  </si>
  <si>
    <t>PK1.1, PK1.2</t>
  </si>
  <si>
    <t>Regulační ventil ohřívače/chladiče/dohřívače/dochlazovače</t>
  </si>
  <si>
    <t>Tlak/množství ventilátoru</t>
  </si>
  <si>
    <t>Mrazová ochrana</t>
  </si>
  <si>
    <t>Regulátor tlakové diference- zanesení filtru</t>
  </si>
  <si>
    <t>Regulátor tlakové diference- namrzání rekuperátoru</t>
  </si>
  <si>
    <t>Snímání teploty a vlhkosti přívodu</t>
  </si>
  <si>
    <t>Snímání teploty zpátečky z ohřívače</t>
  </si>
  <si>
    <t>Snímání teploty odtah/za rekuperátorem....</t>
  </si>
  <si>
    <t>Regulátor vlhkosti-R.H.max. za zvlhčovačem</t>
  </si>
  <si>
    <t>Požární klapky - signalizace</t>
  </si>
  <si>
    <t>Ovl.panel - rozhraní HMI</t>
  </si>
  <si>
    <t>Snímač venkovní teploty</t>
  </si>
  <si>
    <t>MK2.1</t>
  </si>
  <si>
    <t>MK2.2</t>
  </si>
  <si>
    <t>YK2.3</t>
  </si>
  <si>
    <t>ST2.1</t>
  </si>
  <si>
    <t>SP2.3</t>
  </si>
  <si>
    <t>BT2.1</t>
  </si>
  <si>
    <t>BT2.2</t>
  </si>
  <si>
    <t>PK2.1, PK2.2</t>
  </si>
  <si>
    <t>MV2.1, MV2.2</t>
  </si>
  <si>
    <t>YV2.1</t>
  </si>
  <si>
    <t>Regulační ventil ohřívače</t>
  </si>
  <si>
    <t>SF2.1,SF2.2</t>
  </si>
  <si>
    <t xml:space="preserve">Snímání teploty </t>
  </si>
  <si>
    <t xml:space="preserve">BT2.3, BT2.4, </t>
  </si>
  <si>
    <t>MK3.1</t>
  </si>
  <si>
    <t>MK3.2</t>
  </si>
  <si>
    <t>YK3.3</t>
  </si>
  <si>
    <t>ST3.1</t>
  </si>
  <si>
    <t>SP3.3</t>
  </si>
  <si>
    <t>BT3.1</t>
  </si>
  <si>
    <t>BT3.2</t>
  </si>
  <si>
    <t>PK3.1, PK3.2</t>
  </si>
  <si>
    <t>MV3.1, MV3.2</t>
  </si>
  <si>
    <t>VZT2-Šatny</t>
  </si>
  <si>
    <t>VZT4.Laboratoře 1.PP</t>
  </si>
  <si>
    <t>VZT3-Technické místnosti</t>
  </si>
  <si>
    <t>YV3.1</t>
  </si>
  <si>
    <t>SF3.1,SF3.2</t>
  </si>
  <si>
    <t xml:space="preserve">BT3.3, BT3.4, </t>
  </si>
  <si>
    <t>MK4.1</t>
  </si>
  <si>
    <t>MK4.2</t>
  </si>
  <si>
    <t>YK4.3</t>
  </si>
  <si>
    <t>BP4.1, BP4.2</t>
  </si>
  <si>
    <t>YV4.2</t>
  </si>
  <si>
    <t>ST4.1</t>
  </si>
  <si>
    <t>SF4.1,SF4.2,SF4.3</t>
  </si>
  <si>
    <t>SP4.3</t>
  </si>
  <si>
    <t>BT4.1</t>
  </si>
  <si>
    <t>BT4.2</t>
  </si>
  <si>
    <t>SH4.1</t>
  </si>
  <si>
    <t>MV4.1, MV4.2</t>
  </si>
  <si>
    <t xml:space="preserve">Přesný snímač tlakové diference pro VZT zařízení, napájení 24Vac, výstup 0..10V, IP44, montáž svisle na povrch VZTjednotky, vč. připojovacích hadiček , rozsah 0..500Pa  </t>
  </si>
  <si>
    <t>Ventil trojcestný s vnějším závitem (jmenovitý tlak 16 bar). Regulační ventil pro spojitou regulaci studené a teplé vody nebo vzduchu v uzavřených okruzích, PN16, DN15, kvs 1,6 m3/hod., teplota média -15 až 150°C, průtočná charakteristika - ekviprocetní,  včetně pohonu SUT, 24V~</t>
  </si>
  <si>
    <t>YV4.1</t>
  </si>
  <si>
    <t>YV4.4</t>
  </si>
  <si>
    <t>Regulační ventil dohřívače</t>
  </si>
  <si>
    <t>Regulační ventil chladiče</t>
  </si>
  <si>
    <t>BT4.3, BT4.4, BT4.6</t>
  </si>
  <si>
    <t>PK4.1, PK4.2, PK4.3</t>
  </si>
  <si>
    <t>Zónový regulátor průtoku  VZT</t>
  </si>
  <si>
    <t>Regulátor průtoku vzduchu , zapojení, napájení 24Vac, řízení 0..10V, (dodávka regulátoru - profese VZT)</t>
  </si>
  <si>
    <t>V5</t>
  </si>
  <si>
    <t>MK5.1</t>
  </si>
  <si>
    <t>MK5.2</t>
  </si>
  <si>
    <t>YK5.3</t>
  </si>
  <si>
    <t>BP5.1, BP5.2</t>
  </si>
  <si>
    <t>YV5.1</t>
  </si>
  <si>
    <t>YV5.2</t>
  </si>
  <si>
    <t>ST5.1</t>
  </si>
  <si>
    <t>SF5.1,SF5.2,SF5.3</t>
  </si>
  <si>
    <t>SP5.3</t>
  </si>
  <si>
    <t>BT5.1</t>
  </si>
  <si>
    <t>BT5.2</t>
  </si>
  <si>
    <t>SH5.1</t>
  </si>
  <si>
    <t>MV5.1, MV5.2</t>
  </si>
  <si>
    <t>VZT5 - Transfúzní stanice</t>
  </si>
  <si>
    <t xml:space="preserve">Přesný snímač tlakové diference pro VZT zařízení, napájení 24Vac, výstup 0..10V, IP44, montáž svisle na povrch VZTjednotky, vč. připojovacích hadiček , rozsah 0..1500Pa  </t>
  </si>
  <si>
    <t>Ventil trojcestný s vnějším závitem (jmenovitý tlak 16 bar). Regulační ventil pro spojitou regulaci studené a teplé vody nebo vzduchu v uzavřených okruzích, PN16, DN15, kvs 4,0 m3/hod., teplota média -15 až 150°C, průtočná charakteristika - ekviprocetní,  včetně pohonu SUT, 24V~</t>
  </si>
  <si>
    <t>YV5.5</t>
  </si>
  <si>
    <t>Regulační ventil dochlazovače</t>
  </si>
  <si>
    <t>BT5.3, BT5.4, BT5.5</t>
  </si>
  <si>
    <t>YZ4.1, YZ4.2</t>
  </si>
  <si>
    <t>YZ5.1ab, YZ5.2ab, YZ5.3ab, YZ5.4</t>
  </si>
  <si>
    <t>PK5.1, PK5.2, PK5.3, PK5.4</t>
  </si>
  <si>
    <t>MK6.1</t>
  </si>
  <si>
    <t>MK6.2</t>
  </si>
  <si>
    <t>YK6.3</t>
  </si>
  <si>
    <t>BP6.1, BP6.2</t>
  </si>
  <si>
    <t>YV6.1</t>
  </si>
  <si>
    <t>YV6.2</t>
  </si>
  <si>
    <t>ST6.1</t>
  </si>
  <si>
    <t>SF6.1,SF6.2,SF6.3</t>
  </si>
  <si>
    <t>SP6.3</t>
  </si>
  <si>
    <t>BT6.1</t>
  </si>
  <si>
    <t>BT6.2</t>
  </si>
  <si>
    <t>SH6.1</t>
  </si>
  <si>
    <t>YZ6.1ab, YZ6.2ab, YZ6.3ab, YZ6.4</t>
  </si>
  <si>
    <t>MV6.1, MV6.2</t>
  </si>
  <si>
    <t>PK6.1, PK6.2</t>
  </si>
  <si>
    <t xml:space="preserve">BT6.3, BT6.4, </t>
  </si>
  <si>
    <t>MP1.1</t>
  </si>
  <si>
    <t>MP2.1</t>
  </si>
  <si>
    <t>MP3.1</t>
  </si>
  <si>
    <t>MP4.1</t>
  </si>
  <si>
    <t>MP5.1</t>
  </si>
  <si>
    <t>MP6.1</t>
  </si>
  <si>
    <t>Zvlhčovač</t>
  </si>
  <si>
    <t>MD1.1</t>
  </si>
  <si>
    <t>Parní vyvíječ; napájení a  ovládání; 3x230/400Vac;do 30kW</t>
  </si>
  <si>
    <t>MD4.1</t>
  </si>
  <si>
    <t>MD5.1</t>
  </si>
  <si>
    <t>MD6.1</t>
  </si>
  <si>
    <t>GA_S.33</t>
  </si>
  <si>
    <t>Detektor úniku hořlavých plynů a par, nap. 230Vac, 2x výst.kontakt 230V/2A,signalizace 10% a 20%DMV,  IP43</t>
  </si>
  <si>
    <t>YG_S.33</t>
  </si>
  <si>
    <t>signalizace stavů - ELEKTRO</t>
  </si>
  <si>
    <t>E.xx</t>
  </si>
  <si>
    <t>Stavy rozvaděčů elektro</t>
  </si>
  <si>
    <t xml:space="preserve">zapojení </t>
  </si>
  <si>
    <t>signalizace stavů - VÝTAHY</t>
  </si>
  <si>
    <t>Stavy rozvaděčů výtahů</t>
  </si>
  <si>
    <t>Ovladač odtahu digestoře</t>
  </si>
  <si>
    <t>Ovladač zóny VZT - vypínač v designu ovladačů osvětlení ELEKTRO 
 - řaz.1, vč.montážní krabice</t>
  </si>
  <si>
    <t>signalizace stavů - MEDIPLYNY</t>
  </si>
  <si>
    <t>MP1, MP2, MP3</t>
  </si>
  <si>
    <t>Stavy a měření technologie mediplyny</t>
  </si>
  <si>
    <t>Strojovna VZT 5.NP</t>
  </si>
  <si>
    <t>LA_5.01</t>
  </si>
  <si>
    <t>METEO</t>
  </si>
  <si>
    <t>Meteostanice, Centralní metorologická stanice, synchronizace času z GPS, měření rychlosti větru, jasu, soumraku, venkovní teplota, srážky, sledování polohy slunce a polohy stínu, napájení 24VDC(20Vac), KNX</t>
  </si>
  <si>
    <t>Snímač teploty a rel. vlhkosti venkovní ;-30...60°C;  IP65-svorkovnice+elektronika, IP40-senzor
montáž na povrch; vč.stříšky pro ochranu čidla; (měř.signál:T:Ni1000/6180 ...nebo dle typu regulátoru, RH:0..10V; nebo 2x10V)</t>
  </si>
  <si>
    <t>VZT7-Laboratoře mikrobiologie</t>
  </si>
  <si>
    <t>MV7.1, MV7.2</t>
  </si>
  <si>
    <t>MK7.1</t>
  </si>
  <si>
    <t>MK7.2</t>
  </si>
  <si>
    <t>YK7.3</t>
  </si>
  <si>
    <t>BP7.1, BP7.2</t>
  </si>
  <si>
    <t>MP7.1</t>
  </si>
  <si>
    <t>YV7.2</t>
  </si>
  <si>
    <t>ST7.1</t>
  </si>
  <si>
    <t>SP7.3</t>
  </si>
  <si>
    <t>BT7.1</t>
  </si>
  <si>
    <t>BT7.2</t>
  </si>
  <si>
    <t>MD7.1</t>
  </si>
  <si>
    <t>SH7.1</t>
  </si>
  <si>
    <t>Motor ventilátoru, 3x230/400V;do 7,5kW;EC , vč. servisního vypínače.
napájení, ovládání, signál poruchy a vypnutí servis.vypínače</t>
  </si>
  <si>
    <t>YV7.3</t>
  </si>
  <si>
    <t>SF7.1,SF7.2,SF7.4</t>
  </si>
  <si>
    <t>SF7.3, SF7.5</t>
  </si>
  <si>
    <t>BT7.3, BT7.4, BT7.6</t>
  </si>
  <si>
    <t>PK7.1, PK7.2, PK7.3</t>
  </si>
  <si>
    <t>YZ7.1, YZ7.2</t>
  </si>
  <si>
    <t>V8</t>
  </si>
  <si>
    <t>MK8.1</t>
  </si>
  <si>
    <t>MK8.2</t>
  </si>
  <si>
    <t>YK8.3</t>
  </si>
  <si>
    <t>BP8.1, BP8.2</t>
  </si>
  <si>
    <t>MP8.1</t>
  </si>
  <si>
    <t>YV8.2</t>
  </si>
  <si>
    <t>YV8.3</t>
  </si>
  <si>
    <t>ST8.1</t>
  </si>
  <si>
    <t>SF8.1,SF8.2,SF8.4</t>
  </si>
  <si>
    <t>SF8.3, SF8.5</t>
  </si>
  <si>
    <t>SP8.3</t>
  </si>
  <si>
    <t>BT8.1</t>
  </si>
  <si>
    <t>BT8.2</t>
  </si>
  <si>
    <t>BT8.3, BT8.4, BT8.6</t>
  </si>
  <si>
    <t>MD8.1</t>
  </si>
  <si>
    <t>SH8.1</t>
  </si>
  <si>
    <t>MV8.1, MV8.2</t>
  </si>
  <si>
    <t xml:space="preserve">YV7.1,
</t>
  </si>
  <si>
    <t xml:space="preserve">YV8.1,
</t>
  </si>
  <si>
    <t xml:space="preserve">PK8.1, PK8.2, </t>
  </si>
  <si>
    <t>V9</t>
  </si>
  <si>
    <t>VZT9-Hemodializační středisko</t>
  </si>
  <si>
    <t>MK9.1</t>
  </si>
  <si>
    <t>MK9.2</t>
  </si>
  <si>
    <t>YK9.3</t>
  </si>
  <si>
    <t>BP9.1, BP9.2</t>
  </si>
  <si>
    <t>MP9.1</t>
  </si>
  <si>
    <t xml:space="preserve">YV9.1,
</t>
  </si>
  <si>
    <t>YV9.2</t>
  </si>
  <si>
    <t>ST9.1</t>
  </si>
  <si>
    <t>SF9.1,SF9.2,SF9.4</t>
  </si>
  <si>
    <t>SF9.3, SF9.5</t>
  </si>
  <si>
    <t>SP9.3</t>
  </si>
  <si>
    <t>BT9.1</t>
  </si>
  <si>
    <t>BT9.2</t>
  </si>
  <si>
    <t>MD9.1</t>
  </si>
  <si>
    <t>SH9.1</t>
  </si>
  <si>
    <t>MV9.1, MV9.2</t>
  </si>
  <si>
    <t>VZT8-Laboratoře biochemie a hematologie</t>
  </si>
  <si>
    <t>Motor ventilátoru 2x ,  3x230/400V;do 7,5kW;EC , vč. servisního vypínače.
napájení, ovládání, signál poruchy a vypnutí servis.vypínače</t>
  </si>
  <si>
    <t>YV9.5</t>
  </si>
  <si>
    <t>BT9.3, BT9.4, BT9.5</t>
  </si>
  <si>
    <t>PK9.1, PK9.2, PK9.3,PK9.4,PK9.5,PK9.6,PK9.7</t>
  </si>
  <si>
    <t>YZ9.1a,b,c,d, YZ9.2a,b,c</t>
  </si>
  <si>
    <t>Měření podtlaku v místnosti</t>
  </si>
  <si>
    <t>BP9.1c, PB9.1d</t>
  </si>
  <si>
    <t xml:space="preserve">Přesný snímač tlakové diference pro VZT zařízení, napájení 24Vac, výstup 0..10V, IP44, montáž svisle na povrch VZTjednotky, vč. připojovacích hadiček , rozsah 0..100Pa  </t>
  </si>
  <si>
    <t>V10</t>
  </si>
  <si>
    <t>VZT10-Onkologický stacionář</t>
  </si>
  <si>
    <t>MK10.1</t>
  </si>
  <si>
    <t>MK10.2</t>
  </si>
  <si>
    <t>YK10.3</t>
  </si>
  <si>
    <t>BP10.1, BP10.2</t>
  </si>
  <si>
    <t>MP10.1</t>
  </si>
  <si>
    <t xml:space="preserve">YV10.1,
</t>
  </si>
  <si>
    <t>YV10.2</t>
  </si>
  <si>
    <t>YV10.5</t>
  </si>
  <si>
    <t>ST10.1</t>
  </si>
  <si>
    <t>SF10.1,SF10.2,SF10.4</t>
  </si>
  <si>
    <t>SF10.3, SF10.5</t>
  </si>
  <si>
    <t>SP10.3</t>
  </si>
  <si>
    <t>BT10.1</t>
  </si>
  <si>
    <t>BT10.2</t>
  </si>
  <si>
    <t>BT10.3, BT10.4, BT10.5</t>
  </si>
  <si>
    <t>MD10.1</t>
  </si>
  <si>
    <t>SH10.1</t>
  </si>
  <si>
    <t>MV10.1, MV10.2</t>
  </si>
  <si>
    <t>PK10.1-PK10.11</t>
  </si>
  <si>
    <t>YZ10.1a,b, YZ10.2a,b</t>
  </si>
  <si>
    <t>Zásuvka- nabíjení úklid. vozíku</t>
  </si>
  <si>
    <t>Z_S.16</t>
  </si>
  <si>
    <t>Zásuvka 230Vac,16A; v designu prvků ELEKTRO
 vč.montážní krabice</t>
  </si>
  <si>
    <t>V16</t>
  </si>
  <si>
    <t>MV16</t>
  </si>
  <si>
    <t>Motor ventilátoru 230V;do 2,5kW;
napájení, ovládání, signál poruchy a vypnutí servis.vypínače</t>
  </si>
  <si>
    <t>servisní vypínač</t>
  </si>
  <si>
    <t>SS16</t>
  </si>
  <si>
    <t>Servisní vypínač 1x230V~/do2,5kW,pom.kontak 1Z1R,IP54, montáž na povrch</t>
  </si>
  <si>
    <t>Motor ventilátoru 230V;do 2,5kW;EC
napájení, ovládání, signál poruchy a vypnutí servis.vypínače</t>
  </si>
  <si>
    <t>V17</t>
  </si>
  <si>
    <t>MV17</t>
  </si>
  <si>
    <t>SS17</t>
  </si>
  <si>
    <t>VZT16-Odtah-úklid</t>
  </si>
  <si>
    <t>VZT17-Odtah S.17</t>
  </si>
  <si>
    <t>V18</t>
  </si>
  <si>
    <t>MV18</t>
  </si>
  <si>
    <t>SS18</t>
  </si>
  <si>
    <t>VZT18-Odtah S.33</t>
  </si>
  <si>
    <t>VZT19a-Odtah 2.17</t>
  </si>
  <si>
    <t>SZ18</t>
  </si>
  <si>
    <t>Ovladač odtahu - vypínač v designu ovladačů osvětlení ELEKTRO 
 - řaz.1, vč.montážní krabice</t>
  </si>
  <si>
    <t>MV19a,b</t>
  </si>
  <si>
    <t>SS19a,b</t>
  </si>
  <si>
    <t>PK19a,b</t>
  </si>
  <si>
    <t>V19</t>
  </si>
  <si>
    <t>SZ19a,b</t>
  </si>
  <si>
    <t>V26</t>
  </si>
  <si>
    <t>MV26</t>
  </si>
  <si>
    <t>SS26</t>
  </si>
  <si>
    <t>VZT26-Odtah S.18</t>
  </si>
  <si>
    <t>SZ26</t>
  </si>
  <si>
    <t>Ovladač odtahu VZT26</t>
  </si>
  <si>
    <t>V24</t>
  </si>
  <si>
    <t>MV24</t>
  </si>
  <si>
    <t>SS24</t>
  </si>
  <si>
    <t>V25</t>
  </si>
  <si>
    <t>MV25</t>
  </si>
  <si>
    <t>SS25</t>
  </si>
  <si>
    <t>VZT24-Odtah 2.13</t>
  </si>
  <si>
    <t>VZT25-Odtah 1.06</t>
  </si>
  <si>
    <t>RA5.1</t>
  </si>
  <si>
    <t>Rozvaděč skříňový, IP44/20,3bod.zámek, oceloplechový, kapsa na dokumentaci, osvětlení rozvaděče, přístrojové vybavení dle RS
skříňový : 800x2000x400 mm (š x v x h), 3 pole</t>
  </si>
  <si>
    <t>Rozvaděč nástěnný, IP44/20,3bod.zámek, oceloplechový, kapsa na dokumentaci, osvětlení rozvaděče, přístrojové vybavení dle RS
nástěnný :600x1000x300 mm (š x v x h)</t>
  </si>
  <si>
    <t>RA0.2</t>
  </si>
  <si>
    <t>ÚT</t>
  </si>
  <si>
    <t>Topné větve ÚT</t>
  </si>
  <si>
    <t>BT_S.29</t>
  </si>
  <si>
    <t>BPT.1</t>
  </si>
  <si>
    <t>Snímač teploty jímkový vč. jímky ;-30...130°C; IP65;
(měř.signál:Ni1000/6180  ...nebo dle typu regulátoru)</t>
  </si>
  <si>
    <t>YVT.3</t>
  </si>
  <si>
    <t>Ventil trojcestný s vnějším závitem (jmenovitý tlak 16 bar). Regulační ventil pro spojitou regulaci studené a teplé vody nebo vzduchu v uzavřených okruzích, PN16, DN50 kvs 32 m3/hod., teplota média -15 až 150°C, průtočná charakteristika - ekviprocetní,  včetně pohonu SUT, 24V~</t>
  </si>
  <si>
    <t>LAT.1, LAZ.1</t>
  </si>
  <si>
    <t>Regulační ventil TV</t>
  </si>
  <si>
    <t>zásuvka</t>
  </si>
  <si>
    <t>ZZ16</t>
  </si>
  <si>
    <t>Zásuvka 230V~,10A, v designu ovladačů osvětlení ELEKTRO, vč.montážní krabice</t>
  </si>
  <si>
    <t>MPZ.1</t>
  </si>
  <si>
    <t>Zásuvka 230V~,10A, nástěnná, IP44,</t>
  </si>
  <si>
    <t>MPZ.2</t>
  </si>
  <si>
    <t>Čerpadlo ZTI</t>
  </si>
  <si>
    <t>Připojení motoru čerpadla 1x230Vac, do 0,5kW, dodávka ZTI</t>
  </si>
  <si>
    <t>Strojovna CHLAZENÍ 4.NP</t>
  </si>
  <si>
    <t>Rozvaděč skříňový, IP44/20,3bod.zámek, oceloplechový, kapsa na dokumentaci, osvětlení rozvaděče, přístrojové vybavení dle RS
skříňový : 800x2000x400 mm (š x v x h), 2 pole</t>
  </si>
  <si>
    <t xml:space="preserve">Panel pro ovládání automatizačních stanic, grafický displej, ovládací tlačítka, generické ovládání a zobrazení funkcí, grafické online trendy, test periferií při oživování, připojení 10/100 Ethernet-POE, komunikace BACnet, montáž do čelního panelu rozváděče,
</t>
  </si>
  <si>
    <t>Detektor úniku chladiva (freony), nap. 230Vac, 2x výst.kontakt 230V/2A,signalizace 10% a 20%DMV,  IP43</t>
  </si>
  <si>
    <t>V12</t>
  </si>
  <si>
    <t>VZT12-Větrání strojovny chladu</t>
  </si>
  <si>
    <t>RA4.1</t>
  </si>
  <si>
    <t>Motor ventilátoru 3x230V/400;do 2,5kW;EC
napájení, ovládání, signál poruchy</t>
  </si>
  <si>
    <t>Ventilátory</t>
  </si>
  <si>
    <t>MV12.1, MV12.2</t>
  </si>
  <si>
    <t>Klapka přívod,odtah, dolní,horní</t>
  </si>
  <si>
    <t>MK12.1, MK12.2, MK12.3, MK12.4</t>
  </si>
  <si>
    <t>Strojovna chladu</t>
  </si>
  <si>
    <t>LA_4.22</t>
  </si>
  <si>
    <t>AG12.1</t>
  </si>
  <si>
    <t>Snímač teploty strojovny</t>
  </si>
  <si>
    <t>BT12.5</t>
  </si>
  <si>
    <t>Chl. agregát</t>
  </si>
  <si>
    <t>CHJ</t>
  </si>
  <si>
    <t>Připojení chl. agregátu - ovládání a signalizace-signály: povolení chodu, chod, porucha, příp. žádaná teplota, aktuální výkon</t>
  </si>
  <si>
    <t>čerpadlo chl-primár</t>
  </si>
  <si>
    <t>SSC.1</t>
  </si>
  <si>
    <t>Servisní vypínač 3x230V~/do7,5kW,pom.kontak 1Z1R,IP54, montáž na povrch</t>
  </si>
  <si>
    <t>Připojení čerpadla 3x230/400Vac,do 7,5kW, EC; napájení,ovládání a signalizace</t>
  </si>
  <si>
    <t>dodávka CHL</t>
  </si>
  <si>
    <t>Regulační ventil cjl.vody primáru</t>
  </si>
  <si>
    <t>YVC.1</t>
  </si>
  <si>
    <t>Připojení rozvaděče suchého chladiče, 3x230/400Vac,do 7,5kW,napájení,ovládání a signalizace</t>
  </si>
  <si>
    <t>suché chladiče</t>
  </si>
  <si>
    <t>Čerp.doplňování  glykolu</t>
  </si>
  <si>
    <t>Solenoid odpouštění glykolu</t>
  </si>
  <si>
    <t>YVD.1</t>
  </si>
  <si>
    <t xml:space="preserve">Solenoidový ventil DN 15, PN16, cívka 24VAC,IP44,  voda, glykol
</t>
  </si>
  <si>
    <t>Tlak prim. okruhu chlazení</t>
  </si>
  <si>
    <t>Snímač tlaku topné vody ;0..1bar; IP65; vč. připojení  a zkušebního kohoutu
(měř.signál:0..10V  ...nebo dle typu regulátoru)</t>
  </si>
  <si>
    <t>Hladina nádrže glykolu</t>
  </si>
  <si>
    <t>BLD.1</t>
  </si>
  <si>
    <t>Snímač výšky hladiny;0..2m; IP44; vč. montážní konzole neno uchycení na vrchní část nádrže
(měř.signál:0..10V  ...nebo dle typu regulátoru)</t>
  </si>
  <si>
    <t>MPC.1</t>
  </si>
  <si>
    <t>Připojení čerpadla 3x230/400Vac,do 2,5kW, EC; napájení,ovládání a signalizace</t>
  </si>
  <si>
    <t>MPC.2a,b, MPC.3a,b</t>
  </si>
  <si>
    <t>SSC.2a,b, SSC3.a,b</t>
  </si>
  <si>
    <t>MPC.4, MPC.5, MPC.6, MPC.7</t>
  </si>
  <si>
    <t>Čerpadlo doplňování -  pouze připojení (dodávka CHL)</t>
  </si>
  <si>
    <t>Připojení čerpadla 230Vac,do 1,5kW, EC; napájení,ovládání a signalizace</t>
  </si>
  <si>
    <t>E.Vx</t>
  </si>
  <si>
    <t>signalizace stavů - splitjednotky, doplňovací souprava</t>
  </si>
  <si>
    <t>SC_4.xx, PAC.1</t>
  </si>
  <si>
    <t>Stavy-splity, doplňování</t>
  </si>
  <si>
    <t>BPC.1, BPC.2</t>
  </si>
  <si>
    <t>Teploty top.vody</t>
  </si>
  <si>
    <t>Snímače teploty</t>
  </si>
  <si>
    <t>BTC.1, BTC.2,BTC.3, BTC.6, BTC.7</t>
  </si>
  <si>
    <t>BTC.4, BTC.5</t>
  </si>
  <si>
    <t>Snímač teploty jímkový vč. jímky 400mm ;-30...130°C; IP65;
(měř.signál:Ni1000/6180  ...nebo dle typu regulátoru)</t>
  </si>
  <si>
    <t>Snímač teploty jímkový vč. jímky 150mm ;-30...130°C; IP65;
(měř.signál:Ni1000/6180  ...nebo dle typu regulátoru)</t>
  </si>
  <si>
    <r>
      <t>kabel silový 0,6/1kV,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3x1,5</t>
    </r>
  </si>
  <si>
    <r>
      <t>kabel silový 0,6/1kV,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4x1,5</t>
    </r>
  </si>
  <si>
    <r>
      <t>kabel silový 0,6/1kV,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5x1,5</t>
    </r>
  </si>
  <si>
    <r>
      <t>kabel silový 0,6/1kV,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3x2,5</t>
    </r>
  </si>
  <si>
    <r>
      <t>kabel silový 0,6/1kV,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4x2,5</t>
    </r>
  </si>
  <si>
    <r>
      <t>kabel silový 0,6/1kV,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5x2,5</t>
    </r>
  </si>
  <si>
    <r>
      <t>kabel sdělovací, pro signalizaci 100V,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1x2x0,8</t>
    </r>
  </si>
  <si>
    <r>
      <t>kabel sdělovací, pro signalizaci 100V,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2x2x0,8</t>
    </r>
  </si>
  <si>
    <r>
      <t>kabel sdělovací, pro signalizaci 100V,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3x2x0,8</t>
    </r>
  </si>
  <si>
    <r>
      <t>kabel sdělovací, pro signalizaci 100V,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4x2x0,8</t>
    </r>
  </si>
  <si>
    <t>Trubka elektroinstalační bezhalogenová DN20, 320N, vč. uchycení</t>
  </si>
  <si>
    <t>UTP 4x2x0,5 s odplností proti šíření plamene ve svazku</t>
  </si>
  <si>
    <r>
      <t>kabel silový 0,6/1kV,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4x10</t>
    </r>
  </si>
  <si>
    <r>
      <t>kabel silový 0,6/1kV,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4x16</t>
    </r>
  </si>
  <si>
    <t>Kabelová trasa – drátěný kabelový žlab 60x50, pozink. drát, vč. uchycení. Umístění nad podhledem nebo ve strojovnách na stropě a na zdech</t>
  </si>
  <si>
    <t>Kabelová trasa – drátěný kabelový žlab 60x100, pozink. drát, vč. uchycení. Umístění nad podhledem nebo ve strojovnách na stropě a na zdech</t>
  </si>
  <si>
    <t>Kabelová trasa – drátěný kabelový žlab 60x200, pozink. drát, vč. uchycení. Umístění nad podhledem nebo ve strojovnách na stropě a na zdech</t>
  </si>
  <si>
    <t>Kabelová trasa – drátěný kabelový žlab 60x300, pozink. drát, vč. uchycení. Umístění nad podhledem nebo ve strojovnách na stropě a na zdech</t>
  </si>
  <si>
    <t>Vypracování dynamických obrazovek pro technologie TZB (26 ks), alarmové deníky, trendy, sestavygrafů hist. dat, nastavení časových programů</t>
  </si>
  <si>
    <r>
      <t>kabel silový 0,6/1kV,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4x4</t>
    </r>
  </si>
  <si>
    <t>Procesní podstanice</t>
  </si>
  <si>
    <t>PXC3.E72-100A</t>
  </si>
  <si>
    <t>Procesní podstanice pro řízení FCU</t>
  </si>
  <si>
    <t>Procesní podstanice pro komunikaci DALI</t>
  </si>
  <si>
    <t>Skříňka rozváděče OCP 400x300x155, IP54, s mont.deskou, průchodkový díl,  přístrojové vybavení dle RS.
regulace:  Kompaktní  programovatelná procesní podstanice TRA pro řízení místností BACnet/IP (V6), KNX/PL- Link (napájení 50mA), Ethernet switch pro komunikaci, USB, napájení 230Vac, montáž na DINlištu,
diskrtétní I/O: 1xDI bezpot.; 2xUI 0..10V/Ni1000; 3xRDO 250Vac,2A; 3xDO triak</t>
  </si>
  <si>
    <t xml:space="preserve">Modulární programovatelná procesní podstanice TRA pro řízení místností BACnet/IP (V6), sběrnice DALI vč. mapájení-max.64 předřadníků, Ethernet switch pro komunikaci a připojení toolu, USB, nap.24Vac, montáž na DINlištu do rozvaděče EL,
</t>
  </si>
  <si>
    <t>Prostorový KNX ovladač, senzor teploty, touchscreen s konfigurovatelnými tlačítky, 4x tlačítka +-  s LED,
vč. mont. rámečku</t>
  </si>
  <si>
    <t>Prostorový ovladač, snímač teploty</t>
  </si>
  <si>
    <t>Prostorový KNX ovladač, senzor teploty, touchscreen s konfigurovatelnými tlačítky,
vč. mont. rámečku</t>
  </si>
  <si>
    <t>Prostorový KNX ovladač, senzor teploty, 4x tlačítka +-  s LED,
vč. mont. rámečku</t>
  </si>
  <si>
    <t>Přítomnostní a osvit. čidlo</t>
  </si>
  <si>
    <t xml:space="preserve">Detektor přítomnosti a osvitu s integrovaným sběrnicovým členem KNX, napájení z KNX, max. 7mA, IP20, rozsah 360°, 12m </t>
  </si>
  <si>
    <t>Snímač teploty prostorový</t>
  </si>
  <si>
    <t xml:space="preserve">Snímač teploty prostorový 0..50°C, 0..10V, nap.24Vac, </t>
  </si>
  <si>
    <t>Snímač rel. vlhkosti prostorový</t>
  </si>
  <si>
    <t xml:space="preserve">Snímač rel. vlhkosti prostorový 5..90%, 0..10V, nap.24Vac, </t>
  </si>
  <si>
    <t>Snímač  teploty a rel. vlhkosti prostorový</t>
  </si>
  <si>
    <t xml:space="preserve">Snímačteploty a  rel. vlhkosti prostorový 0..50°C, 5..90%, 2x0..10V, nap.24Vac, </t>
  </si>
  <si>
    <t>aktor žaluzie</t>
  </si>
  <si>
    <t>Žaluziový aktor 230Vac/6A, KNX</t>
  </si>
  <si>
    <t>Snímač teploty prostorový 0..50°C, Ni1000</t>
  </si>
  <si>
    <t>radiátory</t>
  </si>
  <si>
    <t>okna</t>
  </si>
  <si>
    <r>
      <t>kabel sdělovací, pro signalizaci 100V,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1x2x0,8 pro sběrnici KNX</t>
    </r>
  </si>
  <si>
    <r>
      <t>kabel sdělovací, pro signalizaci 100V,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1x2x0,8 pro připojení periferíí</t>
    </r>
  </si>
  <si>
    <r>
      <t>kabel sdělovací, pro signalizaci 100V,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2x2x0,8  pro připojení periferíí</t>
    </r>
  </si>
  <si>
    <r>
      <t>kabel silový 0,6/1kV,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2x1,5</t>
    </r>
  </si>
  <si>
    <r>
      <t>kabel silový 0,6/1kV, s třídou reakce na oheň B2</t>
    </r>
    <r>
      <rPr>
        <vertAlign val="subscript"/>
        <sz val="11"/>
        <color indexed="8"/>
        <rFont val="Calibri"/>
        <family val="2"/>
      </rPr>
      <t>ca</t>
    </r>
    <r>
      <rPr>
        <sz val="11"/>
        <color indexed="8"/>
        <rFont val="Calibri"/>
        <family val="2"/>
      </rPr>
      <t>s1,d0 , Cu, 7x1,5</t>
    </r>
  </si>
  <si>
    <t>4.NP - regulace místností</t>
  </si>
  <si>
    <t>4NP</t>
  </si>
  <si>
    <t>AA_x.xx</t>
  </si>
  <si>
    <t>Q_x.xx</t>
  </si>
  <si>
    <t>S_x.xx</t>
  </si>
  <si>
    <t>Ž_x.xx</t>
  </si>
  <si>
    <t>BT_x.xx</t>
  </si>
  <si>
    <t>BH_x.xx</t>
  </si>
  <si>
    <t>BTH_x.xx</t>
  </si>
  <si>
    <t>YH_x.xx</t>
  </si>
  <si>
    <t>SO_x.xx</t>
  </si>
  <si>
    <t>FCU</t>
  </si>
  <si>
    <t>FCU jednotka vč. pohonu ventilu a připojovací svorkovnice, připojení 
dodávka CHL</t>
  </si>
  <si>
    <t>FC_x.xx</t>
  </si>
  <si>
    <t>3NP</t>
  </si>
  <si>
    <t>3.NP - regulace místností</t>
  </si>
  <si>
    <t>Procesní podstanice pro řízení podtlaku v místn. infekce</t>
  </si>
  <si>
    <t>Skříňka rozváděče OCP 400x300x155, IP54, s mont.deskou, průchodkový díl,  přístrojové vybavení dle RS.
regulace:  Kompaktní  programovatelná procesní podstanice TRA pro řízení místností BACnet/IP (V6), KNX/PL- Link (napájení 50mA), Ethernet switch pro komunikaci, USB, napájení 230Vac, montáž na DINlištu,
diskrtétní I/O: 1xDI bezpot.; 2xUI 0..10V/Ni1000; 3xRDO 250Vac,2A; 3xAO 0..10V</t>
  </si>
  <si>
    <t>Snímač  podtlaku</t>
  </si>
  <si>
    <t>BP_x.xx</t>
  </si>
  <si>
    <t>Snímač tlakové diference 0..100Pa, 0..10V, nap.24Vac, vč. odběr. hadiček a zakončení</t>
  </si>
  <si>
    <t>2NP</t>
  </si>
  <si>
    <t>2.NP - regulace místností</t>
  </si>
  <si>
    <t>Modulární programovatelná procesní podstanice TRA pro řízení místností BACnet/IP (V6), modulová sběrnice pro připojení TX-I/O modulů - 140 I/O, KNX/PL- Link, Ethernet switch pro komunikaci a připojení toolu, USB, nap.24Vac, vč. modulu 6xRDO-250Vac/2A  a modulu 16xDI-bezpot.
 montáž na DINlištu do rozváděče EL</t>
  </si>
  <si>
    <t>Detekce plynu</t>
  </si>
  <si>
    <t>Uzávěr plynu</t>
  </si>
  <si>
    <t>Snímač teploty VZT</t>
  </si>
  <si>
    <t>Snímač teploty kanálový, 200mm, vč. uchyc. adaptéru 0..50°C, Ni1000</t>
  </si>
  <si>
    <t>připojení tlačítek</t>
  </si>
  <si>
    <t>koncentrátor KNX, pro připojení 2 bezpot. kontaktů, montáž na DINlištu</t>
  </si>
  <si>
    <t>Ovladač odtahu - vypínač v designu ovladačů osvětlení ELEKTRO 
 - řaz.1, vč.montážní krabice - připojení na KNX - viz. AA_2.47</t>
  </si>
  <si>
    <t>Solenoid-uzávěr plynu, cívka  230Vac, IP44, připojení
dodávka - PLYN</t>
  </si>
  <si>
    <t>GA_x.xx</t>
  </si>
  <si>
    <t>YG_x.xx</t>
  </si>
  <si>
    <t>signalizace poruchy</t>
  </si>
  <si>
    <t>HA_2.37, HA2.52</t>
  </si>
  <si>
    <t>Signalizace poruchy, signálka + akustická výstraha, 230V~,  interiérový modul</t>
  </si>
  <si>
    <t>solenoid - proplach</t>
  </si>
  <si>
    <t>YD_2.18, YD_2.25</t>
  </si>
  <si>
    <t>Solenoidový ventil DN10,PN10, vč. cívky 230V~, IP44, montáž do potrubí provede profese ZTI,</t>
  </si>
  <si>
    <t>1NP</t>
  </si>
  <si>
    <t>1.NP - regulace místností</t>
  </si>
  <si>
    <t>ME23</t>
  </si>
  <si>
    <t>jednofázový regulátor pro řízení El. top. těles a VZT ohřívačů ohřívače VZT 230V~, 1,0kW, 0..10V, vč. zapojení ohřívače
ohřívač je dodávkou VZT</t>
  </si>
  <si>
    <t>Skříňka rozváděče OCP 400x300x155, IP54, s mont.deskou, průchodkový díl,  přístrojové vybavení dle RS.
regulace:  Kompaktní  programovatelná procesní podstanice TRA pro řízení místností BACnet/IP (V6), KNX/PL- Link (napájení 50mA), Ethernet switch pro komunikaci, USB, napájení 230Vac, montáž na DINlištu,
diskrtétní I/O: 1xDI bezpot.; 2xUI 0..10V/Ni1000; 1xRDO 250Vac,2A; 4xDO triak; 1xAO 0..10V</t>
  </si>
  <si>
    <t>Prostorový KNX ovladač, senzor teploty, 
vč. mont. rámečku</t>
  </si>
  <si>
    <t>ST15.1, ST15.2</t>
  </si>
  <si>
    <t>BT15.1, BT15.2</t>
  </si>
  <si>
    <t>mrazovka</t>
  </si>
  <si>
    <t>připojení  dv. clony</t>
  </si>
  <si>
    <t>VZT15</t>
  </si>
  <si>
    <t>Připojení ventilátoru a čerpadla 230V~, do 1kW, 
dodávka VZT</t>
  </si>
  <si>
    <t>ventil ohřevu</t>
  </si>
  <si>
    <t>YV15.1, YV15.2</t>
  </si>
  <si>
    <t>hlídač zaplavení</t>
  </si>
  <si>
    <t>LA_1.18</t>
  </si>
  <si>
    <t>Hlídač zaplavení 1P,nap. 230~, , vč. dvou souprav sondy SE1, montáž sondy do ochr. žlabu rozvodů ZTI</t>
  </si>
  <si>
    <t>1PP</t>
  </si>
  <si>
    <t>1.PP - regulace místností</t>
  </si>
  <si>
    <t>Modulární programovatelná procesní podstanice TRA pro řízení místností BACnet/IP (V6), modulová sběrnice pro připojení TX-I/O modulů - 140 I/O, KNX/PL- Link, Ethernet switch pro komunikaci a připojení toolu, USB, nap.24Vac,
 montáž na DINlištu do rozváděče EL</t>
  </si>
  <si>
    <t>Č.pol.</t>
  </si>
  <si>
    <t>URS</t>
  </si>
  <si>
    <t>Odkaz do PD</t>
  </si>
  <si>
    <t>15033-DPS-D.1.4.7-SO 01-11
15033-DPS-D.1.4.7-SO 01-03</t>
  </si>
  <si>
    <t>15033-DPS-D.1.4.7-SO 01-03</t>
  </si>
  <si>
    <t xml:space="preserve">
15033-DPS-D.1.4.7-SO 01-03</t>
  </si>
  <si>
    <t>74121.01.01</t>
  </si>
  <si>
    <t>74124.01.01</t>
  </si>
  <si>
    <t>74124.01.02</t>
  </si>
  <si>
    <t>74133.01.01</t>
  </si>
  <si>
    <t>74133.01.02</t>
  </si>
  <si>
    <t>75112.01.01</t>
  </si>
  <si>
    <t>74139.01.01</t>
  </si>
  <si>
    <t>74139.01.02</t>
  </si>
  <si>
    <t>74139.01.03</t>
  </si>
  <si>
    <t>73442.01.01</t>
  </si>
  <si>
    <t>73242.01.01</t>
  </si>
  <si>
    <t>73444.01.01</t>
  </si>
  <si>
    <t>73444.01.03</t>
  </si>
  <si>
    <t>73444.01.02</t>
  </si>
  <si>
    <t>73441.01.01</t>
  </si>
  <si>
    <t>73441.01.02</t>
  </si>
  <si>
    <t>73441.01.03</t>
  </si>
  <si>
    <t>75179.01.01</t>
  </si>
  <si>
    <t>73441.01.04</t>
  </si>
  <si>
    <t>75158.01.01</t>
  </si>
  <si>
    <t>74112.01.01</t>
  </si>
  <si>
    <t>74131.01.01</t>
  </si>
  <si>
    <t>74112.01.02</t>
  </si>
  <si>
    <t>74112.01.03</t>
  </si>
  <si>
    <t>74112.01.04</t>
  </si>
  <si>
    <t>74112.01.51</t>
  </si>
  <si>
    <t>74112.01.52</t>
  </si>
  <si>
    <t>74112.01.53</t>
  </si>
  <si>
    <t>74112.01.54</t>
  </si>
  <si>
    <t>74112.01.05</t>
  </si>
  <si>
    <t>74112.01.06</t>
  </si>
  <si>
    <t>74112.01.07</t>
  </si>
  <si>
    <t>74112.01.08</t>
  </si>
  <si>
    <t>74111.01.02</t>
  </si>
  <si>
    <t>74111.01.03</t>
  </si>
  <si>
    <t>74111.01.04</t>
  </si>
  <si>
    <t>74111.01.01</t>
  </si>
  <si>
    <t>73442.01.02</t>
  </si>
  <si>
    <t>73442.01.03</t>
  </si>
  <si>
    <t>75139.01.01</t>
  </si>
  <si>
    <t>74133.01.04</t>
  </si>
  <si>
    <t>72329.01.01</t>
  </si>
  <si>
    <t>74111.01.51</t>
  </si>
  <si>
    <t>74112.01.91</t>
  </si>
  <si>
    <t>73422.01.32</t>
  </si>
  <si>
    <t>73422.01.04</t>
  </si>
  <si>
    <t>73422.01.06</t>
  </si>
  <si>
    <t>73422.01.08</t>
  </si>
  <si>
    <t>73422.01.31</t>
  </si>
  <si>
    <t>73422.01.34</t>
  </si>
  <si>
    <t>73422.01.35</t>
  </si>
  <si>
    <t>74131.01.51</t>
  </si>
  <si>
    <t>74121.01.02</t>
  </si>
  <si>
    <t>74133.01.05</t>
  </si>
  <si>
    <t>73422.01.11</t>
  </si>
  <si>
    <t>73422.01.60</t>
  </si>
  <si>
    <t>15033-DPS-D.1.4.7-SO 01-04</t>
  </si>
  <si>
    <t>15033-DPS-D.1.4.7-SO 01-05</t>
  </si>
  <si>
    <t>15033-DPS-D.1.4.7-SO 01-13</t>
  </si>
  <si>
    <t>15033-DPS-D.1.4.7-SO 01-12</t>
  </si>
  <si>
    <t>74124.01.03</t>
  </si>
  <si>
    <t>72320.01.01</t>
  </si>
  <si>
    <t>72320.01.10</t>
  </si>
  <si>
    <t>74139.01.12</t>
  </si>
  <si>
    <t>74139.01.11</t>
  </si>
  <si>
    <t>75112.01.02</t>
  </si>
  <si>
    <t>73242.01.02</t>
  </si>
  <si>
    <t>73242.01.03</t>
  </si>
  <si>
    <t>73242.01.04</t>
  </si>
  <si>
    <t>73242.01.51</t>
  </si>
  <si>
    <t>73242.01.52</t>
  </si>
  <si>
    <t>74121.01.03</t>
  </si>
  <si>
    <t>74133.01.83</t>
  </si>
  <si>
    <t>74133.01.06</t>
  </si>
  <si>
    <t>74133.01.07</t>
  </si>
  <si>
    <t>73442.01.31</t>
  </si>
  <si>
    <t>73429.01.01</t>
  </si>
  <si>
    <t>73422.01.43</t>
  </si>
  <si>
    <t>15033-DPS-D.1.4.7-SO 01-06</t>
  </si>
  <si>
    <t>15033-DPS-D.1.4.7-SO 01-14</t>
  </si>
  <si>
    <t>15033-DPS-D.1.4.7-SO 01-14
15033-DPS-D.1.4.7-SO 01-08</t>
  </si>
  <si>
    <t>74124.01.04</t>
  </si>
  <si>
    <t>74111.01.05</t>
  </si>
  <si>
    <t>74124.01.61</t>
  </si>
  <si>
    <t>75112.01.21</t>
  </si>
  <si>
    <t>75112.01.31</t>
  </si>
  <si>
    <t>74121.01.04</t>
  </si>
  <si>
    <t>74133.01.71</t>
  </si>
  <si>
    <t>73441.01.41</t>
  </si>
  <si>
    <t>74322.01.06</t>
  </si>
  <si>
    <t>74322.01.07</t>
  </si>
  <si>
    <t>74322.01.08</t>
  </si>
  <si>
    <t>74322.01.09</t>
  </si>
  <si>
    <t>74322.01.31</t>
  </si>
  <si>
    <t>74322.01.32</t>
  </si>
  <si>
    <t>74322.01.34</t>
  </si>
  <si>
    <t>74322.01.35</t>
  </si>
  <si>
    <t>74322.01.36</t>
  </si>
  <si>
    <t>74124.02.53</t>
  </si>
  <si>
    <t>74124.02.52</t>
  </si>
  <si>
    <t>74124.02.71</t>
  </si>
  <si>
    <t>74124.02.61</t>
  </si>
  <si>
    <t>74124.01.51</t>
  </si>
  <si>
    <t>74124.02.41</t>
  </si>
  <si>
    <t>74124.02.42</t>
  </si>
  <si>
    <t>74124.02.43</t>
  </si>
  <si>
    <t>74139.02.83</t>
  </si>
  <si>
    <t>74133.02.31</t>
  </si>
  <si>
    <t xml:space="preserve">Snímač teploty a  rel. vlhkosti prostorový 0..50°C, 5..90%, 2x0..10V, nap.24Vac, </t>
  </si>
  <si>
    <t>73441.02.03</t>
  </si>
  <si>
    <t>73441.02.66</t>
  </si>
  <si>
    <t>73441.02.06</t>
  </si>
  <si>
    <t>73441.02.56</t>
  </si>
  <si>
    <t>73441.02.07</t>
  </si>
  <si>
    <t>75173.02.11</t>
  </si>
  <si>
    <t>75112.02.81</t>
  </si>
  <si>
    <t>74112.02.01</t>
  </si>
  <si>
    <t>74112.02.21</t>
  </si>
  <si>
    <t>74112.02.07</t>
  </si>
  <si>
    <t>74112.02.28</t>
  </si>
  <si>
    <t>74112.02.51</t>
  </si>
  <si>
    <t>74112.02.52</t>
  </si>
  <si>
    <t>74112.02.53</t>
  </si>
  <si>
    <t>74112.02.54</t>
  </si>
  <si>
    <t>74112.02.91</t>
  </si>
  <si>
    <t>74111.02.01</t>
  </si>
  <si>
    <t>74111.02.02</t>
  </si>
  <si>
    <t>74111.02.51</t>
  </si>
  <si>
    <t>73444.02.01</t>
  </si>
  <si>
    <t>73422.02.35</t>
  </si>
  <si>
    <t>74133.02.02</t>
  </si>
  <si>
    <t>74124.02.51</t>
  </si>
  <si>
    <t>74124.02.46</t>
  </si>
  <si>
    <t>73442.02.11</t>
  </si>
  <si>
    <t>72320.02.01</t>
  </si>
  <si>
    <t>72329.02.01</t>
  </si>
  <si>
    <t>74124.02.84</t>
  </si>
  <si>
    <t>73429.02.11</t>
  </si>
  <si>
    <t>74139.02.36</t>
  </si>
  <si>
    <t>74133.02.74</t>
  </si>
  <si>
    <t xml:space="preserve">15033-DPS-D.1.4.7-SO 01-14
</t>
  </si>
  <si>
    <t xml:space="preserve">15033-DPS-D.1.4.7-SO 01-08
</t>
  </si>
  <si>
    <t>Meteostanice</t>
  </si>
  <si>
    <t>S5</t>
  </si>
  <si>
    <t xml:space="preserve">15033-DPS-D.1.4.7-SO 01-11
</t>
  </si>
  <si>
    <t>15033-DPS-D.1.4.7-SO 01-03
15033-DPS-D.1.4.7-SO 01-12</t>
  </si>
  <si>
    <t>15033-DPS-D.1.4.7-SO 01-07
15033-DPS-D.1.4.7-SO 01-13</t>
  </si>
  <si>
    <t>15033-DPS-D.1.4.7-SO 01-07</t>
  </si>
  <si>
    <t>15033-DPS-D.1.4.7-SO 01-03
15033-DPS-D.1.4.7-SO 01-15</t>
  </si>
  <si>
    <t xml:space="preserve">15033-DPS-D.1.4.7-SO 01-03
</t>
  </si>
  <si>
    <t xml:space="preserve">
15033-DPS-D.1.4.7-SO 01-15</t>
  </si>
  <si>
    <t xml:space="preserve">15033-DPS-D.1.4.7-SO 01-04
15033-DPS-D.1.4.7-SO 01-15
</t>
  </si>
  <si>
    <t xml:space="preserve">15033-DPS-D.1.4.7-SO 01-15
</t>
  </si>
  <si>
    <t>15033-DPS-D.1.4.7-SO 01-15</t>
  </si>
  <si>
    <t xml:space="preserve">15033-DPS-D.1.4.7-SO 01-05
15033-DPS-D.1.4.7-SO 01-15
</t>
  </si>
  <si>
    <t>regulace ohřívače VZT23</t>
  </si>
  <si>
    <t xml:space="preserve">15033-DPS-D.1.4.7-SO 01-06
15033-DPS-D.1.4.7-SO 01-15
</t>
  </si>
  <si>
    <t xml:space="preserve">15033-DPS-D.1.4.7-SO 01-07
15033-DPS-D.1.4.7-SO 01-15
</t>
  </si>
  <si>
    <t>Top. kabel zón. registru</t>
  </si>
  <si>
    <t>ME9.5</t>
  </si>
  <si>
    <t>Topný okruh PFP pro protimrazovou ochranu potrubí s ochranným opletením, připojovací vodič o délce 1,5 m, integrovaný termostat +3°C spíná, +10°C vyppíná, dléka  14m !nutno ověřit na místě!</t>
  </si>
  <si>
    <t>Topný okruh PFP pro protimrazovou ochranu potrubí s ochranným opletením, připojovací vodič o délce 1,5 m, integrovaný termostat +3°C spíná, +10°C vyppíná, dléka  10m !nutno ověřit na místě!</t>
  </si>
  <si>
    <t>73443.01.21</t>
  </si>
  <si>
    <t>73443.01.22</t>
  </si>
  <si>
    <t>ME10.4</t>
  </si>
  <si>
    <t>VZT6 - Ambulance</t>
  </si>
  <si>
    <t xml:space="preserve">Automatizační stanice MaR: Volně programovatelné DDC stanice:
AI: Ni1000, 0-10V, 0..2kOhm  AO: 0-10V, DI: bezpot., DO: rel 230VAC/2A, 
Komunikace : BACNet/IP
Sestava Aut stanic pro : 48xDI, 12xAI,24xRDO, 4xAO
 switch pro připojení ovl.panelu a Aut.stanic/e.
vč. parametrizace
</t>
  </si>
  <si>
    <t xml:space="preserve">Automatizační stanice MaR: Volně programovatelné DDC stanice:
AI: Ni1000, 0-10V, 0..2kOhm  AO: 0-10V, DI: bezpot., DO: rel 230VAC/2A, 
Komunikace s jinými sytémy: BACNet/IP, Modbus RTU
Sestava Aut stanic pro : 16xDI, 6xAI,6xRDO, 4xAO
 switch pro připojení ovl.panelu a Aut.stanic/e.
vč. parametrizace
</t>
  </si>
  <si>
    <t xml:space="preserve">Automatizační stanice MaR: Volně programovatelné DDC stanice:
AI: Ni1000, 0-10V, 0..2kOhm  AO: 0-10V, DI: bezpot., DO: rel 230VAC/2A, 
Komunikace s jinými sytémy: BACNet/IP, Modbus RTU
Sestava Aut stanic pro : 150xDI, 48xAI,30xRDO, 42xAO
 switch pro připojení ovl.panelu a Aut.stanic/e.
vč. parametrizace
</t>
  </si>
  <si>
    <t>Grafická řídící stanice, HW:
Značkové PC (........): OS Microsoft® Windows® XP Professional, skříň Mini Tower, Procesor třídy Intel Core 7 Duo (≥2GHz), chipset Intel, integrovaná grafická karta, int. zvuková karta, paměť RAM 16GB DDR3, HDD 1TB SATA, SSD320GB, DVD±RW 16x, LAN10/100/1, reproduktor, klávesnice, myš, LCD monitor 24", komunikační rozhraní PC-automaty MaR</t>
  </si>
  <si>
    <t>požánrí utěsnění kabelových tras MaR - do 100x100mm</t>
  </si>
  <si>
    <t>požánrí utěsnění kabelových tras MaR - do 400x100mm</t>
  </si>
  <si>
    <t>Systémový regulátor pro integrace bez islandbusu, BacNET/IP
 (u Si je to PXC00-ED)</t>
  </si>
  <si>
    <t>74124.02.61a</t>
  </si>
  <si>
    <t>74124.02.42a</t>
  </si>
  <si>
    <t>Prostorový KNX ovladač, senzor teploty, rel.vlhkosti, touchscreen, bez tlačítek
vč. mont. rámečku</t>
  </si>
  <si>
    <t>V28</t>
  </si>
  <si>
    <t>VZT28-ředírna</t>
  </si>
  <si>
    <t>73442.01.02a</t>
  </si>
  <si>
    <t>Dif.Tlak místnosti</t>
  </si>
  <si>
    <t>BP4.39, BP4.41, BP4.42, BP4.43</t>
  </si>
  <si>
    <t>Ukazatel tlakové diference místnosti</t>
  </si>
  <si>
    <t>HP4.41, HP4.42, HP4.43</t>
  </si>
  <si>
    <t xml:space="preserve">Přesný snímač tlakové diference pro VZT zařízení, napájení 24Vac, výstup 0..10V, IP44, montáž do podhledu, vč. připojovacích hadiček , rozsah 0..50Pa  </t>
  </si>
  <si>
    <t xml:space="preserve">Ukazovací přístroj tlakové diference pro čisté prostory, montáž do iz.stěny, vč. připojovacích hadiček , rozsah 0..50Pa  </t>
  </si>
  <si>
    <t xml:space="preserve">Automatizační stanice MaR: Volně programovatelné DDC stanice:
AI: Ni1000, 0-10V, 0..2kOhm  AO: 0-10V, DI: bezpot., DO: rel 230VAC/2A, 
Komunikace s jinými sytémy: BACNet/IP, Modbus RTU
Sestava Aut stanic pro : 180xDI, 60xAI,45xRDO, 50xAO
 switch pro připojení ovl.panelu a Aut.stanic/e.
vč. parametrizace
</t>
  </si>
  <si>
    <t>MV28.1, MV28.2</t>
  </si>
  <si>
    <t>MK28.1</t>
  </si>
  <si>
    <t>MK28.2</t>
  </si>
  <si>
    <t>YK28.3</t>
  </si>
  <si>
    <t>BP28.1, BP28.2</t>
  </si>
  <si>
    <t>MP28.1</t>
  </si>
  <si>
    <t xml:space="preserve">YV28.1,
</t>
  </si>
  <si>
    <t>YV28.2</t>
  </si>
  <si>
    <t>YV28.4</t>
  </si>
  <si>
    <t>ST28.1</t>
  </si>
  <si>
    <t>SF28.1,SF28.2,SF28.4</t>
  </si>
  <si>
    <t>BT28.1</t>
  </si>
  <si>
    <t>BT28.2</t>
  </si>
  <si>
    <t>BT28.3, BT28.4, BT28.6</t>
  </si>
  <si>
    <t>MD28.1</t>
  </si>
  <si>
    <t>SH28.1</t>
  </si>
  <si>
    <t xml:space="preserve">PK28.1, PK28.2, PK28.3 </t>
  </si>
  <si>
    <t>Regulátor průtoku</t>
  </si>
  <si>
    <t>YR4.37…4.43</t>
  </si>
  <si>
    <t>Přípojení Variabilního regulátoru průtoku VZT</t>
  </si>
  <si>
    <t>EL-termický pohon 230Vac, NC, elinst.krabice bezhalogen.+připojení pohonu
pohon - dodávka ÚT</t>
  </si>
  <si>
    <t>okenní kontakt - bezpot. kontakt,  elinst.krabice bezhalogen. + připojení kontaktu
dodávka kontaktu - stavba</t>
  </si>
  <si>
    <t>RTS: 210 01-0348.RT2.1</t>
  </si>
  <si>
    <t>RTS: 210 01-0348.RT2.2</t>
  </si>
  <si>
    <t>Q_4.41</t>
  </si>
  <si>
    <t xml:space="preserve"> SF39, SF40, SF41a, SF41b, SF41c, SF41d, SF42a, SF42b, SF42c, SF43, SF44</t>
  </si>
  <si>
    <t>Regulátor tlakové diference- zanesení HEPA filtru v přívodech</t>
  </si>
  <si>
    <t xml:space="preserve">SF28.3, SF28.5, SP28.3, </t>
  </si>
  <si>
    <t>měřič tepla</t>
  </si>
  <si>
    <t>QT.1</t>
  </si>
  <si>
    <t xml:space="preserve">Měřič tepla ultrazvukový ; pro měření topné vody ; včetně snímačů, jímek  a kabeláže; Qm=20m3/h; DN65 </t>
  </si>
  <si>
    <t>YVT.1</t>
  </si>
  <si>
    <t>Ventil trojcestný s vnějším závitem (jmenovitý tlak 16 bar). Regulační ventil pro spojitou regulaci studené a teplé vody nebo vzduchu v uzavřených okruzích, PN16, DN15 kvs 2 m3/hod., teplota média -15 až 150°C, průtočná charakteristika - ekviprocetní,  včetně pohonu SUT, 24V~</t>
  </si>
  <si>
    <t>BTT.1, BTT.3,BTT.6, BTT.7,</t>
  </si>
  <si>
    <t>zásuvka pro čerpací a dávkovací zařízení</t>
  </si>
  <si>
    <t>Převodník MBUS</t>
  </si>
  <si>
    <t>Převodník dat.linky MBUS / Ethernet - transparentní brána; pro 5 přístrojů; montáž na DNI do rozváděče; napájení 24Vac/dc</t>
  </si>
  <si>
    <t xml:space="preserve">YV1.3,
</t>
  </si>
  <si>
    <t xml:space="preserve">
YV1.1, YV1.5</t>
  </si>
  <si>
    <t>Tlakově nezávislý přímý ventil s automatickým omezením průtoku pro spojitou regulaci studené a teplé vody;  teplota média -15 až 150°C; ekviprocetní; do 400 kPa; P16; DN20, Q=0,57m3/h;  včetně pohonu SUT, 24V~</t>
  </si>
  <si>
    <t>Tlakově nezávislý přímý ventil s automatickým omezením průtoku pro spojitou regulaci studené a teplé vody;  teplota média -15 až 150°C; ekviprocetní; do 400 kPa; P16; DN15, Q=0,29m3/h;  včetně pohonu SUT, 24V~</t>
  </si>
  <si>
    <t>Tlakově nezávislý přímý ventil s automatickým omezením průtoku pro spojitou regulaci studené a teplé vody;  teplota média -15 až 150°C; ekviprocetní; do 400 kPa; P16; DN50, Q=9,78m3/h;  včetně pohonu SUT, 24V~</t>
  </si>
  <si>
    <t>Tlakově nezávislý přímý ventil s automatickým omezením průtoku pro spojitou regulaci studené a teplé vody;  teplota média -15 až 150°C; ekviprocetní; do 400 kPa; P16; DN15, Q=0,24m3/h;  včetně pohonu SUT, 24V~</t>
  </si>
  <si>
    <t>Tlakově nezávislý přímý ventil s automatickým omezením průtoku pro spojitou regulaci studené a teplé vody;  teplota média -15 až 150°C; ekviprocetní; do 400 kPa; P16; DN15, Q=0,34m3/h;  včetně pohonu SUT, 24V~</t>
  </si>
  <si>
    <t>Tlakově nezávislý přímý ventil s automatickým omezením průtoku pro spojitou regulaci studené a teplé vody;  teplota média -15 až 150°C; ekviprocetní; do 400 kPa; P16; DN25, Q=0,1,19m3/h;  včetně pohonu SUT, 24V~</t>
  </si>
  <si>
    <t>Tlakově nezávislý přímý ventil s automatickým omezením průtoku pro spojitou regulaci studené a teplé vody;  teplota média -15 až 150°C; ekviprocetní; do 400 kPa; P16; DN50, Q=5,63m3/h;  včetně pohonu SUT, 24V~</t>
  </si>
  <si>
    <t>Tlakově nezávislý přímý ventil s automatickým omezením průtoku pro spojitou regulaci studené a teplé vody;  teplota média -15 až 150°C; ekviprocetní; do 400 kPa; P16; DN32, Q=1,58m3/h;  včetně pohonu SUT, 24V~</t>
  </si>
  <si>
    <t>Tlakově nezávislý přímý ventil s automatickým omezením průtoku pro spojitou regulaci studené a teplé vody;  teplota média -15 až 150°C; ekviprocetní; do 400 kPa; P16; DN25, Q=0,48m3/h;  včetně pohonu SUT, 24V~</t>
  </si>
  <si>
    <t>Tlakově nezávislý přímý ventil s automatickým omezením průtoku pro spojitou regulaci studené a teplé vody;  teplota média -15 až 150°C; ekviprocetní; do 400 kPa; P16; DN32, Q=1,42m3/h;  včetně pohonu SUT, 24V~</t>
  </si>
  <si>
    <t>Tlakově nezávislý přímý ventil s automatickým omezením průtoku pro spojitou regulaci studené a teplé vody;  teplota média -15 až 150°C; ekviprocetní; do 400 kPa; P16; DN50, Q=6,00m3/h;  včetně pohonu SUT, 24V~</t>
  </si>
  <si>
    <t>Tlakově nezávislý přímý ventil s automatickým omezením průtoku pro spojitou regulaci studené a teplé vody;  teplota média -15 až 150°C; ekviprocetní; do 400 kPa; P16; DN25, Q=0,71m3/h;  včetně pohonu SUT, 24V~</t>
  </si>
  <si>
    <t>Tlakově nezávislý přímý ventil s automatickým omezením průtoku pro spojitou regulaci studené a teplé vody;  teplota média -15 až 150°C; ekviprocetní; do 400 kPa; P16; DN25, Q=0,53m3/h;  včetně pohonu SUT, 24V~</t>
  </si>
  <si>
    <t>Tlakově nezávislý přímý ventil s automatickým omezením průtoku pro spojitou regulaci studené a teplé vody;  teplota média -15 až 150°C; ekviprocetní; do 400 kPa; P16; DN65, Q=6,00m3/h;  včetně pohonu SUT, 24V~</t>
  </si>
  <si>
    <t>Tlakově nezávislý přímý ventil s automatickým omezením průtoku pro spojitou regulaci studené a teplé vody;  teplota média -15 až 150°C; ekviprocetní; do 400 kPa; P16; DN32, Q=1,36m3/h;  včetně pohonu SUT, 24V~</t>
  </si>
  <si>
    <t>Tlakově nezávislý přímý ventil s automatickým omezením průtoku pro spojitou regulaci studené a teplé vody;  teplota média -15 až 150°C; ekviprocetní; do 400 kPa; P16; DN32, Q=1,52m3/h;  včetně pohonu SUT, 24V~</t>
  </si>
  <si>
    <t>Tlakově nezávislý přímý ventil s automatickým omezením průtoku pro spojitou regulaci studené a teplé vody;  teplota média -15 až 150°C; ekviprocetní; do 400 kPa; P16; DN40, Q=3,95m3/h;  včetně pohonu SUT, 24V~</t>
  </si>
  <si>
    <t>Tlakově nezávislý přímý ventil s automatickým omezením průtoku pro spojitou regulaci studené a teplé vody;  teplota média -15 až 150°C; ekviprocetní; do 400 kPa; P16; DN40, Q=3,63m3/h;  včetně pohonu SUT, 24V~</t>
  </si>
  <si>
    <t>Tlakově nezávislý přímý ventil s automatickým omezením průtoku pro spojitou regulaci studené a teplé vody;  teplota média -15 až 150°C; ekviprocetní; do 400 kPa; P16; DN40, Q=3,47m3/h;  včetně pohonu SUT, 24V~</t>
  </si>
  <si>
    <t>Tlakově nezávislý přímý ventil s automatickým omezením průtoku pro spojitou regulaci studené a teplé vody;  teplota média -15 až 150°C; ekviprocetní; do 400 kPa; P16; DN25, Q=0,88m3/h;  včetně pohonu SUT, 24V~</t>
  </si>
  <si>
    <t>Tlakově nezávislý přímý ventil s automatickým omezením průtoku pro spojitou regulaci studené a teplé vody;  teplota média -15 až 150°C; ekviprocetní; do 400 kPa; P16; DN20, Q=0,3m3/h;  včetně pohonu SUT, 24V~</t>
  </si>
  <si>
    <t>Ventil trojcestný s přírubový. Regulační ventil pro spojitou regulaci studené a teplé vody nebo vzduchu v uzavřených okruzích, PN10, DN150, kvs 400 m3/hod., teplota média -15 až 150°C, průtočná charakteristika - ekviprocetní,  včetně pohonu SUT, 24V~</t>
  </si>
  <si>
    <r>
      <t xml:space="preserve">Modulární programovatelná procesní podstanice TRA pro řízení místností BACnet/IP (V6), modulová sběrnice pro připojení TX-I/O modulů - 140 I/O, KNX/PL- Link, Ethernet switch pro komunikaci a připojení toolu, USB, nap.24Vac, vč. modulu 6xRDO-250Vac/2A  a </t>
    </r>
    <r>
      <rPr>
        <sz val="11"/>
        <color indexed="57"/>
        <rFont val="Calibri"/>
        <family val="2"/>
      </rPr>
      <t>2x modulu 16xDI-bezpot.</t>
    </r>
    <r>
      <rPr>
        <sz val="11"/>
        <color indexed="17"/>
        <rFont val="Calibri"/>
        <family val="2"/>
      </rPr>
      <t xml:space="preserve">
 montáž na DINlištu do rozváděče EL</t>
    </r>
  </si>
  <si>
    <t>původní cena před úpravou - úroveň 2018</t>
  </si>
  <si>
    <t>dodávka
rozdíl 2020-2018</t>
  </si>
  <si>
    <t>montáž
rozdíl 2020-2018</t>
  </si>
  <si>
    <t>Rozvaděč skříňový, IP44/20,3bod.zámek, oceloplechový, kapsa na dokumentaci, osvětlení rozvaděče, přístrojové vybavení dle RS
skříňový : 4 x 800x2000x400 mm (š x v x h), 4 pole</t>
  </si>
  <si>
    <t>Velínový software až pro 2 současné uživatele, kompatibilní s velínovým sw PROCOP 3.7 nebo jeho rozšíření (zabezpečení a správa uživatelů, monitorování a ovládání TZB, alarmový deník, trendy a archivace měřených veličin a stavů,export do  .dbf,.xls,..., časový program, provozní protokoly, možnost začlenění cizích sytémů (ODBC,DDE,SQL,OPC), fce WEB 
pro cca 2000hardwarových datových bodů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</si>
</sst>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\A"/>
    <numFmt numFmtId="173" formatCode="0.0,\k\W"/>
    <numFmt numFmtId="174" formatCode="0.00\k\W"/>
    <numFmt numFmtId="175" formatCode="#,##0.0"/>
    <numFmt numFmtId="176" formatCode="#,##0.\-"/>
    <numFmt numFmtId="177" formatCode="#,##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</numFmts>
  <fonts count="6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color indexed="8"/>
      <name val="Calibri"/>
      <family val="2"/>
    </font>
    <font>
      <vertAlign val="subscript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57"/>
      <name val="Calibri"/>
      <family val="2"/>
    </font>
    <font>
      <sz val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17"/>
      <name val="Arial CE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B050"/>
      <name val="Calibri"/>
      <family val="2"/>
    </font>
    <font>
      <sz val="10"/>
      <color rgb="FF00B050"/>
      <name val="Arial CE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9" fillId="38" borderId="1" applyNumberFormat="0" applyAlignment="0" applyProtection="0"/>
    <xf numFmtId="0" fontId="10" fillId="38" borderId="2" applyNumberFormat="0" applyAlignment="0" applyProtection="0"/>
    <xf numFmtId="0" fontId="43" fillId="0" borderId="3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13" borderId="2" applyNumberFormat="0" applyAlignment="0" applyProtection="0"/>
    <xf numFmtId="0" fontId="15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44" fillId="39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49" fillId="41" borderId="0" applyNumberFormat="0" applyBorder="0" applyAlignment="0" applyProtection="0"/>
    <xf numFmtId="0" fontId="22" fillId="0" borderId="0">
      <alignment/>
      <protection/>
    </xf>
    <xf numFmtId="0" fontId="0" fillId="42" borderId="9" applyNumberFormat="0" applyFont="0" applyAlignment="0" applyProtection="0"/>
    <xf numFmtId="0" fontId="18" fillId="0" borderId="0" applyNumberFormat="0" applyFill="0" applyBorder="0" applyAlignment="0" applyProtection="0"/>
    <xf numFmtId="0" fontId="0" fillId="43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6" fillId="9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54" fillId="46" borderId="16" applyNumberFormat="0" applyAlignment="0" applyProtection="0"/>
    <xf numFmtId="0" fontId="55" fillId="47" borderId="16" applyNumberFormat="0" applyAlignment="0" applyProtection="0"/>
    <xf numFmtId="0" fontId="56" fillId="47" borderId="17" applyNumberFormat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48" borderId="18" applyNumberFormat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2" fontId="20" fillId="55" borderId="19" xfId="0" applyNumberFormat="1" applyFont="1" applyFill="1" applyBorder="1" applyAlignment="1">
      <alignment horizontal="center" vertical="center" wrapText="1"/>
    </xf>
    <xf numFmtId="175" fontId="20" fillId="55" borderId="20" xfId="0" applyNumberFormat="1" applyFont="1" applyFill="1" applyBorder="1" applyAlignment="1">
      <alignment horizontal="center" vertical="center" wrapText="1"/>
    </xf>
    <xf numFmtId="175" fontId="20" fillId="55" borderId="21" xfId="0" applyNumberFormat="1" applyFont="1" applyFill="1" applyBorder="1" applyAlignment="1">
      <alignment horizontal="center" vertical="center" wrapText="1"/>
    </xf>
    <xf numFmtId="176" fontId="20" fillId="55" borderId="20" xfId="0" applyNumberFormat="1" applyFont="1" applyFill="1" applyBorder="1" applyAlignment="1">
      <alignment horizontal="center" vertical="center" wrapText="1"/>
    </xf>
    <xf numFmtId="2" fontId="20" fillId="55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77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77" applyFont="1" applyFill="1" applyBorder="1" applyAlignment="1">
      <alignment vertical="top" wrapText="1"/>
      <protection/>
    </xf>
    <xf numFmtId="0" fontId="23" fillId="56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2" fillId="0" borderId="0" xfId="77" applyFont="1" applyFill="1" applyBorder="1" applyAlignment="1">
      <alignment horizontal="center" vertical="center" wrapText="1"/>
      <protection/>
    </xf>
    <xf numFmtId="0" fontId="22" fillId="0" borderId="0" xfId="77" applyFont="1" applyFill="1" applyBorder="1" applyAlignment="1">
      <alignment vertical="top" wrapText="1"/>
      <protection/>
    </xf>
    <xf numFmtId="0" fontId="0" fillId="56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5" fillId="56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22" fillId="0" borderId="0" xfId="77" applyFont="1" applyFill="1" applyBorder="1" applyAlignment="1">
      <alignment vertical="top" wrapText="1"/>
      <protection/>
    </xf>
    <xf numFmtId="0" fontId="0" fillId="19" borderId="0" xfId="0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 wrapText="1"/>
    </xf>
    <xf numFmtId="0" fontId="0" fillId="57" borderId="0" xfId="0" applyFill="1" applyBorder="1" applyAlignment="1">
      <alignment horizontal="center" vertical="center"/>
    </xf>
    <xf numFmtId="0" fontId="0" fillId="57" borderId="0" xfId="0" applyFont="1" applyFill="1" applyBorder="1" applyAlignment="1">
      <alignment horizontal="center" vertical="center" wrapText="1"/>
    </xf>
    <xf numFmtId="0" fontId="23" fillId="57" borderId="0" xfId="0" applyFont="1" applyFill="1" applyBorder="1" applyAlignment="1">
      <alignment horizontal="left" vertical="center" wrapText="1"/>
    </xf>
    <xf numFmtId="0" fontId="23" fillId="19" borderId="0" xfId="0" applyFont="1" applyFill="1" applyBorder="1" applyAlignment="1">
      <alignment vertical="center" wrapText="1"/>
    </xf>
    <xf numFmtId="0" fontId="0" fillId="19" borderId="0" xfId="0" applyFill="1" applyBorder="1" applyAlignment="1">
      <alignment vertical="center"/>
    </xf>
    <xf numFmtId="0" fontId="0" fillId="0" borderId="0" xfId="0" applyAlignment="1">
      <alignment wrapText="1"/>
    </xf>
    <xf numFmtId="175" fontId="20" fillId="55" borderId="23" xfId="0" applyNumberFormat="1" applyFont="1" applyFill="1" applyBorder="1" applyAlignment="1">
      <alignment horizontal="center" vertical="center" wrapText="1"/>
    </xf>
    <xf numFmtId="175" fontId="26" fillId="55" borderId="24" xfId="0" applyNumberFormat="1" applyFont="1" applyFill="1" applyBorder="1" applyAlignment="1">
      <alignment horizontal="center" vertical="center" wrapText="1"/>
    </xf>
    <xf numFmtId="175" fontId="20" fillId="55" borderId="19" xfId="0" applyNumberFormat="1" applyFont="1" applyFill="1" applyBorder="1" applyAlignment="1">
      <alignment horizontal="center" vertical="center" wrapText="1"/>
    </xf>
    <xf numFmtId="175" fontId="26" fillId="55" borderId="25" xfId="0" applyNumberFormat="1" applyFont="1" applyFill="1" applyBorder="1" applyAlignment="1">
      <alignment horizontal="center" vertical="center" wrapText="1"/>
    </xf>
    <xf numFmtId="175" fontId="26" fillId="55" borderId="26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57" borderId="0" xfId="0" applyFill="1" applyBorder="1" applyAlignment="1">
      <alignment vertical="center"/>
    </xf>
    <xf numFmtId="0" fontId="27" fillId="19" borderId="0" xfId="0" applyFont="1" applyFill="1" applyAlignment="1">
      <alignment horizontal="center" vertical="center"/>
    </xf>
    <xf numFmtId="175" fontId="26" fillId="58" borderId="25" xfId="0" applyNumberFormat="1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19" borderId="0" xfId="0" applyFill="1" applyAlignment="1">
      <alignment vertical="center"/>
    </xf>
    <xf numFmtId="0" fontId="27" fillId="19" borderId="0" xfId="0" applyFont="1" applyFill="1" applyAlignment="1">
      <alignment horizontal="center" vertical="center" wrapText="1"/>
    </xf>
    <xf numFmtId="0" fontId="27" fillId="19" borderId="0" xfId="0" applyFont="1" applyFill="1" applyAlignment="1">
      <alignment vertical="center" wrapText="1"/>
    </xf>
    <xf numFmtId="0" fontId="0" fillId="19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22" fillId="5" borderId="0" xfId="77" applyFont="1" applyFill="1" applyBorder="1" applyAlignment="1">
      <alignment vertical="top" wrapText="1"/>
      <protection/>
    </xf>
    <xf numFmtId="0" fontId="0" fillId="59" borderId="0" xfId="0" applyFill="1" applyBorder="1" applyAlignment="1">
      <alignment horizontal="center" vertical="center"/>
    </xf>
    <xf numFmtId="0" fontId="23" fillId="59" borderId="0" xfId="0" applyFont="1" applyFill="1" applyBorder="1" applyAlignment="1">
      <alignment horizontal="left" vertical="center" wrapText="1"/>
    </xf>
    <xf numFmtId="0" fontId="58" fillId="59" borderId="0" xfId="0" applyFont="1" applyFill="1" applyBorder="1" applyAlignment="1">
      <alignment horizontal="center" vertical="center"/>
    </xf>
    <xf numFmtId="0" fontId="59" fillId="59" borderId="0" xfId="0" applyFont="1" applyFill="1" applyBorder="1" applyAlignment="1">
      <alignment horizontal="left" vertical="center" wrapText="1"/>
    </xf>
    <xf numFmtId="0" fontId="0" fillId="59" borderId="0" xfId="0" applyFill="1" applyAlignment="1">
      <alignment wrapText="1"/>
    </xf>
    <xf numFmtId="0" fontId="23" fillId="59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58" fillId="59" borderId="0" xfId="77" applyFont="1" applyFill="1" applyAlignment="1">
      <alignment vertical="center" wrapText="1"/>
      <protection/>
    </xf>
    <xf numFmtId="4" fontId="60" fillId="0" borderId="25" xfId="0" applyNumberFormat="1" applyFont="1" applyBorder="1" applyAlignment="1">
      <alignment vertical="center"/>
    </xf>
    <xf numFmtId="0" fontId="22" fillId="0" borderId="0" xfId="77" applyFont="1" applyAlignment="1">
      <alignment vertical="top" wrapText="1"/>
      <protection/>
    </xf>
    <xf numFmtId="0" fontId="0" fillId="59" borderId="0" xfId="0" applyFill="1" applyAlignment="1">
      <alignment/>
    </xf>
    <xf numFmtId="0" fontId="0" fillId="59" borderId="0" xfId="0" applyFill="1" applyAlignment="1">
      <alignment horizontal="center"/>
    </xf>
    <xf numFmtId="0" fontId="61" fillId="59" borderId="0" xfId="77" applyFont="1" applyFill="1" applyBorder="1" applyAlignment="1">
      <alignment vertical="top" wrapText="1"/>
      <protection/>
    </xf>
    <xf numFmtId="0" fontId="0" fillId="59" borderId="0" xfId="0" applyFill="1" applyBorder="1" applyAlignment="1">
      <alignment vertical="center"/>
    </xf>
    <xf numFmtId="0" fontId="0" fillId="0" borderId="0" xfId="77" applyFont="1" applyFill="1" applyBorder="1" applyAlignment="1">
      <alignment vertical="center" wrapText="1"/>
      <protection/>
    </xf>
    <xf numFmtId="0" fontId="32" fillId="0" borderId="0" xfId="77" applyFont="1" applyFill="1" applyBorder="1" applyAlignment="1">
      <alignment vertical="center" wrapText="1"/>
      <protection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 shrinkToFit="1"/>
    </xf>
    <xf numFmtId="175" fontId="20" fillId="55" borderId="20" xfId="0" applyNumberFormat="1" applyFont="1" applyFill="1" applyBorder="1" applyAlignment="1">
      <alignment horizontal="center" vertical="center" wrapText="1"/>
    </xf>
    <xf numFmtId="0" fontId="20" fillId="55" borderId="31" xfId="0" applyFont="1" applyFill="1" applyBorder="1" applyAlignment="1">
      <alignment horizontal="center" vertical="center" wrapText="1"/>
    </xf>
    <xf numFmtId="0" fontId="20" fillId="55" borderId="22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 shrinkToFit="1"/>
    </xf>
    <xf numFmtId="0" fontId="20" fillId="55" borderId="32" xfId="0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0" fillId="55" borderId="21" xfId="0" applyFont="1" applyFill="1" applyBorder="1" applyAlignment="1">
      <alignment horizontal="center" vertical="center" wrapText="1" shrinkToFit="1"/>
    </xf>
    <xf numFmtId="0" fontId="20" fillId="55" borderId="20" xfId="0" applyFont="1" applyFill="1" applyBorder="1" applyAlignment="1">
      <alignment horizontal="center" vertical="center" wrapText="1" shrinkToFit="1"/>
    </xf>
  </cellXfs>
  <cellStyles count="9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elkem" xfId="59"/>
    <cellStyle name="Comma" xfId="60"/>
    <cellStyle name="Comma [0]" xfId="61"/>
    <cellStyle name="Eingabe" xfId="62"/>
    <cellStyle name="Ergebnis" xfId="63"/>
    <cellStyle name="Erklärender Text" xfId="64"/>
    <cellStyle name="Gut" xfId="65"/>
    <cellStyle name="Hyperlink" xfId="66"/>
    <cellStyle name="Kontrolní buňka" xfId="67"/>
    <cellStyle name="Currency" xfId="68"/>
    <cellStyle name="Currency [0]" xfId="69"/>
    <cellStyle name="Nadpis 1" xfId="70"/>
    <cellStyle name="Nadpis 2" xfId="71"/>
    <cellStyle name="Nadpis 3" xfId="72"/>
    <cellStyle name="Nadpis 4" xfId="73"/>
    <cellStyle name="Název" xfId="74"/>
    <cellStyle name="Neutral" xfId="75"/>
    <cellStyle name="Neutrální" xfId="76"/>
    <cellStyle name="normální_Ko-01" xfId="77"/>
    <cellStyle name="Notiz" xfId="78"/>
    <cellStyle name="Followed Hyperlink" xfId="79"/>
    <cellStyle name="Poznámka" xfId="80"/>
    <cellStyle name="Percent" xfId="81"/>
    <cellStyle name="Propojená buňka" xfId="82"/>
    <cellStyle name="Schlecht" xfId="83"/>
    <cellStyle name="Správně" xfId="84"/>
    <cellStyle name="Špatně" xfId="85"/>
    <cellStyle name="Text upozornění" xfId="86"/>
    <cellStyle name="Überschrift" xfId="87"/>
    <cellStyle name="Überschrift 1" xfId="88"/>
    <cellStyle name="Überschrift 2" xfId="89"/>
    <cellStyle name="Überschrift 3" xfId="90"/>
    <cellStyle name="Überschrift 4" xfId="91"/>
    <cellStyle name="Verknüpfte Zelle" xfId="92"/>
    <cellStyle name="Vstup" xfId="93"/>
    <cellStyle name="Výpočet" xfId="94"/>
    <cellStyle name="Výstup" xfId="95"/>
    <cellStyle name="Vysvětlující text" xfId="96"/>
    <cellStyle name="Warnender Text" xfId="97"/>
    <cellStyle name="Zelle überprüfen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10</xdr:row>
      <xdr:rowOff>180975</xdr:rowOff>
    </xdr:from>
    <xdr:to>
      <xdr:col>18</xdr:col>
      <xdr:colOff>619125</xdr:colOff>
      <xdr:row>14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54275" y="6343650"/>
          <a:ext cx="21621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PageLayoutView="0" workbookViewId="0" topLeftCell="A1">
      <selection activeCell="D7" sqref="D7"/>
    </sheetView>
  </sheetViews>
  <sheetFormatPr defaultColWidth="11.57421875" defaultRowHeight="15"/>
  <cols>
    <col min="1" max="1" width="3.8515625" style="4" customWidth="1"/>
    <col min="2" max="2" width="6.57421875" style="4" customWidth="1"/>
    <col min="3" max="3" width="9.8515625" style="2" customWidth="1"/>
    <col min="4" max="4" width="18.421875" style="3" customWidth="1"/>
    <col min="5" max="5" width="5.7109375" style="2" customWidth="1"/>
    <col min="6" max="6" width="14.57421875" style="3" customWidth="1"/>
    <col min="7" max="7" width="63.28125" style="4" customWidth="1"/>
    <col min="8" max="8" width="16.421875" style="4" customWidth="1"/>
    <col min="9" max="9" width="9.00390625" style="2" customWidth="1"/>
    <col min="10" max="10" width="8.140625" style="2" customWidth="1"/>
    <col min="11" max="16" width="11.00390625" style="4" customWidth="1"/>
    <col min="17" max="17" width="5.8515625" style="4" customWidth="1"/>
    <col min="18" max="21" width="11.57421875" style="4" customWidth="1"/>
    <col min="22" max="22" width="11.00390625" style="4" customWidth="1"/>
    <col min="23" max="23" width="11.57421875" style="4" customWidth="1"/>
    <col min="24" max="24" width="11.00390625" style="4" customWidth="1"/>
    <col min="25" max="16384" width="11.57421875" style="4" customWidth="1"/>
  </cols>
  <sheetData>
    <row r="1" spans="1:2" ht="5.25" customHeight="1">
      <c r="A1" s="2"/>
      <c r="B1" s="2"/>
    </row>
    <row r="2" spans="1:24" ht="19.5" customHeight="1">
      <c r="A2" s="92" t="s">
        <v>553</v>
      </c>
      <c r="B2" s="96" t="s">
        <v>552</v>
      </c>
      <c r="C2" s="60"/>
      <c r="D2" s="58"/>
      <c r="E2" s="97" t="s">
        <v>21</v>
      </c>
      <c r="F2" s="98"/>
      <c r="G2" s="5" t="s">
        <v>22</v>
      </c>
      <c r="H2" s="5" t="s">
        <v>23</v>
      </c>
      <c r="I2" s="92" t="s">
        <v>24</v>
      </c>
      <c r="J2" s="91" t="s">
        <v>25</v>
      </c>
      <c r="K2" s="93" t="s">
        <v>26</v>
      </c>
      <c r="L2" s="93"/>
      <c r="M2" s="93" t="s">
        <v>27</v>
      </c>
      <c r="N2" s="93"/>
      <c r="O2" s="7" t="s">
        <v>28</v>
      </c>
      <c r="P2" s="8" t="s">
        <v>29</v>
      </c>
      <c r="V2" s="4" t="s">
        <v>806</v>
      </c>
      <c r="X2" s="4" t="s">
        <v>806</v>
      </c>
    </row>
    <row r="3" spans="1:25" ht="23.25" customHeight="1" thickBot="1">
      <c r="A3" s="92"/>
      <c r="B3" s="96"/>
      <c r="C3" s="61" t="s">
        <v>15</v>
      </c>
      <c r="D3" s="59" t="s">
        <v>30</v>
      </c>
      <c r="E3" s="94"/>
      <c r="F3" s="95"/>
      <c r="G3" s="9"/>
      <c r="H3" s="9" t="s">
        <v>31</v>
      </c>
      <c r="I3" s="92"/>
      <c r="J3" s="92"/>
      <c r="K3" s="6" t="s">
        <v>32</v>
      </c>
      <c r="L3" s="6" t="s">
        <v>33</v>
      </c>
      <c r="M3" s="6" t="s">
        <v>32</v>
      </c>
      <c r="N3" s="6" t="s">
        <v>33</v>
      </c>
      <c r="O3" s="7" t="s">
        <v>34</v>
      </c>
      <c r="P3" s="8"/>
      <c r="V3" s="6" t="s">
        <v>32</v>
      </c>
      <c r="W3" s="53" t="s">
        <v>807</v>
      </c>
      <c r="X3" s="6" t="s">
        <v>33</v>
      </c>
      <c r="Y3" s="53" t="s">
        <v>808</v>
      </c>
    </row>
    <row r="4" spans="1:24" ht="15.75" thickBot="1">
      <c r="A4" s="66"/>
      <c r="B4" s="66">
        <v>1</v>
      </c>
      <c r="C4" s="10"/>
      <c r="D4" s="11"/>
      <c r="E4" s="10"/>
      <c r="F4" s="11"/>
      <c r="G4" s="12"/>
      <c r="H4" s="12"/>
      <c r="I4" s="10"/>
      <c r="J4" s="10"/>
      <c r="K4" s="12"/>
      <c r="L4" s="12"/>
      <c r="M4" s="46">
        <f>SUM(M6:M24)</f>
        <v>0</v>
      </c>
      <c r="N4" s="47">
        <f>SUM(N6:N24)</f>
        <v>0</v>
      </c>
      <c r="O4" s="44">
        <f>SUM(O6:O24)</f>
        <v>0</v>
      </c>
      <c r="P4" s="12"/>
      <c r="V4" s="41"/>
      <c r="X4" s="41"/>
    </row>
    <row r="5" spans="1:25" ht="15">
      <c r="A5" s="55"/>
      <c r="B5" s="66">
        <v>2</v>
      </c>
      <c r="C5" s="39"/>
      <c r="D5" s="39"/>
      <c r="E5" s="37" t="s">
        <v>53</v>
      </c>
      <c r="F5" s="38"/>
      <c r="G5" s="39" t="s">
        <v>54</v>
      </c>
      <c r="H5" s="40"/>
      <c r="I5" s="35"/>
      <c r="J5" s="35"/>
      <c r="K5" s="41"/>
      <c r="L5" s="41"/>
      <c r="M5" s="41"/>
      <c r="N5" s="41"/>
      <c r="O5" s="41"/>
      <c r="P5" s="41"/>
      <c r="V5" s="12">
        <f>1603+120+4*200+10*38+5262+1200</f>
        <v>9365</v>
      </c>
      <c r="W5" s="4">
        <f aca="true" t="shared" si="0" ref="W5:W18">K5-V5</f>
        <v>-9365</v>
      </c>
      <c r="X5" s="12">
        <v>2000</v>
      </c>
      <c r="Y5" s="4">
        <f>L5-X5</f>
        <v>-2000</v>
      </c>
    </row>
    <row r="6" spans="1:25" ht="85.5" customHeight="1">
      <c r="A6" s="66"/>
      <c r="B6" s="66">
        <v>3</v>
      </c>
      <c r="C6" s="10"/>
      <c r="D6" s="11"/>
      <c r="E6" s="21" t="s">
        <v>53</v>
      </c>
      <c r="F6" s="11">
        <v>1</v>
      </c>
      <c r="G6" s="22" t="s">
        <v>727</v>
      </c>
      <c r="H6" s="12"/>
      <c r="I6" s="10" t="s">
        <v>37</v>
      </c>
      <c r="J6" s="1">
        <v>1</v>
      </c>
      <c r="K6" s="12"/>
      <c r="L6" s="12"/>
      <c r="M6" s="12">
        <f>J6*K6</f>
        <v>0</v>
      </c>
      <c r="N6" s="12">
        <f>J6*L6</f>
        <v>0</v>
      </c>
      <c r="O6" s="12">
        <f>M6+N6</f>
        <v>0</v>
      </c>
      <c r="P6" s="12"/>
      <c r="V6" s="12">
        <f>1603+120+4*200+10*38+5262+1200</f>
        <v>9365</v>
      </c>
      <c r="W6" s="4">
        <f t="shared" si="0"/>
        <v>-9365</v>
      </c>
      <c r="X6" s="12">
        <v>2000</v>
      </c>
      <c r="Y6" s="4">
        <f aca="true" t="shared" si="1" ref="Y6:Y18">L6-X6</f>
        <v>-2000</v>
      </c>
    </row>
    <row r="7" spans="2:25" ht="81" customHeight="1">
      <c r="B7" s="66">
        <v>4</v>
      </c>
      <c r="C7" s="10"/>
      <c r="D7" s="11"/>
      <c r="E7" s="21" t="s">
        <v>53</v>
      </c>
      <c r="F7" s="11">
        <v>2</v>
      </c>
      <c r="G7" s="84" t="s">
        <v>810</v>
      </c>
      <c r="H7" s="53"/>
      <c r="I7" s="2" t="s">
        <v>37</v>
      </c>
      <c r="J7" s="2">
        <v>1</v>
      </c>
      <c r="L7" s="12"/>
      <c r="M7" s="12">
        <f>J7*K7</f>
        <v>0</v>
      </c>
      <c r="N7" s="12">
        <f>J7*L7</f>
        <v>0</v>
      </c>
      <c r="O7" s="12">
        <f>M7+N7</f>
        <v>0</v>
      </c>
      <c r="P7" s="12"/>
      <c r="V7" s="12">
        <v>12146</v>
      </c>
      <c r="W7" s="4">
        <f t="shared" si="0"/>
        <v>-12146</v>
      </c>
      <c r="X7" s="12">
        <v>10000</v>
      </c>
      <c r="Y7" s="4">
        <f t="shared" si="1"/>
        <v>-10000</v>
      </c>
    </row>
    <row r="8" spans="2:25" ht="39.75" customHeight="1">
      <c r="B8" s="66">
        <v>5</v>
      </c>
      <c r="C8" s="10"/>
      <c r="D8" s="11"/>
      <c r="E8" s="21" t="s">
        <v>53</v>
      </c>
      <c r="F8" s="11">
        <v>3</v>
      </c>
      <c r="G8" s="22" t="s">
        <v>462</v>
      </c>
      <c r="H8" s="12"/>
      <c r="I8" s="10" t="s">
        <v>37</v>
      </c>
      <c r="J8" s="10">
        <v>1</v>
      </c>
      <c r="K8" s="12"/>
      <c r="L8" s="12"/>
      <c r="M8" s="12">
        <f>J8*K8</f>
        <v>0</v>
      </c>
      <c r="N8" s="12">
        <f>J8*L8</f>
        <v>0</v>
      </c>
      <c r="O8" s="12">
        <f>M8+N8</f>
        <v>0</v>
      </c>
      <c r="P8" s="12"/>
      <c r="V8" s="12">
        <v>18219</v>
      </c>
      <c r="W8" s="4">
        <f t="shared" si="0"/>
        <v>-18219</v>
      </c>
      <c r="X8" s="12">
        <v>8000</v>
      </c>
      <c r="Y8" s="4">
        <f t="shared" si="1"/>
        <v>-8000</v>
      </c>
    </row>
    <row r="9" spans="2:25" s="29" customFormat="1" ht="39.75" customHeight="1">
      <c r="B9" s="66">
        <v>6</v>
      </c>
      <c r="C9" s="1"/>
      <c r="D9" s="24"/>
      <c r="E9" s="21"/>
      <c r="F9" s="24">
        <v>4</v>
      </c>
      <c r="G9" s="22" t="s">
        <v>730</v>
      </c>
      <c r="H9" s="71"/>
      <c r="I9" s="1" t="s">
        <v>40</v>
      </c>
      <c r="J9" s="1">
        <v>2</v>
      </c>
      <c r="K9" s="71"/>
      <c r="L9" s="71"/>
      <c r="M9" s="71">
        <v>0</v>
      </c>
      <c r="N9" s="71">
        <f>J9*L9</f>
        <v>0</v>
      </c>
      <c r="O9" s="71">
        <f>M9+N9</f>
        <v>0</v>
      </c>
      <c r="P9" s="71"/>
      <c r="V9" s="12">
        <v>4190</v>
      </c>
      <c r="W9" s="4">
        <f t="shared" si="0"/>
        <v>-4190</v>
      </c>
      <c r="X9" s="12">
        <v>200</v>
      </c>
      <c r="Y9" s="4">
        <f t="shared" si="1"/>
        <v>-200</v>
      </c>
    </row>
    <row r="10" spans="2:25" ht="18.75" customHeight="1">
      <c r="B10" s="66"/>
      <c r="C10" s="10"/>
      <c r="D10" s="11"/>
      <c r="E10" s="21"/>
      <c r="F10" s="11"/>
      <c r="G10" s="22"/>
      <c r="H10" s="12"/>
      <c r="I10" s="10"/>
      <c r="J10" s="10"/>
      <c r="K10" s="12"/>
      <c r="L10" s="12"/>
      <c r="M10" s="12"/>
      <c r="N10" s="12"/>
      <c r="O10" s="12"/>
      <c r="P10" s="12"/>
      <c r="V10" s="12">
        <v>2755</v>
      </c>
      <c r="W10" s="4">
        <f t="shared" si="0"/>
        <v>-2755</v>
      </c>
      <c r="X10" s="12">
        <v>200</v>
      </c>
      <c r="Y10" s="4">
        <f t="shared" si="1"/>
        <v>-200</v>
      </c>
    </row>
    <row r="11" spans="2:25" ht="15">
      <c r="B11" s="66">
        <v>7</v>
      </c>
      <c r="C11" s="39"/>
      <c r="D11" s="39"/>
      <c r="E11" s="37" t="s">
        <v>55</v>
      </c>
      <c r="F11" s="38"/>
      <c r="G11" s="39" t="s">
        <v>56</v>
      </c>
      <c r="H11" s="40"/>
      <c r="I11" s="35"/>
      <c r="J11" s="35"/>
      <c r="K11" s="41"/>
      <c r="L11" s="41"/>
      <c r="M11" s="41"/>
      <c r="N11" s="41"/>
      <c r="O11" s="41"/>
      <c r="P11" s="12"/>
      <c r="V11" s="12">
        <v>2512</v>
      </c>
      <c r="W11" s="4">
        <f t="shared" si="0"/>
        <v>-2512</v>
      </c>
      <c r="X11" s="12">
        <v>200</v>
      </c>
      <c r="Y11" s="4">
        <f t="shared" si="1"/>
        <v>-200</v>
      </c>
    </row>
    <row r="12" spans="2:25" ht="25.5">
      <c r="B12" s="66">
        <v>8</v>
      </c>
      <c r="E12" s="2" t="s">
        <v>55</v>
      </c>
      <c r="F12" s="3">
        <v>1</v>
      </c>
      <c r="G12" s="22" t="s">
        <v>57</v>
      </c>
      <c r="H12" s="22"/>
      <c r="I12" s="21" t="s">
        <v>37</v>
      </c>
      <c r="J12" s="21">
        <v>1</v>
      </c>
      <c r="V12" s="12">
        <v>5164</v>
      </c>
      <c r="W12" s="4">
        <f t="shared" si="0"/>
        <v>-5164</v>
      </c>
      <c r="X12" s="12">
        <v>200</v>
      </c>
      <c r="Y12" s="4">
        <f t="shared" si="1"/>
        <v>-200</v>
      </c>
    </row>
    <row r="13" spans="2:25" ht="15">
      <c r="B13" s="66">
        <v>9</v>
      </c>
      <c r="E13" s="2" t="s">
        <v>55</v>
      </c>
      <c r="F13" s="3">
        <v>2</v>
      </c>
      <c r="G13" s="22" t="s">
        <v>58</v>
      </c>
      <c r="H13" s="22"/>
      <c r="I13" s="21" t="s">
        <v>37</v>
      </c>
      <c r="J13" s="21">
        <v>1</v>
      </c>
      <c r="V13" s="12">
        <v>3345</v>
      </c>
      <c r="W13" s="4">
        <f t="shared" si="0"/>
        <v>-3345</v>
      </c>
      <c r="X13" s="12">
        <v>200</v>
      </c>
      <c r="Y13" s="4">
        <f t="shared" si="1"/>
        <v>-200</v>
      </c>
    </row>
    <row r="14" spans="2:25" ht="15">
      <c r="B14" s="66">
        <v>10</v>
      </c>
      <c r="E14" s="2" t="s">
        <v>55</v>
      </c>
      <c r="F14" s="3">
        <v>3</v>
      </c>
      <c r="G14" s="22" t="s">
        <v>59</v>
      </c>
      <c r="H14" s="22"/>
      <c r="I14" s="21" t="s">
        <v>37</v>
      </c>
      <c r="J14" s="21">
        <v>1</v>
      </c>
      <c r="V14" s="12">
        <v>2221</v>
      </c>
      <c r="W14" s="4">
        <f t="shared" si="0"/>
        <v>-2221</v>
      </c>
      <c r="X14" s="12">
        <v>200</v>
      </c>
      <c r="Y14" s="4">
        <f t="shared" si="1"/>
        <v>-200</v>
      </c>
    </row>
    <row r="15" spans="2:25" ht="15">
      <c r="B15" s="66">
        <v>11</v>
      </c>
      <c r="E15" s="2" t="s">
        <v>55</v>
      </c>
      <c r="F15" s="3">
        <v>4</v>
      </c>
      <c r="G15" s="22" t="s">
        <v>60</v>
      </c>
      <c r="H15" s="22"/>
      <c r="I15" s="21" t="s">
        <v>37</v>
      </c>
      <c r="J15" s="21">
        <v>1</v>
      </c>
      <c r="V15" s="12">
        <v>5002</v>
      </c>
      <c r="W15" s="4">
        <f t="shared" si="0"/>
        <v>-5002</v>
      </c>
      <c r="X15" s="12">
        <v>200</v>
      </c>
      <c r="Y15" s="4">
        <f t="shared" si="1"/>
        <v>-200</v>
      </c>
    </row>
    <row r="16" spans="2:25" ht="15">
      <c r="B16" s="66">
        <v>12</v>
      </c>
      <c r="E16" s="2" t="s">
        <v>55</v>
      </c>
      <c r="F16" s="3">
        <v>5</v>
      </c>
      <c r="G16" s="22" t="s">
        <v>61</v>
      </c>
      <c r="H16" s="22"/>
      <c r="I16" s="21" t="s">
        <v>37</v>
      </c>
      <c r="J16" s="21">
        <v>1</v>
      </c>
      <c r="V16" s="12">
        <v>5515</v>
      </c>
      <c r="W16" s="4">
        <f t="shared" si="0"/>
        <v>-5515</v>
      </c>
      <c r="X16" s="12">
        <v>200</v>
      </c>
      <c r="Y16" s="4">
        <f t="shared" si="1"/>
        <v>-200</v>
      </c>
    </row>
    <row r="17" spans="2:25" ht="24" customHeight="1">
      <c r="B17" s="66">
        <v>13</v>
      </c>
      <c r="E17" s="2" t="s">
        <v>55</v>
      </c>
      <c r="F17" s="3">
        <v>6</v>
      </c>
      <c r="G17" s="22" t="s">
        <v>728</v>
      </c>
      <c r="H17" s="22"/>
      <c r="I17" s="21" t="s">
        <v>40</v>
      </c>
      <c r="J17" s="21">
        <v>21</v>
      </c>
      <c r="M17" s="12">
        <f>J17*K17</f>
        <v>0</v>
      </c>
      <c r="N17" s="12">
        <f>J17*L17</f>
        <v>0</v>
      </c>
      <c r="O17" s="12">
        <f>M17+N17</f>
        <v>0</v>
      </c>
      <c r="V17" s="12">
        <v>1127</v>
      </c>
      <c r="W17" s="4">
        <f t="shared" si="0"/>
        <v>-1127</v>
      </c>
      <c r="X17" s="12">
        <v>200</v>
      </c>
      <c r="Y17" s="4">
        <f t="shared" si="1"/>
        <v>-200</v>
      </c>
    </row>
    <row r="18" spans="2:25" ht="24" customHeight="1">
      <c r="B18" s="66">
        <v>14</v>
      </c>
      <c r="E18" s="2" t="s">
        <v>55</v>
      </c>
      <c r="F18" s="3">
        <v>7</v>
      </c>
      <c r="G18" s="22" t="s">
        <v>729</v>
      </c>
      <c r="H18" s="22"/>
      <c r="I18" s="21" t="s">
        <v>40</v>
      </c>
      <c r="J18" s="21">
        <v>3</v>
      </c>
      <c r="M18" s="12">
        <f>J18*K18</f>
        <v>0</v>
      </c>
      <c r="N18" s="12">
        <f>J18*L18</f>
        <v>0</v>
      </c>
      <c r="O18" s="12">
        <f>M18+N18</f>
        <v>0</v>
      </c>
      <c r="V18" s="72">
        <v>90.8</v>
      </c>
      <c r="W18" s="4">
        <f t="shared" si="0"/>
        <v>-90.8</v>
      </c>
      <c r="X18" s="72">
        <v>80</v>
      </c>
      <c r="Y18" s="4">
        <f t="shared" si="1"/>
        <v>-80</v>
      </c>
    </row>
    <row r="20" spans="5:7" ht="15">
      <c r="E20" s="25" t="s">
        <v>5</v>
      </c>
      <c r="F20" s="23"/>
      <c r="G20" s="19"/>
    </row>
    <row r="21" spans="5:10" ht="15.75">
      <c r="E21" s="101" t="s">
        <v>63</v>
      </c>
      <c r="F21" s="102"/>
      <c r="G21" s="102"/>
      <c r="H21" s="102"/>
      <c r="I21" s="102"/>
      <c r="J21" s="102"/>
    </row>
    <row r="22" spans="5:10" ht="15.75">
      <c r="E22" s="101" t="s">
        <v>8</v>
      </c>
      <c r="F22" s="102"/>
      <c r="G22" s="102"/>
      <c r="H22" s="102"/>
      <c r="I22" s="102"/>
      <c r="J22" s="102"/>
    </row>
    <row r="23" spans="5:10" ht="15.75">
      <c r="E23" s="99" t="s">
        <v>7</v>
      </c>
      <c r="F23" s="100"/>
      <c r="G23" s="100"/>
      <c r="H23" s="100"/>
      <c r="I23" s="100"/>
      <c r="J23" s="100"/>
    </row>
    <row r="24" spans="5:10" ht="15.75">
      <c r="E24" s="99" t="s">
        <v>6</v>
      </c>
      <c r="F24" s="100"/>
      <c r="G24" s="100"/>
      <c r="H24" s="100"/>
      <c r="I24" s="100"/>
      <c r="J24" s="100"/>
    </row>
    <row r="25" spans="5:10" ht="15.75">
      <c r="E25" s="99" t="s">
        <v>11</v>
      </c>
      <c r="F25" s="100"/>
      <c r="G25" s="100"/>
      <c r="H25" s="100"/>
      <c r="I25" s="100"/>
      <c r="J25" s="100"/>
    </row>
    <row r="26" spans="5:10" ht="15.75">
      <c r="E26" s="101" t="s">
        <v>62</v>
      </c>
      <c r="F26" s="102"/>
      <c r="G26" s="102"/>
      <c r="H26" s="102"/>
      <c r="I26" s="102"/>
      <c r="J26" s="102"/>
    </row>
  </sheetData>
  <sheetProtection/>
  <mergeCells count="14">
    <mergeCell ref="E25:J25"/>
    <mergeCell ref="E26:J26"/>
    <mergeCell ref="E21:J21"/>
    <mergeCell ref="E22:J22"/>
    <mergeCell ref="E23:J23"/>
    <mergeCell ref="E24:J24"/>
    <mergeCell ref="J2:J3"/>
    <mergeCell ref="K2:L2"/>
    <mergeCell ref="M2:N2"/>
    <mergeCell ref="E3:F3"/>
    <mergeCell ref="A2:A3"/>
    <mergeCell ref="B2:B3"/>
    <mergeCell ref="E2:F2"/>
    <mergeCell ref="I2:I3"/>
  </mergeCells>
  <conditionalFormatting sqref="W5:W18">
    <cfRule type="colorScale" priority="7" dxfId="0">
      <colorScale>
        <cfvo type="num" val="-0.5"/>
        <cfvo type="num" val="0.5"/>
        <color rgb="FF00B0F0"/>
        <color rgb="FFFF0000"/>
      </colorScale>
    </cfRule>
  </conditionalFormatting>
  <conditionalFormatting sqref="Y5">
    <cfRule type="colorScale" priority="6" dxfId="0">
      <colorScale>
        <cfvo type="num" val="-0.5"/>
        <cfvo type="num" val="0.5"/>
        <color rgb="FF00B0F0"/>
        <color rgb="FFFF0000"/>
      </colorScale>
    </cfRule>
  </conditionalFormatting>
  <conditionalFormatting sqref="Y6:Y18">
    <cfRule type="colorScale" priority="5" dxfId="0">
      <colorScale>
        <cfvo type="num" val="-0.5"/>
        <cfvo type="num" val="0.5"/>
        <color rgb="FF00B0F0"/>
        <color rgb="FFFF0000"/>
      </colorScale>
    </cfRule>
  </conditionalFormatting>
  <printOptions gridLines="1"/>
  <pageMargins left="0.7874015748031497" right="0.3937007874015748" top="0.5118110236220472" bottom="0.4724409448818898" header="0.2755905511811024" footer="0.2755905511811024"/>
  <pageSetup fitToHeight="31" fitToWidth="1" horizontalDpi="600" verticalDpi="600" orientation="landscape" paperSize="8" scale="88" r:id="rId3"/>
  <headerFooter alignWithMargins="0">
    <oddHeader>&amp;LH3 - Měření a regulace&amp;CVýkaz Výměr</oddHeader>
    <oddFooter>&amp;Rstrana &amp;P z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5"/>
  <sheetViews>
    <sheetView zoomScalePageLayoutView="0" workbookViewId="0" topLeftCell="A1">
      <selection activeCell="A2" sqref="A2:A3"/>
    </sheetView>
  </sheetViews>
  <sheetFormatPr defaultColWidth="11.57421875" defaultRowHeight="15"/>
  <cols>
    <col min="1" max="1" width="5.421875" style="4" customWidth="1"/>
    <col min="2" max="2" width="5.7109375" style="2" customWidth="1"/>
    <col min="3" max="3" width="9.8515625" style="2" customWidth="1"/>
    <col min="4" max="4" width="18.421875" style="3" customWidth="1"/>
    <col min="5" max="5" width="5.7109375" style="2" customWidth="1"/>
    <col min="6" max="6" width="14.57421875" style="3" customWidth="1"/>
    <col min="7" max="7" width="63.28125" style="4" customWidth="1"/>
    <col min="8" max="8" width="21.7109375" style="4" customWidth="1"/>
    <col min="9" max="9" width="9.00390625" style="2" customWidth="1"/>
    <col min="10" max="10" width="8.140625" style="2" customWidth="1"/>
    <col min="11" max="16" width="11.00390625" style="4" customWidth="1"/>
    <col min="17" max="16384" width="11.57421875" style="4" customWidth="1"/>
  </cols>
  <sheetData>
    <row r="1" ht="5.25" customHeight="1"/>
    <row r="2" spans="1:16" ht="19.5" customHeight="1">
      <c r="A2" s="92" t="s">
        <v>553</v>
      </c>
      <c r="B2" s="96" t="s">
        <v>552</v>
      </c>
      <c r="C2" s="60"/>
      <c r="D2" s="58"/>
      <c r="E2" s="97" t="s">
        <v>21</v>
      </c>
      <c r="F2" s="98"/>
      <c r="G2" s="5" t="s">
        <v>22</v>
      </c>
      <c r="H2" s="104" t="s">
        <v>554</v>
      </c>
      <c r="I2" s="92" t="s">
        <v>24</v>
      </c>
      <c r="J2" s="91" t="s">
        <v>25</v>
      </c>
      <c r="K2" s="93" t="s">
        <v>26</v>
      </c>
      <c r="L2" s="93"/>
      <c r="M2" s="93" t="s">
        <v>27</v>
      </c>
      <c r="N2" s="93"/>
      <c r="O2" s="7" t="s">
        <v>28</v>
      </c>
      <c r="P2" s="8" t="s">
        <v>29</v>
      </c>
    </row>
    <row r="3" spans="1:16" ht="23.25" customHeight="1">
      <c r="A3" s="92"/>
      <c r="B3" s="96"/>
      <c r="C3" s="61" t="s">
        <v>15</v>
      </c>
      <c r="D3" s="59" t="s">
        <v>30</v>
      </c>
      <c r="E3" s="94"/>
      <c r="F3" s="95"/>
      <c r="G3" s="9"/>
      <c r="H3" s="104"/>
      <c r="I3" s="92"/>
      <c r="J3" s="92"/>
      <c r="K3" s="6" t="s">
        <v>32</v>
      </c>
      <c r="L3" s="6" t="s">
        <v>33</v>
      </c>
      <c r="M3" s="6" t="s">
        <v>32</v>
      </c>
      <c r="N3" s="6" t="s">
        <v>33</v>
      </c>
      <c r="O3" s="7" t="s">
        <v>34</v>
      </c>
      <c r="P3" s="8"/>
    </row>
    <row r="4" spans="2:16" ht="24.75" customHeight="1">
      <c r="B4" s="2">
        <v>1</v>
      </c>
      <c r="C4" s="35" t="s">
        <v>493</v>
      </c>
      <c r="D4" s="36"/>
      <c r="E4" s="37"/>
      <c r="F4" s="38"/>
      <c r="G4" s="62" t="s">
        <v>492</v>
      </c>
      <c r="H4" s="67"/>
      <c r="I4" s="35"/>
      <c r="J4" s="35"/>
      <c r="K4" s="41"/>
      <c r="L4" s="41"/>
      <c r="M4" s="64">
        <f>SUM(M5:M44)</f>
        <v>0</v>
      </c>
      <c r="N4" s="64">
        <f>SUM(N5:N44)</f>
        <v>0</v>
      </c>
      <c r="O4" s="64">
        <f>SUM(O5:O44)</f>
        <v>0</v>
      </c>
      <c r="P4" s="41"/>
    </row>
    <row r="5" spans="1:16" ht="121.5" customHeight="1">
      <c r="A5" s="2" t="s">
        <v>656</v>
      </c>
      <c r="B5" s="2">
        <v>2</v>
      </c>
      <c r="C5" s="1" t="s">
        <v>493</v>
      </c>
      <c r="D5" s="11" t="s">
        <v>466</v>
      </c>
      <c r="E5" s="10"/>
      <c r="F5" s="11" t="s">
        <v>494</v>
      </c>
      <c r="G5" s="13" t="s">
        <v>468</v>
      </c>
      <c r="H5" s="51" t="s">
        <v>715</v>
      </c>
      <c r="I5" s="10" t="s">
        <v>37</v>
      </c>
      <c r="J5" s="10">
        <v>11</v>
      </c>
      <c r="K5" s="12"/>
      <c r="L5" s="12"/>
      <c r="M5" s="12">
        <f aca="true" t="shared" si="0" ref="M5:M22">J5*K5</f>
        <v>0</v>
      </c>
      <c r="N5" s="12">
        <f aca="true" t="shared" si="1" ref="N5:N22">J5*L5</f>
        <v>0</v>
      </c>
      <c r="O5" s="12">
        <f aca="true" t="shared" si="2" ref="O5:O22">M5+N5</f>
        <v>0</v>
      </c>
      <c r="P5" s="12"/>
    </row>
    <row r="6" spans="1:16" ht="98.25" customHeight="1">
      <c r="A6" s="2" t="s">
        <v>658</v>
      </c>
      <c r="B6" s="2">
        <v>3</v>
      </c>
      <c r="C6" s="1" t="s">
        <v>493</v>
      </c>
      <c r="D6" s="11" t="s">
        <v>467</v>
      </c>
      <c r="E6" s="10"/>
      <c r="F6" s="11" t="s">
        <v>494</v>
      </c>
      <c r="G6" s="13" t="s">
        <v>469</v>
      </c>
      <c r="H6" s="51" t="s">
        <v>715</v>
      </c>
      <c r="I6" s="10" t="s">
        <v>37</v>
      </c>
      <c r="J6" s="10">
        <v>2</v>
      </c>
      <c r="K6" s="12"/>
      <c r="L6" s="12"/>
      <c r="M6" s="12">
        <f t="shared" si="0"/>
        <v>0</v>
      </c>
      <c r="N6" s="12">
        <f t="shared" si="1"/>
        <v>0</v>
      </c>
      <c r="O6" s="12">
        <f t="shared" si="2"/>
        <v>0</v>
      </c>
      <c r="P6" s="12"/>
    </row>
    <row r="7" spans="1:16" ht="105" customHeight="1">
      <c r="A7" s="2" t="s">
        <v>659</v>
      </c>
      <c r="B7" s="2">
        <v>4</v>
      </c>
      <c r="C7" s="1" t="s">
        <v>493</v>
      </c>
      <c r="D7" s="11" t="s">
        <v>464</v>
      </c>
      <c r="E7" s="10"/>
      <c r="F7" s="11" t="s">
        <v>494</v>
      </c>
      <c r="G7" s="13" t="s">
        <v>515</v>
      </c>
      <c r="H7" s="51" t="s">
        <v>715</v>
      </c>
      <c r="I7" s="10" t="s">
        <v>37</v>
      </c>
      <c r="J7" s="10">
        <v>1</v>
      </c>
      <c r="K7" s="12"/>
      <c r="L7" s="12"/>
      <c r="M7" s="12">
        <f t="shared" si="0"/>
        <v>0</v>
      </c>
      <c r="N7" s="12">
        <f t="shared" si="1"/>
        <v>0</v>
      </c>
      <c r="O7" s="12">
        <f t="shared" si="2"/>
        <v>0</v>
      </c>
      <c r="P7" s="12"/>
    </row>
    <row r="8" spans="1:16" ht="105" customHeight="1">
      <c r="A8" s="2" t="s">
        <v>731</v>
      </c>
      <c r="B8" s="2">
        <v>5</v>
      </c>
      <c r="C8" s="55" t="s">
        <v>493</v>
      </c>
      <c r="D8" s="55" t="s">
        <v>464</v>
      </c>
      <c r="E8" s="66"/>
      <c r="F8" s="55" t="s">
        <v>494</v>
      </c>
      <c r="G8" s="82" t="s">
        <v>805</v>
      </c>
      <c r="H8" s="55" t="s">
        <v>465</v>
      </c>
      <c r="I8" s="66" t="s">
        <v>37</v>
      </c>
      <c r="J8" s="75">
        <v>1</v>
      </c>
      <c r="K8" s="29"/>
      <c r="L8" s="29"/>
      <c r="M8" s="29">
        <f>J8*K8</f>
        <v>0</v>
      </c>
      <c r="N8" s="29">
        <f>J8*L8</f>
        <v>0</v>
      </c>
      <c r="O8" s="29">
        <f>M8+N8</f>
        <v>0</v>
      </c>
      <c r="P8" s="12"/>
    </row>
    <row r="9" spans="1:16" ht="55.5" customHeight="1">
      <c r="A9" s="2" t="s">
        <v>661</v>
      </c>
      <c r="B9" s="2">
        <v>6</v>
      </c>
      <c r="C9" s="1" t="s">
        <v>493</v>
      </c>
      <c r="D9" s="11" t="s">
        <v>471</v>
      </c>
      <c r="E9" s="10"/>
      <c r="F9" s="11" t="s">
        <v>495</v>
      </c>
      <c r="G9" s="15" t="s">
        <v>470</v>
      </c>
      <c r="H9" s="51" t="s">
        <v>715</v>
      </c>
      <c r="I9" s="10" t="s">
        <v>40</v>
      </c>
      <c r="J9" s="10">
        <v>16</v>
      </c>
      <c r="K9" s="12"/>
      <c r="L9" s="12"/>
      <c r="M9" s="12">
        <f t="shared" si="0"/>
        <v>0</v>
      </c>
      <c r="N9" s="12">
        <f t="shared" si="1"/>
        <v>0</v>
      </c>
      <c r="O9" s="12">
        <f t="shared" si="2"/>
        <v>0</v>
      </c>
      <c r="P9" s="12"/>
    </row>
    <row r="10" spans="1:16" ht="55.5" customHeight="1">
      <c r="A10" s="2" t="s">
        <v>732</v>
      </c>
      <c r="B10" s="2">
        <v>7</v>
      </c>
      <c r="C10" s="1" t="s">
        <v>493</v>
      </c>
      <c r="D10" s="24" t="s">
        <v>471</v>
      </c>
      <c r="E10" s="1"/>
      <c r="F10" s="24" t="s">
        <v>768</v>
      </c>
      <c r="G10" s="80" t="s">
        <v>733</v>
      </c>
      <c r="H10" s="81" t="s">
        <v>715</v>
      </c>
      <c r="I10" s="1" t="s">
        <v>40</v>
      </c>
      <c r="J10" s="75">
        <v>1</v>
      </c>
      <c r="K10" s="71"/>
      <c r="L10" s="71"/>
      <c r="M10" s="71">
        <f>J10*K10</f>
        <v>0</v>
      </c>
      <c r="N10" s="71">
        <f>J10*L10</f>
        <v>0</v>
      </c>
      <c r="O10" s="71">
        <f>M10+N10</f>
        <v>0</v>
      </c>
      <c r="P10" s="12"/>
    </row>
    <row r="11" spans="1:16" ht="55.5" customHeight="1">
      <c r="A11" s="2" t="s">
        <v>662</v>
      </c>
      <c r="B11" s="2">
        <v>8</v>
      </c>
      <c r="C11" s="1" t="s">
        <v>493</v>
      </c>
      <c r="D11" s="11" t="s">
        <v>471</v>
      </c>
      <c r="E11" s="10"/>
      <c r="F11" s="11" t="s">
        <v>495</v>
      </c>
      <c r="G11" s="15" t="s">
        <v>472</v>
      </c>
      <c r="H11" s="51" t="s">
        <v>715</v>
      </c>
      <c r="I11" s="10" t="s">
        <v>40</v>
      </c>
      <c r="J11" s="10">
        <v>0</v>
      </c>
      <c r="K11" s="12"/>
      <c r="L11" s="12"/>
      <c r="M11" s="12">
        <f t="shared" si="0"/>
        <v>0</v>
      </c>
      <c r="N11" s="12">
        <f t="shared" si="1"/>
        <v>0</v>
      </c>
      <c r="O11" s="12">
        <f t="shared" si="2"/>
        <v>0</v>
      </c>
      <c r="P11" s="12"/>
    </row>
    <row r="12" spans="1:16" ht="55.5" customHeight="1">
      <c r="A12" s="2" t="s">
        <v>690</v>
      </c>
      <c r="B12" s="2">
        <v>9</v>
      </c>
      <c r="C12" s="1" t="s">
        <v>493</v>
      </c>
      <c r="D12" s="11" t="s">
        <v>471</v>
      </c>
      <c r="E12" s="10"/>
      <c r="F12" s="11" t="s">
        <v>495</v>
      </c>
      <c r="G12" s="15" t="s">
        <v>473</v>
      </c>
      <c r="H12" s="51" t="s">
        <v>715</v>
      </c>
      <c r="I12" s="10" t="s">
        <v>40</v>
      </c>
      <c r="J12" s="10">
        <v>1</v>
      </c>
      <c r="K12" s="12"/>
      <c r="L12" s="12"/>
      <c r="M12" s="12">
        <f t="shared" si="0"/>
        <v>0</v>
      </c>
      <c r="N12" s="12">
        <f t="shared" si="1"/>
        <v>0</v>
      </c>
      <c r="O12" s="12">
        <f t="shared" si="2"/>
        <v>0</v>
      </c>
      <c r="P12" s="12"/>
    </row>
    <row r="13" spans="1:16" ht="55.5" customHeight="1">
      <c r="A13" s="4" t="s">
        <v>664</v>
      </c>
      <c r="B13" s="2">
        <v>10</v>
      </c>
      <c r="C13" s="1" t="s">
        <v>493</v>
      </c>
      <c r="D13" s="11" t="s">
        <v>474</v>
      </c>
      <c r="E13" s="10"/>
      <c r="F13" s="11" t="s">
        <v>496</v>
      </c>
      <c r="G13" s="15" t="s">
        <v>475</v>
      </c>
      <c r="H13" s="51" t="s">
        <v>715</v>
      </c>
      <c r="I13" s="10" t="s">
        <v>40</v>
      </c>
      <c r="J13" s="10">
        <v>25</v>
      </c>
      <c r="K13" s="12"/>
      <c r="L13" s="12"/>
      <c r="M13" s="12">
        <f t="shared" si="0"/>
        <v>0</v>
      </c>
      <c r="N13" s="12">
        <f t="shared" si="1"/>
        <v>0</v>
      </c>
      <c r="O13" s="12">
        <f t="shared" si="2"/>
        <v>0</v>
      </c>
      <c r="P13" s="12"/>
    </row>
    <row r="14" spans="1:16" ht="55.5" customHeight="1">
      <c r="A14" s="4" t="s">
        <v>665</v>
      </c>
      <c r="B14" s="2">
        <v>11</v>
      </c>
      <c r="C14" s="1" t="s">
        <v>493</v>
      </c>
      <c r="D14" s="11" t="s">
        <v>482</v>
      </c>
      <c r="E14" s="10"/>
      <c r="F14" s="11" t="s">
        <v>497</v>
      </c>
      <c r="G14" s="15" t="s">
        <v>483</v>
      </c>
      <c r="H14" s="51" t="s">
        <v>715</v>
      </c>
      <c r="I14" s="10" t="s">
        <v>40</v>
      </c>
      <c r="J14" s="10">
        <v>28</v>
      </c>
      <c r="K14" s="12"/>
      <c r="L14" s="12"/>
      <c r="M14" s="12">
        <f t="shared" si="0"/>
        <v>0</v>
      </c>
      <c r="N14" s="12">
        <f t="shared" si="1"/>
        <v>0</v>
      </c>
      <c r="O14" s="12">
        <f t="shared" si="2"/>
        <v>0</v>
      </c>
      <c r="P14" s="12"/>
    </row>
    <row r="15" spans="1:16" ht="55.5" customHeight="1">
      <c r="A15" s="2" t="s">
        <v>669</v>
      </c>
      <c r="B15" s="2">
        <v>12</v>
      </c>
      <c r="C15" s="1" t="s">
        <v>493</v>
      </c>
      <c r="D15" s="11" t="s">
        <v>476</v>
      </c>
      <c r="E15" s="10"/>
      <c r="F15" s="11" t="s">
        <v>498</v>
      </c>
      <c r="G15" s="15" t="s">
        <v>477</v>
      </c>
      <c r="H15" s="51" t="s">
        <v>715</v>
      </c>
      <c r="I15" s="10" t="s">
        <v>40</v>
      </c>
      <c r="J15" s="10">
        <v>0</v>
      </c>
      <c r="K15" s="12"/>
      <c r="L15" s="12"/>
      <c r="M15" s="12">
        <f t="shared" si="0"/>
        <v>0</v>
      </c>
      <c r="N15" s="12">
        <f t="shared" si="1"/>
        <v>0</v>
      </c>
      <c r="O15" s="12">
        <f t="shared" si="2"/>
        <v>0</v>
      </c>
      <c r="P15" s="12"/>
    </row>
    <row r="16" spans="1:16" ht="55.5" customHeight="1">
      <c r="A16" s="2" t="s">
        <v>668</v>
      </c>
      <c r="B16" s="2">
        <v>13</v>
      </c>
      <c r="C16" s="1" t="s">
        <v>493</v>
      </c>
      <c r="D16" s="11" t="s">
        <v>478</v>
      </c>
      <c r="E16" s="10"/>
      <c r="F16" s="11" t="s">
        <v>499</v>
      </c>
      <c r="G16" s="15" t="s">
        <v>479</v>
      </c>
      <c r="H16" s="51" t="s">
        <v>715</v>
      </c>
      <c r="I16" s="10" t="s">
        <v>40</v>
      </c>
      <c r="J16" s="10">
        <v>0</v>
      </c>
      <c r="K16" s="12"/>
      <c r="L16" s="12"/>
      <c r="M16" s="12">
        <f t="shared" si="0"/>
        <v>0</v>
      </c>
      <c r="N16" s="12">
        <f t="shared" si="1"/>
        <v>0</v>
      </c>
      <c r="O16" s="12">
        <f t="shared" si="2"/>
        <v>0</v>
      </c>
      <c r="P16" s="12"/>
    </row>
    <row r="17" spans="1:16" ht="55.5" customHeight="1">
      <c r="A17" s="2" t="s">
        <v>670</v>
      </c>
      <c r="B17" s="2">
        <v>14</v>
      </c>
      <c r="C17" s="1" t="s">
        <v>493</v>
      </c>
      <c r="D17" s="11" t="s">
        <v>480</v>
      </c>
      <c r="E17" s="10"/>
      <c r="F17" s="11" t="s">
        <v>500</v>
      </c>
      <c r="G17" s="15" t="s">
        <v>666</v>
      </c>
      <c r="H17" s="51" t="s">
        <v>715</v>
      </c>
      <c r="I17" s="10" t="s">
        <v>40</v>
      </c>
      <c r="J17" s="10">
        <v>0</v>
      </c>
      <c r="K17" s="12"/>
      <c r="L17" s="12"/>
      <c r="M17" s="12">
        <f t="shared" si="0"/>
        <v>0</v>
      </c>
      <c r="N17" s="12">
        <f t="shared" si="1"/>
        <v>0</v>
      </c>
      <c r="O17" s="12">
        <f t="shared" si="2"/>
        <v>0</v>
      </c>
      <c r="P17" s="12"/>
    </row>
    <row r="18" spans="1:16" ht="55.5" customHeight="1">
      <c r="A18" s="2" t="s">
        <v>671</v>
      </c>
      <c r="B18" s="2">
        <v>15</v>
      </c>
      <c r="C18" s="1" t="s">
        <v>493</v>
      </c>
      <c r="D18" s="11" t="s">
        <v>476</v>
      </c>
      <c r="E18" s="10"/>
      <c r="F18" s="11" t="s">
        <v>498</v>
      </c>
      <c r="G18" s="15" t="s">
        <v>484</v>
      </c>
      <c r="H18" s="51" t="s">
        <v>715</v>
      </c>
      <c r="I18" s="10" t="s">
        <v>40</v>
      </c>
      <c r="J18" s="10">
        <v>1</v>
      </c>
      <c r="K18" s="12"/>
      <c r="L18" s="12"/>
      <c r="M18" s="12">
        <f t="shared" si="0"/>
        <v>0</v>
      </c>
      <c r="N18" s="12">
        <f t="shared" si="1"/>
        <v>0</v>
      </c>
      <c r="O18" s="12">
        <f t="shared" si="2"/>
        <v>0</v>
      </c>
      <c r="P18" s="12"/>
    </row>
    <row r="19" spans="1:16" ht="55.5" customHeight="1">
      <c r="A19" s="2" t="s">
        <v>766</v>
      </c>
      <c r="B19" s="2">
        <v>16</v>
      </c>
      <c r="C19" s="1" t="s">
        <v>493</v>
      </c>
      <c r="D19" s="11" t="s">
        <v>485</v>
      </c>
      <c r="E19" s="10"/>
      <c r="F19" s="11" t="s">
        <v>501</v>
      </c>
      <c r="G19" s="76" t="s">
        <v>764</v>
      </c>
      <c r="H19" s="51" t="s">
        <v>715</v>
      </c>
      <c r="I19" s="10" t="s">
        <v>40</v>
      </c>
      <c r="J19" s="75">
        <v>25</v>
      </c>
      <c r="K19" s="12"/>
      <c r="L19" s="12"/>
      <c r="M19" s="12">
        <f t="shared" si="0"/>
        <v>0</v>
      </c>
      <c r="N19" s="12">
        <f t="shared" si="1"/>
        <v>0</v>
      </c>
      <c r="O19" s="12">
        <f t="shared" si="2"/>
        <v>0</v>
      </c>
      <c r="P19" s="12"/>
    </row>
    <row r="20" spans="1:16" ht="55.5" customHeight="1">
      <c r="A20" s="2" t="s">
        <v>767</v>
      </c>
      <c r="B20" s="2">
        <v>17</v>
      </c>
      <c r="C20" s="1" t="s">
        <v>493</v>
      </c>
      <c r="D20" s="11" t="s">
        <v>486</v>
      </c>
      <c r="E20" s="10"/>
      <c r="F20" s="11" t="s">
        <v>502</v>
      </c>
      <c r="G20" s="15" t="s">
        <v>765</v>
      </c>
      <c r="H20" s="51" t="s">
        <v>715</v>
      </c>
      <c r="I20" s="10" t="s">
        <v>40</v>
      </c>
      <c r="J20" s="10">
        <v>31</v>
      </c>
      <c r="K20" s="12"/>
      <c r="L20" s="12"/>
      <c r="M20" s="12">
        <f t="shared" si="0"/>
        <v>0</v>
      </c>
      <c r="N20" s="12">
        <f t="shared" si="1"/>
        <v>0</v>
      </c>
      <c r="O20" s="12">
        <f t="shared" si="2"/>
        <v>0</v>
      </c>
      <c r="P20" s="12"/>
    </row>
    <row r="21" spans="1:16" ht="55.5" customHeight="1">
      <c r="A21" s="2" t="s">
        <v>672</v>
      </c>
      <c r="B21" s="2">
        <v>18</v>
      </c>
      <c r="C21" s="1" t="s">
        <v>493</v>
      </c>
      <c r="D21" s="11" t="s">
        <v>503</v>
      </c>
      <c r="E21" s="10"/>
      <c r="F21" s="11" t="s">
        <v>505</v>
      </c>
      <c r="G21" s="15" t="s">
        <v>504</v>
      </c>
      <c r="H21" s="51" t="s">
        <v>715</v>
      </c>
      <c r="I21" s="10" t="s">
        <v>40</v>
      </c>
      <c r="J21" s="10">
        <v>38</v>
      </c>
      <c r="K21" s="12"/>
      <c r="L21" s="12"/>
      <c r="M21" s="12">
        <f t="shared" si="0"/>
        <v>0</v>
      </c>
      <c r="N21" s="12">
        <f t="shared" si="1"/>
        <v>0</v>
      </c>
      <c r="O21" s="12">
        <f t="shared" si="2"/>
        <v>0</v>
      </c>
      <c r="P21" s="12"/>
    </row>
    <row r="22" spans="1:16" ht="55.5" customHeight="1">
      <c r="A22" s="2"/>
      <c r="B22" s="2">
        <v>19</v>
      </c>
      <c r="C22" s="1" t="s">
        <v>493</v>
      </c>
      <c r="D22" s="11" t="s">
        <v>770</v>
      </c>
      <c r="E22" s="10" t="s">
        <v>734</v>
      </c>
      <c r="F22" s="11" t="s">
        <v>769</v>
      </c>
      <c r="G22" s="78" t="s">
        <v>96</v>
      </c>
      <c r="H22" s="51" t="s">
        <v>637</v>
      </c>
      <c r="I22" s="10" t="s">
        <v>40</v>
      </c>
      <c r="J22" s="77">
        <v>11</v>
      </c>
      <c r="K22" s="71"/>
      <c r="L22" s="71"/>
      <c r="M22" s="71">
        <f t="shared" si="0"/>
        <v>0</v>
      </c>
      <c r="N22" s="71">
        <f t="shared" si="1"/>
        <v>0</v>
      </c>
      <c r="O22" s="71">
        <f t="shared" si="2"/>
        <v>0</v>
      </c>
      <c r="P22" s="12"/>
    </row>
    <row r="23" spans="1:16" ht="22.5" customHeight="1">
      <c r="A23" s="2"/>
      <c r="B23" s="2">
        <v>20</v>
      </c>
      <c r="C23" s="1" t="s">
        <v>493</v>
      </c>
      <c r="D23" s="11" t="s">
        <v>739</v>
      </c>
      <c r="E23" s="10" t="s">
        <v>734</v>
      </c>
      <c r="F23" s="11" t="s">
        <v>740</v>
      </c>
      <c r="G23" s="78" t="s">
        <v>742</v>
      </c>
      <c r="H23" s="51" t="s">
        <v>637</v>
      </c>
      <c r="I23" s="10" t="s">
        <v>40</v>
      </c>
      <c r="J23" s="77">
        <v>3</v>
      </c>
      <c r="K23" s="71"/>
      <c r="L23" s="71"/>
      <c r="M23" s="71">
        <f>J23*K23</f>
        <v>0</v>
      </c>
      <c r="N23" s="71">
        <f>J23*L23</f>
        <v>0</v>
      </c>
      <c r="O23" s="71">
        <f>M23+N23</f>
        <v>0</v>
      </c>
      <c r="P23" s="12"/>
    </row>
    <row r="24" spans="2:16" ht="22.5" customHeight="1">
      <c r="B24" s="2">
        <v>21</v>
      </c>
      <c r="C24" s="1"/>
      <c r="D24" s="11"/>
      <c r="E24" s="10"/>
      <c r="F24" s="11"/>
      <c r="G24" s="15"/>
      <c r="I24" s="10"/>
      <c r="J24" s="10"/>
      <c r="K24" s="12"/>
      <c r="L24" s="12"/>
      <c r="M24" s="12"/>
      <c r="N24" s="12"/>
      <c r="O24" s="12"/>
      <c r="P24" s="12"/>
    </row>
    <row r="25" spans="2:16" ht="22.5" customHeight="1">
      <c r="B25" s="2">
        <v>22</v>
      </c>
      <c r="C25" s="1"/>
      <c r="D25" s="11"/>
      <c r="E25" s="10"/>
      <c r="F25" s="11"/>
      <c r="G25" s="15"/>
      <c r="I25" s="10"/>
      <c r="J25" s="10"/>
      <c r="K25" s="12"/>
      <c r="L25" s="12"/>
      <c r="M25" s="12"/>
      <c r="N25" s="12"/>
      <c r="O25" s="12"/>
      <c r="P25" s="12"/>
    </row>
    <row r="26" spans="2:16" ht="22.5" customHeight="1">
      <c r="B26" s="2">
        <v>23</v>
      </c>
      <c r="C26" s="10"/>
      <c r="D26" s="11"/>
      <c r="E26" s="10"/>
      <c r="F26" s="11"/>
      <c r="G26" s="15"/>
      <c r="I26" s="10"/>
      <c r="J26" s="10"/>
      <c r="K26" s="12"/>
      <c r="L26" s="12"/>
      <c r="M26" s="12"/>
      <c r="N26" s="12"/>
      <c r="O26" s="12"/>
      <c r="P26" s="12"/>
    </row>
    <row r="27" spans="2:16" ht="22.5" customHeight="1">
      <c r="B27" s="2">
        <v>24</v>
      </c>
      <c r="C27" s="10"/>
      <c r="D27" s="11"/>
      <c r="E27" s="10"/>
      <c r="F27" s="11"/>
      <c r="G27" s="15"/>
      <c r="I27" s="10"/>
      <c r="J27" s="10"/>
      <c r="K27" s="12"/>
      <c r="L27" s="12"/>
      <c r="M27" s="12"/>
      <c r="N27" s="12"/>
      <c r="O27" s="12"/>
      <c r="P27" s="12"/>
    </row>
    <row r="28" spans="2:16" ht="22.5" customHeight="1">
      <c r="B28" s="2">
        <v>25</v>
      </c>
      <c r="C28" s="10"/>
      <c r="D28" s="11"/>
      <c r="E28" s="10"/>
      <c r="F28" s="11"/>
      <c r="G28" s="15"/>
      <c r="I28" s="10"/>
      <c r="J28" s="10"/>
      <c r="K28" s="12"/>
      <c r="L28" s="12"/>
      <c r="M28" s="12"/>
      <c r="N28" s="12"/>
      <c r="O28" s="12"/>
      <c r="P28" s="12"/>
    </row>
    <row r="29" spans="2:16" ht="22.5" customHeight="1">
      <c r="B29" s="2">
        <v>26</v>
      </c>
      <c r="C29" s="10"/>
      <c r="D29" s="11"/>
      <c r="E29" s="10"/>
      <c r="F29" s="11"/>
      <c r="G29" s="15"/>
      <c r="I29" s="10"/>
      <c r="J29" s="10"/>
      <c r="K29" s="12"/>
      <c r="L29" s="12"/>
      <c r="M29" s="12"/>
      <c r="N29" s="12"/>
      <c r="O29" s="12"/>
      <c r="P29" s="12"/>
    </row>
    <row r="30" spans="2:16" ht="15">
      <c r="B30" s="2">
        <v>27</v>
      </c>
      <c r="C30" s="10"/>
      <c r="D30" s="11"/>
      <c r="E30" s="10"/>
      <c r="F30" s="11"/>
      <c r="G30" s="16"/>
      <c r="I30" s="10"/>
      <c r="J30" s="10"/>
      <c r="K30" s="12"/>
      <c r="L30" s="12"/>
      <c r="M30" s="12"/>
      <c r="N30" s="12"/>
      <c r="O30" s="12"/>
      <c r="P30" s="12"/>
    </row>
    <row r="31" spans="2:16" ht="15">
      <c r="B31" s="2">
        <v>28</v>
      </c>
      <c r="C31" s="35"/>
      <c r="D31" s="36"/>
      <c r="E31" s="37" t="s">
        <v>49</v>
      </c>
      <c r="F31" s="38"/>
      <c r="G31" s="39" t="s">
        <v>50</v>
      </c>
      <c r="H31" s="67"/>
      <c r="I31" s="35"/>
      <c r="J31" s="35"/>
      <c r="K31" s="41"/>
      <c r="L31" s="41"/>
      <c r="M31" s="41"/>
      <c r="N31" s="41"/>
      <c r="O31" s="41"/>
      <c r="P31" s="41"/>
    </row>
    <row r="32" spans="1:16" ht="36.75" customHeight="1">
      <c r="A32" s="2" t="s">
        <v>675</v>
      </c>
      <c r="B32" s="2">
        <v>29</v>
      </c>
      <c r="C32" s="1" t="s">
        <v>493</v>
      </c>
      <c r="D32" s="11"/>
      <c r="E32" s="10" t="s">
        <v>49</v>
      </c>
      <c r="F32" s="11"/>
      <c r="G32" t="s">
        <v>490</v>
      </c>
      <c r="H32" s="51" t="s">
        <v>711</v>
      </c>
      <c r="I32" s="10" t="s">
        <v>51</v>
      </c>
      <c r="J32" s="10">
        <v>265</v>
      </c>
      <c r="K32" s="12"/>
      <c r="L32" s="12"/>
      <c r="M32" s="12">
        <f>J32*K32</f>
        <v>0</v>
      </c>
      <c r="N32" s="12">
        <f>J32*L32</f>
        <v>0</v>
      </c>
      <c r="O32" s="12">
        <f>M32+N32</f>
        <v>0</v>
      </c>
      <c r="P32" s="12"/>
    </row>
    <row r="33" spans="1:16" ht="36.75" customHeight="1">
      <c r="A33" s="2" t="s">
        <v>674</v>
      </c>
      <c r="B33" s="2">
        <v>30</v>
      </c>
      <c r="C33" s="1" t="s">
        <v>493</v>
      </c>
      <c r="D33" s="11"/>
      <c r="E33" s="10" t="s">
        <v>49</v>
      </c>
      <c r="F33" s="11"/>
      <c r="G33" t="s">
        <v>444</v>
      </c>
      <c r="H33" s="51" t="s">
        <v>711</v>
      </c>
      <c r="I33" s="10" t="s">
        <v>51</v>
      </c>
      <c r="J33" s="10">
        <v>0</v>
      </c>
      <c r="K33" s="12"/>
      <c r="L33" s="12"/>
      <c r="M33" s="12">
        <f>J33*K33</f>
        <v>0</v>
      </c>
      <c r="N33" s="12">
        <f>J33*L33</f>
        <v>0</v>
      </c>
      <c r="O33" s="12">
        <f>M33+N33</f>
        <v>0</v>
      </c>
      <c r="P33" s="12"/>
    </row>
    <row r="34" spans="1:16" ht="36.75" customHeight="1">
      <c r="A34" s="2" t="s">
        <v>676</v>
      </c>
      <c r="B34" s="2">
        <v>31</v>
      </c>
      <c r="C34" s="1" t="s">
        <v>493</v>
      </c>
      <c r="D34" s="11"/>
      <c r="E34" s="10" t="s">
        <v>49</v>
      </c>
      <c r="F34" s="11"/>
      <c r="G34" t="s">
        <v>446</v>
      </c>
      <c r="H34" s="51" t="s">
        <v>711</v>
      </c>
      <c r="I34" s="10" t="s">
        <v>51</v>
      </c>
      <c r="J34" s="10">
        <v>0</v>
      </c>
      <c r="K34" s="12"/>
      <c r="L34" s="12"/>
      <c r="M34" s="12">
        <f>J34*K34</f>
        <v>0</v>
      </c>
      <c r="N34" s="12">
        <f>J34*L34</f>
        <v>0</v>
      </c>
      <c r="O34" s="12">
        <f>M34+N34</f>
        <v>0</v>
      </c>
      <c r="P34" s="12"/>
    </row>
    <row r="35" spans="1:16" ht="36.75" customHeight="1">
      <c r="A35" s="2" t="s">
        <v>677</v>
      </c>
      <c r="B35" s="2">
        <v>32</v>
      </c>
      <c r="C35" s="1" t="s">
        <v>493</v>
      </c>
      <c r="D35" s="11"/>
      <c r="E35" s="10" t="s">
        <v>49</v>
      </c>
      <c r="F35" s="11"/>
      <c r="G35" t="s">
        <v>491</v>
      </c>
      <c r="H35" s="51" t="s">
        <v>711</v>
      </c>
      <c r="I35" s="10" t="s">
        <v>51</v>
      </c>
      <c r="J35" s="10">
        <v>5</v>
      </c>
      <c r="K35" s="12"/>
      <c r="L35" s="12"/>
      <c r="M35" s="12">
        <f>J35*K35</f>
        <v>0</v>
      </c>
      <c r="N35" s="12">
        <f>J35*L35</f>
        <v>0</v>
      </c>
      <c r="O35" s="12">
        <f>M35+N35</f>
        <v>0</v>
      </c>
      <c r="P35" s="12"/>
    </row>
    <row r="36" spans="1:16" ht="36.75" customHeight="1">
      <c r="A36" s="2" t="s">
        <v>678</v>
      </c>
      <c r="B36" s="2">
        <v>33</v>
      </c>
      <c r="C36" s="1" t="s">
        <v>493</v>
      </c>
      <c r="D36" s="11"/>
      <c r="E36" s="10" t="s">
        <v>49</v>
      </c>
      <c r="F36" s="11"/>
      <c r="G36" s="79" t="s">
        <v>487</v>
      </c>
      <c r="H36" s="51" t="s">
        <v>711</v>
      </c>
      <c r="I36" s="10" t="s">
        <v>51</v>
      </c>
      <c r="J36" s="75">
        <v>855</v>
      </c>
      <c r="K36" s="12"/>
      <c r="L36" s="12"/>
      <c r="M36" s="12">
        <f aca="true" t="shared" si="3" ref="M36:M44">J36*K36</f>
        <v>0</v>
      </c>
      <c r="N36" s="12">
        <f aca="true" t="shared" si="4" ref="N36:N44">J36*L36</f>
        <v>0</v>
      </c>
      <c r="O36" s="12">
        <f aca="true" t="shared" si="5" ref="O36:O44">M36+N36</f>
        <v>0</v>
      </c>
      <c r="P36" s="12"/>
    </row>
    <row r="37" spans="1:16" ht="36.75" customHeight="1">
      <c r="A37" s="2" t="s">
        <v>678</v>
      </c>
      <c r="B37" s="2">
        <v>34</v>
      </c>
      <c r="C37" s="1" t="s">
        <v>493</v>
      </c>
      <c r="D37" s="11"/>
      <c r="E37" s="10" t="s">
        <v>49</v>
      </c>
      <c r="F37" s="11"/>
      <c r="G37" s="79" t="s">
        <v>488</v>
      </c>
      <c r="H37" s="51" t="s">
        <v>711</v>
      </c>
      <c r="I37" s="10" t="s">
        <v>51</v>
      </c>
      <c r="J37" s="75">
        <v>1238</v>
      </c>
      <c r="K37" s="12"/>
      <c r="L37" s="12"/>
      <c r="M37" s="12">
        <f>J37*K37</f>
        <v>0</v>
      </c>
      <c r="N37" s="12">
        <f>J37*L37</f>
        <v>0</v>
      </c>
      <c r="O37" s="12">
        <f>M37+N37</f>
        <v>0</v>
      </c>
      <c r="P37" s="12"/>
    </row>
    <row r="38" spans="1:16" ht="36.75" customHeight="1">
      <c r="A38" s="2" t="s">
        <v>679</v>
      </c>
      <c r="B38" s="2">
        <v>35</v>
      </c>
      <c r="C38" s="1" t="s">
        <v>493</v>
      </c>
      <c r="D38" s="11"/>
      <c r="E38" s="10" t="s">
        <v>49</v>
      </c>
      <c r="F38" s="11"/>
      <c r="G38" s="42" t="s">
        <v>489</v>
      </c>
      <c r="H38" s="51" t="s">
        <v>711</v>
      </c>
      <c r="I38" s="10" t="s">
        <v>51</v>
      </c>
      <c r="J38" s="10">
        <v>890</v>
      </c>
      <c r="K38" s="12"/>
      <c r="L38" s="12"/>
      <c r="M38" s="12">
        <f t="shared" si="3"/>
        <v>0</v>
      </c>
      <c r="N38" s="12">
        <f t="shared" si="4"/>
        <v>0</v>
      </c>
      <c r="O38" s="12">
        <f t="shared" si="5"/>
        <v>0</v>
      </c>
      <c r="P38" s="12"/>
    </row>
    <row r="39" spans="1:16" ht="36.75" customHeight="1">
      <c r="A39" s="2" t="s">
        <v>680</v>
      </c>
      <c r="B39" s="2">
        <v>36</v>
      </c>
      <c r="C39" s="1" t="s">
        <v>493</v>
      </c>
      <c r="D39" s="11"/>
      <c r="E39" s="10" t="s">
        <v>49</v>
      </c>
      <c r="F39" s="24"/>
      <c r="G39" s="42" t="s">
        <v>452</v>
      </c>
      <c r="H39" s="51" t="s">
        <v>711</v>
      </c>
      <c r="I39" s="10" t="s">
        <v>51</v>
      </c>
      <c r="J39" s="10">
        <v>10</v>
      </c>
      <c r="K39" s="12"/>
      <c r="L39" s="12"/>
      <c r="M39" s="12">
        <f t="shared" si="3"/>
        <v>0</v>
      </c>
      <c r="N39" s="12">
        <f t="shared" si="4"/>
        <v>0</v>
      </c>
      <c r="O39" s="12">
        <f t="shared" si="5"/>
        <v>0</v>
      </c>
      <c r="P39" s="12"/>
    </row>
    <row r="40" spans="1:16" ht="36.75" customHeight="1">
      <c r="A40" s="2" t="s">
        <v>681</v>
      </c>
      <c r="B40" s="2">
        <v>37</v>
      </c>
      <c r="C40" s="1" t="s">
        <v>493</v>
      </c>
      <c r="D40" s="11"/>
      <c r="E40" s="10" t="s">
        <v>49</v>
      </c>
      <c r="F40" s="11"/>
      <c r="G40" s="42" t="s">
        <v>453</v>
      </c>
      <c r="H40" s="51" t="s">
        <v>711</v>
      </c>
      <c r="I40" s="10" t="s">
        <v>51</v>
      </c>
      <c r="J40" s="10">
        <v>0</v>
      </c>
      <c r="K40" s="12"/>
      <c r="L40" s="12"/>
      <c r="M40" s="12">
        <f t="shared" si="3"/>
        <v>0</v>
      </c>
      <c r="N40" s="12">
        <f t="shared" si="4"/>
        <v>0</v>
      </c>
      <c r="O40" s="12">
        <f t="shared" si="5"/>
        <v>0</v>
      </c>
      <c r="P40" s="12"/>
    </row>
    <row r="41" spans="1:16" ht="36.75" customHeight="1">
      <c r="A41" s="2" t="s">
        <v>682</v>
      </c>
      <c r="B41" s="2">
        <v>38</v>
      </c>
      <c r="C41" s="1" t="s">
        <v>493</v>
      </c>
      <c r="D41" s="11"/>
      <c r="E41" s="10" t="s">
        <v>49</v>
      </c>
      <c r="F41" s="11"/>
      <c r="G41" t="s">
        <v>455</v>
      </c>
      <c r="H41" s="51" t="s">
        <v>711</v>
      </c>
      <c r="I41" s="10" t="s">
        <v>51</v>
      </c>
      <c r="J41" s="10">
        <v>100</v>
      </c>
      <c r="K41" s="12"/>
      <c r="L41" s="12"/>
      <c r="M41" s="12">
        <f t="shared" si="3"/>
        <v>0</v>
      </c>
      <c r="N41" s="12">
        <f t="shared" si="4"/>
        <v>0</v>
      </c>
      <c r="O41" s="12">
        <f t="shared" si="5"/>
        <v>0</v>
      </c>
      <c r="P41" s="12"/>
    </row>
    <row r="42" spans="1:16" ht="45">
      <c r="A42" s="2" t="s">
        <v>683</v>
      </c>
      <c r="B42" s="2">
        <v>39</v>
      </c>
      <c r="C42" s="1" t="s">
        <v>493</v>
      </c>
      <c r="D42" s="11"/>
      <c r="E42" s="10" t="s">
        <v>49</v>
      </c>
      <c r="F42" s="11"/>
      <c r="G42" s="20" t="s">
        <v>458</v>
      </c>
      <c r="H42" s="51" t="s">
        <v>705</v>
      </c>
      <c r="I42" s="10" t="s">
        <v>52</v>
      </c>
      <c r="J42" s="10">
        <v>128</v>
      </c>
      <c r="K42" s="12"/>
      <c r="L42" s="12"/>
      <c r="M42" s="12">
        <f t="shared" si="3"/>
        <v>0</v>
      </c>
      <c r="N42" s="12">
        <f t="shared" si="4"/>
        <v>0</v>
      </c>
      <c r="O42" s="12">
        <f t="shared" si="5"/>
        <v>0</v>
      </c>
      <c r="P42" s="12"/>
    </row>
    <row r="43" spans="1:16" ht="45">
      <c r="A43" s="2" t="s">
        <v>684</v>
      </c>
      <c r="B43" s="2">
        <v>40</v>
      </c>
      <c r="C43" s="1" t="s">
        <v>493</v>
      </c>
      <c r="D43" s="11"/>
      <c r="E43" s="10" t="s">
        <v>49</v>
      </c>
      <c r="F43" s="11"/>
      <c r="G43" s="20" t="s">
        <v>459</v>
      </c>
      <c r="H43" s="51" t="s">
        <v>705</v>
      </c>
      <c r="I43" s="10" t="s">
        <v>52</v>
      </c>
      <c r="J43" s="10">
        <v>68</v>
      </c>
      <c r="K43" s="12"/>
      <c r="L43" s="12"/>
      <c r="M43" s="12">
        <f t="shared" si="3"/>
        <v>0</v>
      </c>
      <c r="N43" s="12">
        <f t="shared" si="4"/>
        <v>0</v>
      </c>
      <c r="O43" s="12">
        <f t="shared" si="5"/>
        <v>0</v>
      </c>
      <c r="P43" s="12"/>
    </row>
    <row r="44" spans="1:15" ht="15">
      <c r="A44" s="2" t="s">
        <v>685</v>
      </c>
      <c r="B44" s="2">
        <v>41</v>
      </c>
      <c r="C44" s="1" t="s">
        <v>493</v>
      </c>
      <c r="D44" s="11"/>
      <c r="E44" s="10" t="s">
        <v>49</v>
      </c>
      <c r="F44" s="11"/>
      <c r="G44" s="12" t="s">
        <v>454</v>
      </c>
      <c r="H44" s="51" t="s">
        <v>705</v>
      </c>
      <c r="I44" s="10" t="s">
        <v>51</v>
      </c>
      <c r="J44" s="10">
        <v>265</v>
      </c>
      <c r="L44" s="12"/>
      <c r="M44" s="12">
        <f t="shared" si="3"/>
        <v>0</v>
      </c>
      <c r="N44" s="12">
        <f t="shared" si="4"/>
        <v>0</v>
      </c>
      <c r="O44" s="12">
        <f t="shared" si="5"/>
        <v>0</v>
      </c>
    </row>
    <row r="45" spans="3:16" ht="15">
      <c r="C45" s="10"/>
      <c r="D45" s="11"/>
      <c r="E45" s="10"/>
      <c r="F45" s="11"/>
      <c r="G45" s="12"/>
      <c r="I45" s="10"/>
      <c r="J45" s="10"/>
      <c r="K45" s="12"/>
      <c r="L45" s="12"/>
      <c r="M45" s="12"/>
      <c r="N45" s="12"/>
      <c r="O45" s="12"/>
      <c r="P45" s="12"/>
    </row>
  </sheetData>
  <sheetProtection/>
  <mergeCells count="9">
    <mergeCell ref="K2:L2"/>
    <mergeCell ref="M2:N2"/>
    <mergeCell ref="E3:F3"/>
    <mergeCell ref="B2:B3"/>
    <mergeCell ref="A2:A3"/>
    <mergeCell ref="H2:H3"/>
    <mergeCell ref="E2:F2"/>
    <mergeCell ref="I2:I3"/>
    <mergeCell ref="J2:J3"/>
  </mergeCells>
  <printOptions gridLines="1"/>
  <pageMargins left="0.7874015748031497" right="0.3937007874015748" top="0.5118110236220472" bottom="0.4724409448818898" header="0.2755905511811024" footer="0.2755905511811024"/>
  <pageSetup fitToHeight="31" fitToWidth="1" horizontalDpi="600" verticalDpi="600" orientation="landscape" paperSize="8" scale="86" r:id="rId3"/>
  <headerFooter alignWithMargins="0">
    <oddHeader>&amp;LH3 - Měření a regulace&amp;CVýkaz Výměr</oddHeader>
    <oddFooter>&amp;Rstrana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1"/>
  <sheetViews>
    <sheetView zoomScalePageLayoutView="0" workbookViewId="0" topLeftCell="A1">
      <selection activeCell="A2" sqref="A2:A3"/>
    </sheetView>
  </sheetViews>
  <sheetFormatPr defaultColWidth="11.57421875" defaultRowHeight="15"/>
  <cols>
    <col min="1" max="1" width="5.00390625" style="2" customWidth="1"/>
    <col min="2" max="2" width="6.00390625" style="2" customWidth="1"/>
    <col min="3" max="3" width="9.8515625" style="2" customWidth="1"/>
    <col min="4" max="4" width="18.421875" style="3" customWidth="1"/>
    <col min="5" max="5" width="5.7109375" style="2" customWidth="1"/>
    <col min="6" max="6" width="14.57421875" style="3" customWidth="1"/>
    <col min="7" max="7" width="63.28125" style="4" customWidth="1"/>
    <col min="8" max="8" width="21.7109375" style="50" customWidth="1"/>
    <col min="9" max="9" width="9.00390625" style="2" customWidth="1"/>
    <col min="10" max="10" width="8.140625" style="2" customWidth="1"/>
    <col min="11" max="16" width="11.00390625" style="4" customWidth="1"/>
    <col min="17" max="16384" width="11.57421875" style="4" customWidth="1"/>
  </cols>
  <sheetData>
    <row r="1" ht="5.25" customHeight="1"/>
    <row r="2" spans="1:16" ht="19.5" customHeight="1">
      <c r="A2" s="92" t="s">
        <v>553</v>
      </c>
      <c r="B2" s="92" t="s">
        <v>552</v>
      </c>
      <c r="C2" s="60"/>
      <c r="D2" s="58"/>
      <c r="E2" s="97" t="s">
        <v>21</v>
      </c>
      <c r="F2" s="98"/>
      <c r="G2" s="5" t="s">
        <v>22</v>
      </c>
      <c r="H2" s="103" t="s">
        <v>554</v>
      </c>
      <c r="I2" s="92" t="s">
        <v>24</v>
      </c>
      <c r="J2" s="91" t="s">
        <v>25</v>
      </c>
      <c r="K2" s="93" t="s">
        <v>26</v>
      </c>
      <c r="L2" s="93"/>
      <c r="M2" s="93" t="s">
        <v>27</v>
      </c>
      <c r="N2" s="93"/>
      <c r="O2" s="7" t="s">
        <v>28</v>
      </c>
      <c r="P2" s="8" t="s">
        <v>29</v>
      </c>
    </row>
    <row r="3" spans="1:16" ht="23.25" customHeight="1">
      <c r="A3" s="92"/>
      <c r="B3" s="92"/>
      <c r="C3" s="61" t="s">
        <v>15</v>
      </c>
      <c r="D3" s="59" t="s">
        <v>30</v>
      </c>
      <c r="E3" s="94"/>
      <c r="F3" s="95"/>
      <c r="G3" s="9"/>
      <c r="H3" s="103"/>
      <c r="I3" s="92"/>
      <c r="J3" s="92"/>
      <c r="K3" s="6" t="s">
        <v>32</v>
      </c>
      <c r="L3" s="6" t="s">
        <v>33</v>
      </c>
      <c r="M3" s="6" t="s">
        <v>32</v>
      </c>
      <c r="N3" s="6" t="s">
        <v>33</v>
      </c>
      <c r="O3" s="7" t="s">
        <v>34</v>
      </c>
      <c r="P3" s="8"/>
    </row>
    <row r="4" spans="1:16" ht="32.25" customHeight="1">
      <c r="A4" s="66"/>
      <c r="B4" s="66">
        <v>1</v>
      </c>
      <c r="C4" s="35" t="s">
        <v>68</v>
      </c>
      <c r="D4" s="36"/>
      <c r="E4" s="37" t="s">
        <v>19</v>
      </c>
      <c r="F4" s="38"/>
      <c r="G4" s="62" t="s">
        <v>0</v>
      </c>
      <c r="H4" s="63"/>
      <c r="I4" s="35"/>
      <c r="J4" s="35"/>
      <c r="K4" s="41"/>
      <c r="L4" s="41"/>
      <c r="M4" s="64">
        <f>SUM(M5:M145)</f>
        <v>0</v>
      </c>
      <c r="N4" s="64">
        <f>SUM(N5:N145)</f>
        <v>0</v>
      </c>
      <c r="O4" s="64">
        <f>SUM(O5:O145)</f>
        <v>0</v>
      </c>
      <c r="P4" s="41"/>
    </row>
    <row r="5" spans="1:16" ht="56.25" customHeight="1">
      <c r="A5" s="55" t="s">
        <v>558</v>
      </c>
      <c r="B5" s="66">
        <v>2</v>
      </c>
      <c r="C5" s="10" t="s">
        <v>68</v>
      </c>
      <c r="D5" s="11" t="s">
        <v>35</v>
      </c>
      <c r="E5" s="10" t="s">
        <v>19</v>
      </c>
      <c r="F5" s="11" t="s">
        <v>36</v>
      </c>
      <c r="G5" s="13" t="s">
        <v>368</v>
      </c>
      <c r="H5" s="51" t="s">
        <v>555</v>
      </c>
      <c r="I5" s="10" t="s">
        <v>37</v>
      </c>
      <c r="J5" s="10">
        <v>1</v>
      </c>
      <c r="K5" s="12"/>
      <c r="L5" s="12"/>
      <c r="M5" s="12">
        <f aca="true" t="shared" si="0" ref="M5:M10">J5*K5</f>
        <v>0</v>
      </c>
      <c r="N5" s="12">
        <f aca="true" t="shared" si="1" ref="N5:N10">J5*L5</f>
        <v>0</v>
      </c>
      <c r="O5" s="12">
        <f aca="true" t="shared" si="2" ref="O5:O10">M5+N5</f>
        <v>0</v>
      </c>
      <c r="P5" s="20"/>
    </row>
    <row r="6" spans="1:16" ht="129.75" customHeight="1">
      <c r="A6" s="66" t="s">
        <v>559</v>
      </c>
      <c r="B6" s="66">
        <v>3</v>
      </c>
      <c r="C6" s="10" t="s">
        <v>68</v>
      </c>
      <c r="D6" s="11" t="s">
        <v>38</v>
      </c>
      <c r="E6" s="10" t="s">
        <v>19</v>
      </c>
      <c r="F6" s="11" t="s">
        <v>71</v>
      </c>
      <c r="G6" s="13" t="s">
        <v>726</v>
      </c>
      <c r="H6" s="51" t="s">
        <v>702</v>
      </c>
      <c r="I6" s="10" t="s">
        <v>37</v>
      </c>
      <c r="J6" s="10">
        <v>1</v>
      </c>
      <c r="K6" s="12"/>
      <c r="L6" s="12"/>
      <c r="M6" s="12">
        <f t="shared" si="0"/>
        <v>0</v>
      </c>
      <c r="N6" s="12">
        <f t="shared" si="1"/>
        <v>0</v>
      </c>
      <c r="O6" s="12">
        <f t="shared" si="2"/>
        <v>0</v>
      </c>
      <c r="P6" s="30"/>
    </row>
    <row r="7" spans="1:16" ht="86.25" customHeight="1">
      <c r="A7" s="66" t="s">
        <v>660</v>
      </c>
      <c r="B7" s="66">
        <v>4</v>
      </c>
      <c r="C7" s="10" t="s">
        <v>68</v>
      </c>
      <c r="D7" s="11" t="s">
        <v>112</v>
      </c>
      <c r="E7" s="10" t="s">
        <v>19</v>
      </c>
      <c r="F7" s="11"/>
      <c r="G7" s="13" t="s">
        <v>69</v>
      </c>
      <c r="H7" s="51" t="s">
        <v>702</v>
      </c>
      <c r="I7" s="10" t="s">
        <v>37</v>
      </c>
      <c r="J7" s="10">
        <v>1</v>
      </c>
      <c r="K7" s="12"/>
      <c r="L7" s="12"/>
      <c r="M7" s="12">
        <f t="shared" si="0"/>
        <v>0</v>
      </c>
      <c r="N7" s="12">
        <f t="shared" si="1"/>
        <v>0</v>
      </c>
      <c r="O7" s="12">
        <f t="shared" si="2"/>
        <v>0</v>
      </c>
      <c r="P7" s="30"/>
    </row>
    <row r="8" spans="1:16" ht="55.5" customHeight="1">
      <c r="A8" s="66" t="s">
        <v>561</v>
      </c>
      <c r="B8" s="66">
        <v>5</v>
      </c>
      <c r="C8" s="10" t="s">
        <v>68</v>
      </c>
      <c r="D8" s="11" t="s">
        <v>39</v>
      </c>
      <c r="E8" s="10" t="s">
        <v>19</v>
      </c>
      <c r="F8" s="11" t="s">
        <v>70</v>
      </c>
      <c r="G8" s="15" t="s">
        <v>44</v>
      </c>
      <c r="H8" s="51" t="s">
        <v>702</v>
      </c>
      <c r="I8" s="10" t="s">
        <v>40</v>
      </c>
      <c r="J8" s="10">
        <v>1</v>
      </c>
      <c r="K8" s="12"/>
      <c r="L8" s="12"/>
      <c r="M8" s="12">
        <f t="shared" si="0"/>
        <v>0</v>
      </c>
      <c r="N8" s="12">
        <f t="shared" si="1"/>
        <v>0</v>
      </c>
      <c r="O8" s="12">
        <f t="shared" si="2"/>
        <v>0</v>
      </c>
      <c r="P8" s="14"/>
    </row>
    <row r="9" spans="1:16" ht="35.25" customHeight="1">
      <c r="A9" s="66" t="s">
        <v>562</v>
      </c>
      <c r="B9" s="66">
        <v>6</v>
      </c>
      <c r="C9" s="10" t="s">
        <v>68</v>
      </c>
      <c r="D9" s="11" t="s">
        <v>41</v>
      </c>
      <c r="E9" s="10" t="s">
        <v>19</v>
      </c>
      <c r="F9" s="11" t="s">
        <v>72</v>
      </c>
      <c r="G9" s="16" t="s">
        <v>42</v>
      </c>
      <c r="H9" s="51" t="s">
        <v>555</v>
      </c>
      <c r="I9" s="10" t="s">
        <v>40</v>
      </c>
      <c r="J9" s="10">
        <v>2</v>
      </c>
      <c r="K9" s="12"/>
      <c r="L9" s="12"/>
      <c r="M9" s="12">
        <f t="shared" si="0"/>
        <v>0</v>
      </c>
      <c r="N9" s="12">
        <f t="shared" si="1"/>
        <v>0</v>
      </c>
      <c r="O9" s="12">
        <f t="shared" si="2"/>
        <v>0</v>
      </c>
      <c r="P9" s="17"/>
    </row>
    <row r="10" spans="1:16" ht="43.5" customHeight="1">
      <c r="A10" s="66" t="s">
        <v>611</v>
      </c>
      <c r="B10" s="66">
        <v>7</v>
      </c>
      <c r="C10" s="10" t="s">
        <v>68</v>
      </c>
      <c r="D10" s="11" t="s">
        <v>113</v>
      </c>
      <c r="E10" s="10" t="s">
        <v>19</v>
      </c>
      <c r="F10" s="27" t="s">
        <v>73</v>
      </c>
      <c r="G10" s="31" t="s">
        <v>74</v>
      </c>
      <c r="H10" s="51" t="s">
        <v>555</v>
      </c>
      <c r="I10" s="33" t="s">
        <v>40</v>
      </c>
      <c r="J10" s="33">
        <v>1</v>
      </c>
      <c r="K10" s="12"/>
      <c r="L10" s="12"/>
      <c r="M10" s="12">
        <f t="shared" si="0"/>
        <v>0</v>
      </c>
      <c r="N10" s="12">
        <f t="shared" si="1"/>
        <v>0</v>
      </c>
      <c r="O10" s="12">
        <f t="shared" si="2"/>
        <v>0</v>
      </c>
      <c r="P10" s="32"/>
    </row>
    <row r="11" spans="1:16" ht="15">
      <c r="A11" s="66"/>
      <c r="B11" s="66">
        <v>8</v>
      </c>
      <c r="C11" s="10"/>
      <c r="D11" s="11"/>
      <c r="E11" s="10"/>
      <c r="F11" s="11"/>
      <c r="G11" s="16"/>
      <c r="I11" s="10"/>
      <c r="J11" s="10"/>
      <c r="K11" s="12"/>
      <c r="L11" s="12"/>
      <c r="M11" s="12"/>
      <c r="N11" s="12"/>
      <c r="O11" s="12"/>
      <c r="P11" s="17"/>
    </row>
    <row r="12" spans="1:16" ht="24" customHeight="1">
      <c r="A12" s="66"/>
      <c r="B12" s="66">
        <v>9</v>
      </c>
      <c r="C12" s="35" t="s">
        <v>68</v>
      </c>
      <c r="D12" s="36"/>
      <c r="E12" s="37" t="s">
        <v>16</v>
      </c>
      <c r="F12" s="38"/>
      <c r="G12" s="39" t="s">
        <v>81</v>
      </c>
      <c r="H12" s="63"/>
      <c r="I12" s="35"/>
      <c r="J12" s="35"/>
      <c r="K12" s="41"/>
      <c r="L12" s="41"/>
      <c r="M12" s="41"/>
      <c r="N12" s="41"/>
      <c r="O12" s="41"/>
      <c r="P12" s="40"/>
    </row>
    <row r="13" spans="1:16" ht="43.5" customHeight="1">
      <c r="A13" s="66" t="s">
        <v>563</v>
      </c>
      <c r="B13" s="66">
        <v>10</v>
      </c>
      <c r="C13" s="10" t="s">
        <v>68</v>
      </c>
      <c r="D13" s="11" t="s">
        <v>47</v>
      </c>
      <c r="E13" s="10" t="s">
        <v>16</v>
      </c>
      <c r="F13" s="11" t="s">
        <v>84</v>
      </c>
      <c r="G13" s="16" t="s">
        <v>75</v>
      </c>
      <c r="H13" s="51" t="s">
        <v>555</v>
      </c>
      <c r="I13" s="10" t="s">
        <v>37</v>
      </c>
      <c r="J13" s="10">
        <v>2</v>
      </c>
      <c r="K13" s="12"/>
      <c r="L13" s="12"/>
      <c r="M13" s="12">
        <f aca="true" t="shared" si="3" ref="M13:M31">J13*K13</f>
        <v>0</v>
      </c>
      <c r="N13" s="12">
        <f aca="true" t="shared" si="4" ref="N13:N31">J13*L13</f>
        <v>0</v>
      </c>
      <c r="O13" s="12">
        <f aca="true" t="shared" si="5" ref="O13:O31">M13+N13</f>
        <v>0</v>
      </c>
      <c r="P13" s="17" t="s">
        <v>45</v>
      </c>
    </row>
    <row r="14" spans="1:16" ht="48">
      <c r="A14" s="66" t="s">
        <v>622</v>
      </c>
      <c r="B14" s="66">
        <v>11</v>
      </c>
      <c r="C14" s="10" t="s">
        <v>68</v>
      </c>
      <c r="D14" s="11" t="s">
        <v>9</v>
      </c>
      <c r="E14" s="10" t="s">
        <v>16</v>
      </c>
      <c r="F14" s="11" t="s">
        <v>76</v>
      </c>
      <c r="G14" s="16" t="s">
        <v>77</v>
      </c>
      <c r="H14" s="51" t="s">
        <v>555</v>
      </c>
      <c r="I14" s="33" t="s">
        <v>40</v>
      </c>
      <c r="J14" s="33">
        <v>1</v>
      </c>
      <c r="K14" s="12"/>
      <c r="L14" s="12"/>
      <c r="M14" s="12">
        <f t="shared" si="3"/>
        <v>0</v>
      </c>
      <c r="N14" s="12">
        <f t="shared" si="4"/>
        <v>0</v>
      </c>
      <c r="O14" s="12">
        <f t="shared" si="5"/>
        <v>0</v>
      </c>
      <c r="P14" s="17"/>
    </row>
    <row r="15" spans="1:16" ht="33.75" customHeight="1">
      <c r="A15" s="66" t="s">
        <v>621</v>
      </c>
      <c r="B15" s="66">
        <v>12</v>
      </c>
      <c r="C15" s="10" t="s">
        <v>68</v>
      </c>
      <c r="D15" s="11" t="s">
        <v>10</v>
      </c>
      <c r="E15" s="10" t="s">
        <v>16</v>
      </c>
      <c r="F15" s="11" t="s">
        <v>79</v>
      </c>
      <c r="G15" s="16" t="s">
        <v>78</v>
      </c>
      <c r="H15" s="51" t="s">
        <v>555</v>
      </c>
      <c r="I15" s="10" t="s">
        <v>40</v>
      </c>
      <c r="J15" s="10">
        <v>1</v>
      </c>
      <c r="K15" s="12"/>
      <c r="L15" s="12"/>
      <c r="M15" s="12">
        <f t="shared" si="3"/>
        <v>0</v>
      </c>
      <c r="N15" s="12">
        <f t="shared" si="4"/>
        <v>0</v>
      </c>
      <c r="O15" s="12">
        <f t="shared" si="5"/>
        <v>0</v>
      </c>
      <c r="P15" s="17"/>
    </row>
    <row r="16" spans="1:16" ht="33.75" customHeight="1">
      <c r="A16" s="66" t="s">
        <v>566</v>
      </c>
      <c r="B16" s="66">
        <v>13</v>
      </c>
      <c r="C16" s="10" t="s">
        <v>68</v>
      </c>
      <c r="D16" s="11" t="s">
        <v>85</v>
      </c>
      <c r="E16" s="10" t="s">
        <v>16</v>
      </c>
      <c r="F16" s="11" t="s">
        <v>86</v>
      </c>
      <c r="G16" s="16" t="s">
        <v>13</v>
      </c>
      <c r="H16" s="51" t="s">
        <v>555</v>
      </c>
      <c r="I16" s="10" t="s">
        <v>40</v>
      </c>
      <c r="J16" s="10">
        <v>1</v>
      </c>
      <c r="K16" s="12"/>
      <c r="L16" s="12"/>
      <c r="M16" s="12">
        <f t="shared" si="3"/>
        <v>0</v>
      </c>
      <c r="N16" s="12">
        <f t="shared" si="4"/>
        <v>0</v>
      </c>
      <c r="O16" s="12">
        <f t="shared" si="5"/>
        <v>0</v>
      </c>
      <c r="P16" s="17"/>
    </row>
    <row r="17" spans="1:16" ht="48">
      <c r="A17" s="66" t="s">
        <v>595</v>
      </c>
      <c r="B17" s="66">
        <v>14</v>
      </c>
      <c r="C17" s="10" t="s">
        <v>68</v>
      </c>
      <c r="D17" s="11" t="s">
        <v>103</v>
      </c>
      <c r="E17" s="10" t="s">
        <v>16</v>
      </c>
      <c r="F17" s="11" t="s">
        <v>83</v>
      </c>
      <c r="G17" s="16" t="s">
        <v>80</v>
      </c>
      <c r="H17" s="51" t="s">
        <v>555</v>
      </c>
      <c r="I17" s="33" t="s">
        <v>40</v>
      </c>
      <c r="J17" s="33">
        <v>2</v>
      </c>
      <c r="K17" s="12"/>
      <c r="L17" s="12"/>
      <c r="M17" s="12">
        <f t="shared" si="3"/>
        <v>0</v>
      </c>
      <c r="N17" s="12">
        <f t="shared" si="4"/>
        <v>0</v>
      </c>
      <c r="O17" s="12">
        <f t="shared" si="5"/>
        <v>0</v>
      </c>
      <c r="P17" s="17"/>
    </row>
    <row r="18" spans="1:16" ht="48">
      <c r="A18" s="66" t="s">
        <v>568</v>
      </c>
      <c r="B18" s="66">
        <v>15</v>
      </c>
      <c r="C18" s="10"/>
      <c r="D18" s="11" t="s">
        <v>46</v>
      </c>
      <c r="E18" s="10" t="s">
        <v>16</v>
      </c>
      <c r="F18" s="11" t="s">
        <v>204</v>
      </c>
      <c r="G18" s="16" t="s">
        <v>14</v>
      </c>
      <c r="H18" s="51" t="s">
        <v>555</v>
      </c>
      <c r="I18" s="10" t="s">
        <v>40</v>
      </c>
      <c r="J18" s="10">
        <v>1</v>
      </c>
      <c r="K18" s="12"/>
      <c r="L18" s="12"/>
      <c r="M18" s="12">
        <f t="shared" si="3"/>
        <v>0</v>
      </c>
      <c r="N18" s="12">
        <f t="shared" si="4"/>
        <v>0</v>
      </c>
      <c r="O18" s="12">
        <f t="shared" si="5"/>
        <v>0</v>
      </c>
      <c r="P18" s="17"/>
    </row>
    <row r="19" spans="1:16" ht="60">
      <c r="A19" s="66" t="s">
        <v>607</v>
      </c>
      <c r="B19" s="66">
        <v>16</v>
      </c>
      <c r="C19" s="10" t="s">
        <v>68</v>
      </c>
      <c r="D19" s="11" t="s">
        <v>102</v>
      </c>
      <c r="E19" s="10" t="s">
        <v>16</v>
      </c>
      <c r="F19" s="11" t="s">
        <v>781</v>
      </c>
      <c r="G19" s="34" t="s">
        <v>783</v>
      </c>
      <c r="H19" s="51" t="s">
        <v>555</v>
      </c>
      <c r="I19" s="10" t="s">
        <v>40</v>
      </c>
      <c r="J19" s="10">
        <v>1</v>
      </c>
      <c r="K19" s="12"/>
      <c r="L19" s="12"/>
      <c r="M19" s="12">
        <f t="shared" si="3"/>
        <v>0</v>
      </c>
      <c r="N19" s="12">
        <f t="shared" si="4"/>
        <v>0</v>
      </c>
      <c r="O19" s="12">
        <f t="shared" si="5"/>
        <v>0</v>
      </c>
      <c r="P19" s="17"/>
    </row>
    <row r="20" spans="1:16" ht="60">
      <c r="A20" s="66" t="s">
        <v>607</v>
      </c>
      <c r="B20" s="66">
        <v>17</v>
      </c>
      <c r="C20" s="10" t="s">
        <v>68</v>
      </c>
      <c r="D20" s="11" t="s">
        <v>102</v>
      </c>
      <c r="E20" s="10" t="s">
        <v>16</v>
      </c>
      <c r="F20" s="11" t="s">
        <v>782</v>
      </c>
      <c r="G20" s="34" t="s">
        <v>784</v>
      </c>
      <c r="H20" s="51" t="s">
        <v>555</v>
      </c>
      <c r="I20" s="10" t="s">
        <v>40</v>
      </c>
      <c r="J20" s="10">
        <v>2</v>
      </c>
      <c r="K20" s="12"/>
      <c r="L20" s="12"/>
      <c r="M20" s="12">
        <f>J20*K20</f>
        <v>0</v>
      </c>
      <c r="N20" s="12">
        <f>J20*L20</f>
        <v>0</v>
      </c>
      <c r="O20" s="12">
        <f>M20+N20</f>
        <v>0</v>
      </c>
      <c r="P20" s="17"/>
    </row>
    <row r="21" spans="1:16" ht="60">
      <c r="A21" s="66" t="s">
        <v>612</v>
      </c>
      <c r="B21" s="66">
        <v>18</v>
      </c>
      <c r="C21" s="10" t="s">
        <v>68</v>
      </c>
      <c r="D21" s="11" t="s">
        <v>102</v>
      </c>
      <c r="E21" s="10" t="s">
        <v>16</v>
      </c>
      <c r="F21" s="24" t="s">
        <v>82</v>
      </c>
      <c r="G21" s="34" t="s">
        <v>785</v>
      </c>
      <c r="H21" s="51" t="s">
        <v>555</v>
      </c>
      <c r="I21" s="10" t="s">
        <v>40</v>
      </c>
      <c r="J21" s="10">
        <v>1</v>
      </c>
      <c r="K21" s="12"/>
      <c r="L21" s="12"/>
      <c r="M21" s="12">
        <f t="shared" si="3"/>
        <v>0</v>
      </c>
      <c r="N21" s="12">
        <f t="shared" si="4"/>
        <v>0</v>
      </c>
      <c r="O21" s="12">
        <f t="shared" si="5"/>
        <v>0</v>
      </c>
      <c r="P21" s="17"/>
    </row>
    <row r="22" spans="1:16" ht="63.75">
      <c r="A22" s="66" t="s">
        <v>602</v>
      </c>
      <c r="B22" s="66">
        <v>19</v>
      </c>
      <c r="C22" s="10" t="s">
        <v>68</v>
      </c>
      <c r="D22" s="11" t="s">
        <v>102</v>
      </c>
      <c r="E22" s="10" t="s">
        <v>16</v>
      </c>
      <c r="F22" s="24" t="s">
        <v>93</v>
      </c>
      <c r="G22" s="34" t="s">
        <v>156</v>
      </c>
      <c r="H22" s="51" t="s">
        <v>555</v>
      </c>
      <c r="I22" s="10" t="s">
        <v>40</v>
      </c>
      <c r="J22" s="10">
        <v>1</v>
      </c>
      <c r="K22" s="12"/>
      <c r="L22" s="12"/>
      <c r="M22" s="12">
        <f t="shared" si="3"/>
        <v>0</v>
      </c>
      <c r="N22" s="12">
        <f t="shared" si="4"/>
        <v>0</v>
      </c>
      <c r="O22" s="12">
        <f t="shared" si="5"/>
        <v>0</v>
      </c>
      <c r="P22" s="17"/>
    </row>
    <row r="23" spans="1:16" ht="48">
      <c r="A23" s="66" t="s">
        <v>569</v>
      </c>
      <c r="B23" s="66">
        <v>20</v>
      </c>
      <c r="C23" s="10" t="s">
        <v>68</v>
      </c>
      <c r="D23" s="11" t="s">
        <v>104</v>
      </c>
      <c r="E23" s="10" t="s">
        <v>16</v>
      </c>
      <c r="F23" s="11" t="s">
        <v>88</v>
      </c>
      <c r="G23" s="16" t="s">
        <v>87</v>
      </c>
      <c r="H23" s="51" t="s">
        <v>555</v>
      </c>
      <c r="I23" s="10" t="s">
        <v>40</v>
      </c>
      <c r="J23" s="10">
        <v>1</v>
      </c>
      <c r="K23" s="12"/>
      <c r="L23" s="12"/>
      <c r="M23" s="12">
        <f t="shared" si="3"/>
        <v>0</v>
      </c>
      <c r="N23" s="12">
        <f t="shared" si="4"/>
        <v>0</v>
      </c>
      <c r="O23" s="12">
        <f t="shared" si="5"/>
        <v>0</v>
      </c>
      <c r="P23" s="17"/>
    </row>
    <row r="24" spans="1:16" ht="60">
      <c r="A24" s="66" t="s">
        <v>571</v>
      </c>
      <c r="B24" s="66">
        <v>21</v>
      </c>
      <c r="C24" s="10" t="s">
        <v>68</v>
      </c>
      <c r="D24" s="11" t="s">
        <v>105</v>
      </c>
      <c r="E24" s="10" t="s">
        <v>16</v>
      </c>
      <c r="F24" s="11" t="s">
        <v>95</v>
      </c>
      <c r="G24" s="18" t="s">
        <v>43</v>
      </c>
      <c r="H24" s="51" t="s">
        <v>555</v>
      </c>
      <c r="I24" s="10" t="s">
        <v>40</v>
      </c>
      <c r="J24" s="10">
        <v>3</v>
      </c>
      <c r="K24" s="12"/>
      <c r="L24" s="12"/>
      <c r="M24" s="12">
        <f t="shared" si="3"/>
        <v>0</v>
      </c>
      <c r="N24" s="12">
        <f t="shared" si="4"/>
        <v>0</v>
      </c>
      <c r="O24" s="12">
        <f t="shared" si="5"/>
        <v>0</v>
      </c>
      <c r="P24" s="17"/>
    </row>
    <row r="25" spans="1:16" ht="75">
      <c r="A25" s="66" t="s">
        <v>570</v>
      </c>
      <c r="B25" s="66">
        <v>22</v>
      </c>
      <c r="C25" s="10" t="s">
        <v>68</v>
      </c>
      <c r="D25" s="11" t="s">
        <v>106</v>
      </c>
      <c r="E25" s="10" t="s">
        <v>16</v>
      </c>
      <c r="F25" s="11" t="s">
        <v>94</v>
      </c>
      <c r="G25" s="18" t="s">
        <v>96</v>
      </c>
      <c r="H25" s="51" t="s">
        <v>555</v>
      </c>
      <c r="I25" s="10" t="s">
        <v>40</v>
      </c>
      <c r="J25" s="10">
        <v>1</v>
      </c>
      <c r="K25" s="12"/>
      <c r="L25" s="12"/>
      <c r="M25" s="12">
        <f t="shared" si="3"/>
        <v>0</v>
      </c>
      <c r="N25" s="12">
        <f t="shared" si="4"/>
        <v>0</v>
      </c>
      <c r="O25" s="12">
        <f t="shared" si="5"/>
        <v>0</v>
      </c>
      <c r="P25" s="17"/>
    </row>
    <row r="26" spans="1:16" ht="51">
      <c r="A26" s="66" t="s">
        <v>572</v>
      </c>
      <c r="B26" s="66">
        <v>23</v>
      </c>
      <c r="C26" s="10" t="s">
        <v>68</v>
      </c>
      <c r="D26" s="11" t="s">
        <v>107</v>
      </c>
      <c r="E26" s="10" t="s">
        <v>16</v>
      </c>
      <c r="F26" s="11" t="s">
        <v>91</v>
      </c>
      <c r="G26" s="16" t="s">
        <v>90</v>
      </c>
      <c r="H26" s="51" t="s">
        <v>555</v>
      </c>
      <c r="I26" s="10" t="s">
        <v>40</v>
      </c>
      <c r="J26" s="10">
        <v>1</v>
      </c>
      <c r="K26" s="12"/>
      <c r="L26" s="12"/>
      <c r="M26" s="12">
        <f t="shared" si="3"/>
        <v>0</v>
      </c>
      <c r="N26" s="12">
        <f t="shared" si="4"/>
        <v>0</v>
      </c>
      <c r="O26" s="12">
        <f t="shared" si="5"/>
        <v>0</v>
      </c>
      <c r="P26" s="17"/>
    </row>
    <row r="27" spans="1:16" ht="48">
      <c r="A27" s="66" t="s">
        <v>573</v>
      </c>
      <c r="B27" s="66">
        <v>24</v>
      </c>
      <c r="C27" s="10" t="s">
        <v>68</v>
      </c>
      <c r="D27" s="11" t="s">
        <v>108</v>
      </c>
      <c r="E27" s="10" t="s">
        <v>16</v>
      </c>
      <c r="F27" s="11" t="s">
        <v>92</v>
      </c>
      <c r="G27" s="16" t="s">
        <v>97</v>
      </c>
      <c r="H27" s="51" t="s">
        <v>555</v>
      </c>
      <c r="I27" s="10" t="s">
        <v>40</v>
      </c>
      <c r="J27" s="10">
        <v>1</v>
      </c>
      <c r="K27" s="12"/>
      <c r="L27" s="12"/>
      <c r="M27" s="12">
        <f t="shared" si="3"/>
        <v>0</v>
      </c>
      <c r="N27" s="12">
        <f t="shared" si="4"/>
        <v>0</v>
      </c>
      <c r="O27" s="12">
        <f t="shared" si="5"/>
        <v>0</v>
      </c>
      <c r="P27" s="17"/>
    </row>
    <row r="28" spans="1:16" ht="42" customHeight="1">
      <c r="A28" s="66" t="s">
        <v>574</v>
      </c>
      <c r="B28" s="66">
        <v>25</v>
      </c>
      <c r="C28" s="10" t="s">
        <v>68</v>
      </c>
      <c r="D28" s="11" t="s">
        <v>109</v>
      </c>
      <c r="E28" s="10" t="s">
        <v>16</v>
      </c>
      <c r="F28" s="11" t="s">
        <v>100</v>
      </c>
      <c r="G28" s="16" t="s">
        <v>89</v>
      </c>
      <c r="H28" s="51" t="s">
        <v>555</v>
      </c>
      <c r="I28" s="10" t="s">
        <v>40</v>
      </c>
      <c r="J28" s="10">
        <v>4</v>
      </c>
      <c r="K28" s="12"/>
      <c r="L28" s="12"/>
      <c r="M28" s="12">
        <f t="shared" si="3"/>
        <v>0</v>
      </c>
      <c r="N28" s="12">
        <f t="shared" si="4"/>
        <v>0</v>
      </c>
      <c r="O28" s="12">
        <f t="shared" si="5"/>
        <v>0</v>
      </c>
      <c r="P28" s="17"/>
    </row>
    <row r="29" spans="1:16" ht="48">
      <c r="A29" s="66" t="s">
        <v>575</v>
      </c>
      <c r="B29" s="66">
        <v>26</v>
      </c>
      <c r="C29" s="10" t="s">
        <v>68</v>
      </c>
      <c r="D29" s="11" t="s">
        <v>210</v>
      </c>
      <c r="E29" s="10" t="s">
        <v>16</v>
      </c>
      <c r="F29" s="11" t="s">
        <v>211</v>
      </c>
      <c r="G29" s="16" t="s">
        <v>212</v>
      </c>
      <c r="H29" s="51" t="s">
        <v>555</v>
      </c>
      <c r="I29" s="10" t="s">
        <v>40</v>
      </c>
      <c r="J29" s="10">
        <v>1</v>
      </c>
      <c r="K29" s="12"/>
      <c r="L29" s="12"/>
      <c r="M29" s="12">
        <f t="shared" si="3"/>
        <v>0</v>
      </c>
      <c r="N29" s="12">
        <f t="shared" si="4"/>
        <v>0</v>
      </c>
      <c r="O29" s="12">
        <f t="shared" si="5"/>
        <v>0</v>
      </c>
      <c r="P29" s="17" t="s">
        <v>45</v>
      </c>
    </row>
    <row r="30" spans="1:16" ht="60">
      <c r="A30" s="66" t="s">
        <v>576</v>
      </c>
      <c r="B30" s="66">
        <v>27</v>
      </c>
      <c r="C30" s="10" t="s">
        <v>68</v>
      </c>
      <c r="D30" s="11" t="s">
        <v>110</v>
      </c>
      <c r="E30" s="10" t="s">
        <v>16</v>
      </c>
      <c r="F30" s="11" t="s">
        <v>98</v>
      </c>
      <c r="G30" s="16" t="s">
        <v>99</v>
      </c>
      <c r="H30" s="51" t="s">
        <v>555</v>
      </c>
      <c r="I30" s="10" t="s">
        <v>40</v>
      </c>
      <c r="J30" s="10">
        <v>1</v>
      </c>
      <c r="K30" s="12"/>
      <c r="L30" s="12"/>
      <c r="M30" s="12">
        <f t="shared" si="3"/>
        <v>0</v>
      </c>
      <c r="N30" s="12">
        <f t="shared" si="4"/>
        <v>0</v>
      </c>
      <c r="O30" s="12">
        <f t="shared" si="5"/>
        <v>0</v>
      </c>
      <c r="P30" s="17"/>
    </row>
    <row r="31" spans="1:16" ht="48">
      <c r="A31" s="66" t="s">
        <v>577</v>
      </c>
      <c r="B31" s="66">
        <v>28</v>
      </c>
      <c r="C31" s="10" t="s">
        <v>68</v>
      </c>
      <c r="D31" s="11" t="s">
        <v>111</v>
      </c>
      <c r="E31" s="10" t="s">
        <v>16</v>
      </c>
      <c r="F31" s="11" t="s">
        <v>101</v>
      </c>
      <c r="G31" s="16" t="s">
        <v>48</v>
      </c>
      <c r="H31" s="51" t="s">
        <v>555</v>
      </c>
      <c r="I31" s="10" t="s">
        <v>40</v>
      </c>
      <c r="J31" s="10">
        <v>2</v>
      </c>
      <c r="K31" s="12"/>
      <c r="L31" s="12"/>
      <c r="M31" s="12">
        <f t="shared" si="3"/>
        <v>0</v>
      </c>
      <c r="N31" s="12">
        <f t="shared" si="4"/>
        <v>0</v>
      </c>
      <c r="O31" s="12">
        <f t="shared" si="5"/>
        <v>0</v>
      </c>
      <c r="P31" s="17" t="s">
        <v>45</v>
      </c>
    </row>
    <row r="32" spans="1:16" ht="24" customHeight="1">
      <c r="A32" s="66"/>
      <c r="B32" s="66">
        <v>29</v>
      </c>
      <c r="C32" s="35" t="s">
        <v>68</v>
      </c>
      <c r="D32" s="36"/>
      <c r="E32" s="37" t="s">
        <v>64</v>
      </c>
      <c r="F32" s="38"/>
      <c r="G32" s="39" t="s">
        <v>137</v>
      </c>
      <c r="H32" s="63"/>
      <c r="I32" s="35"/>
      <c r="J32" s="35"/>
      <c r="K32" s="41"/>
      <c r="L32" s="41"/>
      <c r="M32" s="41"/>
      <c r="N32" s="41"/>
      <c r="O32" s="41"/>
      <c r="P32" s="40"/>
    </row>
    <row r="33" spans="1:16" ht="48">
      <c r="A33" s="66" t="s">
        <v>563</v>
      </c>
      <c r="B33" s="66">
        <v>30</v>
      </c>
      <c r="C33" s="10" t="s">
        <v>68</v>
      </c>
      <c r="D33" s="11" t="s">
        <v>47</v>
      </c>
      <c r="E33" s="10" t="s">
        <v>64</v>
      </c>
      <c r="F33" s="11" t="s">
        <v>122</v>
      </c>
      <c r="G33" s="16" t="s">
        <v>75</v>
      </c>
      <c r="H33" s="51" t="s">
        <v>555</v>
      </c>
      <c r="I33" s="10" t="s">
        <v>37</v>
      </c>
      <c r="J33" s="10">
        <v>2</v>
      </c>
      <c r="K33" s="12"/>
      <c r="L33" s="12"/>
      <c r="M33" s="12">
        <f aca="true" t="shared" si="6" ref="M33:M45">J33*K33</f>
        <v>0</v>
      </c>
      <c r="N33" s="12">
        <f aca="true" t="shared" si="7" ref="N33:N45">J33*L33</f>
        <v>0</v>
      </c>
      <c r="O33" s="12">
        <f aca="true" t="shared" si="8" ref="O33:O45">M33+N33</f>
        <v>0</v>
      </c>
      <c r="P33" s="17" t="s">
        <v>45</v>
      </c>
    </row>
    <row r="34" spans="1:16" ht="48">
      <c r="A34" s="66" t="s">
        <v>622</v>
      </c>
      <c r="B34" s="66">
        <v>31</v>
      </c>
      <c r="C34" s="10" t="s">
        <v>68</v>
      </c>
      <c r="D34" s="11" t="s">
        <v>9</v>
      </c>
      <c r="E34" s="10" t="s">
        <v>64</v>
      </c>
      <c r="F34" s="11" t="s">
        <v>114</v>
      </c>
      <c r="G34" s="16" t="s">
        <v>77</v>
      </c>
      <c r="H34" s="51" t="s">
        <v>555</v>
      </c>
      <c r="I34" s="33" t="s">
        <v>40</v>
      </c>
      <c r="J34" s="33">
        <v>1</v>
      </c>
      <c r="K34" s="12"/>
      <c r="L34" s="12"/>
      <c r="M34" s="12">
        <f t="shared" si="6"/>
        <v>0</v>
      </c>
      <c r="N34" s="12">
        <f t="shared" si="7"/>
        <v>0</v>
      </c>
      <c r="O34" s="12">
        <f t="shared" si="8"/>
        <v>0</v>
      </c>
      <c r="P34" s="17"/>
    </row>
    <row r="35" spans="1:16" ht="33.75" customHeight="1">
      <c r="A35" s="66" t="s">
        <v>621</v>
      </c>
      <c r="B35" s="66">
        <v>32</v>
      </c>
      <c r="C35" s="10" t="s">
        <v>68</v>
      </c>
      <c r="D35" s="11" t="s">
        <v>10</v>
      </c>
      <c r="E35" s="10" t="s">
        <v>64</v>
      </c>
      <c r="F35" s="11" t="s">
        <v>115</v>
      </c>
      <c r="G35" s="16" t="s">
        <v>78</v>
      </c>
      <c r="H35" s="51" t="s">
        <v>555</v>
      </c>
      <c r="I35" s="10" t="s">
        <v>40</v>
      </c>
      <c r="J35" s="10">
        <v>1</v>
      </c>
      <c r="K35" s="12"/>
      <c r="L35" s="12"/>
      <c r="M35" s="12">
        <f t="shared" si="6"/>
        <v>0</v>
      </c>
      <c r="N35" s="12">
        <f t="shared" si="7"/>
        <v>0</v>
      </c>
      <c r="O35" s="12">
        <f t="shared" si="8"/>
        <v>0</v>
      </c>
      <c r="P35" s="17"/>
    </row>
    <row r="36" spans="1:16" ht="33.75" customHeight="1">
      <c r="A36" s="66" t="s">
        <v>566</v>
      </c>
      <c r="B36" s="66">
        <v>33</v>
      </c>
      <c r="C36" s="10" t="s">
        <v>68</v>
      </c>
      <c r="D36" s="11" t="s">
        <v>85</v>
      </c>
      <c r="E36" s="10" t="s">
        <v>64</v>
      </c>
      <c r="F36" s="11" t="s">
        <v>116</v>
      </c>
      <c r="G36" s="16" t="s">
        <v>13</v>
      </c>
      <c r="H36" s="51" t="s">
        <v>555</v>
      </c>
      <c r="I36" s="10" t="s">
        <v>40</v>
      </c>
      <c r="J36" s="10">
        <v>1</v>
      </c>
      <c r="K36" s="12"/>
      <c r="L36" s="12"/>
      <c r="M36" s="12">
        <f t="shared" si="6"/>
        <v>0</v>
      </c>
      <c r="N36" s="12">
        <f t="shared" si="7"/>
        <v>0</v>
      </c>
      <c r="O36" s="12">
        <f t="shared" si="8"/>
        <v>0</v>
      </c>
      <c r="P36" s="17"/>
    </row>
    <row r="37" spans="1:16" ht="33.75" customHeight="1">
      <c r="A37" s="66" t="s">
        <v>568</v>
      </c>
      <c r="B37" s="66">
        <v>34</v>
      </c>
      <c r="C37" s="10"/>
      <c r="D37" s="11" t="s">
        <v>46</v>
      </c>
      <c r="E37" s="10" t="s">
        <v>64</v>
      </c>
      <c r="F37" s="11" t="s">
        <v>205</v>
      </c>
      <c r="G37" s="16" t="s">
        <v>14</v>
      </c>
      <c r="H37" s="51" t="s">
        <v>555</v>
      </c>
      <c r="I37" s="10" t="s">
        <v>40</v>
      </c>
      <c r="J37" s="10">
        <v>1</v>
      </c>
      <c r="K37" s="12"/>
      <c r="L37" s="12"/>
      <c r="M37" s="12">
        <f t="shared" si="6"/>
        <v>0</v>
      </c>
      <c r="N37" s="12">
        <f t="shared" si="7"/>
        <v>0</v>
      </c>
      <c r="O37" s="12">
        <f t="shared" si="8"/>
        <v>0</v>
      </c>
      <c r="P37" s="17"/>
    </row>
    <row r="38" spans="1:16" ht="51">
      <c r="A38" s="66" t="s">
        <v>606</v>
      </c>
      <c r="B38" s="66">
        <v>35</v>
      </c>
      <c r="C38" s="10" t="s">
        <v>68</v>
      </c>
      <c r="D38" s="11" t="s">
        <v>124</v>
      </c>
      <c r="E38" s="10" t="s">
        <v>64</v>
      </c>
      <c r="F38" s="11" t="s">
        <v>123</v>
      </c>
      <c r="G38" s="34" t="s">
        <v>784</v>
      </c>
      <c r="H38" s="51" t="s">
        <v>555</v>
      </c>
      <c r="I38" s="10" t="s">
        <v>40</v>
      </c>
      <c r="J38" s="10">
        <v>1</v>
      </c>
      <c r="K38" s="12"/>
      <c r="L38" s="12"/>
      <c r="M38" s="12">
        <f t="shared" si="6"/>
        <v>0</v>
      </c>
      <c r="N38" s="12">
        <f t="shared" si="7"/>
        <v>0</v>
      </c>
      <c r="O38" s="12">
        <f t="shared" si="8"/>
        <v>0</v>
      </c>
      <c r="P38" s="17"/>
    </row>
    <row r="39" spans="1:16" ht="48">
      <c r="A39" s="66" t="s">
        <v>569</v>
      </c>
      <c r="B39" s="66">
        <v>36</v>
      </c>
      <c r="C39" s="10" t="s">
        <v>68</v>
      </c>
      <c r="D39" s="11" t="s">
        <v>104</v>
      </c>
      <c r="E39" s="10" t="s">
        <v>64</v>
      </c>
      <c r="F39" s="11" t="s">
        <v>117</v>
      </c>
      <c r="G39" s="16" t="s">
        <v>87</v>
      </c>
      <c r="H39" s="51" t="s">
        <v>555</v>
      </c>
      <c r="I39" s="10" t="s">
        <v>40</v>
      </c>
      <c r="J39" s="10">
        <v>1</v>
      </c>
      <c r="K39" s="12"/>
      <c r="L39" s="12"/>
      <c r="M39" s="12">
        <f t="shared" si="6"/>
        <v>0</v>
      </c>
      <c r="N39" s="12">
        <f t="shared" si="7"/>
        <v>0</v>
      </c>
      <c r="O39" s="12">
        <f t="shared" si="8"/>
        <v>0</v>
      </c>
      <c r="P39" s="17"/>
    </row>
    <row r="40" spans="1:16" ht="60">
      <c r="A40" s="66" t="s">
        <v>571</v>
      </c>
      <c r="B40" s="66">
        <v>37</v>
      </c>
      <c r="C40" s="10" t="s">
        <v>68</v>
      </c>
      <c r="D40" s="11" t="s">
        <v>105</v>
      </c>
      <c r="E40" s="10" t="s">
        <v>64</v>
      </c>
      <c r="F40" s="11" t="s">
        <v>125</v>
      </c>
      <c r="G40" s="18" t="s">
        <v>43</v>
      </c>
      <c r="H40" s="51" t="s">
        <v>555</v>
      </c>
      <c r="I40" s="10" t="s">
        <v>40</v>
      </c>
      <c r="J40" s="10">
        <v>2</v>
      </c>
      <c r="K40" s="12"/>
      <c r="L40" s="12"/>
      <c r="M40" s="12">
        <f t="shared" si="6"/>
        <v>0</v>
      </c>
      <c r="N40" s="12">
        <f t="shared" si="7"/>
        <v>0</v>
      </c>
      <c r="O40" s="12">
        <f t="shared" si="8"/>
        <v>0</v>
      </c>
      <c r="P40" s="17"/>
    </row>
    <row r="41" spans="1:16" ht="75">
      <c r="A41" s="66" t="s">
        <v>570</v>
      </c>
      <c r="B41" s="66">
        <v>38</v>
      </c>
      <c r="C41" s="10" t="s">
        <v>68</v>
      </c>
      <c r="D41" s="11" t="s">
        <v>106</v>
      </c>
      <c r="E41" s="10" t="s">
        <v>64</v>
      </c>
      <c r="F41" s="11" t="s">
        <v>118</v>
      </c>
      <c r="G41" s="18" t="s">
        <v>96</v>
      </c>
      <c r="H41" s="51" t="s">
        <v>555</v>
      </c>
      <c r="I41" s="10" t="s">
        <v>40</v>
      </c>
      <c r="J41" s="10">
        <v>1</v>
      </c>
      <c r="K41" s="12"/>
      <c r="L41" s="12"/>
      <c r="M41" s="12">
        <f t="shared" si="6"/>
        <v>0</v>
      </c>
      <c r="N41" s="12">
        <f t="shared" si="7"/>
        <v>0</v>
      </c>
      <c r="O41" s="12">
        <f t="shared" si="8"/>
        <v>0</v>
      </c>
      <c r="P41" s="17"/>
    </row>
    <row r="42" spans="1:16" ht="48">
      <c r="A42" s="66" t="s">
        <v>574</v>
      </c>
      <c r="B42" s="66">
        <v>39</v>
      </c>
      <c r="C42" s="10" t="s">
        <v>68</v>
      </c>
      <c r="D42" s="11" t="s">
        <v>126</v>
      </c>
      <c r="E42" s="10" t="s">
        <v>64</v>
      </c>
      <c r="F42" s="11" t="s">
        <v>119</v>
      </c>
      <c r="G42" s="16" t="s">
        <v>89</v>
      </c>
      <c r="H42" s="51" t="s">
        <v>555</v>
      </c>
      <c r="I42" s="10" t="s">
        <v>40</v>
      </c>
      <c r="J42" s="10">
        <v>1</v>
      </c>
      <c r="K42" s="12"/>
      <c r="L42" s="12"/>
      <c r="M42" s="12">
        <f t="shared" si="6"/>
        <v>0</v>
      </c>
      <c r="N42" s="12">
        <f t="shared" si="7"/>
        <v>0</v>
      </c>
      <c r="O42" s="12">
        <f t="shared" si="8"/>
        <v>0</v>
      </c>
      <c r="P42" s="17"/>
    </row>
    <row r="43" spans="1:16" ht="48">
      <c r="A43" s="66" t="s">
        <v>573</v>
      </c>
      <c r="B43" s="66">
        <v>40</v>
      </c>
      <c r="C43" s="10" t="s">
        <v>68</v>
      </c>
      <c r="D43" s="11" t="s">
        <v>108</v>
      </c>
      <c r="E43" s="10" t="s">
        <v>64</v>
      </c>
      <c r="F43" s="11" t="s">
        <v>120</v>
      </c>
      <c r="G43" s="16" t="s">
        <v>97</v>
      </c>
      <c r="H43" s="51" t="s">
        <v>555</v>
      </c>
      <c r="I43" s="10" t="s">
        <v>40</v>
      </c>
      <c r="J43" s="10">
        <v>1</v>
      </c>
      <c r="K43" s="12"/>
      <c r="L43" s="12"/>
      <c r="M43" s="12">
        <f t="shared" si="6"/>
        <v>0</v>
      </c>
      <c r="N43" s="12">
        <f t="shared" si="7"/>
        <v>0</v>
      </c>
      <c r="O43" s="12">
        <f t="shared" si="8"/>
        <v>0</v>
      </c>
      <c r="P43" s="17"/>
    </row>
    <row r="44" spans="1:16" ht="42" customHeight="1">
      <c r="A44" s="66" t="s">
        <v>574</v>
      </c>
      <c r="B44" s="66">
        <v>41</v>
      </c>
      <c r="C44" s="10" t="s">
        <v>68</v>
      </c>
      <c r="D44" s="11" t="s">
        <v>109</v>
      </c>
      <c r="E44" s="10" t="s">
        <v>64</v>
      </c>
      <c r="F44" s="11" t="s">
        <v>127</v>
      </c>
      <c r="G44" s="16" t="s">
        <v>89</v>
      </c>
      <c r="H44" s="51" t="s">
        <v>555</v>
      </c>
      <c r="I44" s="10" t="s">
        <v>40</v>
      </c>
      <c r="J44" s="10">
        <v>2</v>
      </c>
      <c r="K44" s="12"/>
      <c r="L44" s="12"/>
      <c r="M44" s="12">
        <f t="shared" si="6"/>
        <v>0</v>
      </c>
      <c r="N44" s="12">
        <f t="shared" si="7"/>
        <v>0</v>
      </c>
      <c r="O44" s="12">
        <f t="shared" si="8"/>
        <v>0</v>
      </c>
      <c r="P44" s="17"/>
    </row>
    <row r="45" spans="1:16" ht="48">
      <c r="A45" s="66" t="s">
        <v>577</v>
      </c>
      <c r="B45" s="66">
        <v>42</v>
      </c>
      <c r="C45" s="10" t="s">
        <v>68</v>
      </c>
      <c r="D45" s="11" t="s">
        <v>111</v>
      </c>
      <c r="E45" s="10" t="s">
        <v>64</v>
      </c>
      <c r="F45" s="11" t="s">
        <v>121</v>
      </c>
      <c r="G45" s="16" t="s">
        <v>48</v>
      </c>
      <c r="H45" s="51" t="s">
        <v>555</v>
      </c>
      <c r="I45" s="10" t="s">
        <v>40</v>
      </c>
      <c r="J45" s="10">
        <v>2</v>
      </c>
      <c r="K45" s="12"/>
      <c r="L45" s="12"/>
      <c r="M45" s="12">
        <f t="shared" si="6"/>
        <v>0</v>
      </c>
      <c r="N45" s="12">
        <f t="shared" si="7"/>
        <v>0</v>
      </c>
      <c r="O45" s="12">
        <f t="shared" si="8"/>
        <v>0</v>
      </c>
      <c r="P45" s="17" t="s">
        <v>45</v>
      </c>
    </row>
    <row r="46" spans="1:16" ht="24" customHeight="1">
      <c r="A46" s="66"/>
      <c r="B46" s="66">
        <v>43</v>
      </c>
      <c r="C46" s="35" t="s">
        <v>68</v>
      </c>
      <c r="D46" s="36"/>
      <c r="E46" s="37" t="s">
        <v>20</v>
      </c>
      <c r="F46" s="38"/>
      <c r="G46" s="39" t="s">
        <v>139</v>
      </c>
      <c r="H46" s="63"/>
      <c r="I46" s="35"/>
      <c r="J46" s="35"/>
      <c r="K46" s="41"/>
      <c r="L46" s="41"/>
      <c r="M46" s="41"/>
      <c r="N46" s="41"/>
      <c r="O46" s="41"/>
      <c r="P46" s="40"/>
    </row>
    <row r="47" spans="1:16" ht="48">
      <c r="A47" s="66" t="s">
        <v>563</v>
      </c>
      <c r="B47" s="66">
        <v>44</v>
      </c>
      <c r="C47" s="10" t="s">
        <v>68</v>
      </c>
      <c r="D47" s="11" t="s">
        <v>47</v>
      </c>
      <c r="E47" s="10" t="s">
        <v>20</v>
      </c>
      <c r="F47" s="11" t="s">
        <v>136</v>
      </c>
      <c r="G47" s="16" t="s">
        <v>75</v>
      </c>
      <c r="H47" s="51" t="s">
        <v>555</v>
      </c>
      <c r="I47" s="10" t="s">
        <v>37</v>
      </c>
      <c r="J47" s="10">
        <v>2</v>
      </c>
      <c r="K47" s="12"/>
      <c r="L47" s="12"/>
      <c r="M47" s="12">
        <f aca="true" t="shared" si="9" ref="M47:M59">J47*K47</f>
        <v>0</v>
      </c>
      <c r="N47" s="12">
        <f aca="true" t="shared" si="10" ref="N47:N59">J47*L47</f>
        <v>0</v>
      </c>
      <c r="O47" s="12">
        <f aca="true" t="shared" si="11" ref="O47:O59">M47+N47</f>
        <v>0</v>
      </c>
      <c r="P47" s="17" t="s">
        <v>45</v>
      </c>
    </row>
    <row r="48" spans="1:16" ht="48">
      <c r="A48" s="66" t="s">
        <v>622</v>
      </c>
      <c r="B48" s="66">
        <v>45</v>
      </c>
      <c r="C48" s="10" t="s">
        <v>68</v>
      </c>
      <c r="D48" s="11" t="s">
        <v>9</v>
      </c>
      <c r="E48" s="10" t="s">
        <v>20</v>
      </c>
      <c r="F48" s="11" t="s">
        <v>128</v>
      </c>
      <c r="G48" s="16" t="s">
        <v>77</v>
      </c>
      <c r="H48" s="51" t="s">
        <v>555</v>
      </c>
      <c r="I48" s="33" t="s">
        <v>40</v>
      </c>
      <c r="J48" s="33">
        <v>1</v>
      </c>
      <c r="K48" s="12"/>
      <c r="L48" s="12"/>
      <c r="M48" s="12">
        <f t="shared" si="9"/>
        <v>0</v>
      </c>
      <c r="N48" s="12">
        <f t="shared" si="10"/>
        <v>0</v>
      </c>
      <c r="O48" s="12">
        <f t="shared" si="11"/>
        <v>0</v>
      </c>
      <c r="P48" s="17"/>
    </row>
    <row r="49" spans="1:16" ht="33.75" customHeight="1">
      <c r="A49" s="66" t="s">
        <v>621</v>
      </c>
      <c r="B49" s="66">
        <v>46</v>
      </c>
      <c r="C49" s="10" t="s">
        <v>68</v>
      </c>
      <c r="D49" s="11" t="s">
        <v>10</v>
      </c>
      <c r="E49" s="10" t="s">
        <v>20</v>
      </c>
      <c r="F49" s="11" t="s">
        <v>129</v>
      </c>
      <c r="G49" s="16" t="s">
        <v>78</v>
      </c>
      <c r="H49" s="51" t="s">
        <v>555</v>
      </c>
      <c r="I49" s="10" t="s">
        <v>40</v>
      </c>
      <c r="J49" s="10">
        <v>1</v>
      </c>
      <c r="K49" s="12"/>
      <c r="L49" s="12"/>
      <c r="M49" s="12">
        <f t="shared" si="9"/>
        <v>0</v>
      </c>
      <c r="N49" s="12">
        <f t="shared" si="10"/>
        <v>0</v>
      </c>
      <c r="O49" s="12">
        <f t="shared" si="11"/>
        <v>0</v>
      </c>
      <c r="P49" s="17"/>
    </row>
    <row r="50" spans="1:16" ht="33.75" customHeight="1">
      <c r="A50" s="66" t="s">
        <v>566</v>
      </c>
      <c r="B50" s="66">
        <v>47</v>
      </c>
      <c r="C50" s="10" t="s">
        <v>68</v>
      </c>
      <c r="D50" s="11" t="s">
        <v>85</v>
      </c>
      <c r="E50" s="10" t="s">
        <v>20</v>
      </c>
      <c r="F50" s="11" t="s">
        <v>130</v>
      </c>
      <c r="G50" s="16" t="s">
        <v>13</v>
      </c>
      <c r="H50" s="51" t="s">
        <v>555</v>
      </c>
      <c r="I50" s="10" t="s">
        <v>40</v>
      </c>
      <c r="J50" s="10">
        <v>1</v>
      </c>
      <c r="K50" s="12"/>
      <c r="L50" s="12"/>
      <c r="M50" s="12">
        <f t="shared" si="9"/>
        <v>0</v>
      </c>
      <c r="N50" s="12">
        <f t="shared" si="10"/>
        <v>0</v>
      </c>
      <c r="O50" s="12">
        <f t="shared" si="11"/>
        <v>0</v>
      </c>
      <c r="P50" s="17"/>
    </row>
    <row r="51" spans="1:16" ht="33.75" customHeight="1">
      <c r="A51" s="66" t="s">
        <v>568</v>
      </c>
      <c r="B51" s="66">
        <v>48</v>
      </c>
      <c r="C51" s="10"/>
      <c r="D51" s="11" t="s">
        <v>46</v>
      </c>
      <c r="E51" s="10" t="s">
        <v>20</v>
      </c>
      <c r="F51" s="11" t="s">
        <v>206</v>
      </c>
      <c r="G51" s="16" t="s">
        <v>14</v>
      </c>
      <c r="H51" s="51" t="s">
        <v>555</v>
      </c>
      <c r="I51" s="10" t="s">
        <v>40</v>
      </c>
      <c r="J51" s="10">
        <v>1</v>
      </c>
      <c r="K51" s="12"/>
      <c r="L51" s="12"/>
      <c r="M51" s="12">
        <f t="shared" si="9"/>
        <v>0</v>
      </c>
      <c r="N51" s="12">
        <f t="shared" si="10"/>
        <v>0</v>
      </c>
      <c r="O51" s="12">
        <f t="shared" si="11"/>
        <v>0</v>
      </c>
      <c r="P51" s="17"/>
    </row>
    <row r="52" spans="1:16" ht="51">
      <c r="A52" s="66" t="s">
        <v>606</v>
      </c>
      <c r="B52" s="66">
        <v>49</v>
      </c>
      <c r="C52" s="10" t="s">
        <v>68</v>
      </c>
      <c r="D52" s="11" t="s">
        <v>124</v>
      </c>
      <c r="E52" s="10" t="s">
        <v>20</v>
      </c>
      <c r="F52" s="11" t="s">
        <v>140</v>
      </c>
      <c r="G52" s="34" t="s">
        <v>784</v>
      </c>
      <c r="H52" s="51" t="s">
        <v>555</v>
      </c>
      <c r="I52" s="10" t="s">
        <v>40</v>
      </c>
      <c r="J52" s="10">
        <v>1</v>
      </c>
      <c r="K52" s="12"/>
      <c r="L52" s="12"/>
      <c r="M52" s="12">
        <f t="shared" si="9"/>
        <v>0</v>
      </c>
      <c r="N52" s="12">
        <f t="shared" si="10"/>
        <v>0</v>
      </c>
      <c r="O52" s="12">
        <f t="shared" si="11"/>
        <v>0</v>
      </c>
      <c r="P52" s="17"/>
    </row>
    <row r="53" spans="1:16" ht="48">
      <c r="A53" s="66" t="s">
        <v>569</v>
      </c>
      <c r="B53" s="66">
        <v>50</v>
      </c>
      <c r="C53" s="10" t="s">
        <v>68</v>
      </c>
      <c r="D53" s="11" t="s">
        <v>104</v>
      </c>
      <c r="E53" s="10" t="s">
        <v>20</v>
      </c>
      <c r="F53" s="11" t="s">
        <v>131</v>
      </c>
      <c r="G53" s="16" t="s">
        <v>87</v>
      </c>
      <c r="H53" s="51" t="s">
        <v>555</v>
      </c>
      <c r="I53" s="10" t="s">
        <v>40</v>
      </c>
      <c r="J53" s="10">
        <v>1</v>
      </c>
      <c r="K53" s="12"/>
      <c r="L53" s="12"/>
      <c r="M53" s="12">
        <f t="shared" si="9"/>
        <v>0</v>
      </c>
      <c r="N53" s="12">
        <f t="shared" si="10"/>
        <v>0</v>
      </c>
      <c r="O53" s="12">
        <f t="shared" si="11"/>
        <v>0</v>
      </c>
      <c r="P53" s="17"/>
    </row>
    <row r="54" spans="1:16" ht="60">
      <c r="A54" s="66" t="s">
        <v>571</v>
      </c>
      <c r="B54" s="66">
        <v>51</v>
      </c>
      <c r="C54" s="10" t="s">
        <v>68</v>
      </c>
      <c r="D54" s="11" t="s">
        <v>105</v>
      </c>
      <c r="E54" s="10" t="s">
        <v>20</v>
      </c>
      <c r="F54" s="11" t="s">
        <v>141</v>
      </c>
      <c r="G54" s="18" t="s">
        <v>43</v>
      </c>
      <c r="H54" s="51" t="s">
        <v>555</v>
      </c>
      <c r="I54" s="10" t="s">
        <v>40</v>
      </c>
      <c r="J54" s="10">
        <v>2</v>
      </c>
      <c r="K54" s="12"/>
      <c r="L54" s="12"/>
      <c r="M54" s="12">
        <f t="shared" si="9"/>
        <v>0</v>
      </c>
      <c r="N54" s="12">
        <f t="shared" si="10"/>
        <v>0</v>
      </c>
      <c r="O54" s="12">
        <f t="shared" si="11"/>
        <v>0</v>
      </c>
      <c r="P54" s="17"/>
    </row>
    <row r="55" spans="1:16" ht="75">
      <c r="A55" s="66" t="s">
        <v>570</v>
      </c>
      <c r="B55" s="66">
        <v>52</v>
      </c>
      <c r="C55" s="10" t="s">
        <v>68</v>
      </c>
      <c r="D55" s="11" t="s">
        <v>106</v>
      </c>
      <c r="E55" s="10" t="s">
        <v>20</v>
      </c>
      <c r="F55" s="11" t="s">
        <v>132</v>
      </c>
      <c r="G55" s="18" t="s">
        <v>96</v>
      </c>
      <c r="H55" s="51" t="s">
        <v>555</v>
      </c>
      <c r="I55" s="10" t="s">
        <v>40</v>
      </c>
      <c r="J55" s="10">
        <v>1</v>
      </c>
      <c r="K55" s="12"/>
      <c r="L55" s="12"/>
      <c r="M55" s="12">
        <f t="shared" si="9"/>
        <v>0</v>
      </c>
      <c r="N55" s="12">
        <f t="shared" si="10"/>
        <v>0</v>
      </c>
      <c r="O55" s="12">
        <f t="shared" si="11"/>
        <v>0</v>
      </c>
      <c r="P55" s="17"/>
    </row>
    <row r="56" spans="1:16" ht="48">
      <c r="A56" s="66" t="s">
        <v>574</v>
      </c>
      <c r="B56" s="66">
        <v>53</v>
      </c>
      <c r="C56" s="10" t="s">
        <v>68</v>
      </c>
      <c r="D56" s="11" t="s">
        <v>126</v>
      </c>
      <c r="E56" s="10" t="s">
        <v>20</v>
      </c>
      <c r="F56" s="11" t="s">
        <v>133</v>
      </c>
      <c r="G56" s="16" t="s">
        <v>89</v>
      </c>
      <c r="H56" s="51" t="s">
        <v>555</v>
      </c>
      <c r="I56" s="10" t="s">
        <v>40</v>
      </c>
      <c r="J56" s="10">
        <v>1</v>
      </c>
      <c r="K56" s="12"/>
      <c r="L56" s="12"/>
      <c r="M56" s="12">
        <f t="shared" si="9"/>
        <v>0</v>
      </c>
      <c r="N56" s="12">
        <f t="shared" si="10"/>
        <v>0</v>
      </c>
      <c r="O56" s="12">
        <f t="shared" si="11"/>
        <v>0</v>
      </c>
      <c r="P56" s="17"/>
    </row>
    <row r="57" spans="1:16" ht="48">
      <c r="A57" s="66" t="s">
        <v>573</v>
      </c>
      <c r="B57" s="66">
        <v>54</v>
      </c>
      <c r="C57" s="10" t="s">
        <v>68</v>
      </c>
      <c r="D57" s="11" t="s">
        <v>108</v>
      </c>
      <c r="E57" s="10" t="s">
        <v>20</v>
      </c>
      <c r="F57" s="11" t="s">
        <v>134</v>
      </c>
      <c r="G57" s="16" t="s">
        <v>97</v>
      </c>
      <c r="H57" s="51" t="s">
        <v>555</v>
      </c>
      <c r="I57" s="10" t="s">
        <v>40</v>
      </c>
      <c r="J57" s="10">
        <v>1</v>
      </c>
      <c r="K57" s="12"/>
      <c r="L57" s="12"/>
      <c r="M57" s="12">
        <f t="shared" si="9"/>
        <v>0</v>
      </c>
      <c r="N57" s="12">
        <f t="shared" si="10"/>
        <v>0</v>
      </c>
      <c r="O57" s="12">
        <f t="shared" si="11"/>
        <v>0</v>
      </c>
      <c r="P57" s="17"/>
    </row>
    <row r="58" spans="1:16" ht="42" customHeight="1">
      <c r="A58" s="66" t="s">
        <v>574</v>
      </c>
      <c r="B58" s="66">
        <v>55</v>
      </c>
      <c r="C58" s="10" t="s">
        <v>68</v>
      </c>
      <c r="D58" s="11" t="s">
        <v>109</v>
      </c>
      <c r="E58" s="10" t="s">
        <v>20</v>
      </c>
      <c r="F58" s="11" t="s">
        <v>142</v>
      </c>
      <c r="G58" s="16" t="s">
        <v>89</v>
      </c>
      <c r="H58" s="51" t="s">
        <v>555</v>
      </c>
      <c r="I58" s="10" t="s">
        <v>40</v>
      </c>
      <c r="J58" s="10">
        <v>2</v>
      </c>
      <c r="K58" s="12"/>
      <c r="L58" s="12"/>
      <c r="M58" s="12">
        <f t="shared" si="9"/>
        <v>0</v>
      </c>
      <c r="N58" s="12">
        <f t="shared" si="10"/>
        <v>0</v>
      </c>
      <c r="O58" s="12">
        <f t="shared" si="11"/>
        <v>0</v>
      </c>
      <c r="P58" s="17"/>
    </row>
    <row r="59" spans="1:16" ht="48">
      <c r="A59" s="66" t="s">
        <v>577</v>
      </c>
      <c r="B59" s="66">
        <v>56</v>
      </c>
      <c r="C59" s="10" t="s">
        <v>68</v>
      </c>
      <c r="D59" s="11" t="s">
        <v>111</v>
      </c>
      <c r="E59" s="10" t="s">
        <v>20</v>
      </c>
      <c r="F59" s="11" t="s">
        <v>135</v>
      </c>
      <c r="G59" s="16" t="s">
        <v>48</v>
      </c>
      <c r="H59" s="51" t="s">
        <v>555</v>
      </c>
      <c r="I59" s="10" t="s">
        <v>40</v>
      </c>
      <c r="J59" s="10">
        <v>4</v>
      </c>
      <c r="K59" s="12"/>
      <c r="L59" s="12"/>
      <c r="M59" s="12">
        <f t="shared" si="9"/>
        <v>0</v>
      </c>
      <c r="N59" s="12">
        <f t="shared" si="10"/>
        <v>0</v>
      </c>
      <c r="O59" s="12">
        <f t="shared" si="11"/>
        <v>0</v>
      </c>
      <c r="P59" s="17" t="s">
        <v>45</v>
      </c>
    </row>
    <row r="60" spans="1:16" ht="24" customHeight="1">
      <c r="A60" s="66"/>
      <c r="B60" s="66">
        <v>57</v>
      </c>
      <c r="C60" s="35" t="s">
        <v>68</v>
      </c>
      <c r="D60" s="36"/>
      <c r="E60" s="37" t="s">
        <v>65</v>
      </c>
      <c r="F60" s="38"/>
      <c r="G60" s="39" t="s">
        <v>138</v>
      </c>
      <c r="H60" s="63"/>
      <c r="I60" s="35"/>
      <c r="J60" s="35"/>
      <c r="K60" s="41"/>
      <c r="L60" s="41"/>
      <c r="M60" s="41"/>
      <c r="N60" s="41"/>
      <c r="O60" s="41"/>
      <c r="P60" s="40"/>
    </row>
    <row r="61" spans="1:16" ht="48">
      <c r="A61" s="66" t="s">
        <v>563</v>
      </c>
      <c r="B61" s="66">
        <v>58</v>
      </c>
      <c r="C61" s="10" t="s">
        <v>68</v>
      </c>
      <c r="D61" s="11" t="s">
        <v>47</v>
      </c>
      <c r="E61" s="10" t="s">
        <v>65</v>
      </c>
      <c r="F61" s="11" t="s">
        <v>154</v>
      </c>
      <c r="G61" s="16" t="s">
        <v>75</v>
      </c>
      <c r="H61" s="51" t="s">
        <v>555</v>
      </c>
      <c r="I61" s="10" t="s">
        <v>37</v>
      </c>
      <c r="J61" s="10">
        <v>2</v>
      </c>
      <c r="K61" s="12"/>
      <c r="L61" s="12"/>
      <c r="M61" s="12">
        <f aca="true" t="shared" si="12" ref="M61:M79">J61*K61</f>
        <v>0</v>
      </c>
      <c r="N61" s="12">
        <f aca="true" t="shared" si="13" ref="N61:N79">J61*L61</f>
        <v>0</v>
      </c>
      <c r="O61" s="12">
        <f aca="true" t="shared" si="14" ref="O61:O79">M61+N61</f>
        <v>0</v>
      </c>
      <c r="P61" s="17" t="s">
        <v>45</v>
      </c>
    </row>
    <row r="62" spans="1:16" ht="48">
      <c r="A62" s="66" t="s">
        <v>622</v>
      </c>
      <c r="B62" s="66">
        <v>59</v>
      </c>
      <c r="C62" s="10" t="s">
        <v>68</v>
      </c>
      <c r="D62" s="11" t="s">
        <v>9</v>
      </c>
      <c r="E62" s="10" t="s">
        <v>65</v>
      </c>
      <c r="F62" s="11" t="s">
        <v>143</v>
      </c>
      <c r="G62" s="16" t="s">
        <v>77</v>
      </c>
      <c r="H62" s="51" t="s">
        <v>555</v>
      </c>
      <c r="I62" s="33" t="s">
        <v>40</v>
      </c>
      <c r="J62" s="33">
        <v>1</v>
      </c>
      <c r="K62" s="12"/>
      <c r="L62" s="12"/>
      <c r="M62" s="12">
        <f t="shared" si="12"/>
        <v>0</v>
      </c>
      <c r="N62" s="12">
        <f t="shared" si="13"/>
        <v>0</v>
      </c>
      <c r="O62" s="12">
        <f t="shared" si="14"/>
        <v>0</v>
      </c>
      <c r="P62" s="17"/>
    </row>
    <row r="63" spans="1:16" ht="33.75" customHeight="1">
      <c r="A63" s="66" t="s">
        <v>621</v>
      </c>
      <c r="B63" s="66">
        <v>60</v>
      </c>
      <c r="C63" s="10" t="s">
        <v>68</v>
      </c>
      <c r="D63" s="11" t="s">
        <v>10</v>
      </c>
      <c r="E63" s="10" t="s">
        <v>65</v>
      </c>
      <c r="F63" s="11" t="s">
        <v>144</v>
      </c>
      <c r="G63" s="16" t="s">
        <v>78</v>
      </c>
      <c r="H63" s="51" t="s">
        <v>555</v>
      </c>
      <c r="I63" s="10" t="s">
        <v>40</v>
      </c>
      <c r="J63" s="10">
        <v>1</v>
      </c>
      <c r="K63" s="12"/>
      <c r="L63" s="12"/>
      <c r="M63" s="12">
        <f t="shared" si="12"/>
        <v>0</v>
      </c>
      <c r="N63" s="12">
        <f t="shared" si="13"/>
        <v>0</v>
      </c>
      <c r="O63" s="12">
        <f t="shared" si="14"/>
        <v>0</v>
      </c>
      <c r="P63" s="17"/>
    </row>
    <row r="64" spans="1:16" ht="33.75" customHeight="1">
      <c r="A64" s="66" t="s">
        <v>566</v>
      </c>
      <c r="B64" s="66">
        <v>61</v>
      </c>
      <c r="C64" s="10" t="s">
        <v>68</v>
      </c>
      <c r="D64" s="11" t="s">
        <v>85</v>
      </c>
      <c r="E64" s="10" t="s">
        <v>65</v>
      </c>
      <c r="F64" s="11" t="s">
        <v>145</v>
      </c>
      <c r="G64" s="16" t="s">
        <v>13</v>
      </c>
      <c r="H64" s="51" t="s">
        <v>555</v>
      </c>
      <c r="I64" s="10" t="s">
        <v>40</v>
      </c>
      <c r="J64" s="10">
        <v>1</v>
      </c>
      <c r="K64" s="12"/>
      <c r="L64" s="12"/>
      <c r="M64" s="12">
        <f t="shared" si="12"/>
        <v>0</v>
      </c>
      <c r="N64" s="12">
        <f t="shared" si="13"/>
        <v>0</v>
      </c>
      <c r="O64" s="12">
        <f t="shared" si="14"/>
        <v>0</v>
      </c>
      <c r="P64" s="17"/>
    </row>
    <row r="65" spans="1:16" ht="48">
      <c r="A65" s="66" t="s">
        <v>567</v>
      </c>
      <c r="B65" s="66">
        <v>62</v>
      </c>
      <c r="C65" s="10" t="s">
        <v>68</v>
      </c>
      <c r="D65" s="11" t="s">
        <v>103</v>
      </c>
      <c r="E65" s="10" t="s">
        <v>65</v>
      </c>
      <c r="F65" s="11" t="s">
        <v>146</v>
      </c>
      <c r="G65" s="16" t="s">
        <v>155</v>
      </c>
      <c r="H65" s="51" t="s">
        <v>555</v>
      </c>
      <c r="I65" s="33" t="s">
        <v>40</v>
      </c>
      <c r="J65" s="33">
        <v>2</v>
      </c>
      <c r="K65" s="12"/>
      <c r="L65" s="12"/>
      <c r="M65" s="12">
        <f t="shared" si="12"/>
        <v>0</v>
      </c>
      <c r="N65" s="12">
        <f t="shared" si="13"/>
        <v>0</v>
      </c>
      <c r="O65" s="12">
        <f t="shared" si="14"/>
        <v>0</v>
      </c>
      <c r="P65" s="17"/>
    </row>
    <row r="66" spans="1:16" ht="48">
      <c r="A66" s="66" t="s">
        <v>568</v>
      </c>
      <c r="B66" s="66">
        <v>63</v>
      </c>
      <c r="C66" s="10"/>
      <c r="D66" s="11" t="s">
        <v>46</v>
      </c>
      <c r="E66" s="10" t="s">
        <v>65</v>
      </c>
      <c r="F66" s="11" t="s">
        <v>207</v>
      </c>
      <c r="G66" s="16" t="s">
        <v>14</v>
      </c>
      <c r="H66" s="51" t="s">
        <v>555</v>
      </c>
      <c r="I66" s="10" t="s">
        <v>40</v>
      </c>
      <c r="J66" s="10">
        <v>1</v>
      </c>
      <c r="K66" s="12"/>
      <c r="L66" s="12"/>
      <c r="M66" s="12">
        <f t="shared" si="12"/>
        <v>0</v>
      </c>
      <c r="N66" s="12">
        <f t="shared" si="13"/>
        <v>0</v>
      </c>
      <c r="O66" s="12">
        <f t="shared" si="14"/>
        <v>0</v>
      </c>
      <c r="P66" s="17"/>
    </row>
    <row r="67" spans="1:16" ht="51">
      <c r="A67" s="66" t="s">
        <v>606</v>
      </c>
      <c r="B67" s="66">
        <v>64</v>
      </c>
      <c r="C67" s="10" t="s">
        <v>68</v>
      </c>
      <c r="D67" s="11" t="s">
        <v>124</v>
      </c>
      <c r="E67" s="10" t="s">
        <v>65</v>
      </c>
      <c r="F67" s="24" t="s">
        <v>157</v>
      </c>
      <c r="G67" s="34" t="s">
        <v>786</v>
      </c>
      <c r="H67" s="51" t="s">
        <v>555</v>
      </c>
      <c r="I67" s="10" t="s">
        <v>40</v>
      </c>
      <c r="J67" s="10">
        <v>1</v>
      </c>
      <c r="K67" s="12"/>
      <c r="L67" s="12"/>
      <c r="M67" s="12">
        <f t="shared" si="12"/>
        <v>0</v>
      </c>
      <c r="N67" s="12">
        <f t="shared" si="13"/>
        <v>0</v>
      </c>
      <c r="O67" s="12">
        <f t="shared" si="14"/>
        <v>0</v>
      </c>
      <c r="P67" s="17"/>
    </row>
    <row r="68" spans="1:16" ht="51">
      <c r="A68" s="66" t="s">
        <v>605</v>
      </c>
      <c r="B68" s="66">
        <v>65</v>
      </c>
      <c r="C68" s="10" t="s">
        <v>68</v>
      </c>
      <c r="D68" s="11" t="s">
        <v>160</v>
      </c>
      <c r="E68" s="10" t="s">
        <v>65</v>
      </c>
      <c r="F68" s="11" t="s">
        <v>147</v>
      </c>
      <c r="G68" s="34" t="s">
        <v>785</v>
      </c>
      <c r="H68" s="51" t="s">
        <v>555</v>
      </c>
      <c r="I68" s="10" t="s">
        <v>40</v>
      </c>
      <c r="J68" s="10">
        <v>1</v>
      </c>
      <c r="K68" s="12"/>
      <c r="L68" s="12"/>
      <c r="M68" s="12">
        <f t="shared" si="12"/>
        <v>0</v>
      </c>
      <c r="N68" s="12">
        <f t="shared" si="13"/>
        <v>0</v>
      </c>
      <c r="O68" s="12">
        <f t="shared" si="14"/>
        <v>0</v>
      </c>
      <c r="P68" s="17"/>
    </row>
    <row r="69" spans="1:16" ht="51">
      <c r="A69" s="66" t="s">
        <v>606</v>
      </c>
      <c r="B69" s="66">
        <v>66</v>
      </c>
      <c r="C69" s="10" t="s">
        <v>68</v>
      </c>
      <c r="D69" s="11" t="s">
        <v>159</v>
      </c>
      <c r="E69" s="10" t="s">
        <v>65</v>
      </c>
      <c r="F69" s="11" t="s">
        <v>158</v>
      </c>
      <c r="G69" s="34" t="s">
        <v>787</v>
      </c>
      <c r="H69" s="51" t="s">
        <v>555</v>
      </c>
      <c r="I69" s="10" t="s">
        <v>40</v>
      </c>
      <c r="J69" s="10">
        <v>1</v>
      </c>
      <c r="K69" s="12"/>
      <c r="L69" s="12"/>
      <c r="M69" s="12">
        <f t="shared" si="12"/>
        <v>0</v>
      </c>
      <c r="N69" s="12">
        <f t="shared" si="13"/>
        <v>0</v>
      </c>
      <c r="O69" s="12">
        <f t="shared" si="14"/>
        <v>0</v>
      </c>
      <c r="P69" s="17"/>
    </row>
    <row r="70" spans="1:16" ht="48">
      <c r="A70" s="66" t="s">
        <v>569</v>
      </c>
      <c r="B70" s="66">
        <v>67</v>
      </c>
      <c r="C70" s="10" t="s">
        <v>68</v>
      </c>
      <c r="D70" s="11" t="s">
        <v>104</v>
      </c>
      <c r="E70" s="10" t="s">
        <v>65</v>
      </c>
      <c r="F70" s="11" t="s">
        <v>148</v>
      </c>
      <c r="G70" s="16" t="s">
        <v>87</v>
      </c>
      <c r="H70" s="51" t="s">
        <v>555</v>
      </c>
      <c r="I70" s="10" t="s">
        <v>40</v>
      </c>
      <c r="J70" s="10">
        <v>1</v>
      </c>
      <c r="K70" s="12"/>
      <c r="L70" s="12"/>
      <c r="M70" s="12">
        <f t="shared" si="12"/>
        <v>0</v>
      </c>
      <c r="N70" s="12">
        <f t="shared" si="13"/>
        <v>0</v>
      </c>
      <c r="O70" s="12">
        <f t="shared" si="14"/>
        <v>0</v>
      </c>
      <c r="P70" s="17"/>
    </row>
    <row r="71" spans="1:16" ht="60">
      <c r="A71" s="66" t="s">
        <v>571</v>
      </c>
      <c r="B71" s="66">
        <v>68</v>
      </c>
      <c r="C71" s="10" t="s">
        <v>68</v>
      </c>
      <c r="D71" s="11" t="s">
        <v>105</v>
      </c>
      <c r="E71" s="10" t="s">
        <v>65</v>
      </c>
      <c r="F71" s="11" t="s">
        <v>149</v>
      </c>
      <c r="G71" s="18" t="s">
        <v>43</v>
      </c>
      <c r="H71" s="51" t="s">
        <v>555</v>
      </c>
      <c r="I71" s="10" t="s">
        <v>40</v>
      </c>
      <c r="J71" s="10">
        <v>3</v>
      </c>
      <c r="K71" s="12"/>
      <c r="L71" s="12"/>
      <c r="M71" s="12">
        <f t="shared" si="12"/>
        <v>0</v>
      </c>
      <c r="N71" s="12">
        <f t="shared" si="13"/>
        <v>0</v>
      </c>
      <c r="O71" s="12">
        <f t="shared" si="14"/>
        <v>0</v>
      </c>
      <c r="P71" s="17"/>
    </row>
    <row r="72" spans="1:16" ht="75">
      <c r="A72" s="66" t="s">
        <v>570</v>
      </c>
      <c r="B72" s="66">
        <v>69</v>
      </c>
      <c r="C72" s="10" t="s">
        <v>68</v>
      </c>
      <c r="D72" s="11" t="s">
        <v>106</v>
      </c>
      <c r="E72" s="10" t="s">
        <v>65</v>
      </c>
      <c r="F72" s="11" t="s">
        <v>150</v>
      </c>
      <c r="G72" s="18" t="s">
        <v>96</v>
      </c>
      <c r="H72" s="51" t="s">
        <v>555</v>
      </c>
      <c r="I72" s="10" t="s">
        <v>40</v>
      </c>
      <c r="J72" s="10">
        <v>1</v>
      </c>
      <c r="K72" s="12"/>
      <c r="L72" s="12"/>
      <c r="M72" s="12">
        <f t="shared" si="12"/>
        <v>0</v>
      </c>
      <c r="N72" s="12">
        <f t="shared" si="13"/>
        <v>0</v>
      </c>
      <c r="O72" s="12">
        <f t="shared" si="14"/>
        <v>0</v>
      </c>
      <c r="P72" s="17"/>
    </row>
    <row r="73" spans="1:16" ht="51">
      <c r="A73" s="66" t="s">
        <v>572</v>
      </c>
      <c r="B73" s="66">
        <v>70</v>
      </c>
      <c r="C73" s="10" t="s">
        <v>68</v>
      </c>
      <c r="D73" s="11" t="s">
        <v>107</v>
      </c>
      <c r="E73" s="10" t="s">
        <v>65</v>
      </c>
      <c r="F73" s="11" t="s">
        <v>151</v>
      </c>
      <c r="G73" s="16" t="s">
        <v>90</v>
      </c>
      <c r="H73" s="51" t="s">
        <v>555</v>
      </c>
      <c r="I73" s="10" t="s">
        <v>40</v>
      </c>
      <c r="J73" s="10">
        <v>1</v>
      </c>
      <c r="K73" s="12"/>
      <c r="L73" s="12"/>
      <c r="M73" s="12">
        <f t="shared" si="12"/>
        <v>0</v>
      </c>
      <c r="N73" s="12">
        <f t="shared" si="13"/>
        <v>0</v>
      </c>
      <c r="O73" s="12">
        <f t="shared" si="14"/>
        <v>0</v>
      </c>
      <c r="P73" s="17"/>
    </row>
    <row r="74" spans="1:16" ht="48">
      <c r="A74" s="66" t="s">
        <v>573</v>
      </c>
      <c r="B74" s="66">
        <v>71</v>
      </c>
      <c r="C74" s="10" t="s">
        <v>68</v>
      </c>
      <c r="D74" s="11" t="s">
        <v>108</v>
      </c>
      <c r="E74" s="10" t="s">
        <v>65</v>
      </c>
      <c r="F74" s="11" t="s">
        <v>152</v>
      </c>
      <c r="G74" s="16" t="s">
        <v>97</v>
      </c>
      <c r="H74" s="51" t="s">
        <v>555</v>
      </c>
      <c r="I74" s="10" t="s">
        <v>40</v>
      </c>
      <c r="J74" s="10">
        <v>1</v>
      </c>
      <c r="K74" s="12"/>
      <c r="L74" s="12"/>
      <c r="M74" s="12">
        <f t="shared" si="12"/>
        <v>0</v>
      </c>
      <c r="N74" s="12">
        <f t="shared" si="13"/>
        <v>0</v>
      </c>
      <c r="O74" s="12">
        <f t="shared" si="14"/>
        <v>0</v>
      </c>
      <c r="P74" s="17"/>
    </row>
    <row r="75" spans="1:16" ht="42" customHeight="1">
      <c r="A75" s="66" t="s">
        <v>574</v>
      </c>
      <c r="B75" s="66">
        <v>72</v>
      </c>
      <c r="C75" s="10" t="s">
        <v>68</v>
      </c>
      <c r="D75" s="11" t="s">
        <v>109</v>
      </c>
      <c r="E75" s="10" t="s">
        <v>65</v>
      </c>
      <c r="F75" s="11" t="s">
        <v>161</v>
      </c>
      <c r="G75" s="16" t="s">
        <v>89</v>
      </c>
      <c r="H75" s="51" t="s">
        <v>555</v>
      </c>
      <c r="I75" s="10" t="s">
        <v>40</v>
      </c>
      <c r="J75" s="10">
        <v>3</v>
      </c>
      <c r="K75" s="12"/>
      <c r="L75" s="12"/>
      <c r="M75" s="12">
        <f t="shared" si="12"/>
        <v>0</v>
      </c>
      <c r="N75" s="12">
        <f t="shared" si="13"/>
        <v>0</v>
      </c>
      <c r="O75" s="12">
        <f t="shared" si="14"/>
        <v>0</v>
      </c>
      <c r="P75" s="17"/>
    </row>
    <row r="76" spans="1:16" ht="48">
      <c r="A76" s="66" t="s">
        <v>575</v>
      </c>
      <c r="B76" s="66">
        <v>73</v>
      </c>
      <c r="C76" s="10" t="s">
        <v>68</v>
      </c>
      <c r="D76" s="11" t="s">
        <v>210</v>
      </c>
      <c r="E76" s="10" t="s">
        <v>65</v>
      </c>
      <c r="F76" s="11" t="s">
        <v>213</v>
      </c>
      <c r="G76" s="16" t="s">
        <v>212</v>
      </c>
      <c r="H76" s="51" t="s">
        <v>555</v>
      </c>
      <c r="I76" s="10" t="s">
        <v>40</v>
      </c>
      <c r="J76" s="10">
        <v>1</v>
      </c>
      <c r="K76" s="12"/>
      <c r="L76" s="12"/>
      <c r="M76" s="12">
        <f t="shared" si="12"/>
        <v>0</v>
      </c>
      <c r="N76" s="12">
        <f t="shared" si="13"/>
        <v>0</v>
      </c>
      <c r="O76" s="12">
        <f t="shared" si="14"/>
        <v>0</v>
      </c>
      <c r="P76" s="17" t="s">
        <v>45</v>
      </c>
    </row>
    <row r="77" spans="1:16" ht="60">
      <c r="A77" s="66" t="s">
        <v>576</v>
      </c>
      <c r="B77" s="66">
        <v>74</v>
      </c>
      <c r="C77" s="10" t="s">
        <v>68</v>
      </c>
      <c r="D77" s="11" t="s">
        <v>110</v>
      </c>
      <c r="E77" s="10" t="s">
        <v>65</v>
      </c>
      <c r="F77" s="11" t="s">
        <v>153</v>
      </c>
      <c r="G77" s="16" t="s">
        <v>99</v>
      </c>
      <c r="H77" s="51" t="s">
        <v>555</v>
      </c>
      <c r="I77" s="10" t="s">
        <v>40</v>
      </c>
      <c r="J77" s="10">
        <v>1</v>
      </c>
      <c r="K77" s="12"/>
      <c r="L77" s="12"/>
      <c r="M77" s="12">
        <f t="shared" si="12"/>
        <v>0</v>
      </c>
      <c r="N77" s="12">
        <f t="shared" si="13"/>
        <v>0</v>
      </c>
      <c r="O77" s="12">
        <f t="shared" si="14"/>
        <v>0</v>
      </c>
      <c r="P77" s="17"/>
    </row>
    <row r="78" spans="1:16" ht="48">
      <c r="A78" s="66" t="s">
        <v>577</v>
      </c>
      <c r="B78" s="66">
        <v>75</v>
      </c>
      <c r="C78" s="10" t="s">
        <v>68</v>
      </c>
      <c r="D78" s="11" t="s">
        <v>111</v>
      </c>
      <c r="E78" s="10" t="s">
        <v>65</v>
      </c>
      <c r="F78" s="11" t="s">
        <v>162</v>
      </c>
      <c r="G78" s="16" t="s">
        <v>48</v>
      </c>
      <c r="H78" s="51" t="s">
        <v>555</v>
      </c>
      <c r="I78" s="10" t="s">
        <v>40</v>
      </c>
      <c r="J78" s="10">
        <v>3</v>
      </c>
      <c r="K78" s="12"/>
      <c r="L78" s="12"/>
      <c r="M78" s="12">
        <f t="shared" si="12"/>
        <v>0</v>
      </c>
      <c r="N78" s="12">
        <f t="shared" si="13"/>
        <v>0</v>
      </c>
      <c r="O78" s="12">
        <f t="shared" si="14"/>
        <v>0</v>
      </c>
      <c r="P78" s="17" t="s">
        <v>45</v>
      </c>
    </row>
    <row r="79" spans="1:16" ht="48">
      <c r="A79" s="66" t="s">
        <v>597</v>
      </c>
      <c r="B79" s="66">
        <v>76</v>
      </c>
      <c r="C79" s="10" t="s">
        <v>68</v>
      </c>
      <c r="D79" s="11" t="s">
        <v>163</v>
      </c>
      <c r="E79" s="10" t="s">
        <v>65</v>
      </c>
      <c r="F79" s="11" t="s">
        <v>185</v>
      </c>
      <c r="G79" s="31" t="s">
        <v>164</v>
      </c>
      <c r="H79" s="51" t="s">
        <v>555</v>
      </c>
      <c r="I79" s="10" t="s">
        <v>40</v>
      </c>
      <c r="J79" s="10">
        <v>2</v>
      </c>
      <c r="K79" s="12"/>
      <c r="L79" s="12"/>
      <c r="M79" s="12">
        <f t="shared" si="12"/>
        <v>0</v>
      </c>
      <c r="N79" s="12">
        <f t="shared" si="13"/>
        <v>0</v>
      </c>
      <c r="O79" s="12">
        <f t="shared" si="14"/>
        <v>0</v>
      </c>
      <c r="P79" s="17" t="s">
        <v>45</v>
      </c>
    </row>
    <row r="80" spans="1:16" ht="24" customHeight="1">
      <c r="A80" s="66"/>
      <c r="B80" s="66">
        <v>77</v>
      </c>
      <c r="C80" s="35" t="s">
        <v>68</v>
      </c>
      <c r="D80" s="36"/>
      <c r="E80" s="37" t="s">
        <v>165</v>
      </c>
      <c r="F80" s="38"/>
      <c r="G80" s="39" t="s">
        <v>179</v>
      </c>
      <c r="H80" s="63"/>
      <c r="I80" s="35"/>
      <c r="J80" s="35"/>
      <c r="K80" s="41"/>
      <c r="L80" s="41"/>
      <c r="M80" s="41"/>
      <c r="N80" s="41"/>
      <c r="O80" s="41"/>
      <c r="P80" s="40"/>
    </row>
    <row r="81" spans="1:16" ht="48">
      <c r="A81" s="66" t="s">
        <v>563</v>
      </c>
      <c r="B81" s="66">
        <v>78</v>
      </c>
      <c r="C81" s="10" t="s">
        <v>68</v>
      </c>
      <c r="D81" s="11" t="s">
        <v>47</v>
      </c>
      <c r="E81" s="10" t="s">
        <v>165</v>
      </c>
      <c r="F81" s="11" t="s">
        <v>178</v>
      </c>
      <c r="G81" s="16" t="s">
        <v>75</v>
      </c>
      <c r="H81" s="51" t="s">
        <v>555</v>
      </c>
      <c r="I81" s="10" t="s">
        <v>37</v>
      </c>
      <c r="J81" s="10">
        <v>2</v>
      </c>
      <c r="K81" s="12"/>
      <c r="L81" s="12"/>
      <c r="M81" s="12">
        <f aca="true" t="shared" si="15" ref="M81:M99">J81*K81</f>
        <v>0</v>
      </c>
      <c r="N81" s="12">
        <f aca="true" t="shared" si="16" ref="N81:N99">J81*L81</f>
        <v>0</v>
      </c>
      <c r="O81" s="12">
        <f aca="true" t="shared" si="17" ref="O81:O99">M81+N81</f>
        <v>0</v>
      </c>
      <c r="P81" s="17" t="s">
        <v>45</v>
      </c>
    </row>
    <row r="82" spans="1:16" ht="48">
      <c r="A82" s="66" t="s">
        <v>622</v>
      </c>
      <c r="B82" s="66">
        <v>79</v>
      </c>
      <c r="C82" s="10" t="s">
        <v>68</v>
      </c>
      <c r="D82" s="11" t="s">
        <v>9</v>
      </c>
      <c r="E82" s="10" t="s">
        <v>165</v>
      </c>
      <c r="F82" s="11" t="s">
        <v>166</v>
      </c>
      <c r="G82" s="16" t="s">
        <v>77</v>
      </c>
      <c r="H82" s="51" t="s">
        <v>555</v>
      </c>
      <c r="I82" s="33" t="s">
        <v>40</v>
      </c>
      <c r="J82" s="33">
        <v>1</v>
      </c>
      <c r="K82" s="12"/>
      <c r="L82" s="12"/>
      <c r="M82" s="12">
        <f t="shared" si="15"/>
        <v>0</v>
      </c>
      <c r="N82" s="12">
        <f t="shared" si="16"/>
        <v>0</v>
      </c>
      <c r="O82" s="12">
        <f t="shared" si="17"/>
        <v>0</v>
      </c>
      <c r="P82" s="17"/>
    </row>
    <row r="83" spans="1:16" ht="33.75" customHeight="1">
      <c r="A83" s="66" t="s">
        <v>621</v>
      </c>
      <c r="B83" s="66">
        <v>80</v>
      </c>
      <c r="C83" s="10" t="s">
        <v>68</v>
      </c>
      <c r="D83" s="11" t="s">
        <v>10</v>
      </c>
      <c r="E83" s="10" t="s">
        <v>165</v>
      </c>
      <c r="F83" s="11" t="s">
        <v>167</v>
      </c>
      <c r="G83" s="16" t="s">
        <v>78</v>
      </c>
      <c r="H83" s="51" t="s">
        <v>555</v>
      </c>
      <c r="I83" s="10" t="s">
        <v>40</v>
      </c>
      <c r="J83" s="10">
        <v>1</v>
      </c>
      <c r="K83" s="12"/>
      <c r="L83" s="12"/>
      <c r="M83" s="12">
        <f t="shared" si="15"/>
        <v>0</v>
      </c>
      <c r="N83" s="12">
        <f t="shared" si="16"/>
        <v>0</v>
      </c>
      <c r="O83" s="12">
        <f t="shared" si="17"/>
        <v>0</v>
      </c>
      <c r="P83" s="17"/>
    </row>
    <row r="84" spans="1:16" ht="33.75" customHeight="1">
      <c r="A84" s="66" t="s">
        <v>566</v>
      </c>
      <c r="B84" s="66">
        <v>81</v>
      </c>
      <c r="C84" s="10" t="s">
        <v>68</v>
      </c>
      <c r="D84" s="11" t="s">
        <v>85</v>
      </c>
      <c r="E84" s="10" t="s">
        <v>165</v>
      </c>
      <c r="F84" s="11" t="s">
        <v>168</v>
      </c>
      <c r="G84" s="16" t="s">
        <v>13</v>
      </c>
      <c r="H84" s="51" t="s">
        <v>555</v>
      </c>
      <c r="I84" s="10" t="s">
        <v>40</v>
      </c>
      <c r="J84" s="10">
        <v>1</v>
      </c>
      <c r="K84" s="12"/>
      <c r="L84" s="12"/>
      <c r="M84" s="12">
        <f t="shared" si="15"/>
        <v>0</v>
      </c>
      <c r="N84" s="12">
        <f t="shared" si="16"/>
        <v>0</v>
      </c>
      <c r="O84" s="12">
        <f t="shared" si="17"/>
        <v>0</v>
      </c>
      <c r="P84" s="17"/>
    </row>
    <row r="85" spans="1:16" ht="48">
      <c r="A85" s="66" t="s">
        <v>596</v>
      </c>
      <c r="B85" s="66">
        <v>82</v>
      </c>
      <c r="C85" s="10" t="s">
        <v>68</v>
      </c>
      <c r="D85" s="11" t="s">
        <v>103</v>
      </c>
      <c r="E85" s="10" t="s">
        <v>165</v>
      </c>
      <c r="F85" s="11" t="s">
        <v>169</v>
      </c>
      <c r="G85" s="16" t="s">
        <v>180</v>
      </c>
      <c r="H85" s="51" t="s">
        <v>555</v>
      </c>
      <c r="I85" s="33" t="s">
        <v>40</v>
      </c>
      <c r="J85" s="33">
        <v>2</v>
      </c>
      <c r="K85" s="12"/>
      <c r="L85" s="12"/>
      <c r="M85" s="12">
        <f t="shared" si="15"/>
        <v>0</v>
      </c>
      <c r="N85" s="12">
        <f t="shared" si="16"/>
        <v>0</v>
      </c>
      <c r="O85" s="12">
        <f t="shared" si="17"/>
        <v>0</v>
      </c>
      <c r="P85" s="17"/>
    </row>
    <row r="86" spans="1:16" ht="48">
      <c r="A86" s="66" t="s">
        <v>568</v>
      </c>
      <c r="B86" s="66">
        <v>83</v>
      </c>
      <c r="C86" s="10"/>
      <c r="D86" s="11" t="s">
        <v>46</v>
      </c>
      <c r="E86" s="10" t="s">
        <v>165</v>
      </c>
      <c r="F86" s="11" t="s">
        <v>208</v>
      </c>
      <c r="G86" s="16" t="s">
        <v>14</v>
      </c>
      <c r="H86" s="51" t="s">
        <v>555</v>
      </c>
      <c r="I86" s="10" t="s">
        <v>40</v>
      </c>
      <c r="J86" s="10">
        <v>1</v>
      </c>
      <c r="K86" s="12"/>
      <c r="L86" s="12"/>
      <c r="M86" s="12">
        <f t="shared" si="15"/>
        <v>0</v>
      </c>
      <c r="N86" s="12">
        <f t="shared" si="16"/>
        <v>0</v>
      </c>
      <c r="O86" s="12">
        <f t="shared" si="17"/>
        <v>0</v>
      </c>
      <c r="P86" s="17"/>
    </row>
    <row r="87" spans="1:16" ht="51">
      <c r="A87" s="66" t="s">
        <v>608</v>
      </c>
      <c r="B87" s="66">
        <v>84</v>
      </c>
      <c r="C87" s="10" t="s">
        <v>68</v>
      </c>
      <c r="D87" s="11" t="s">
        <v>124</v>
      </c>
      <c r="E87" s="10" t="s">
        <v>165</v>
      </c>
      <c r="F87" s="11" t="s">
        <v>170</v>
      </c>
      <c r="G87" s="34" t="s">
        <v>788</v>
      </c>
      <c r="H87" s="51" t="s">
        <v>555</v>
      </c>
      <c r="I87" s="10" t="s">
        <v>40</v>
      </c>
      <c r="J87" s="10">
        <v>1</v>
      </c>
      <c r="K87" s="12"/>
      <c r="L87" s="12"/>
      <c r="M87" s="12">
        <f t="shared" si="15"/>
        <v>0</v>
      </c>
      <c r="N87" s="12">
        <f t="shared" si="16"/>
        <v>0</v>
      </c>
      <c r="O87" s="12">
        <f t="shared" si="17"/>
        <v>0</v>
      </c>
      <c r="P87" s="17"/>
    </row>
    <row r="88" spans="1:16" ht="51">
      <c r="A88" s="66" t="s">
        <v>605</v>
      </c>
      <c r="B88" s="66">
        <v>85</v>
      </c>
      <c r="C88" s="10" t="s">
        <v>68</v>
      </c>
      <c r="D88" s="11" t="s">
        <v>160</v>
      </c>
      <c r="E88" s="10" t="s">
        <v>165</v>
      </c>
      <c r="F88" s="11" t="s">
        <v>171</v>
      </c>
      <c r="G88" s="34" t="s">
        <v>789</v>
      </c>
      <c r="H88" s="51" t="s">
        <v>555</v>
      </c>
      <c r="I88" s="10" t="s">
        <v>40</v>
      </c>
      <c r="J88" s="10">
        <v>1</v>
      </c>
      <c r="K88" s="12"/>
      <c r="L88" s="12"/>
      <c r="M88" s="12">
        <f t="shared" si="15"/>
        <v>0</v>
      </c>
      <c r="N88" s="12">
        <f t="shared" si="16"/>
        <v>0</v>
      </c>
      <c r="O88" s="12">
        <f t="shared" si="17"/>
        <v>0</v>
      </c>
      <c r="P88" s="17"/>
    </row>
    <row r="89" spans="1:16" ht="51">
      <c r="A89" s="66" t="s">
        <v>603</v>
      </c>
      <c r="B89" s="66">
        <v>86</v>
      </c>
      <c r="C89" s="10" t="s">
        <v>68</v>
      </c>
      <c r="D89" s="11" t="s">
        <v>183</v>
      </c>
      <c r="E89" s="10" t="s">
        <v>165</v>
      </c>
      <c r="F89" s="24" t="s">
        <v>182</v>
      </c>
      <c r="G89" s="34" t="s">
        <v>790</v>
      </c>
      <c r="H89" s="51" t="s">
        <v>555</v>
      </c>
      <c r="I89" s="10" t="s">
        <v>40</v>
      </c>
      <c r="J89" s="10">
        <v>1</v>
      </c>
      <c r="K89" s="12"/>
      <c r="L89" s="12"/>
      <c r="M89" s="12">
        <f t="shared" si="15"/>
        <v>0</v>
      </c>
      <c r="N89" s="12">
        <f t="shared" si="16"/>
        <v>0</v>
      </c>
      <c r="O89" s="12">
        <f t="shared" si="17"/>
        <v>0</v>
      </c>
      <c r="P89" s="17"/>
    </row>
    <row r="90" spans="1:16" ht="48">
      <c r="A90" s="66" t="s">
        <v>569</v>
      </c>
      <c r="B90" s="66">
        <v>87</v>
      </c>
      <c r="C90" s="10" t="s">
        <v>68</v>
      </c>
      <c r="D90" s="11" t="s">
        <v>104</v>
      </c>
      <c r="E90" s="10" t="s">
        <v>165</v>
      </c>
      <c r="F90" s="11" t="s">
        <v>172</v>
      </c>
      <c r="G90" s="16" t="s">
        <v>87</v>
      </c>
      <c r="H90" s="51" t="s">
        <v>555</v>
      </c>
      <c r="I90" s="10" t="s">
        <v>40</v>
      </c>
      <c r="J90" s="10">
        <v>1</v>
      </c>
      <c r="K90" s="12"/>
      <c r="L90" s="12"/>
      <c r="M90" s="12">
        <f t="shared" si="15"/>
        <v>0</v>
      </c>
      <c r="N90" s="12">
        <f t="shared" si="16"/>
        <v>0</v>
      </c>
      <c r="O90" s="12">
        <f t="shared" si="17"/>
        <v>0</v>
      </c>
      <c r="P90" s="17"/>
    </row>
    <row r="91" spans="1:16" ht="60">
      <c r="A91" s="66" t="s">
        <v>571</v>
      </c>
      <c r="B91" s="66">
        <v>88</v>
      </c>
      <c r="C91" s="10" t="s">
        <v>68</v>
      </c>
      <c r="D91" s="11" t="s">
        <v>105</v>
      </c>
      <c r="E91" s="10" t="s">
        <v>165</v>
      </c>
      <c r="F91" s="11" t="s">
        <v>173</v>
      </c>
      <c r="G91" s="18" t="s">
        <v>43</v>
      </c>
      <c r="H91" s="51" t="s">
        <v>555</v>
      </c>
      <c r="I91" s="10" t="s">
        <v>40</v>
      </c>
      <c r="J91" s="10">
        <v>3</v>
      </c>
      <c r="K91" s="12"/>
      <c r="L91" s="12"/>
      <c r="M91" s="12">
        <f t="shared" si="15"/>
        <v>0</v>
      </c>
      <c r="N91" s="12">
        <f t="shared" si="16"/>
        <v>0</v>
      </c>
      <c r="O91" s="12">
        <f t="shared" si="17"/>
        <v>0</v>
      </c>
      <c r="P91" s="17"/>
    </row>
    <row r="92" spans="1:16" ht="75">
      <c r="A92" s="66" t="s">
        <v>570</v>
      </c>
      <c r="B92" s="66">
        <v>89</v>
      </c>
      <c r="C92" s="10" t="s">
        <v>68</v>
      </c>
      <c r="D92" s="11" t="s">
        <v>106</v>
      </c>
      <c r="E92" s="10" t="s">
        <v>165</v>
      </c>
      <c r="F92" s="11" t="s">
        <v>174</v>
      </c>
      <c r="G92" s="18" t="s">
        <v>96</v>
      </c>
      <c r="H92" s="51" t="s">
        <v>555</v>
      </c>
      <c r="I92" s="10" t="s">
        <v>40</v>
      </c>
      <c r="J92" s="10">
        <v>1</v>
      </c>
      <c r="K92" s="12"/>
      <c r="L92" s="12"/>
      <c r="M92" s="12">
        <f t="shared" si="15"/>
        <v>0</v>
      </c>
      <c r="N92" s="12">
        <f t="shared" si="16"/>
        <v>0</v>
      </c>
      <c r="O92" s="12">
        <f t="shared" si="17"/>
        <v>0</v>
      </c>
      <c r="P92" s="17"/>
    </row>
    <row r="93" spans="1:16" ht="51">
      <c r="A93" s="66" t="s">
        <v>572</v>
      </c>
      <c r="B93" s="66">
        <v>90</v>
      </c>
      <c r="C93" s="10" t="s">
        <v>68</v>
      </c>
      <c r="D93" s="11" t="s">
        <v>107</v>
      </c>
      <c r="E93" s="10" t="s">
        <v>165</v>
      </c>
      <c r="F93" s="11" t="s">
        <v>175</v>
      </c>
      <c r="G93" s="16" t="s">
        <v>90</v>
      </c>
      <c r="H93" s="51" t="s">
        <v>555</v>
      </c>
      <c r="I93" s="10" t="s">
        <v>40</v>
      </c>
      <c r="J93" s="10">
        <v>1</v>
      </c>
      <c r="K93" s="12"/>
      <c r="L93" s="12"/>
      <c r="M93" s="12">
        <f t="shared" si="15"/>
        <v>0</v>
      </c>
      <c r="N93" s="12">
        <f t="shared" si="16"/>
        <v>0</v>
      </c>
      <c r="O93" s="12">
        <f t="shared" si="17"/>
        <v>0</v>
      </c>
      <c r="P93" s="17"/>
    </row>
    <row r="94" spans="1:16" ht="48">
      <c r="A94" s="66" t="s">
        <v>573</v>
      </c>
      <c r="B94" s="66">
        <v>91</v>
      </c>
      <c r="C94" s="10" t="s">
        <v>68</v>
      </c>
      <c r="D94" s="11" t="s">
        <v>108</v>
      </c>
      <c r="E94" s="10" t="s">
        <v>165</v>
      </c>
      <c r="F94" s="11" t="s">
        <v>176</v>
      </c>
      <c r="G94" s="16" t="s">
        <v>97</v>
      </c>
      <c r="H94" s="51" t="s">
        <v>555</v>
      </c>
      <c r="I94" s="10" t="s">
        <v>40</v>
      </c>
      <c r="J94" s="10">
        <v>1</v>
      </c>
      <c r="K94" s="12"/>
      <c r="L94" s="12"/>
      <c r="M94" s="12">
        <f t="shared" si="15"/>
        <v>0</v>
      </c>
      <c r="N94" s="12">
        <f t="shared" si="16"/>
        <v>0</v>
      </c>
      <c r="O94" s="12">
        <f t="shared" si="17"/>
        <v>0</v>
      </c>
      <c r="P94" s="17"/>
    </row>
    <row r="95" spans="1:16" ht="42" customHeight="1">
      <c r="A95" s="66" t="s">
        <v>574</v>
      </c>
      <c r="B95" s="66">
        <v>92</v>
      </c>
      <c r="C95" s="10" t="s">
        <v>68</v>
      </c>
      <c r="D95" s="11" t="s">
        <v>109</v>
      </c>
      <c r="E95" s="10" t="s">
        <v>165</v>
      </c>
      <c r="F95" s="11" t="s">
        <v>184</v>
      </c>
      <c r="G95" s="16" t="s">
        <v>89</v>
      </c>
      <c r="H95" s="51" t="s">
        <v>555</v>
      </c>
      <c r="I95" s="10" t="s">
        <v>40</v>
      </c>
      <c r="J95" s="10">
        <v>3</v>
      </c>
      <c r="K95" s="12"/>
      <c r="L95" s="12"/>
      <c r="M95" s="12">
        <f t="shared" si="15"/>
        <v>0</v>
      </c>
      <c r="N95" s="12">
        <f t="shared" si="16"/>
        <v>0</v>
      </c>
      <c r="O95" s="12">
        <f t="shared" si="17"/>
        <v>0</v>
      </c>
      <c r="P95" s="17"/>
    </row>
    <row r="96" spans="1:16" ht="48">
      <c r="A96" s="66" t="s">
        <v>575</v>
      </c>
      <c r="B96" s="66">
        <v>93</v>
      </c>
      <c r="C96" s="10" t="s">
        <v>68</v>
      </c>
      <c r="D96" s="11" t="s">
        <v>210</v>
      </c>
      <c r="E96" s="10" t="s">
        <v>165</v>
      </c>
      <c r="F96" s="11" t="s">
        <v>214</v>
      </c>
      <c r="G96" s="16" t="s">
        <v>212</v>
      </c>
      <c r="H96" s="51" t="s">
        <v>555</v>
      </c>
      <c r="I96" s="10" t="s">
        <v>40</v>
      </c>
      <c r="J96" s="10">
        <v>1</v>
      </c>
      <c r="K96" s="12"/>
      <c r="L96" s="12"/>
      <c r="M96" s="12">
        <f t="shared" si="15"/>
        <v>0</v>
      </c>
      <c r="N96" s="12">
        <f t="shared" si="16"/>
        <v>0</v>
      </c>
      <c r="O96" s="12">
        <f t="shared" si="17"/>
        <v>0</v>
      </c>
      <c r="P96" s="17" t="s">
        <v>45</v>
      </c>
    </row>
    <row r="97" spans="1:16" ht="60">
      <c r="A97" s="66" t="s">
        <v>576</v>
      </c>
      <c r="B97" s="66">
        <v>94</v>
      </c>
      <c r="C97" s="10" t="s">
        <v>68</v>
      </c>
      <c r="D97" s="11" t="s">
        <v>110</v>
      </c>
      <c r="E97" s="10" t="s">
        <v>165</v>
      </c>
      <c r="F97" s="11" t="s">
        <v>177</v>
      </c>
      <c r="G97" s="16" t="s">
        <v>99</v>
      </c>
      <c r="H97" s="51" t="s">
        <v>555</v>
      </c>
      <c r="I97" s="10" t="s">
        <v>40</v>
      </c>
      <c r="J97" s="10">
        <v>1</v>
      </c>
      <c r="K97" s="12"/>
      <c r="L97" s="12"/>
      <c r="M97" s="12">
        <f t="shared" si="15"/>
        <v>0</v>
      </c>
      <c r="N97" s="12">
        <f t="shared" si="16"/>
        <v>0</v>
      </c>
      <c r="O97" s="12">
        <f t="shared" si="17"/>
        <v>0</v>
      </c>
      <c r="P97" s="17"/>
    </row>
    <row r="98" spans="1:16" ht="48">
      <c r="A98" s="66" t="s">
        <v>577</v>
      </c>
      <c r="B98" s="66">
        <v>95</v>
      </c>
      <c r="C98" s="10" t="s">
        <v>68</v>
      </c>
      <c r="D98" s="11" t="s">
        <v>111</v>
      </c>
      <c r="E98" s="10" t="s">
        <v>165</v>
      </c>
      <c r="F98" s="11" t="s">
        <v>187</v>
      </c>
      <c r="G98" s="16" t="s">
        <v>48</v>
      </c>
      <c r="H98" s="51" t="s">
        <v>555</v>
      </c>
      <c r="I98" s="10" t="s">
        <v>40</v>
      </c>
      <c r="J98" s="10">
        <v>4</v>
      </c>
      <c r="K98" s="12"/>
      <c r="L98" s="12"/>
      <c r="M98" s="12">
        <f t="shared" si="15"/>
        <v>0</v>
      </c>
      <c r="N98" s="12">
        <f t="shared" si="16"/>
        <v>0</v>
      </c>
      <c r="O98" s="12">
        <f t="shared" si="17"/>
        <v>0</v>
      </c>
      <c r="P98" s="17" t="s">
        <v>45</v>
      </c>
    </row>
    <row r="99" spans="1:16" ht="60">
      <c r="A99" s="66" t="s">
        <v>597</v>
      </c>
      <c r="B99" s="66">
        <v>96</v>
      </c>
      <c r="C99" s="10" t="s">
        <v>68</v>
      </c>
      <c r="D99" s="11" t="s">
        <v>163</v>
      </c>
      <c r="E99" s="10" t="s">
        <v>165</v>
      </c>
      <c r="F99" s="11" t="s">
        <v>186</v>
      </c>
      <c r="G99" s="31" t="s">
        <v>164</v>
      </c>
      <c r="H99" s="51" t="s">
        <v>555</v>
      </c>
      <c r="I99" s="10" t="s">
        <v>40</v>
      </c>
      <c r="J99" s="10">
        <v>7</v>
      </c>
      <c r="K99" s="12"/>
      <c r="L99" s="12"/>
      <c r="M99" s="12">
        <f t="shared" si="15"/>
        <v>0</v>
      </c>
      <c r="N99" s="12">
        <f t="shared" si="16"/>
        <v>0</v>
      </c>
      <c r="O99" s="12">
        <f t="shared" si="17"/>
        <v>0</v>
      </c>
      <c r="P99" s="17" t="s">
        <v>45</v>
      </c>
    </row>
    <row r="100" spans="1:16" ht="32.25" customHeight="1">
      <c r="A100" s="66"/>
      <c r="B100" s="66">
        <v>97</v>
      </c>
      <c r="C100" s="35" t="s">
        <v>68</v>
      </c>
      <c r="D100" s="36"/>
      <c r="E100" s="37" t="s">
        <v>18</v>
      </c>
      <c r="F100" s="38"/>
      <c r="G100" s="39" t="s">
        <v>723</v>
      </c>
      <c r="H100" s="63"/>
      <c r="I100" s="35"/>
      <c r="J100" s="35"/>
      <c r="K100" s="41"/>
      <c r="L100" s="41"/>
      <c r="M100" s="41"/>
      <c r="N100" s="41"/>
      <c r="O100" s="41"/>
      <c r="P100" s="40"/>
    </row>
    <row r="101" spans="1:16" ht="48">
      <c r="A101" s="66" t="s">
        <v>563</v>
      </c>
      <c r="B101" s="66">
        <v>98</v>
      </c>
      <c r="C101" s="10" t="s">
        <v>68</v>
      </c>
      <c r="D101" s="11" t="s">
        <v>47</v>
      </c>
      <c r="E101" s="10" t="s">
        <v>18</v>
      </c>
      <c r="F101" s="11" t="s">
        <v>201</v>
      </c>
      <c r="G101" s="16" t="s">
        <v>75</v>
      </c>
      <c r="H101" s="51" t="s">
        <v>555</v>
      </c>
      <c r="I101" s="10" t="s">
        <v>37</v>
      </c>
      <c r="J101" s="10">
        <v>2</v>
      </c>
      <c r="K101" s="12"/>
      <c r="L101" s="12"/>
      <c r="M101" s="12">
        <f aca="true" t="shared" si="18" ref="M101:M125">J101*K101</f>
        <v>0</v>
      </c>
      <c r="N101" s="12">
        <f aca="true" t="shared" si="19" ref="N101:N125">J101*L101</f>
        <v>0</v>
      </c>
      <c r="O101" s="12">
        <f aca="true" t="shared" si="20" ref="O101:O125">M101+N101</f>
        <v>0</v>
      </c>
      <c r="P101" s="17" t="s">
        <v>45</v>
      </c>
    </row>
    <row r="102" spans="1:16" ht="48">
      <c r="A102" s="66" t="s">
        <v>622</v>
      </c>
      <c r="B102" s="66">
        <v>99</v>
      </c>
      <c r="C102" s="10" t="s">
        <v>68</v>
      </c>
      <c r="D102" s="11" t="s">
        <v>9</v>
      </c>
      <c r="E102" s="10" t="s">
        <v>18</v>
      </c>
      <c r="F102" s="11" t="s">
        <v>188</v>
      </c>
      <c r="G102" s="16" t="s">
        <v>77</v>
      </c>
      <c r="H102" s="51" t="s">
        <v>555</v>
      </c>
      <c r="I102" s="33" t="s">
        <v>40</v>
      </c>
      <c r="J102" s="33">
        <v>1</v>
      </c>
      <c r="K102" s="12"/>
      <c r="L102" s="12"/>
      <c r="M102" s="12">
        <f t="shared" si="18"/>
        <v>0</v>
      </c>
      <c r="N102" s="12">
        <f t="shared" si="19"/>
        <v>0</v>
      </c>
      <c r="O102" s="12">
        <f t="shared" si="20"/>
        <v>0</v>
      </c>
      <c r="P102" s="17"/>
    </row>
    <row r="103" spans="1:16" ht="33.75" customHeight="1">
      <c r="A103" s="66" t="s">
        <v>621</v>
      </c>
      <c r="B103" s="66">
        <v>100</v>
      </c>
      <c r="C103" s="10" t="s">
        <v>68</v>
      </c>
      <c r="D103" s="11" t="s">
        <v>10</v>
      </c>
      <c r="E103" s="10" t="s">
        <v>18</v>
      </c>
      <c r="F103" s="11" t="s">
        <v>189</v>
      </c>
      <c r="G103" s="16" t="s">
        <v>78</v>
      </c>
      <c r="H103" s="51" t="s">
        <v>555</v>
      </c>
      <c r="I103" s="10" t="s">
        <v>40</v>
      </c>
      <c r="J103" s="10">
        <v>1</v>
      </c>
      <c r="K103" s="12"/>
      <c r="L103" s="12"/>
      <c r="M103" s="12">
        <f t="shared" si="18"/>
        <v>0</v>
      </c>
      <c r="N103" s="12">
        <f t="shared" si="19"/>
        <v>0</v>
      </c>
      <c r="O103" s="12">
        <f t="shared" si="20"/>
        <v>0</v>
      </c>
      <c r="P103" s="17"/>
    </row>
    <row r="104" spans="1:16" ht="33.75" customHeight="1">
      <c r="A104" s="66" t="s">
        <v>566</v>
      </c>
      <c r="B104" s="66">
        <v>101</v>
      </c>
      <c r="C104" s="10" t="s">
        <v>68</v>
      </c>
      <c r="D104" s="11" t="s">
        <v>85</v>
      </c>
      <c r="E104" s="10" t="s">
        <v>18</v>
      </c>
      <c r="F104" s="11" t="s">
        <v>190</v>
      </c>
      <c r="G104" s="16" t="s">
        <v>13</v>
      </c>
      <c r="H104" s="51" t="s">
        <v>555</v>
      </c>
      <c r="I104" s="10" t="s">
        <v>40</v>
      </c>
      <c r="J104" s="10">
        <v>1</v>
      </c>
      <c r="K104" s="12"/>
      <c r="L104" s="12"/>
      <c r="M104" s="12">
        <f t="shared" si="18"/>
        <v>0</v>
      </c>
      <c r="N104" s="12">
        <f t="shared" si="19"/>
        <v>0</v>
      </c>
      <c r="O104" s="12">
        <f t="shared" si="20"/>
        <v>0</v>
      </c>
      <c r="P104" s="17"/>
    </row>
    <row r="105" spans="1:16" ht="48">
      <c r="A105" s="66" t="s">
        <v>596</v>
      </c>
      <c r="B105" s="66">
        <v>102</v>
      </c>
      <c r="C105" s="10" t="s">
        <v>68</v>
      </c>
      <c r="D105" s="11" t="s">
        <v>103</v>
      </c>
      <c r="E105" s="10" t="s">
        <v>18</v>
      </c>
      <c r="F105" s="11" t="s">
        <v>191</v>
      </c>
      <c r="G105" s="16" t="s">
        <v>180</v>
      </c>
      <c r="H105" s="51" t="s">
        <v>555</v>
      </c>
      <c r="I105" s="33" t="s">
        <v>40</v>
      </c>
      <c r="J105" s="33">
        <v>2</v>
      </c>
      <c r="K105" s="12"/>
      <c r="L105" s="12"/>
      <c r="M105" s="12">
        <f t="shared" si="18"/>
        <v>0</v>
      </c>
      <c r="N105" s="12">
        <f t="shared" si="19"/>
        <v>0</v>
      </c>
      <c r="O105" s="12">
        <f t="shared" si="20"/>
        <v>0</v>
      </c>
      <c r="P105" s="17"/>
    </row>
    <row r="106" spans="1:16" ht="48">
      <c r="A106" s="66" t="s">
        <v>568</v>
      </c>
      <c r="B106" s="66">
        <v>103</v>
      </c>
      <c r="C106" s="10"/>
      <c r="D106" s="11" t="s">
        <v>46</v>
      </c>
      <c r="E106" s="10" t="s">
        <v>18</v>
      </c>
      <c r="F106" s="11" t="s">
        <v>209</v>
      </c>
      <c r="G106" s="16" t="s">
        <v>14</v>
      </c>
      <c r="H106" s="51" t="s">
        <v>555</v>
      </c>
      <c r="I106" s="10" t="s">
        <v>40</v>
      </c>
      <c r="J106" s="10">
        <v>1</v>
      </c>
      <c r="K106" s="12"/>
      <c r="L106" s="12"/>
      <c r="M106" s="12">
        <f t="shared" si="18"/>
        <v>0</v>
      </c>
      <c r="N106" s="12">
        <f t="shared" si="19"/>
        <v>0</v>
      </c>
      <c r="O106" s="12">
        <f t="shared" si="20"/>
        <v>0</v>
      </c>
      <c r="P106" s="17"/>
    </row>
    <row r="107" spans="1:16" ht="51">
      <c r="A107" s="66" t="s">
        <v>602</v>
      </c>
      <c r="B107" s="66">
        <v>104</v>
      </c>
      <c r="C107" s="10" t="s">
        <v>68</v>
      </c>
      <c r="D107" s="11" t="s">
        <v>124</v>
      </c>
      <c r="E107" s="10" t="s">
        <v>18</v>
      </c>
      <c r="F107" s="11" t="s">
        <v>192</v>
      </c>
      <c r="G107" s="34" t="s">
        <v>791</v>
      </c>
      <c r="H107" s="51" t="s">
        <v>555</v>
      </c>
      <c r="I107" s="10" t="s">
        <v>40</v>
      </c>
      <c r="J107" s="10">
        <v>1</v>
      </c>
      <c r="K107" s="12"/>
      <c r="L107" s="12"/>
      <c r="M107" s="12">
        <f t="shared" si="18"/>
        <v>0</v>
      </c>
      <c r="N107" s="12">
        <f t="shared" si="19"/>
        <v>0</v>
      </c>
      <c r="O107" s="12">
        <f t="shared" si="20"/>
        <v>0</v>
      </c>
      <c r="P107" s="17"/>
    </row>
    <row r="108" spans="1:16" ht="51">
      <c r="A108" s="66" t="s">
        <v>604</v>
      </c>
      <c r="B108" s="66">
        <v>105</v>
      </c>
      <c r="C108" s="10" t="s">
        <v>68</v>
      </c>
      <c r="D108" s="11" t="s">
        <v>160</v>
      </c>
      <c r="E108" s="10" t="s">
        <v>18</v>
      </c>
      <c r="F108" s="11" t="s">
        <v>193</v>
      </c>
      <c r="G108" s="34" t="s">
        <v>792</v>
      </c>
      <c r="H108" s="51" t="s">
        <v>555</v>
      </c>
      <c r="I108" s="10" t="s">
        <v>40</v>
      </c>
      <c r="J108" s="10">
        <v>1</v>
      </c>
      <c r="K108" s="12"/>
      <c r="L108" s="12"/>
      <c r="M108" s="12">
        <f t="shared" si="18"/>
        <v>0</v>
      </c>
      <c r="N108" s="12">
        <f t="shared" si="19"/>
        <v>0</v>
      </c>
      <c r="O108" s="12">
        <f t="shared" si="20"/>
        <v>0</v>
      </c>
      <c r="P108" s="17"/>
    </row>
    <row r="109" spans="1:16" ht="48">
      <c r="A109" s="66" t="s">
        <v>569</v>
      </c>
      <c r="B109" s="66">
        <v>106</v>
      </c>
      <c r="C109" s="10" t="s">
        <v>68</v>
      </c>
      <c r="D109" s="11" t="s">
        <v>104</v>
      </c>
      <c r="E109" s="10" t="s">
        <v>18</v>
      </c>
      <c r="F109" s="11" t="s">
        <v>194</v>
      </c>
      <c r="G109" s="16" t="s">
        <v>87</v>
      </c>
      <c r="H109" s="51" t="s">
        <v>555</v>
      </c>
      <c r="I109" s="10" t="s">
        <v>40</v>
      </c>
      <c r="J109" s="10">
        <v>1</v>
      </c>
      <c r="K109" s="12"/>
      <c r="L109" s="12"/>
      <c r="M109" s="12">
        <f t="shared" si="18"/>
        <v>0</v>
      </c>
      <c r="N109" s="12">
        <f t="shared" si="19"/>
        <v>0</v>
      </c>
      <c r="O109" s="12">
        <f t="shared" si="20"/>
        <v>0</v>
      </c>
      <c r="P109" s="17"/>
    </row>
    <row r="110" spans="1:16" ht="60">
      <c r="A110" s="66" t="s">
        <v>571</v>
      </c>
      <c r="B110" s="66">
        <v>107</v>
      </c>
      <c r="C110" s="10" t="s">
        <v>68</v>
      </c>
      <c r="D110" s="11" t="s">
        <v>105</v>
      </c>
      <c r="E110" s="10" t="s">
        <v>18</v>
      </c>
      <c r="F110" s="11" t="s">
        <v>195</v>
      </c>
      <c r="G110" s="18" t="s">
        <v>43</v>
      </c>
      <c r="H110" s="51" t="s">
        <v>555</v>
      </c>
      <c r="I110" s="10" t="s">
        <v>40</v>
      </c>
      <c r="J110" s="10">
        <v>3</v>
      </c>
      <c r="K110" s="12"/>
      <c r="L110" s="12"/>
      <c r="M110" s="12">
        <f t="shared" si="18"/>
        <v>0</v>
      </c>
      <c r="N110" s="12">
        <f t="shared" si="19"/>
        <v>0</v>
      </c>
      <c r="O110" s="12">
        <f t="shared" si="20"/>
        <v>0</v>
      </c>
      <c r="P110" s="17"/>
    </row>
    <row r="111" spans="1:16" ht="75">
      <c r="A111" s="66" t="s">
        <v>570</v>
      </c>
      <c r="B111" s="66">
        <v>108</v>
      </c>
      <c r="C111" s="10" t="s">
        <v>68</v>
      </c>
      <c r="D111" s="11" t="s">
        <v>106</v>
      </c>
      <c r="E111" s="10" t="s">
        <v>18</v>
      </c>
      <c r="F111" s="11" t="s">
        <v>196</v>
      </c>
      <c r="G111" s="18" t="s">
        <v>96</v>
      </c>
      <c r="H111" s="51" t="s">
        <v>555</v>
      </c>
      <c r="I111" s="10" t="s">
        <v>40</v>
      </c>
      <c r="J111" s="10">
        <v>1</v>
      </c>
      <c r="K111" s="12"/>
      <c r="L111" s="12"/>
      <c r="M111" s="12">
        <f t="shared" si="18"/>
        <v>0</v>
      </c>
      <c r="N111" s="12">
        <f t="shared" si="19"/>
        <v>0</v>
      </c>
      <c r="O111" s="12">
        <f t="shared" si="20"/>
        <v>0</v>
      </c>
      <c r="P111" s="17"/>
    </row>
    <row r="112" spans="1:16" ht="51">
      <c r="A112" s="66" t="s">
        <v>572</v>
      </c>
      <c r="B112" s="66">
        <v>109</v>
      </c>
      <c r="C112" s="10" t="s">
        <v>68</v>
      </c>
      <c r="D112" s="11" t="s">
        <v>107</v>
      </c>
      <c r="E112" s="10" t="s">
        <v>18</v>
      </c>
      <c r="F112" s="11" t="s">
        <v>197</v>
      </c>
      <c r="G112" s="16" t="s">
        <v>90</v>
      </c>
      <c r="H112" s="51" t="s">
        <v>555</v>
      </c>
      <c r="I112" s="10" t="s">
        <v>40</v>
      </c>
      <c r="J112" s="10">
        <v>1</v>
      </c>
      <c r="K112" s="12"/>
      <c r="L112" s="12"/>
      <c r="M112" s="12">
        <f t="shared" si="18"/>
        <v>0</v>
      </c>
      <c r="N112" s="12">
        <f t="shared" si="19"/>
        <v>0</v>
      </c>
      <c r="O112" s="12">
        <f t="shared" si="20"/>
        <v>0</v>
      </c>
      <c r="P112" s="17"/>
    </row>
    <row r="113" spans="1:16" ht="48">
      <c r="A113" s="66" t="s">
        <v>573</v>
      </c>
      <c r="B113" s="66">
        <v>110</v>
      </c>
      <c r="C113" s="10" t="s">
        <v>68</v>
      </c>
      <c r="D113" s="11" t="s">
        <v>108</v>
      </c>
      <c r="E113" s="10" t="s">
        <v>18</v>
      </c>
      <c r="F113" s="11" t="s">
        <v>198</v>
      </c>
      <c r="G113" s="16" t="s">
        <v>97</v>
      </c>
      <c r="H113" s="51" t="s">
        <v>555</v>
      </c>
      <c r="I113" s="10" t="s">
        <v>40</v>
      </c>
      <c r="J113" s="10">
        <v>1</v>
      </c>
      <c r="K113" s="12"/>
      <c r="L113" s="12"/>
      <c r="M113" s="12">
        <f t="shared" si="18"/>
        <v>0</v>
      </c>
      <c r="N113" s="12">
        <f t="shared" si="19"/>
        <v>0</v>
      </c>
      <c r="O113" s="12">
        <f t="shared" si="20"/>
        <v>0</v>
      </c>
      <c r="P113" s="17"/>
    </row>
    <row r="114" spans="1:16" ht="42" customHeight="1">
      <c r="A114" s="66" t="s">
        <v>574</v>
      </c>
      <c r="B114" s="66">
        <v>111</v>
      </c>
      <c r="C114" s="10" t="s">
        <v>68</v>
      </c>
      <c r="D114" s="11" t="s">
        <v>109</v>
      </c>
      <c r="E114" s="10" t="s">
        <v>18</v>
      </c>
      <c r="F114" s="11" t="s">
        <v>203</v>
      </c>
      <c r="G114" s="16" t="s">
        <v>89</v>
      </c>
      <c r="H114" s="51" t="s">
        <v>555</v>
      </c>
      <c r="I114" s="10" t="s">
        <v>40</v>
      </c>
      <c r="J114" s="10">
        <v>3</v>
      </c>
      <c r="K114" s="12"/>
      <c r="L114" s="12"/>
      <c r="M114" s="12">
        <f t="shared" si="18"/>
        <v>0</v>
      </c>
      <c r="N114" s="12">
        <f t="shared" si="19"/>
        <v>0</v>
      </c>
      <c r="O114" s="12">
        <f t="shared" si="20"/>
        <v>0</v>
      </c>
      <c r="P114" s="17"/>
    </row>
    <row r="115" spans="1:16" ht="48">
      <c r="A115" s="66" t="s">
        <v>575</v>
      </c>
      <c r="B115" s="66">
        <v>112</v>
      </c>
      <c r="C115" s="10" t="s">
        <v>68</v>
      </c>
      <c r="D115" s="11" t="s">
        <v>210</v>
      </c>
      <c r="E115" s="10" t="s">
        <v>18</v>
      </c>
      <c r="F115" s="11" t="s">
        <v>215</v>
      </c>
      <c r="G115" s="16" t="s">
        <v>212</v>
      </c>
      <c r="H115" s="51" t="s">
        <v>555</v>
      </c>
      <c r="I115" s="10" t="s">
        <v>40</v>
      </c>
      <c r="J115" s="10">
        <v>1</v>
      </c>
      <c r="K115" s="12"/>
      <c r="L115" s="12"/>
      <c r="M115" s="12">
        <f t="shared" si="18"/>
        <v>0</v>
      </c>
      <c r="N115" s="12">
        <f t="shared" si="19"/>
        <v>0</v>
      </c>
      <c r="O115" s="12">
        <f t="shared" si="20"/>
        <v>0</v>
      </c>
      <c r="P115" s="17" t="s">
        <v>45</v>
      </c>
    </row>
    <row r="116" spans="1:16" ht="60">
      <c r="A116" s="66" t="s">
        <v>576</v>
      </c>
      <c r="B116" s="66">
        <v>113</v>
      </c>
      <c r="C116" s="10" t="s">
        <v>68</v>
      </c>
      <c r="D116" s="11" t="s">
        <v>110</v>
      </c>
      <c r="E116" s="10" t="s">
        <v>18</v>
      </c>
      <c r="F116" s="11" t="s">
        <v>199</v>
      </c>
      <c r="G116" s="16" t="s">
        <v>99</v>
      </c>
      <c r="H116" s="51" t="s">
        <v>555</v>
      </c>
      <c r="I116" s="10" t="s">
        <v>40</v>
      </c>
      <c r="J116" s="10">
        <v>1</v>
      </c>
      <c r="K116" s="12"/>
      <c r="L116" s="12"/>
      <c r="M116" s="12">
        <f t="shared" si="18"/>
        <v>0</v>
      </c>
      <c r="N116" s="12">
        <f t="shared" si="19"/>
        <v>0</v>
      </c>
      <c r="O116" s="12">
        <f t="shared" si="20"/>
        <v>0</v>
      </c>
      <c r="P116" s="17"/>
    </row>
    <row r="117" spans="1:16" ht="48">
      <c r="A117" s="66" t="s">
        <v>577</v>
      </c>
      <c r="B117" s="66">
        <v>114</v>
      </c>
      <c r="C117" s="10" t="s">
        <v>68</v>
      </c>
      <c r="D117" s="11" t="s">
        <v>111</v>
      </c>
      <c r="E117" s="10" t="s">
        <v>18</v>
      </c>
      <c r="F117" s="11" t="s">
        <v>202</v>
      </c>
      <c r="G117" s="16" t="s">
        <v>48</v>
      </c>
      <c r="H117" s="51" t="s">
        <v>555</v>
      </c>
      <c r="I117" s="10" t="s">
        <v>40</v>
      </c>
      <c r="J117" s="10">
        <v>2</v>
      </c>
      <c r="K117" s="12"/>
      <c r="L117" s="12"/>
      <c r="M117" s="12">
        <f t="shared" si="18"/>
        <v>0</v>
      </c>
      <c r="N117" s="12">
        <f t="shared" si="19"/>
        <v>0</v>
      </c>
      <c r="O117" s="12">
        <f t="shared" si="20"/>
        <v>0</v>
      </c>
      <c r="P117" s="17" t="s">
        <v>45</v>
      </c>
    </row>
    <row r="118" spans="1:16" ht="60">
      <c r="A118" s="66" t="s">
        <v>597</v>
      </c>
      <c r="B118" s="66">
        <v>115</v>
      </c>
      <c r="C118" s="10" t="s">
        <v>68</v>
      </c>
      <c r="D118" s="11" t="s">
        <v>163</v>
      </c>
      <c r="E118" s="10" t="s">
        <v>18</v>
      </c>
      <c r="F118" s="11" t="s">
        <v>200</v>
      </c>
      <c r="G118" s="31" t="s">
        <v>164</v>
      </c>
      <c r="H118" s="51" t="s">
        <v>555</v>
      </c>
      <c r="I118" s="10" t="s">
        <v>40</v>
      </c>
      <c r="J118" s="10">
        <v>7</v>
      </c>
      <c r="K118" s="12"/>
      <c r="L118" s="12"/>
      <c r="M118" s="12">
        <f t="shared" si="18"/>
        <v>0</v>
      </c>
      <c r="N118" s="12">
        <f t="shared" si="19"/>
        <v>0</v>
      </c>
      <c r="O118" s="12">
        <f t="shared" si="20"/>
        <v>0</v>
      </c>
      <c r="P118" s="17" t="s">
        <v>45</v>
      </c>
    </row>
    <row r="119" spans="1:16" ht="48">
      <c r="A119" s="66" t="s">
        <v>619</v>
      </c>
      <c r="B119" s="66">
        <v>116</v>
      </c>
      <c r="C119" s="10"/>
      <c r="D119" s="11" t="s">
        <v>516</v>
      </c>
      <c r="E119" s="11" t="s">
        <v>19</v>
      </c>
      <c r="F119" s="1" t="s">
        <v>216</v>
      </c>
      <c r="G119" s="31" t="s">
        <v>217</v>
      </c>
      <c r="H119" s="51" t="s">
        <v>555</v>
      </c>
      <c r="I119" s="33" t="s">
        <v>40</v>
      </c>
      <c r="J119" s="33">
        <v>2</v>
      </c>
      <c r="K119" s="12"/>
      <c r="L119" s="12"/>
      <c r="M119" s="12">
        <f t="shared" si="18"/>
        <v>0</v>
      </c>
      <c r="N119" s="12">
        <f t="shared" si="19"/>
        <v>0</v>
      </c>
      <c r="O119" s="12">
        <f t="shared" si="20"/>
        <v>0</v>
      </c>
      <c r="P119" s="12"/>
    </row>
    <row r="120" spans="1:16" ht="48">
      <c r="A120" s="66" t="s">
        <v>599</v>
      </c>
      <c r="B120" s="66">
        <v>117</v>
      </c>
      <c r="C120" s="10"/>
      <c r="D120" s="11" t="s">
        <v>517</v>
      </c>
      <c r="E120" s="11" t="s">
        <v>19</v>
      </c>
      <c r="F120" s="1" t="s">
        <v>218</v>
      </c>
      <c r="G120" s="31" t="s">
        <v>523</v>
      </c>
      <c r="H120" s="51" t="s">
        <v>555</v>
      </c>
      <c r="I120" s="33" t="s">
        <v>40</v>
      </c>
      <c r="J120" s="33">
        <v>1</v>
      </c>
      <c r="K120" s="12"/>
      <c r="L120" s="12"/>
      <c r="M120" s="12">
        <f t="shared" si="18"/>
        <v>0</v>
      </c>
      <c r="N120" s="12">
        <f t="shared" si="19"/>
        <v>0</v>
      </c>
      <c r="O120" s="12">
        <f t="shared" si="20"/>
        <v>0</v>
      </c>
      <c r="P120" s="49"/>
    </row>
    <row r="121" spans="1:16" ht="36">
      <c r="A121" s="66" t="s">
        <v>565</v>
      </c>
      <c r="B121" s="66">
        <v>118</v>
      </c>
      <c r="C121" s="10" t="s">
        <v>68</v>
      </c>
      <c r="D121" s="11" t="s">
        <v>219</v>
      </c>
      <c r="E121" s="11" t="s">
        <v>19</v>
      </c>
      <c r="F121" s="11" t="s">
        <v>220</v>
      </c>
      <c r="G121" s="16" t="s">
        <v>221</v>
      </c>
      <c r="H121" s="51" t="s">
        <v>557</v>
      </c>
      <c r="I121" s="10" t="s">
        <v>40</v>
      </c>
      <c r="J121" s="10">
        <v>17</v>
      </c>
      <c r="K121" s="12"/>
      <c r="L121" s="12"/>
      <c r="M121" s="12">
        <f t="shared" si="18"/>
        <v>0</v>
      </c>
      <c r="N121" s="12">
        <f t="shared" si="19"/>
        <v>0</v>
      </c>
      <c r="O121" s="12">
        <f t="shared" si="20"/>
        <v>0</v>
      </c>
      <c r="P121" s="17" t="s">
        <v>222</v>
      </c>
    </row>
    <row r="122" spans="1:16" ht="36">
      <c r="A122" s="66" t="s">
        <v>566</v>
      </c>
      <c r="B122" s="66">
        <v>119</v>
      </c>
      <c r="C122" s="10" t="s">
        <v>68</v>
      </c>
      <c r="D122" s="11" t="s">
        <v>223</v>
      </c>
      <c r="E122" s="11" t="s">
        <v>19</v>
      </c>
      <c r="F122" s="11" t="s">
        <v>220</v>
      </c>
      <c r="G122" s="16" t="s">
        <v>224</v>
      </c>
      <c r="H122" s="51" t="s">
        <v>557</v>
      </c>
      <c r="I122" s="10" t="s">
        <v>40</v>
      </c>
      <c r="J122" s="10">
        <v>15</v>
      </c>
      <c r="K122" s="12"/>
      <c r="L122" s="12"/>
      <c r="M122" s="12">
        <f t="shared" si="18"/>
        <v>0</v>
      </c>
      <c r="N122" s="12">
        <f t="shared" si="19"/>
        <v>0</v>
      </c>
      <c r="O122" s="12">
        <f t="shared" si="20"/>
        <v>0</v>
      </c>
      <c r="P122" s="17" t="s">
        <v>222</v>
      </c>
    </row>
    <row r="123" spans="1:16" ht="48">
      <c r="A123" s="66" t="s">
        <v>564</v>
      </c>
      <c r="B123" s="66">
        <v>120</v>
      </c>
      <c r="C123" s="10" t="s">
        <v>68</v>
      </c>
      <c r="D123" s="11" t="s">
        <v>227</v>
      </c>
      <c r="E123" s="11" t="s">
        <v>19</v>
      </c>
      <c r="F123" s="11" t="s">
        <v>228</v>
      </c>
      <c r="G123" s="16" t="s">
        <v>229</v>
      </c>
      <c r="H123" s="51" t="s">
        <v>555</v>
      </c>
      <c r="I123" s="10" t="s">
        <v>40</v>
      </c>
      <c r="J123" s="10">
        <v>12</v>
      </c>
      <c r="K123" s="12"/>
      <c r="L123" s="12"/>
      <c r="M123" s="12">
        <f t="shared" si="18"/>
        <v>0</v>
      </c>
      <c r="N123" s="12">
        <f t="shared" si="19"/>
        <v>0</v>
      </c>
      <c r="O123" s="12">
        <f t="shared" si="20"/>
        <v>0</v>
      </c>
      <c r="P123" s="17" t="s">
        <v>222</v>
      </c>
    </row>
    <row r="124" spans="1:16" ht="48">
      <c r="A124" s="66" t="s">
        <v>579</v>
      </c>
      <c r="B124" s="66">
        <v>121</v>
      </c>
      <c r="C124" s="10" t="s">
        <v>68</v>
      </c>
      <c r="D124" s="11" t="s">
        <v>358</v>
      </c>
      <c r="E124" s="11" t="s">
        <v>19</v>
      </c>
      <c r="F124" s="1" t="s">
        <v>357</v>
      </c>
      <c r="G124" s="31" t="s">
        <v>226</v>
      </c>
      <c r="H124" s="51" t="s">
        <v>555</v>
      </c>
      <c r="I124" s="33" t="s">
        <v>40</v>
      </c>
      <c r="J124" s="33">
        <v>1</v>
      </c>
      <c r="K124" s="12"/>
      <c r="L124" s="12"/>
      <c r="M124" s="12">
        <f t="shared" si="18"/>
        <v>0</v>
      </c>
      <c r="N124" s="12">
        <f t="shared" si="19"/>
        <v>0</v>
      </c>
      <c r="O124" s="12">
        <f t="shared" si="20"/>
        <v>0</v>
      </c>
      <c r="P124" s="32"/>
    </row>
    <row r="125" spans="1:16" ht="48">
      <c r="A125" s="66" t="s">
        <v>609</v>
      </c>
      <c r="B125" s="66">
        <v>122</v>
      </c>
      <c r="C125" s="10" t="s">
        <v>68</v>
      </c>
      <c r="D125" s="11" t="s">
        <v>326</v>
      </c>
      <c r="E125" s="11" t="s">
        <v>19</v>
      </c>
      <c r="F125" s="1" t="s">
        <v>327</v>
      </c>
      <c r="G125" s="31" t="s">
        <v>328</v>
      </c>
      <c r="H125" s="51" t="s">
        <v>555</v>
      </c>
      <c r="I125" s="33" t="s">
        <v>40</v>
      </c>
      <c r="J125" s="33">
        <v>1</v>
      </c>
      <c r="K125" s="12"/>
      <c r="L125" s="12"/>
      <c r="M125" s="12">
        <f t="shared" si="18"/>
        <v>0</v>
      </c>
      <c r="N125" s="12">
        <f t="shared" si="19"/>
        <v>0</v>
      </c>
      <c r="O125" s="12">
        <f t="shared" si="20"/>
        <v>0</v>
      </c>
      <c r="P125" s="32"/>
    </row>
    <row r="126" spans="1:16" ht="15">
      <c r="A126" s="66"/>
      <c r="B126" s="66">
        <v>123</v>
      </c>
      <c r="C126" s="10"/>
      <c r="D126" s="11"/>
      <c r="E126" s="10"/>
      <c r="F126" s="11"/>
      <c r="G126" s="16"/>
      <c r="I126" s="10"/>
      <c r="J126" s="10"/>
      <c r="K126" s="12"/>
      <c r="L126" s="12"/>
      <c r="M126" s="12"/>
      <c r="N126" s="12"/>
      <c r="O126" s="12"/>
      <c r="P126" s="17"/>
    </row>
    <row r="127" spans="1:16" ht="24.75" customHeight="1">
      <c r="A127" s="66"/>
      <c r="B127" s="66">
        <v>124</v>
      </c>
      <c r="C127" s="35" t="s">
        <v>68</v>
      </c>
      <c r="D127" s="36"/>
      <c r="E127" s="35" t="s">
        <v>49</v>
      </c>
      <c r="F127" s="65"/>
      <c r="G127" s="39" t="s">
        <v>50</v>
      </c>
      <c r="H127" s="63"/>
      <c r="I127" s="35"/>
      <c r="J127" s="35"/>
      <c r="K127" s="41"/>
      <c r="L127" s="41"/>
      <c r="M127" s="41"/>
      <c r="N127" s="41"/>
      <c r="O127" s="41"/>
      <c r="P127" s="40"/>
    </row>
    <row r="128" spans="1:16" ht="24">
      <c r="A128" s="66" t="s">
        <v>578</v>
      </c>
      <c r="B128" s="66">
        <v>125</v>
      </c>
      <c r="C128" s="1" t="s">
        <v>68</v>
      </c>
      <c r="D128" s="24"/>
      <c r="E128" s="1" t="s">
        <v>49</v>
      </c>
      <c r="F128" s="24"/>
      <c r="G128" t="s">
        <v>444</v>
      </c>
      <c r="H128" s="51" t="s">
        <v>702</v>
      </c>
      <c r="I128" s="10" t="s">
        <v>51</v>
      </c>
      <c r="J128" s="26">
        <v>290</v>
      </c>
      <c r="K128" s="12"/>
      <c r="L128" s="12"/>
      <c r="M128" s="12">
        <f aca="true" t="shared" si="21" ref="M128:M145">J128*K128</f>
        <v>0</v>
      </c>
      <c r="N128" s="12">
        <f aca="true" t="shared" si="22" ref="N128:N145">J128*L128</f>
        <v>0</v>
      </c>
      <c r="O128" s="12">
        <f aca="true" t="shared" si="23" ref="O128:O145">M128+N128</f>
        <v>0</v>
      </c>
      <c r="P128"/>
    </row>
    <row r="129" spans="1:16" ht="24">
      <c r="A129" s="66" t="s">
        <v>581</v>
      </c>
      <c r="B129" s="66">
        <v>126</v>
      </c>
      <c r="C129" s="1" t="s">
        <v>68</v>
      </c>
      <c r="D129" s="24"/>
      <c r="E129" s="1" t="s">
        <v>49</v>
      </c>
      <c r="F129" s="24"/>
      <c r="G129" t="s">
        <v>445</v>
      </c>
      <c r="H129" s="51" t="s">
        <v>702</v>
      </c>
      <c r="I129" s="10" t="s">
        <v>51</v>
      </c>
      <c r="J129" s="26">
        <v>291</v>
      </c>
      <c r="K129" s="12"/>
      <c r="L129" s="12"/>
      <c r="M129" s="12">
        <f t="shared" si="21"/>
        <v>0</v>
      </c>
      <c r="N129" s="12">
        <f t="shared" si="22"/>
        <v>0</v>
      </c>
      <c r="O129" s="12">
        <f t="shared" si="23"/>
        <v>0</v>
      </c>
      <c r="P129"/>
    </row>
    <row r="130" spans="1:16" ht="24">
      <c r="A130" s="66" t="s">
        <v>589</v>
      </c>
      <c r="B130" s="66">
        <v>127</v>
      </c>
      <c r="C130" s="1" t="s">
        <v>68</v>
      </c>
      <c r="D130" s="24"/>
      <c r="E130" s="1" t="s">
        <v>49</v>
      </c>
      <c r="F130" s="24"/>
      <c r="G130" t="s">
        <v>446</v>
      </c>
      <c r="H130" s="51" t="s">
        <v>702</v>
      </c>
      <c r="I130" s="10" t="s">
        <v>51</v>
      </c>
      <c r="J130" s="26">
        <v>105</v>
      </c>
      <c r="K130" s="12"/>
      <c r="L130" s="12"/>
      <c r="M130" s="12">
        <f t="shared" si="21"/>
        <v>0</v>
      </c>
      <c r="N130" s="12">
        <f t="shared" si="22"/>
        <v>0</v>
      </c>
      <c r="O130" s="12">
        <f t="shared" si="23"/>
        <v>0</v>
      </c>
      <c r="P130"/>
    </row>
    <row r="131" spans="1:16" ht="24">
      <c r="A131" s="66" t="s">
        <v>580</v>
      </c>
      <c r="B131" s="66">
        <v>128</v>
      </c>
      <c r="C131" s="1" t="s">
        <v>68</v>
      </c>
      <c r="D131" s="24"/>
      <c r="E131" s="1" t="s">
        <v>49</v>
      </c>
      <c r="F131" s="24"/>
      <c r="G131" t="s">
        <v>447</v>
      </c>
      <c r="H131" s="51" t="s">
        <v>702</v>
      </c>
      <c r="I131" s="10" t="s">
        <v>51</v>
      </c>
      <c r="J131" s="26">
        <v>38</v>
      </c>
      <c r="K131" s="12"/>
      <c r="L131" s="12"/>
      <c r="M131" s="12">
        <f t="shared" si="21"/>
        <v>0</v>
      </c>
      <c r="N131" s="12">
        <f t="shared" si="22"/>
        <v>0</v>
      </c>
      <c r="O131" s="12">
        <f t="shared" si="23"/>
        <v>0</v>
      </c>
      <c r="P131"/>
    </row>
    <row r="132" spans="1:16" ht="24">
      <c r="A132" s="66" t="s">
        <v>588</v>
      </c>
      <c r="B132" s="66">
        <v>129</v>
      </c>
      <c r="C132" s="1" t="s">
        <v>68</v>
      </c>
      <c r="D132" s="24"/>
      <c r="E132" s="1" t="s">
        <v>49</v>
      </c>
      <c r="F132" s="24"/>
      <c r="G132" t="s">
        <v>448</v>
      </c>
      <c r="H132" s="51" t="s">
        <v>702</v>
      </c>
      <c r="I132" s="10" t="s">
        <v>51</v>
      </c>
      <c r="J132" s="26">
        <v>0</v>
      </c>
      <c r="K132" s="12"/>
      <c r="L132" s="12"/>
      <c r="M132" s="12">
        <f t="shared" si="21"/>
        <v>0</v>
      </c>
      <c r="N132" s="12">
        <f t="shared" si="22"/>
        <v>0</v>
      </c>
      <c r="O132" s="12">
        <f t="shared" si="23"/>
        <v>0</v>
      </c>
      <c r="P132"/>
    </row>
    <row r="133" spans="1:16" ht="24">
      <c r="A133" s="66" t="s">
        <v>590</v>
      </c>
      <c r="B133" s="66">
        <v>130</v>
      </c>
      <c r="C133" s="1" t="s">
        <v>68</v>
      </c>
      <c r="D133" s="24"/>
      <c r="E133" s="1" t="s">
        <v>49</v>
      </c>
      <c r="F133" s="24"/>
      <c r="G133" t="s">
        <v>449</v>
      </c>
      <c r="H133" s="51" t="s">
        <v>702</v>
      </c>
      <c r="I133" s="10" t="s">
        <v>51</v>
      </c>
      <c r="J133" s="26">
        <v>26</v>
      </c>
      <c r="K133" s="12"/>
      <c r="L133" s="12"/>
      <c r="M133" s="12">
        <f t="shared" si="21"/>
        <v>0</v>
      </c>
      <c r="N133" s="12">
        <f t="shared" si="22"/>
        <v>0</v>
      </c>
      <c r="O133" s="12">
        <f t="shared" si="23"/>
        <v>0</v>
      </c>
      <c r="P133"/>
    </row>
    <row r="134" spans="1:16" ht="24">
      <c r="A134" s="66" t="s">
        <v>582</v>
      </c>
      <c r="B134" s="66">
        <v>131</v>
      </c>
      <c r="C134" s="1" t="s">
        <v>68</v>
      </c>
      <c r="D134" s="24"/>
      <c r="E134" s="1" t="s">
        <v>49</v>
      </c>
      <c r="F134" s="24"/>
      <c r="G134" t="s">
        <v>456</v>
      </c>
      <c r="H134" s="51" t="s">
        <v>702</v>
      </c>
      <c r="I134" s="10" t="s">
        <v>51</v>
      </c>
      <c r="J134" s="26">
        <v>25</v>
      </c>
      <c r="K134" s="12"/>
      <c r="L134" s="12"/>
      <c r="M134" s="12">
        <f t="shared" si="21"/>
        <v>0</v>
      </c>
      <c r="N134" s="12">
        <f t="shared" si="22"/>
        <v>0</v>
      </c>
      <c r="O134" s="12">
        <f t="shared" si="23"/>
        <v>0</v>
      </c>
      <c r="P134"/>
    </row>
    <row r="135" spans="1:16" ht="24">
      <c r="A135" s="66" t="s">
        <v>587</v>
      </c>
      <c r="B135" s="66">
        <v>132</v>
      </c>
      <c r="C135" s="1" t="s">
        <v>68</v>
      </c>
      <c r="D135" s="24"/>
      <c r="E135" s="1" t="s">
        <v>49</v>
      </c>
      <c r="F135" s="24"/>
      <c r="G135" t="s">
        <v>457</v>
      </c>
      <c r="H135" s="51" t="s">
        <v>702</v>
      </c>
      <c r="I135" s="10" t="s">
        <v>51</v>
      </c>
      <c r="J135" s="26">
        <v>22</v>
      </c>
      <c r="K135" s="12"/>
      <c r="L135" s="12"/>
      <c r="M135" s="12">
        <f t="shared" si="21"/>
        <v>0</v>
      </c>
      <c r="N135" s="12">
        <f t="shared" si="22"/>
        <v>0</v>
      </c>
      <c r="O135" s="12">
        <f t="shared" si="23"/>
        <v>0</v>
      </c>
      <c r="P135"/>
    </row>
    <row r="136" spans="1:16" ht="36">
      <c r="A136" s="66" t="s">
        <v>583</v>
      </c>
      <c r="B136" s="66">
        <v>133</v>
      </c>
      <c r="C136" s="1" t="s">
        <v>68</v>
      </c>
      <c r="D136" s="24"/>
      <c r="E136" s="1" t="s">
        <v>49</v>
      </c>
      <c r="F136" s="24"/>
      <c r="G136" s="42" t="s">
        <v>450</v>
      </c>
      <c r="H136" s="51" t="s">
        <v>702</v>
      </c>
      <c r="I136" s="10" t="s">
        <v>51</v>
      </c>
      <c r="J136" s="26">
        <v>2762</v>
      </c>
      <c r="K136" s="12"/>
      <c r="L136" s="12"/>
      <c r="M136" s="12">
        <f t="shared" si="21"/>
        <v>0</v>
      </c>
      <c r="N136" s="12">
        <f t="shared" si="22"/>
        <v>0</v>
      </c>
      <c r="O136" s="12">
        <f t="shared" si="23"/>
        <v>0</v>
      </c>
      <c r="P136"/>
    </row>
    <row r="137" spans="1:16" ht="36">
      <c r="A137" s="66" t="s">
        <v>584</v>
      </c>
      <c r="B137" s="66">
        <v>134</v>
      </c>
      <c r="C137" s="1" t="s">
        <v>68</v>
      </c>
      <c r="D137" s="24"/>
      <c r="E137" s="1" t="s">
        <v>49</v>
      </c>
      <c r="F137" s="24"/>
      <c r="G137" s="42" t="s">
        <v>451</v>
      </c>
      <c r="H137" s="51" t="s">
        <v>702</v>
      </c>
      <c r="I137" s="10" t="s">
        <v>51</v>
      </c>
      <c r="J137" s="26">
        <v>2603</v>
      </c>
      <c r="K137" s="12"/>
      <c r="L137" s="12"/>
      <c r="M137" s="12">
        <f t="shared" si="21"/>
        <v>0</v>
      </c>
      <c r="N137" s="12">
        <f t="shared" si="22"/>
        <v>0</v>
      </c>
      <c r="O137" s="12">
        <f t="shared" si="23"/>
        <v>0</v>
      </c>
      <c r="P137"/>
    </row>
    <row r="138" spans="1:16" ht="36">
      <c r="A138" s="66" t="s">
        <v>585</v>
      </c>
      <c r="B138" s="66">
        <v>135</v>
      </c>
      <c r="C138" s="1" t="s">
        <v>68</v>
      </c>
      <c r="D138" s="24"/>
      <c r="E138" s="1" t="s">
        <v>49</v>
      </c>
      <c r="F138" s="24"/>
      <c r="G138" s="42" t="s">
        <v>452</v>
      </c>
      <c r="H138" s="51" t="s">
        <v>702</v>
      </c>
      <c r="I138" s="10" t="s">
        <v>51</v>
      </c>
      <c r="J138" s="26">
        <v>147</v>
      </c>
      <c r="K138" s="12"/>
      <c r="L138" s="12"/>
      <c r="M138" s="12">
        <f t="shared" si="21"/>
        <v>0</v>
      </c>
      <c r="N138" s="12">
        <f t="shared" si="22"/>
        <v>0</v>
      </c>
      <c r="O138" s="12">
        <f t="shared" si="23"/>
        <v>0</v>
      </c>
      <c r="P138"/>
    </row>
    <row r="139" spans="1:16" ht="36">
      <c r="A139" s="66" t="s">
        <v>586</v>
      </c>
      <c r="B139" s="66">
        <v>136</v>
      </c>
      <c r="C139" s="1" t="s">
        <v>68</v>
      </c>
      <c r="D139" s="24"/>
      <c r="E139" s="1" t="s">
        <v>49</v>
      </c>
      <c r="F139" s="24"/>
      <c r="G139" s="42" t="s">
        <v>453</v>
      </c>
      <c r="H139" s="51" t="s">
        <v>702</v>
      </c>
      <c r="I139" s="10" t="s">
        <v>51</v>
      </c>
      <c r="J139" s="26">
        <v>107</v>
      </c>
      <c r="K139" s="12"/>
      <c r="L139" s="12"/>
      <c r="M139" s="12">
        <f t="shared" si="21"/>
        <v>0</v>
      </c>
      <c r="N139" s="12">
        <f t="shared" si="22"/>
        <v>0</v>
      </c>
      <c r="O139" s="12">
        <f t="shared" si="23"/>
        <v>0</v>
      </c>
      <c r="P139"/>
    </row>
    <row r="140" spans="1:16" ht="24">
      <c r="A140" s="66" t="s">
        <v>601</v>
      </c>
      <c r="B140" s="66">
        <v>137</v>
      </c>
      <c r="C140" s="1" t="s">
        <v>68</v>
      </c>
      <c r="D140" s="24"/>
      <c r="E140" s="1" t="s">
        <v>49</v>
      </c>
      <c r="F140" s="24"/>
      <c r="G140" s="52" t="s">
        <v>455</v>
      </c>
      <c r="H140" s="51" t="s">
        <v>702</v>
      </c>
      <c r="I140" s="10" t="s">
        <v>51</v>
      </c>
      <c r="J140" s="26">
        <v>50</v>
      </c>
      <c r="K140" s="12"/>
      <c r="L140" s="12"/>
      <c r="M140" s="12">
        <f t="shared" si="21"/>
        <v>0</v>
      </c>
      <c r="N140" s="12">
        <f t="shared" si="22"/>
        <v>0</v>
      </c>
      <c r="O140" s="12">
        <f t="shared" si="23"/>
        <v>0</v>
      </c>
      <c r="P140"/>
    </row>
    <row r="141" spans="1:16" ht="45">
      <c r="A141" s="66" t="s">
        <v>594</v>
      </c>
      <c r="B141" s="66">
        <v>138</v>
      </c>
      <c r="C141" s="1" t="s">
        <v>68</v>
      </c>
      <c r="D141" s="24"/>
      <c r="E141" s="1" t="s">
        <v>49</v>
      </c>
      <c r="F141" s="24"/>
      <c r="G141" s="20" t="s">
        <v>458</v>
      </c>
      <c r="H141" s="51" t="s">
        <v>556</v>
      </c>
      <c r="I141" s="10" t="s">
        <v>52</v>
      </c>
      <c r="J141" s="1">
        <v>42</v>
      </c>
      <c r="K141" s="12"/>
      <c r="L141" s="12"/>
      <c r="M141" s="12">
        <f t="shared" si="21"/>
        <v>0</v>
      </c>
      <c r="N141" s="12">
        <f t="shared" si="22"/>
        <v>0</v>
      </c>
      <c r="O141" s="12">
        <f t="shared" si="23"/>
        <v>0</v>
      </c>
      <c r="P141" s="12"/>
    </row>
    <row r="142" spans="1:16" ht="45">
      <c r="A142" s="66" t="s">
        <v>591</v>
      </c>
      <c r="B142" s="66">
        <v>139</v>
      </c>
      <c r="C142" s="1" t="s">
        <v>68</v>
      </c>
      <c r="D142" s="24"/>
      <c r="E142" s="1" t="s">
        <v>49</v>
      </c>
      <c r="F142" s="24"/>
      <c r="G142" s="20" t="s">
        <v>459</v>
      </c>
      <c r="H142" s="51" t="s">
        <v>556</v>
      </c>
      <c r="I142" s="10" t="s">
        <v>52</v>
      </c>
      <c r="J142" s="1">
        <v>0</v>
      </c>
      <c r="K142" s="12"/>
      <c r="L142" s="12"/>
      <c r="M142" s="12">
        <f t="shared" si="21"/>
        <v>0</v>
      </c>
      <c r="N142" s="12">
        <f t="shared" si="22"/>
        <v>0</v>
      </c>
      <c r="O142" s="12">
        <f t="shared" si="23"/>
        <v>0</v>
      </c>
      <c r="P142" s="12"/>
    </row>
    <row r="143" spans="1:16" ht="45">
      <c r="A143" s="66" t="s">
        <v>592</v>
      </c>
      <c r="B143" s="66">
        <v>140</v>
      </c>
      <c r="C143" s="1" t="s">
        <v>68</v>
      </c>
      <c r="D143" s="24"/>
      <c r="E143" s="1" t="s">
        <v>49</v>
      </c>
      <c r="F143" s="24"/>
      <c r="G143" s="20" t="s">
        <v>460</v>
      </c>
      <c r="H143" s="51" t="s">
        <v>556</v>
      </c>
      <c r="I143" s="10" t="s">
        <v>52</v>
      </c>
      <c r="J143" s="1">
        <v>56</v>
      </c>
      <c r="K143" s="12"/>
      <c r="L143" s="12"/>
      <c r="M143" s="12">
        <f t="shared" si="21"/>
        <v>0</v>
      </c>
      <c r="N143" s="12">
        <f t="shared" si="22"/>
        <v>0</v>
      </c>
      <c r="O143" s="12">
        <f t="shared" si="23"/>
        <v>0</v>
      </c>
      <c r="P143" s="12"/>
    </row>
    <row r="144" spans="1:16" ht="45">
      <c r="A144" s="66" t="s">
        <v>593</v>
      </c>
      <c r="B144" s="66">
        <v>141</v>
      </c>
      <c r="C144" s="1" t="s">
        <v>68</v>
      </c>
      <c r="D144" s="24"/>
      <c r="E144" s="1" t="s">
        <v>49</v>
      </c>
      <c r="F144" s="24"/>
      <c r="G144" s="20" t="s">
        <v>461</v>
      </c>
      <c r="H144" s="51" t="s">
        <v>556</v>
      </c>
      <c r="I144" s="10" t="s">
        <v>52</v>
      </c>
      <c r="J144" s="1">
        <v>12</v>
      </c>
      <c r="K144" s="12"/>
      <c r="L144" s="12"/>
      <c r="M144" s="12">
        <f t="shared" si="21"/>
        <v>0</v>
      </c>
      <c r="N144" s="12">
        <f t="shared" si="22"/>
        <v>0</v>
      </c>
      <c r="O144" s="12">
        <f t="shared" si="23"/>
        <v>0</v>
      </c>
      <c r="P144" s="12"/>
    </row>
    <row r="145" spans="1:16" ht="24">
      <c r="A145" s="66" t="s">
        <v>600</v>
      </c>
      <c r="B145" s="66">
        <v>142</v>
      </c>
      <c r="C145" s="1" t="s">
        <v>68</v>
      </c>
      <c r="D145" s="24"/>
      <c r="E145" s="1" t="s">
        <v>49</v>
      </c>
      <c r="F145" s="24"/>
      <c r="G145" s="12" t="s">
        <v>454</v>
      </c>
      <c r="H145" s="51" t="s">
        <v>556</v>
      </c>
      <c r="I145" s="10" t="s">
        <v>51</v>
      </c>
      <c r="J145" s="1">
        <v>365</v>
      </c>
      <c r="L145" s="12"/>
      <c r="M145" s="12">
        <f t="shared" si="21"/>
        <v>0</v>
      </c>
      <c r="N145" s="12">
        <f t="shared" si="22"/>
        <v>0</v>
      </c>
      <c r="O145" s="12">
        <f t="shared" si="23"/>
        <v>0</v>
      </c>
      <c r="P145" s="12"/>
    </row>
    <row r="146" spans="3:16" ht="15">
      <c r="C146" s="1"/>
      <c r="D146" s="24"/>
      <c r="E146" s="1"/>
      <c r="F146" s="24"/>
      <c r="G146" s="12"/>
      <c r="I146" s="10"/>
      <c r="J146" s="10"/>
      <c r="K146" s="12"/>
      <c r="L146" s="12"/>
      <c r="M146" s="12"/>
      <c r="N146" s="12"/>
      <c r="O146" s="12"/>
      <c r="P146" s="12"/>
    </row>
    <row r="147" ht="15"/>
    <row r="148" ht="15"/>
    <row r="151" ht="15">
      <c r="F151" s="55"/>
    </row>
  </sheetData>
  <sheetProtection/>
  <autoFilter ref="A4:P145"/>
  <mergeCells count="9">
    <mergeCell ref="A2:A3"/>
    <mergeCell ref="H2:H3"/>
    <mergeCell ref="M2:N2"/>
    <mergeCell ref="E3:F3"/>
    <mergeCell ref="E2:F2"/>
    <mergeCell ref="I2:I3"/>
    <mergeCell ref="J2:J3"/>
    <mergeCell ref="K2:L2"/>
    <mergeCell ref="B2:B3"/>
  </mergeCells>
  <printOptions gridLines="1"/>
  <pageMargins left="0.7874015748031497" right="0.3937007874015748" top="0.5118110236220472" bottom="0.4724409448818898" header="0.2755905511811024" footer="0.2755905511811024"/>
  <pageSetup fitToHeight="31" fitToWidth="1" horizontalDpi="600" verticalDpi="600" orientation="landscape" paperSize="8" scale="86" r:id="rId3"/>
  <headerFooter alignWithMargins="0">
    <oddHeader>&amp;LH3 - Měření a regulace&amp;CVýkaz Výměr</oddHeader>
    <oddFooter>&amp;Rstrana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2" sqref="A2:A3"/>
    </sheetView>
  </sheetViews>
  <sheetFormatPr defaultColWidth="11.57421875" defaultRowHeight="15"/>
  <cols>
    <col min="1" max="1" width="5.57421875" style="4" customWidth="1"/>
    <col min="2" max="2" width="5.7109375" style="2" customWidth="1"/>
    <col min="3" max="3" width="9.8515625" style="2" customWidth="1"/>
    <col min="4" max="4" width="18.421875" style="3" customWidth="1"/>
    <col min="5" max="5" width="5.7109375" style="2" customWidth="1"/>
    <col min="6" max="6" width="14.57421875" style="3" customWidth="1"/>
    <col min="7" max="7" width="63.28125" style="4" customWidth="1"/>
    <col min="8" max="8" width="21.7109375" style="54" customWidth="1"/>
    <col min="9" max="9" width="9.00390625" style="2" customWidth="1"/>
    <col min="10" max="10" width="8.140625" style="2" customWidth="1"/>
    <col min="11" max="16" width="11.00390625" style="4" customWidth="1"/>
    <col min="17" max="16384" width="11.57421875" style="4" customWidth="1"/>
  </cols>
  <sheetData>
    <row r="1" spans="1:8" ht="5.25" customHeight="1">
      <c r="A1" s="2"/>
      <c r="H1" s="51"/>
    </row>
    <row r="2" spans="1:16" ht="19.5" customHeight="1">
      <c r="A2" s="92" t="s">
        <v>553</v>
      </c>
      <c r="B2" s="92" t="s">
        <v>552</v>
      </c>
      <c r="C2" s="60"/>
      <c r="D2" s="56"/>
      <c r="E2" s="97" t="s">
        <v>21</v>
      </c>
      <c r="F2" s="98"/>
      <c r="G2" s="5" t="s">
        <v>22</v>
      </c>
      <c r="H2" s="103" t="s">
        <v>554</v>
      </c>
      <c r="I2" s="92" t="s">
        <v>24</v>
      </c>
      <c r="J2" s="91" t="s">
        <v>25</v>
      </c>
      <c r="K2" s="93" t="s">
        <v>26</v>
      </c>
      <c r="L2" s="93"/>
      <c r="M2" s="93" t="s">
        <v>27</v>
      </c>
      <c r="N2" s="93"/>
      <c r="O2" s="7" t="s">
        <v>28</v>
      </c>
      <c r="P2" s="8" t="s">
        <v>29</v>
      </c>
    </row>
    <row r="3" spans="1:16" ht="23.25" customHeight="1">
      <c r="A3" s="92"/>
      <c r="B3" s="92"/>
      <c r="C3" s="61" t="s">
        <v>15</v>
      </c>
      <c r="D3" s="57" t="s">
        <v>30</v>
      </c>
      <c r="E3" s="94"/>
      <c r="F3" s="95"/>
      <c r="G3" s="9"/>
      <c r="H3" s="103"/>
      <c r="I3" s="92"/>
      <c r="J3" s="92"/>
      <c r="K3" s="6" t="s">
        <v>32</v>
      </c>
      <c r="L3" s="6" t="s">
        <v>33</v>
      </c>
      <c r="M3" s="6" t="s">
        <v>32</v>
      </c>
      <c r="N3" s="6" t="s">
        <v>33</v>
      </c>
      <c r="O3" s="7" t="s">
        <v>34</v>
      </c>
      <c r="P3" s="8"/>
    </row>
    <row r="4" spans="1:16" ht="27.75" customHeight="1">
      <c r="A4" s="29"/>
      <c r="B4" s="66">
        <v>1</v>
      </c>
      <c r="C4" s="35" t="s">
        <v>370</v>
      </c>
      <c r="D4" s="36"/>
      <c r="E4" s="37" t="s">
        <v>19</v>
      </c>
      <c r="F4" s="38"/>
      <c r="G4" s="62" t="s">
        <v>0</v>
      </c>
      <c r="H4" s="68"/>
      <c r="I4" s="35"/>
      <c r="J4" s="35"/>
      <c r="K4" s="41"/>
      <c r="L4" s="41"/>
      <c r="M4" s="64">
        <f>SUM(M5:M20)</f>
        <v>0</v>
      </c>
      <c r="N4" s="64">
        <f>SUM(N5:N20)</f>
        <v>0</v>
      </c>
      <c r="O4" s="64">
        <f>SUM(O5:O20)</f>
        <v>0</v>
      </c>
      <c r="P4" s="41"/>
    </row>
    <row r="5" spans="1:16" ht="60">
      <c r="A5" s="55" t="s">
        <v>610</v>
      </c>
      <c r="B5" s="66">
        <v>2</v>
      </c>
      <c r="C5" s="1" t="s">
        <v>370</v>
      </c>
      <c r="D5" s="24" t="s">
        <v>35</v>
      </c>
      <c r="E5" s="1" t="s">
        <v>19</v>
      </c>
      <c r="F5" s="24" t="s">
        <v>36</v>
      </c>
      <c r="G5" s="13" t="s">
        <v>369</v>
      </c>
      <c r="H5" s="81" t="s">
        <v>617</v>
      </c>
      <c r="I5" s="1" t="s">
        <v>37</v>
      </c>
      <c r="J5" s="1">
        <v>1</v>
      </c>
      <c r="K5" s="71"/>
      <c r="L5" s="71"/>
      <c r="M5" s="71">
        <f aca="true" t="shared" si="0" ref="M5:M11">J5*K5</f>
        <v>0</v>
      </c>
      <c r="N5" s="71">
        <f aca="true" t="shared" si="1" ref="N5:N11">J5*L5</f>
        <v>0</v>
      </c>
      <c r="O5" s="71">
        <f aca="true" t="shared" si="2" ref="O5:O11">M5+N5</f>
        <v>0</v>
      </c>
      <c r="P5" s="12"/>
    </row>
    <row r="6" spans="1:16" ht="123" customHeight="1">
      <c r="A6" s="66" t="s">
        <v>560</v>
      </c>
      <c r="B6" s="66">
        <v>3</v>
      </c>
      <c r="C6" s="1" t="s">
        <v>370</v>
      </c>
      <c r="D6" s="24" t="s">
        <v>38</v>
      </c>
      <c r="E6" s="1" t="s">
        <v>19</v>
      </c>
      <c r="F6" s="24" t="s">
        <v>71</v>
      </c>
      <c r="G6" s="13" t="s">
        <v>725</v>
      </c>
      <c r="H6" s="81" t="s">
        <v>617</v>
      </c>
      <c r="I6" s="1" t="s">
        <v>37</v>
      </c>
      <c r="J6" s="1">
        <v>1</v>
      </c>
      <c r="K6" s="71"/>
      <c r="L6" s="71"/>
      <c r="M6" s="71">
        <f t="shared" si="0"/>
        <v>0</v>
      </c>
      <c r="N6" s="71">
        <f t="shared" si="1"/>
        <v>0</v>
      </c>
      <c r="O6" s="71">
        <f t="shared" si="2"/>
        <v>0</v>
      </c>
      <c r="P6" s="12"/>
    </row>
    <row r="7" spans="1:16" ht="86.25" customHeight="1">
      <c r="A7" s="66" t="s">
        <v>660</v>
      </c>
      <c r="B7" s="66">
        <v>4</v>
      </c>
      <c r="C7" s="1" t="s">
        <v>370</v>
      </c>
      <c r="D7" s="24" t="s">
        <v>112</v>
      </c>
      <c r="E7" s="1" t="s">
        <v>19</v>
      </c>
      <c r="F7" s="24"/>
      <c r="G7" s="13" t="s">
        <v>69</v>
      </c>
      <c r="H7" s="81" t="s">
        <v>617</v>
      </c>
      <c r="I7" s="1" t="s">
        <v>37</v>
      </c>
      <c r="J7" s="1">
        <v>1</v>
      </c>
      <c r="K7" s="71"/>
      <c r="L7" s="71"/>
      <c r="M7" s="71">
        <f t="shared" si="0"/>
        <v>0</v>
      </c>
      <c r="N7" s="71">
        <f t="shared" si="1"/>
        <v>0</v>
      </c>
      <c r="O7" s="71">
        <f t="shared" si="2"/>
        <v>0</v>
      </c>
      <c r="P7" s="12"/>
    </row>
    <row r="8" spans="1:16" ht="86.25" customHeight="1">
      <c r="A8" s="66" t="s">
        <v>660</v>
      </c>
      <c r="B8" s="66">
        <v>5</v>
      </c>
      <c r="C8" s="1" t="s">
        <v>370</v>
      </c>
      <c r="D8" s="24" t="s">
        <v>779</v>
      </c>
      <c r="E8" s="1" t="s">
        <v>19</v>
      </c>
      <c r="F8" s="24"/>
      <c r="G8" s="89" t="s">
        <v>780</v>
      </c>
      <c r="H8" s="81" t="s">
        <v>617</v>
      </c>
      <c r="I8" s="1" t="s">
        <v>37</v>
      </c>
      <c r="J8" s="1">
        <v>1</v>
      </c>
      <c r="K8" s="71"/>
      <c r="L8" s="71"/>
      <c r="M8" s="71">
        <f>J8*K8</f>
        <v>0</v>
      </c>
      <c r="N8" s="71">
        <f>J8*L8</f>
        <v>0</v>
      </c>
      <c r="O8" s="71">
        <f>M8+N8</f>
        <v>0</v>
      </c>
      <c r="P8" s="12"/>
    </row>
    <row r="9" spans="1:16" ht="55.5" customHeight="1">
      <c r="A9" s="2" t="s">
        <v>561</v>
      </c>
      <c r="B9" s="2">
        <v>6</v>
      </c>
      <c r="C9" s="10" t="s">
        <v>370</v>
      </c>
      <c r="D9" s="11" t="s">
        <v>39</v>
      </c>
      <c r="E9" s="10" t="s">
        <v>19</v>
      </c>
      <c r="F9" s="11" t="s">
        <v>70</v>
      </c>
      <c r="G9" s="15" t="s">
        <v>44</v>
      </c>
      <c r="H9" s="51" t="s">
        <v>617</v>
      </c>
      <c r="I9" s="10" t="s">
        <v>40</v>
      </c>
      <c r="J9" s="10">
        <v>1</v>
      </c>
      <c r="K9" s="12"/>
      <c r="L9" s="12"/>
      <c r="M9" s="12">
        <f t="shared" si="0"/>
        <v>0</v>
      </c>
      <c r="N9" s="12">
        <f t="shared" si="1"/>
        <v>0</v>
      </c>
      <c r="O9" s="12">
        <f t="shared" si="2"/>
        <v>0</v>
      </c>
      <c r="P9" s="12"/>
    </row>
    <row r="10" spans="1:16" ht="35.25" customHeight="1">
      <c r="A10" s="2" t="s">
        <v>562</v>
      </c>
      <c r="B10" s="66">
        <v>7</v>
      </c>
      <c r="C10" s="10" t="s">
        <v>370</v>
      </c>
      <c r="D10" s="11" t="s">
        <v>41</v>
      </c>
      <c r="E10" s="10" t="s">
        <v>19</v>
      </c>
      <c r="F10" s="11" t="s">
        <v>378</v>
      </c>
      <c r="G10" s="16" t="s">
        <v>42</v>
      </c>
      <c r="H10" s="51" t="s">
        <v>703</v>
      </c>
      <c r="I10" s="10" t="s">
        <v>40</v>
      </c>
      <c r="J10" s="10">
        <v>2</v>
      </c>
      <c r="K10" s="12"/>
      <c r="L10" s="12"/>
      <c r="M10" s="12">
        <f t="shared" si="0"/>
        <v>0</v>
      </c>
      <c r="N10" s="12">
        <f t="shared" si="1"/>
        <v>0</v>
      </c>
      <c r="O10" s="12">
        <f t="shared" si="2"/>
        <v>0</v>
      </c>
      <c r="P10" s="12"/>
    </row>
    <row r="11" spans="1:16" ht="43.5" customHeight="1">
      <c r="A11" s="2" t="s">
        <v>598</v>
      </c>
      <c r="B11" s="2">
        <v>8</v>
      </c>
      <c r="C11" s="10" t="s">
        <v>370</v>
      </c>
      <c r="D11" s="11" t="s">
        <v>113</v>
      </c>
      <c r="E11" s="10" t="s">
        <v>19</v>
      </c>
      <c r="F11" s="27" t="s">
        <v>373</v>
      </c>
      <c r="G11" s="31" t="s">
        <v>74</v>
      </c>
      <c r="H11" s="51" t="s">
        <v>703</v>
      </c>
      <c r="I11" s="33" t="s">
        <v>40</v>
      </c>
      <c r="J11" s="33">
        <v>1</v>
      </c>
      <c r="K11" s="12"/>
      <c r="L11" s="12"/>
      <c r="M11" s="12">
        <f t="shared" si="0"/>
        <v>0</v>
      </c>
      <c r="N11" s="12">
        <f t="shared" si="1"/>
        <v>0</v>
      </c>
      <c r="O11" s="12">
        <f t="shared" si="2"/>
        <v>0</v>
      </c>
      <c r="P11" s="32"/>
    </row>
    <row r="12" spans="2:16" ht="15">
      <c r="B12" s="66">
        <v>9</v>
      </c>
      <c r="C12" s="10"/>
      <c r="D12" s="11"/>
      <c r="E12" s="10"/>
      <c r="F12" s="11"/>
      <c r="G12" s="16"/>
      <c r="I12" s="10"/>
      <c r="J12" s="10"/>
      <c r="K12" s="12"/>
      <c r="L12" s="12"/>
      <c r="M12" s="12"/>
      <c r="N12" s="12"/>
      <c r="O12" s="12"/>
      <c r="P12" s="12"/>
    </row>
    <row r="13" spans="2:16" ht="24" customHeight="1">
      <c r="B13" s="2">
        <v>10</v>
      </c>
      <c r="C13" s="35" t="s">
        <v>370</v>
      </c>
      <c r="D13" s="36"/>
      <c r="E13" s="37" t="s">
        <v>371</v>
      </c>
      <c r="F13" s="38"/>
      <c r="G13" s="39" t="s">
        <v>372</v>
      </c>
      <c r="H13" s="69"/>
      <c r="I13" s="35"/>
      <c r="J13" s="35"/>
      <c r="K13" s="41"/>
      <c r="L13" s="41"/>
      <c r="M13" s="41"/>
      <c r="N13" s="41"/>
      <c r="O13" s="41"/>
      <c r="P13" s="41"/>
    </row>
    <row r="14" spans="1:16" ht="48">
      <c r="A14" s="2" t="s">
        <v>611</v>
      </c>
      <c r="B14" s="66">
        <v>11</v>
      </c>
      <c r="C14" s="10" t="s">
        <v>370</v>
      </c>
      <c r="D14" s="11" t="s">
        <v>438</v>
      </c>
      <c r="E14" s="10" t="s">
        <v>371</v>
      </c>
      <c r="F14" s="24" t="s">
        <v>777</v>
      </c>
      <c r="G14" s="76" t="s">
        <v>375</v>
      </c>
      <c r="H14" s="51" t="s">
        <v>703</v>
      </c>
      <c r="I14" s="1" t="s">
        <v>40</v>
      </c>
      <c r="J14" s="75">
        <v>4</v>
      </c>
      <c r="K14" s="12"/>
      <c r="L14" s="12"/>
      <c r="M14" s="12">
        <f aca="true" t="shared" si="3" ref="M14:M20">J14*K14</f>
        <v>0</v>
      </c>
      <c r="N14" s="12">
        <f aca="true" t="shared" si="4" ref="N14:N20">J14*L14</f>
        <v>0</v>
      </c>
      <c r="O14" s="12">
        <f aca="true" t="shared" si="5" ref="O14:O20">M14+N14</f>
        <v>0</v>
      </c>
      <c r="P14" s="12"/>
    </row>
    <row r="15" spans="1:16" ht="48">
      <c r="A15" s="2" t="s">
        <v>567</v>
      </c>
      <c r="B15" s="2">
        <v>12</v>
      </c>
      <c r="C15" s="10" t="s">
        <v>370</v>
      </c>
      <c r="D15" s="11" t="s">
        <v>2</v>
      </c>
      <c r="E15" s="10" t="s">
        <v>371</v>
      </c>
      <c r="F15" s="11" t="s">
        <v>374</v>
      </c>
      <c r="G15" s="16" t="s">
        <v>1</v>
      </c>
      <c r="H15" s="51" t="s">
        <v>703</v>
      </c>
      <c r="I15" s="10" t="s">
        <v>40</v>
      </c>
      <c r="J15" s="10">
        <v>1</v>
      </c>
      <c r="K15" s="12"/>
      <c r="L15" s="12"/>
      <c r="M15" s="12">
        <f t="shared" si="3"/>
        <v>0</v>
      </c>
      <c r="N15" s="12">
        <f t="shared" si="4"/>
        <v>0</v>
      </c>
      <c r="O15" s="12">
        <f t="shared" si="5"/>
        <v>0</v>
      </c>
      <c r="P15" s="12"/>
    </row>
    <row r="16" spans="1:16" ht="38.25" customHeight="1">
      <c r="A16" s="66" t="s">
        <v>568</v>
      </c>
      <c r="B16" s="66">
        <v>13</v>
      </c>
      <c r="C16" s="1" t="s">
        <v>370</v>
      </c>
      <c r="D16" s="24" t="s">
        <v>3</v>
      </c>
      <c r="E16" s="1" t="s">
        <v>371</v>
      </c>
      <c r="F16" s="24" t="s">
        <v>17</v>
      </c>
      <c r="G16" s="15" t="s">
        <v>4</v>
      </c>
      <c r="H16" s="81" t="s">
        <v>703</v>
      </c>
      <c r="I16" s="1" t="s">
        <v>40</v>
      </c>
      <c r="J16" s="1">
        <v>5</v>
      </c>
      <c r="K16" s="71"/>
      <c r="L16" s="71"/>
      <c r="M16" s="71">
        <f t="shared" si="3"/>
        <v>0</v>
      </c>
      <c r="N16" s="71">
        <f t="shared" si="4"/>
        <v>0</v>
      </c>
      <c r="O16" s="71">
        <f t="shared" si="5"/>
        <v>0</v>
      </c>
      <c r="P16" s="12"/>
    </row>
    <row r="17" spans="1:16" ht="63.75">
      <c r="A17" s="66" t="s">
        <v>613</v>
      </c>
      <c r="B17" s="66">
        <v>14</v>
      </c>
      <c r="C17" s="1" t="s">
        <v>370</v>
      </c>
      <c r="D17" s="24" t="s">
        <v>379</v>
      </c>
      <c r="E17" s="1" t="s">
        <v>371</v>
      </c>
      <c r="F17" s="24" t="s">
        <v>775</v>
      </c>
      <c r="G17" s="15" t="s">
        <v>776</v>
      </c>
      <c r="H17" s="81" t="s">
        <v>703</v>
      </c>
      <c r="I17" s="1" t="s">
        <v>40</v>
      </c>
      <c r="J17" s="1">
        <v>1</v>
      </c>
      <c r="K17" s="71"/>
      <c r="L17" s="71"/>
      <c r="M17" s="71">
        <f>J17*K17</f>
        <v>0</v>
      </c>
      <c r="N17" s="71">
        <f>J17*L17</f>
        <v>0</v>
      </c>
      <c r="O17" s="71">
        <f>M17+N17</f>
        <v>0</v>
      </c>
      <c r="P17" s="12"/>
    </row>
    <row r="18" spans="1:16" ht="63.75">
      <c r="A18" s="2" t="s">
        <v>613</v>
      </c>
      <c r="B18" s="66">
        <v>15</v>
      </c>
      <c r="C18" s="10" t="s">
        <v>370</v>
      </c>
      <c r="D18" s="11" t="s">
        <v>379</v>
      </c>
      <c r="E18" s="10" t="s">
        <v>371</v>
      </c>
      <c r="F18" s="11" t="s">
        <v>376</v>
      </c>
      <c r="G18" s="34" t="s">
        <v>377</v>
      </c>
      <c r="H18" s="51" t="s">
        <v>703</v>
      </c>
      <c r="I18" s="10" t="s">
        <v>40</v>
      </c>
      <c r="J18" s="10">
        <v>1</v>
      </c>
      <c r="K18" s="12"/>
      <c r="L18" s="12"/>
      <c r="M18" s="12">
        <f t="shared" si="3"/>
        <v>0</v>
      </c>
      <c r="N18" s="12">
        <f t="shared" si="4"/>
        <v>0</v>
      </c>
      <c r="O18" s="12">
        <f t="shared" si="5"/>
        <v>0</v>
      </c>
      <c r="P18" s="12"/>
    </row>
    <row r="19" spans="1:16" ht="48.75" customHeight="1">
      <c r="A19" s="2" t="s">
        <v>609</v>
      </c>
      <c r="B19" s="2">
        <v>16</v>
      </c>
      <c r="C19" s="10" t="s">
        <v>370</v>
      </c>
      <c r="D19" s="11" t="s">
        <v>778</v>
      </c>
      <c r="E19" s="10" t="s">
        <v>329</v>
      </c>
      <c r="F19" s="1" t="s">
        <v>383</v>
      </c>
      <c r="G19" s="76" t="s">
        <v>384</v>
      </c>
      <c r="H19" s="51" t="s">
        <v>703</v>
      </c>
      <c r="I19" s="1" t="s">
        <v>40</v>
      </c>
      <c r="J19" s="75">
        <v>2</v>
      </c>
      <c r="K19" s="12"/>
      <c r="L19" s="12"/>
      <c r="M19" s="12">
        <f t="shared" si="3"/>
        <v>0</v>
      </c>
      <c r="N19" s="12">
        <f t="shared" si="4"/>
        <v>0</v>
      </c>
      <c r="O19" s="12">
        <f t="shared" si="5"/>
        <v>0</v>
      </c>
      <c r="P19" s="12"/>
    </row>
    <row r="20" spans="1:16" ht="38.25" customHeight="1">
      <c r="A20" s="2" t="s">
        <v>568</v>
      </c>
      <c r="B20" s="66">
        <v>17</v>
      </c>
      <c r="C20" s="10" t="s">
        <v>370</v>
      </c>
      <c r="D20" s="11" t="s">
        <v>386</v>
      </c>
      <c r="E20" s="10" t="s">
        <v>371</v>
      </c>
      <c r="F20" s="11" t="s">
        <v>385</v>
      </c>
      <c r="G20" s="16" t="s">
        <v>387</v>
      </c>
      <c r="H20" s="51" t="s">
        <v>703</v>
      </c>
      <c r="I20" s="10" t="s">
        <v>40</v>
      </c>
      <c r="J20" s="10">
        <v>1</v>
      </c>
      <c r="K20" s="12"/>
      <c r="L20" s="12"/>
      <c r="M20" s="12">
        <f t="shared" si="3"/>
        <v>0</v>
      </c>
      <c r="N20" s="12">
        <f t="shared" si="4"/>
        <v>0</v>
      </c>
      <c r="O20" s="12">
        <f t="shared" si="5"/>
        <v>0</v>
      </c>
      <c r="P20" s="12"/>
    </row>
    <row r="21" spans="1:16" ht="38.25" customHeight="1">
      <c r="A21" s="66" t="s">
        <v>568</v>
      </c>
      <c r="B21" s="66">
        <v>18</v>
      </c>
      <c r="C21" s="1" t="s">
        <v>370</v>
      </c>
      <c r="D21" s="24" t="s">
        <v>772</v>
      </c>
      <c r="E21" s="1" t="s">
        <v>371</v>
      </c>
      <c r="F21" s="24" t="s">
        <v>773</v>
      </c>
      <c r="G21" s="15" t="s">
        <v>774</v>
      </c>
      <c r="H21" s="81" t="s">
        <v>703</v>
      </c>
      <c r="I21" s="1" t="s">
        <v>40</v>
      </c>
      <c r="J21" s="1">
        <v>1</v>
      </c>
      <c r="K21" s="71"/>
      <c r="L21" s="71"/>
      <c r="M21" s="71">
        <f>J21*K21</f>
        <v>0</v>
      </c>
      <c r="N21" s="71">
        <f>J21*L21</f>
        <v>0</v>
      </c>
      <c r="O21" s="71">
        <f>M21+N21</f>
        <v>0</v>
      </c>
      <c r="P21" s="12"/>
    </row>
    <row r="22" ht="15">
      <c r="B22" s="66">
        <v>19</v>
      </c>
    </row>
    <row r="23" spans="2:16" ht="15">
      <c r="B23" s="2">
        <v>20</v>
      </c>
      <c r="C23" s="39" t="s">
        <v>370</v>
      </c>
      <c r="D23" s="39"/>
      <c r="E23" s="39" t="s">
        <v>49</v>
      </c>
      <c r="F23" s="39"/>
      <c r="G23" s="39" t="s">
        <v>50</v>
      </c>
      <c r="H23" s="69"/>
      <c r="I23" s="35"/>
      <c r="J23" s="35"/>
      <c r="K23" s="41"/>
      <c r="L23" s="41"/>
      <c r="M23" s="41"/>
      <c r="N23" s="41"/>
      <c r="O23" s="41"/>
      <c r="P23" s="41"/>
    </row>
    <row r="24" spans="1:16" ht="26.25" customHeight="1">
      <c r="A24" s="2" t="s">
        <v>578</v>
      </c>
      <c r="B24" s="66">
        <v>21</v>
      </c>
      <c r="C24" s="10" t="s">
        <v>370</v>
      </c>
      <c r="D24" s="11"/>
      <c r="E24" s="10" t="s">
        <v>49</v>
      </c>
      <c r="F24" s="11"/>
      <c r="G24" s="76" t="s">
        <v>444</v>
      </c>
      <c r="H24" s="51" t="s">
        <v>617</v>
      </c>
      <c r="I24" s="1" t="s">
        <v>51</v>
      </c>
      <c r="J24" s="75">
        <v>15</v>
      </c>
      <c r="K24" s="12"/>
      <c r="L24" s="12"/>
      <c r="M24" s="12">
        <f aca="true" t="shared" si="6" ref="M24:M41">J24*K24</f>
        <v>0</v>
      </c>
      <c r="N24" s="12">
        <f aca="true" t="shared" si="7" ref="N24:N41">J24*L24</f>
        <v>0</v>
      </c>
      <c r="O24" s="12">
        <f aca="true" t="shared" si="8" ref="O24:O41">M24+N24</f>
        <v>0</v>
      </c>
      <c r="P24" s="12"/>
    </row>
    <row r="25" spans="1:16" ht="26.25" customHeight="1">
      <c r="A25" s="2" t="s">
        <v>581</v>
      </c>
      <c r="B25" s="2">
        <v>22</v>
      </c>
      <c r="C25" s="10" t="s">
        <v>370</v>
      </c>
      <c r="D25" s="11"/>
      <c r="E25" s="10" t="s">
        <v>49</v>
      </c>
      <c r="F25" s="11"/>
      <c r="G25" t="s">
        <v>445</v>
      </c>
      <c r="H25" s="51" t="s">
        <v>617</v>
      </c>
      <c r="I25" s="10" t="s">
        <v>51</v>
      </c>
      <c r="J25" s="26"/>
      <c r="K25" s="12"/>
      <c r="L25" s="12"/>
      <c r="M25" s="12">
        <f t="shared" si="6"/>
        <v>0</v>
      </c>
      <c r="N25" s="12">
        <f t="shared" si="7"/>
        <v>0</v>
      </c>
      <c r="O25" s="12">
        <f t="shared" si="8"/>
        <v>0</v>
      </c>
      <c r="P25" s="12"/>
    </row>
    <row r="26" spans="1:16" ht="26.25" customHeight="1">
      <c r="A26" s="2" t="s">
        <v>589</v>
      </c>
      <c r="B26" s="66">
        <v>23</v>
      </c>
      <c r="C26" s="10" t="s">
        <v>370</v>
      </c>
      <c r="D26" s="11"/>
      <c r="E26" s="10" t="s">
        <v>49</v>
      </c>
      <c r="F26" s="11"/>
      <c r="G26" s="76" t="s">
        <v>446</v>
      </c>
      <c r="H26" s="51" t="s">
        <v>617</v>
      </c>
      <c r="I26" s="1" t="s">
        <v>51</v>
      </c>
      <c r="J26" s="75">
        <v>90</v>
      </c>
      <c r="K26" s="12"/>
      <c r="L26" s="12"/>
      <c r="M26" s="12">
        <f t="shared" si="6"/>
        <v>0</v>
      </c>
      <c r="N26" s="12">
        <f t="shared" si="7"/>
        <v>0</v>
      </c>
      <c r="O26" s="12">
        <f t="shared" si="8"/>
        <v>0</v>
      </c>
      <c r="P26" s="12"/>
    </row>
    <row r="27" spans="1:16" ht="26.25" customHeight="1">
      <c r="A27" s="2" t="s">
        <v>580</v>
      </c>
      <c r="B27" s="2">
        <v>24</v>
      </c>
      <c r="C27" s="10" t="s">
        <v>370</v>
      </c>
      <c r="D27" s="11"/>
      <c r="E27" s="10" t="s">
        <v>49</v>
      </c>
      <c r="F27" s="11"/>
      <c r="G27" t="s">
        <v>447</v>
      </c>
      <c r="H27" s="51" t="s">
        <v>617</v>
      </c>
      <c r="I27" s="10" t="s">
        <v>51</v>
      </c>
      <c r="J27" s="26"/>
      <c r="K27" s="12"/>
      <c r="L27" s="12"/>
      <c r="M27" s="12">
        <f t="shared" si="6"/>
        <v>0</v>
      </c>
      <c r="N27" s="12">
        <f t="shared" si="7"/>
        <v>0</v>
      </c>
      <c r="O27" s="12">
        <f t="shared" si="8"/>
        <v>0</v>
      </c>
      <c r="P27" s="12"/>
    </row>
    <row r="28" spans="1:16" ht="26.25" customHeight="1">
      <c r="A28" s="2" t="s">
        <v>588</v>
      </c>
      <c r="B28" s="66">
        <v>25</v>
      </c>
      <c r="C28" s="10" t="s">
        <v>370</v>
      </c>
      <c r="D28" s="11"/>
      <c r="E28" s="10" t="s">
        <v>49</v>
      </c>
      <c r="F28" s="11"/>
      <c r="G28" t="s">
        <v>448</v>
      </c>
      <c r="H28" s="51" t="s">
        <v>617</v>
      </c>
      <c r="I28" s="10" t="s">
        <v>51</v>
      </c>
      <c r="J28" s="26"/>
      <c r="K28" s="12"/>
      <c r="L28" s="12"/>
      <c r="M28" s="12">
        <f t="shared" si="6"/>
        <v>0</v>
      </c>
      <c r="N28" s="12">
        <f t="shared" si="7"/>
        <v>0</v>
      </c>
      <c r="O28" s="12">
        <f t="shared" si="8"/>
        <v>0</v>
      </c>
      <c r="P28" s="12"/>
    </row>
    <row r="29" spans="1:16" ht="26.25" customHeight="1">
      <c r="A29" s="2" t="s">
        <v>590</v>
      </c>
      <c r="B29" s="2">
        <v>26</v>
      </c>
      <c r="C29" s="10" t="s">
        <v>370</v>
      </c>
      <c r="D29" s="11"/>
      <c r="E29" s="10" t="s">
        <v>49</v>
      </c>
      <c r="F29" s="11"/>
      <c r="G29" t="s">
        <v>449</v>
      </c>
      <c r="H29" s="51" t="s">
        <v>617</v>
      </c>
      <c r="I29" s="10" t="s">
        <v>51</v>
      </c>
      <c r="J29" s="26"/>
      <c r="K29" s="12"/>
      <c r="L29" s="12"/>
      <c r="M29" s="12">
        <f t="shared" si="6"/>
        <v>0</v>
      </c>
      <c r="N29" s="12">
        <f t="shared" si="7"/>
        <v>0</v>
      </c>
      <c r="O29" s="12">
        <f t="shared" si="8"/>
        <v>0</v>
      </c>
      <c r="P29" s="12"/>
    </row>
    <row r="30" spans="1:16" ht="26.25" customHeight="1">
      <c r="A30" s="2" t="s">
        <v>582</v>
      </c>
      <c r="B30" s="66">
        <v>27</v>
      </c>
      <c r="C30" s="10" t="s">
        <v>370</v>
      </c>
      <c r="D30" s="11"/>
      <c r="E30" s="10" t="s">
        <v>49</v>
      </c>
      <c r="F30" s="11"/>
      <c r="G30" t="s">
        <v>456</v>
      </c>
      <c r="H30" s="51" t="s">
        <v>617</v>
      </c>
      <c r="I30" s="10" t="s">
        <v>51</v>
      </c>
      <c r="J30" s="26"/>
      <c r="K30" s="12"/>
      <c r="L30" s="12"/>
      <c r="M30" s="12">
        <f t="shared" si="6"/>
        <v>0</v>
      </c>
      <c r="N30" s="12">
        <f t="shared" si="7"/>
        <v>0</v>
      </c>
      <c r="O30" s="12">
        <f t="shared" si="8"/>
        <v>0</v>
      </c>
      <c r="P30" s="12"/>
    </row>
    <row r="31" spans="1:16" ht="26.25" customHeight="1">
      <c r="A31" s="2" t="s">
        <v>587</v>
      </c>
      <c r="B31" s="2">
        <v>28</v>
      </c>
      <c r="C31" s="10" t="s">
        <v>370</v>
      </c>
      <c r="D31" s="11"/>
      <c r="E31" s="10" t="s">
        <v>49</v>
      </c>
      <c r="F31" s="11"/>
      <c r="G31" t="s">
        <v>457</v>
      </c>
      <c r="H31" s="51" t="s">
        <v>617</v>
      </c>
      <c r="I31" s="10" t="s">
        <v>51</v>
      </c>
      <c r="J31" s="26"/>
      <c r="K31" s="12"/>
      <c r="L31" s="12"/>
      <c r="M31" s="12">
        <f t="shared" si="6"/>
        <v>0</v>
      </c>
      <c r="N31" s="12">
        <f t="shared" si="7"/>
        <v>0</v>
      </c>
      <c r="O31" s="12">
        <f t="shared" si="8"/>
        <v>0</v>
      </c>
      <c r="P31" s="12"/>
    </row>
    <row r="32" spans="1:16" ht="36">
      <c r="A32" s="2" t="s">
        <v>583</v>
      </c>
      <c r="B32" s="66">
        <v>29</v>
      </c>
      <c r="C32" s="10" t="s">
        <v>370</v>
      </c>
      <c r="D32" s="11"/>
      <c r="E32" s="10" t="s">
        <v>49</v>
      </c>
      <c r="F32" s="11"/>
      <c r="G32" s="76" t="s">
        <v>450</v>
      </c>
      <c r="H32" s="51" t="s">
        <v>617</v>
      </c>
      <c r="I32" s="1" t="s">
        <v>51</v>
      </c>
      <c r="J32" s="75">
        <v>209</v>
      </c>
      <c r="K32" s="12"/>
      <c r="L32" s="12"/>
      <c r="M32" s="12">
        <f t="shared" si="6"/>
        <v>0</v>
      </c>
      <c r="N32" s="12">
        <f t="shared" si="7"/>
        <v>0</v>
      </c>
      <c r="O32" s="12">
        <f t="shared" si="8"/>
        <v>0</v>
      </c>
      <c r="P32" s="12"/>
    </row>
    <row r="33" spans="1:16" ht="36">
      <c r="A33" s="2" t="s">
        <v>584</v>
      </c>
      <c r="B33" s="2">
        <v>30</v>
      </c>
      <c r="C33" s="10" t="s">
        <v>370</v>
      </c>
      <c r="D33" s="11"/>
      <c r="E33" s="10" t="s">
        <v>49</v>
      </c>
      <c r="F33" s="11"/>
      <c r="G33" s="76" t="s">
        <v>451</v>
      </c>
      <c r="H33" s="51" t="s">
        <v>617</v>
      </c>
      <c r="I33" s="1" t="s">
        <v>51</v>
      </c>
      <c r="J33" s="75">
        <v>45</v>
      </c>
      <c r="K33" s="12"/>
      <c r="L33" s="12"/>
      <c r="M33" s="12">
        <f t="shared" si="6"/>
        <v>0</v>
      </c>
      <c r="N33" s="12">
        <f t="shared" si="7"/>
        <v>0</v>
      </c>
      <c r="O33" s="12">
        <f t="shared" si="8"/>
        <v>0</v>
      </c>
      <c r="P33" s="12"/>
    </row>
    <row r="34" spans="1:16" ht="36">
      <c r="A34" s="2" t="s">
        <v>585</v>
      </c>
      <c r="B34" s="66">
        <v>31</v>
      </c>
      <c r="C34" s="10" t="s">
        <v>370</v>
      </c>
      <c r="D34" s="11"/>
      <c r="E34" s="10" t="s">
        <v>49</v>
      </c>
      <c r="F34" s="24"/>
      <c r="G34" s="42" t="s">
        <v>452</v>
      </c>
      <c r="H34" s="51" t="s">
        <v>617</v>
      </c>
      <c r="I34" s="10" t="s">
        <v>51</v>
      </c>
      <c r="J34" s="26"/>
      <c r="K34" s="12"/>
      <c r="L34" s="12"/>
      <c r="M34" s="12">
        <f t="shared" si="6"/>
        <v>0</v>
      </c>
      <c r="N34" s="12">
        <f t="shared" si="7"/>
        <v>0</v>
      </c>
      <c r="O34" s="12">
        <f t="shared" si="8"/>
        <v>0</v>
      </c>
      <c r="P34" s="12"/>
    </row>
    <row r="35" spans="1:16" ht="36">
      <c r="A35" s="2" t="s">
        <v>586</v>
      </c>
      <c r="B35" s="2">
        <v>32</v>
      </c>
      <c r="C35" s="10" t="s">
        <v>370</v>
      </c>
      <c r="D35" s="11"/>
      <c r="E35" s="10" t="s">
        <v>49</v>
      </c>
      <c r="F35" s="11"/>
      <c r="G35" s="42" t="s">
        <v>453</v>
      </c>
      <c r="H35" s="51" t="s">
        <v>617</v>
      </c>
      <c r="I35" s="10" t="s">
        <v>51</v>
      </c>
      <c r="J35" s="26"/>
      <c r="K35" s="12"/>
      <c r="L35" s="12"/>
      <c r="M35" s="12">
        <f t="shared" si="6"/>
        <v>0</v>
      </c>
      <c r="N35" s="12">
        <f t="shared" si="7"/>
        <v>0</v>
      </c>
      <c r="O35" s="12">
        <f t="shared" si="8"/>
        <v>0</v>
      </c>
      <c r="P35" s="12"/>
    </row>
    <row r="36" spans="1:16" ht="24">
      <c r="A36" s="2" t="s">
        <v>601</v>
      </c>
      <c r="B36" s="66">
        <v>33</v>
      </c>
      <c r="C36" s="10" t="s">
        <v>370</v>
      </c>
      <c r="D36" s="11"/>
      <c r="E36" s="10" t="s">
        <v>49</v>
      </c>
      <c r="F36" s="11"/>
      <c r="G36" t="s">
        <v>455</v>
      </c>
      <c r="H36" s="51" t="s">
        <v>617</v>
      </c>
      <c r="I36" s="10" t="s">
        <v>51</v>
      </c>
      <c r="J36" s="26">
        <v>26</v>
      </c>
      <c r="K36" s="12"/>
      <c r="L36" s="12"/>
      <c r="M36" s="12">
        <f t="shared" si="6"/>
        <v>0</v>
      </c>
      <c r="N36" s="12">
        <f t="shared" si="7"/>
        <v>0</v>
      </c>
      <c r="O36" s="12">
        <f t="shared" si="8"/>
        <v>0</v>
      </c>
      <c r="P36" s="12"/>
    </row>
    <row r="37" spans="1:16" ht="45">
      <c r="A37" s="2" t="s">
        <v>594</v>
      </c>
      <c r="B37" s="2">
        <v>34</v>
      </c>
      <c r="C37" s="10" t="s">
        <v>370</v>
      </c>
      <c r="D37" s="11"/>
      <c r="E37" s="10" t="s">
        <v>49</v>
      </c>
      <c r="F37" s="11"/>
      <c r="G37" s="20" t="s">
        <v>458</v>
      </c>
      <c r="H37" s="51" t="s">
        <v>556</v>
      </c>
      <c r="I37" s="10" t="s">
        <v>52</v>
      </c>
      <c r="J37" s="1">
        <v>12</v>
      </c>
      <c r="K37" s="12"/>
      <c r="L37" s="12"/>
      <c r="M37" s="12">
        <f t="shared" si="6"/>
        <v>0</v>
      </c>
      <c r="N37" s="12">
        <f t="shared" si="7"/>
        <v>0</v>
      </c>
      <c r="O37" s="12">
        <f t="shared" si="8"/>
        <v>0</v>
      </c>
      <c r="P37" s="12"/>
    </row>
    <row r="38" spans="1:16" ht="45">
      <c r="A38" s="2" t="s">
        <v>591</v>
      </c>
      <c r="B38" s="66">
        <v>35</v>
      </c>
      <c r="C38" s="10" t="s">
        <v>370</v>
      </c>
      <c r="D38" s="11"/>
      <c r="E38" s="10" t="s">
        <v>49</v>
      </c>
      <c r="F38" s="11"/>
      <c r="G38" s="20" t="s">
        <v>459</v>
      </c>
      <c r="H38" s="51" t="s">
        <v>556</v>
      </c>
      <c r="I38" s="10" t="s">
        <v>52</v>
      </c>
      <c r="J38" s="1">
        <v>8</v>
      </c>
      <c r="K38" s="12"/>
      <c r="L38" s="12"/>
      <c r="M38" s="12">
        <f t="shared" si="6"/>
        <v>0</v>
      </c>
      <c r="N38" s="12">
        <f t="shared" si="7"/>
        <v>0</v>
      </c>
      <c r="O38" s="12">
        <f t="shared" si="8"/>
        <v>0</v>
      </c>
      <c r="P38" s="12"/>
    </row>
    <row r="39" spans="1:16" ht="45">
      <c r="A39" s="2" t="s">
        <v>592</v>
      </c>
      <c r="B39" s="2">
        <v>36</v>
      </c>
      <c r="C39" s="10" t="s">
        <v>370</v>
      </c>
      <c r="D39" s="11"/>
      <c r="E39" s="10" t="s">
        <v>49</v>
      </c>
      <c r="F39" s="11"/>
      <c r="G39" s="20" t="s">
        <v>460</v>
      </c>
      <c r="H39" s="51" t="s">
        <v>556</v>
      </c>
      <c r="I39" s="10" t="s">
        <v>52</v>
      </c>
      <c r="J39" s="1"/>
      <c r="K39" s="12"/>
      <c r="L39" s="12"/>
      <c r="M39" s="12">
        <f t="shared" si="6"/>
        <v>0</v>
      </c>
      <c r="N39" s="12">
        <f t="shared" si="7"/>
        <v>0</v>
      </c>
      <c r="O39" s="12">
        <f t="shared" si="8"/>
        <v>0</v>
      </c>
      <c r="P39" s="12"/>
    </row>
    <row r="40" spans="1:16" ht="45">
      <c r="A40" s="2" t="s">
        <v>593</v>
      </c>
      <c r="B40" s="66">
        <v>37</v>
      </c>
      <c r="C40" s="10" t="s">
        <v>370</v>
      </c>
      <c r="D40" s="11"/>
      <c r="E40" s="10" t="s">
        <v>49</v>
      </c>
      <c r="F40" s="11"/>
      <c r="G40" s="20" t="s">
        <v>461</v>
      </c>
      <c r="H40" s="51" t="s">
        <v>556</v>
      </c>
      <c r="I40" s="10" t="s">
        <v>52</v>
      </c>
      <c r="J40" s="1"/>
      <c r="K40" s="12"/>
      <c r="L40" s="12"/>
      <c r="M40" s="12">
        <f t="shared" si="6"/>
        <v>0</v>
      </c>
      <c r="N40" s="12">
        <f t="shared" si="7"/>
        <v>0</v>
      </c>
      <c r="O40" s="12">
        <f t="shared" si="8"/>
        <v>0</v>
      </c>
      <c r="P40" s="12"/>
    </row>
    <row r="41" spans="1:15" ht="24">
      <c r="A41" s="2" t="s">
        <v>600</v>
      </c>
      <c r="B41" s="2">
        <v>38</v>
      </c>
      <c r="C41" s="10" t="s">
        <v>370</v>
      </c>
      <c r="D41" s="11"/>
      <c r="E41" s="10" t="s">
        <v>49</v>
      </c>
      <c r="F41" s="11"/>
      <c r="G41" s="12" t="s">
        <v>454</v>
      </c>
      <c r="H41" s="51" t="s">
        <v>556</v>
      </c>
      <c r="I41" s="10" t="s">
        <v>51</v>
      </c>
      <c r="J41" s="1">
        <f>23*1.5</f>
        <v>34.5</v>
      </c>
      <c r="L41" s="12"/>
      <c r="M41" s="12">
        <f t="shared" si="6"/>
        <v>0</v>
      </c>
      <c r="N41" s="12">
        <f t="shared" si="7"/>
        <v>0</v>
      </c>
      <c r="O41" s="12">
        <f t="shared" si="8"/>
        <v>0</v>
      </c>
    </row>
    <row r="42" ht="15"/>
    <row r="43" ht="15"/>
  </sheetData>
  <sheetProtection/>
  <autoFilter ref="A4:P41"/>
  <mergeCells count="9">
    <mergeCell ref="K2:L2"/>
    <mergeCell ref="M2:N2"/>
    <mergeCell ref="E3:F3"/>
    <mergeCell ref="B2:B3"/>
    <mergeCell ref="A2:A3"/>
    <mergeCell ref="H2:H3"/>
    <mergeCell ref="E2:F2"/>
    <mergeCell ref="I2:I3"/>
    <mergeCell ref="J2:J3"/>
  </mergeCells>
  <printOptions gridLines="1"/>
  <pageMargins left="0.7874015748031497" right="0.3937007874015748" top="0.5118110236220472" bottom="0.4724409448818898" header="0.2755905511811024" footer="0.2755905511811024"/>
  <pageSetup fitToHeight="31" fitToWidth="1" horizontalDpi="600" verticalDpi="600" orientation="landscape" paperSize="8" scale="86" r:id="rId3"/>
  <headerFooter alignWithMargins="0">
    <oddHeader>&amp;LH3 - Měření a regulace&amp;CVýkaz Výměr</oddHeader>
    <oddFooter>&amp;Rstrana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8"/>
  <sheetViews>
    <sheetView zoomScalePageLayoutView="0" workbookViewId="0" topLeftCell="A1">
      <selection activeCell="A2" sqref="A2:A3"/>
    </sheetView>
  </sheetViews>
  <sheetFormatPr defaultColWidth="11.57421875" defaultRowHeight="15"/>
  <cols>
    <col min="1" max="1" width="4.28125" style="4" customWidth="1"/>
    <col min="2" max="2" width="5.7109375" style="2" customWidth="1"/>
    <col min="3" max="3" width="9.8515625" style="2" customWidth="1"/>
    <col min="4" max="4" width="18.421875" style="3" customWidth="1"/>
    <col min="5" max="5" width="5.7109375" style="2" customWidth="1"/>
    <col min="6" max="6" width="14.57421875" style="3" customWidth="1"/>
    <col min="7" max="7" width="63.28125" style="4" customWidth="1"/>
    <col min="8" max="8" width="21.7109375" style="53" customWidth="1"/>
    <col min="9" max="9" width="9.00390625" style="2" customWidth="1"/>
    <col min="10" max="10" width="8.140625" style="2" customWidth="1"/>
    <col min="11" max="16" width="11.00390625" style="4" customWidth="1"/>
    <col min="17" max="16384" width="11.57421875" style="4" customWidth="1"/>
  </cols>
  <sheetData>
    <row r="1" ht="5.25" customHeight="1"/>
    <row r="2" spans="1:16" ht="19.5" customHeight="1">
      <c r="A2" s="92" t="s">
        <v>553</v>
      </c>
      <c r="B2" s="92" t="s">
        <v>552</v>
      </c>
      <c r="C2" s="60"/>
      <c r="D2" s="58"/>
      <c r="E2" s="97" t="s">
        <v>21</v>
      </c>
      <c r="F2" s="98"/>
      <c r="G2" s="5" t="s">
        <v>22</v>
      </c>
      <c r="H2" s="103" t="s">
        <v>554</v>
      </c>
      <c r="I2" s="92" t="s">
        <v>24</v>
      </c>
      <c r="J2" s="91" t="s">
        <v>25</v>
      </c>
      <c r="K2" s="93" t="s">
        <v>26</v>
      </c>
      <c r="L2" s="93"/>
      <c r="M2" s="93" t="s">
        <v>27</v>
      </c>
      <c r="N2" s="93"/>
      <c r="O2" s="7" t="s">
        <v>28</v>
      </c>
      <c r="P2" s="8" t="s">
        <v>29</v>
      </c>
    </row>
    <row r="3" spans="1:16" ht="23.25" customHeight="1">
      <c r="A3" s="92"/>
      <c r="B3" s="92"/>
      <c r="C3" s="61" t="s">
        <v>15</v>
      </c>
      <c r="D3" s="59" t="s">
        <v>30</v>
      </c>
      <c r="E3" s="94"/>
      <c r="F3" s="95"/>
      <c r="G3" s="9"/>
      <c r="H3" s="103"/>
      <c r="I3" s="92"/>
      <c r="J3" s="92"/>
      <c r="K3" s="6" t="s">
        <v>32</v>
      </c>
      <c r="L3" s="6" t="s">
        <v>33</v>
      </c>
      <c r="M3" s="45" t="s">
        <v>32</v>
      </c>
      <c r="N3" s="45" t="s">
        <v>33</v>
      </c>
      <c r="O3" s="43" t="s">
        <v>34</v>
      </c>
      <c r="P3" s="8"/>
    </row>
    <row r="4" spans="2:16" ht="15">
      <c r="B4" s="2">
        <v>1</v>
      </c>
      <c r="C4" s="35" t="s">
        <v>394</v>
      </c>
      <c r="D4" s="36"/>
      <c r="E4" s="37" t="s">
        <v>67</v>
      </c>
      <c r="F4" s="38"/>
      <c r="G4" s="62" t="s">
        <v>388</v>
      </c>
      <c r="H4" s="70"/>
      <c r="I4" s="35"/>
      <c r="J4" s="35"/>
      <c r="K4" s="41"/>
      <c r="L4" s="41"/>
      <c r="M4" s="64">
        <f>SUM(M5:M53)</f>
        <v>0</v>
      </c>
      <c r="N4" s="64">
        <f>SUM(N5:N53)</f>
        <v>0</v>
      </c>
      <c r="O4" s="64">
        <f>SUM(O5:O53)</f>
        <v>0</v>
      </c>
      <c r="P4" s="41"/>
    </row>
    <row r="5" spans="1:16" ht="56.25" customHeight="1">
      <c r="A5" s="3" t="s">
        <v>629</v>
      </c>
      <c r="B5" s="2">
        <v>2</v>
      </c>
      <c r="C5" s="10" t="s">
        <v>394</v>
      </c>
      <c r="D5" s="11" t="s">
        <v>35</v>
      </c>
      <c r="E5" s="10" t="s">
        <v>67</v>
      </c>
      <c r="F5" s="11" t="s">
        <v>36</v>
      </c>
      <c r="G5" s="13" t="s">
        <v>389</v>
      </c>
      <c r="H5" s="51" t="s">
        <v>704</v>
      </c>
      <c r="I5" s="10" t="s">
        <v>37</v>
      </c>
      <c r="J5" s="10">
        <v>1</v>
      </c>
      <c r="K5" s="12"/>
      <c r="L5" s="12"/>
      <c r="M5" s="12">
        <f aca="true" t="shared" si="0" ref="M5:M11">J5*K5</f>
        <v>0</v>
      </c>
      <c r="N5" s="12">
        <f aca="true" t="shared" si="1" ref="N5:N11">J5*L5</f>
        <v>0</v>
      </c>
      <c r="O5" s="12">
        <f aca="true" t="shared" si="2" ref="O5:O11">M5+N5</f>
        <v>0</v>
      </c>
      <c r="P5" s="20"/>
    </row>
    <row r="6" spans="1:16" ht="104.25" customHeight="1">
      <c r="A6" s="2" t="s">
        <v>618</v>
      </c>
      <c r="B6" s="2">
        <v>3</v>
      </c>
      <c r="C6" s="10" t="s">
        <v>394</v>
      </c>
      <c r="D6" s="11" t="s">
        <v>38</v>
      </c>
      <c r="E6" s="10" t="s">
        <v>67</v>
      </c>
      <c r="F6" s="11" t="s">
        <v>71</v>
      </c>
      <c r="G6" s="13" t="s">
        <v>724</v>
      </c>
      <c r="H6" s="51" t="s">
        <v>616</v>
      </c>
      <c r="I6" s="10" t="s">
        <v>37</v>
      </c>
      <c r="J6" s="10">
        <v>1</v>
      </c>
      <c r="K6" s="12"/>
      <c r="L6" s="12"/>
      <c r="M6" s="12">
        <f t="shared" si="0"/>
        <v>0</v>
      </c>
      <c r="N6" s="12">
        <f t="shared" si="1"/>
        <v>0</v>
      </c>
      <c r="O6" s="12">
        <f t="shared" si="2"/>
        <v>0</v>
      </c>
      <c r="P6" s="30"/>
    </row>
    <row r="7" spans="1:16" ht="97.5" customHeight="1">
      <c r="A7" s="2" t="s">
        <v>660</v>
      </c>
      <c r="B7" s="2">
        <v>4</v>
      </c>
      <c r="C7" s="10" t="s">
        <v>394</v>
      </c>
      <c r="D7" s="11" t="s">
        <v>112</v>
      </c>
      <c r="E7" s="10" t="s">
        <v>67</v>
      </c>
      <c r="F7" s="11"/>
      <c r="G7" s="13" t="s">
        <v>390</v>
      </c>
      <c r="H7" s="51" t="s">
        <v>616</v>
      </c>
      <c r="I7" s="10" t="s">
        <v>37</v>
      </c>
      <c r="J7" s="10">
        <v>1</v>
      </c>
      <c r="K7" s="12"/>
      <c r="L7" s="12"/>
      <c r="M7" s="12">
        <f t="shared" si="0"/>
        <v>0</v>
      </c>
      <c r="N7" s="12">
        <f t="shared" si="1"/>
        <v>0</v>
      </c>
      <c r="O7" s="12">
        <f t="shared" si="2"/>
        <v>0</v>
      </c>
      <c r="P7" s="30"/>
    </row>
    <row r="8" spans="1:16" ht="55.5" customHeight="1">
      <c r="A8" s="2" t="s">
        <v>561</v>
      </c>
      <c r="B8" s="2">
        <v>5</v>
      </c>
      <c r="C8" s="10" t="s">
        <v>394</v>
      </c>
      <c r="D8" s="11" t="s">
        <v>39</v>
      </c>
      <c r="E8" s="10" t="s">
        <v>67</v>
      </c>
      <c r="F8" s="11" t="s">
        <v>70</v>
      </c>
      <c r="G8" s="15" t="s">
        <v>44</v>
      </c>
      <c r="H8" s="51" t="s">
        <v>616</v>
      </c>
      <c r="I8" s="10" t="s">
        <v>40</v>
      </c>
      <c r="J8" s="10">
        <v>1</v>
      </c>
      <c r="K8" s="12"/>
      <c r="L8" s="12"/>
      <c r="M8" s="12">
        <f t="shared" si="0"/>
        <v>0</v>
      </c>
      <c r="N8" s="12">
        <f t="shared" si="1"/>
        <v>0</v>
      </c>
      <c r="O8" s="12">
        <f t="shared" si="2"/>
        <v>0</v>
      </c>
      <c r="P8" s="14"/>
    </row>
    <row r="9" spans="1:16" ht="35.25" customHeight="1">
      <c r="A9" s="2" t="s">
        <v>562</v>
      </c>
      <c r="B9" s="2">
        <v>6</v>
      </c>
      <c r="C9" s="10" t="s">
        <v>394</v>
      </c>
      <c r="D9" s="11" t="s">
        <v>41</v>
      </c>
      <c r="E9" s="10" t="s">
        <v>67</v>
      </c>
      <c r="F9" s="11" t="s">
        <v>401</v>
      </c>
      <c r="G9" s="16" t="s">
        <v>42</v>
      </c>
      <c r="H9" s="51" t="s">
        <v>704</v>
      </c>
      <c r="I9" s="10" t="s">
        <v>40</v>
      </c>
      <c r="J9" s="10">
        <v>1</v>
      </c>
      <c r="K9" s="12"/>
      <c r="L9" s="12"/>
      <c r="M9" s="12">
        <f t="shared" si="0"/>
        <v>0</v>
      </c>
      <c r="N9" s="12">
        <f t="shared" si="1"/>
        <v>0</v>
      </c>
      <c r="O9" s="12">
        <f t="shared" si="2"/>
        <v>0</v>
      </c>
      <c r="P9" s="17"/>
    </row>
    <row r="10" spans="1:16" ht="65.25" customHeight="1">
      <c r="A10" s="2" t="s">
        <v>620</v>
      </c>
      <c r="B10" s="2">
        <v>7</v>
      </c>
      <c r="C10" s="10" t="s">
        <v>394</v>
      </c>
      <c r="D10" s="11" t="s">
        <v>113</v>
      </c>
      <c r="E10" s="10" t="s">
        <v>67</v>
      </c>
      <c r="F10" s="27" t="s">
        <v>402</v>
      </c>
      <c r="G10" s="31" t="s">
        <v>391</v>
      </c>
      <c r="H10" s="51" t="s">
        <v>704</v>
      </c>
      <c r="I10" s="33" t="s">
        <v>40</v>
      </c>
      <c r="J10" s="33">
        <v>1</v>
      </c>
      <c r="K10" s="12"/>
      <c r="L10" s="12"/>
      <c r="M10" s="12">
        <f t="shared" si="0"/>
        <v>0</v>
      </c>
      <c r="N10" s="12">
        <f t="shared" si="1"/>
        <v>0</v>
      </c>
      <c r="O10" s="12">
        <f t="shared" si="2"/>
        <v>0</v>
      </c>
      <c r="P10" s="32"/>
    </row>
    <row r="11" spans="1:16" ht="43.5" customHeight="1">
      <c r="A11" s="2" t="s">
        <v>598</v>
      </c>
      <c r="B11" s="2">
        <v>8</v>
      </c>
      <c r="C11" s="10"/>
      <c r="D11" s="11" t="s">
        <v>403</v>
      </c>
      <c r="E11" s="10" t="s">
        <v>67</v>
      </c>
      <c r="F11" s="27" t="s">
        <v>404</v>
      </c>
      <c r="G11" s="31" t="s">
        <v>74</v>
      </c>
      <c r="H11" s="51" t="s">
        <v>704</v>
      </c>
      <c r="I11" s="33" t="s">
        <v>40</v>
      </c>
      <c r="J11" s="33">
        <v>1</v>
      </c>
      <c r="K11" s="12"/>
      <c r="L11" s="12"/>
      <c r="M11" s="12">
        <f t="shared" si="0"/>
        <v>0</v>
      </c>
      <c r="N11" s="12">
        <f t="shared" si="1"/>
        <v>0</v>
      </c>
      <c r="O11" s="12">
        <f t="shared" si="2"/>
        <v>0</v>
      </c>
      <c r="P11" s="32"/>
    </row>
    <row r="12" spans="2:16" ht="15">
      <c r="B12" s="2">
        <v>9</v>
      </c>
      <c r="C12" s="10"/>
      <c r="D12" s="11"/>
      <c r="E12" s="10"/>
      <c r="F12" s="11"/>
      <c r="G12" s="16"/>
      <c r="I12" s="10"/>
      <c r="J12" s="10"/>
      <c r="K12" s="12"/>
      <c r="L12" s="12"/>
      <c r="M12" s="12"/>
      <c r="N12" s="12"/>
      <c r="O12" s="12"/>
      <c r="P12" s="17"/>
    </row>
    <row r="13" spans="2:16" ht="24" customHeight="1">
      <c r="B13" s="2">
        <v>10</v>
      </c>
      <c r="C13" s="35" t="s">
        <v>394</v>
      </c>
      <c r="D13" s="36"/>
      <c r="E13" s="37" t="s">
        <v>392</v>
      </c>
      <c r="F13" s="38"/>
      <c r="G13" s="39" t="s">
        <v>393</v>
      </c>
      <c r="H13" s="70"/>
      <c r="I13" s="35"/>
      <c r="J13" s="35"/>
      <c r="K13" s="41"/>
      <c r="L13" s="41"/>
      <c r="M13" s="41"/>
      <c r="N13" s="41"/>
      <c r="O13" s="41"/>
      <c r="P13" s="40"/>
    </row>
    <row r="14" spans="1:16" ht="30">
      <c r="A14" s="2" t="s">
        <v>623</v>
      </c>
      <c r="B14" s="2">
        <v>11</v>
      </c>
      <c r="C14" s="10" t="s">
        <v>394</v>
      </c>
      <c r="D14" s="11" t="s">
        <v>396</v>
      </c>
      <c r="E14" s="10" t="s">
        <v>392</v>
      </c>
      <c r="F14" s="11" t="s">
        <v>397</v>
      </c>
      <c r="G14" s="16" t="s">
        <v>395</v>
      </c>
      <c r="H14" s="51" t="s">
        <v>704</v>
      </c>
      <c r="I14" s="10" t="s">
        <v>37</v>
      </c>
      <c r="J14" s="10">
        <v>2</v>
      </c>
      <c r="K14" s="12"/>
      <c r="L14" s="12"/>
      <c r="M14" s="12">
        <f>J14*K14</f>
        <v>0</v>
      </c>
      <c r="N14" s="12">
        <f>J14*L14</f>
        <v>0</v>
      </c>
      <c r="O14" s="12">
        <f>M14+N14</f>
        <v>0</v>
      </c>
      <c r="P14" s="17" t="s">
        <v>45</v>
      </c>
    </row>
    <row r="15" spans="1:16" ht="33.75" customHeight="1">
      <c r="A15" s="2" t="s">
        <v>565</v>
      </c>
      <c r="B15" s="2">
        <v>12</v>
      </c>
      <c r="C15" s="10" t="s">
        <v>394</v>
      </c>
      <c r="D15" s="11" t="s">
        <v>398</v>
      </c>
      <c r="E15" s="10" t="s">
        <v>66</v>
      </c>
      <c r="F15" s="48" t="s">
        <v>399</v>
      </c>
      <c r="G15" s="16" t="s">
        <v>12</v>
      </c>
      <c r="H15" s="51" t="s">
        <v>704</v>
      </c>
      <c r="I15" s="10" t="s">
        <v>40</v>
      </c>
      <c r="J15" s="10">
        <v>4</v>
      </c>
      <c r="K15" s="12"/>
      <c r="L15" s="12"/>
      <c r="M15" s="12">
        <f>J15*K15</f>
        <v>0</v>
      </c>
      <c r="N15" s="12">
        <f>J15*L15</f>
        <v>0</v>
      </c>
      <c r="O15" s="12">
        <f>M15+N15</f>
        <v>0</v>
      </c>
      <c r="P15" s="17"/>
    </row>
    <row r="16" spans="2:16" ht="24" customHeight="1">
      <c r="B16" s="2">
        <v>13</v>
      </c>
      <c r="C16" s="35" t="s">
        <v>394</v>
      </c>
      <c r="D16" s="36"/>
      <c r="E16" s="37" t="s">
        <v>67</v>
      </c>
      <c r="F16" s="38"/>
      <c r="G16" s="39" t="s">
        <v>400</v>
      </c>
      <c r="H16" s="70"/>
      <c r="I16" s="35"/>
      <c r="J16" s="35"/>
      <c r="K16" s="41"/>
      <c r="L16" s="41"/>
      <c r="M16" s="41"/>
      <c r="N16" s="41"/>
      <c r="O16" s="41"/>
      <c r="P16" s="40"/>
    </row>
    <row r="17" spans="1:16" ht="24" customHeight="1">
      <c r="A17" s="2" t="s">
        <v>627</v>
      </c>
      <c r="B17" s="2">
        <v>14</v>
      </c>
      <c r="C17" s="10" t="s">
        <v>394</v>
      </c>
      <c r="D17" s="11" t="s">
        <v>405</v>
      </c>
      <c r="E17" s="10" t="s">
        <v>67</v>
      </c>
      <c r="F17" s="11" t="s">
        <v>406</v>
      </c>
      <c r="G17" s="16" t="s">
        <v>407</v>
      </c>
      <c r="H17" s="51" t="s">
        <v>704</v>
      </c>
      <c r="I17" s="10" t="s">
        <v>40</v>
      </c>
      <c r="J17" s="10">
        <v>1</v>
      </c>
      <c r="K17" s="12"/>
      <c r="L17" s="12"/>
      <c r="M17" s="12">
        <f aca="true" t="shared" si="3" ref="M17:M32">J17*K17</f>
        <v>0</v>
      </c>
      <c r="N17" s="12">
        <f aca="true" t="shared" si="4" ref="N17:N32">J17*L17</f>
        <v>0</v>
      </c>
      <c r="O17" s="12">
        <f aca="true" t="shared" si="5" ref="O17:O32">M17+N17</f>
        <v>0</v>
      </c>
      <c r="P17" s="17" t="s">
        <v>412</v>
      </c>
    </row>
    <row r="18" spans="1:16" ht="24" customHeight="1">
      <c r="A18" s="2" t="s">
        <v>626</v>
      </c>
      <c r="B18" s="2">
        <v>15</v>
      </c>
      <c r="C18" s="10" t="s">
        <v>394</v>
      </c>
      <c r="D18" s="11" t="s">
        <v>408</v>
      </c>
      <c r="E18" s="10" t="s">
        <v>67</v>
      </c>
      <c r="F18" s="11" t="s">
        <v>426</v>
      </c>
      <c r="G18" s="16" t="s">
        <v>411</v>
      </c>
      <c r="H18" s="51" t="s">
        <v>704</v>
      </c>
      <c r="I18" s="10" t="s">
        <v>40</v>
      </c>
      <c r="J18" s="10">
        <v>1</v>
      </c>
      <c r="K18" s="12"/>
      <c r="L18" s="12"/>
      <c r="M18" s="12">
        <f t="shared" si="3"/>
        <v>0</v>
      </c>
      <c r="N18" s="12">
        <f t="shared" si="4"/>
        <v>0</v>
      </c>
      <c r="O18" s="12">
        <f t="shared" si="5"/>
        <v>0</v>
      </c>
      <c r="P18" s="17" t="s">
        <v>412</v>
      </c>
    </row>
    <row r="19" spans="1:16" ht="24" customHeight="1">
      <c r="A19" s="2" t="s">
        <v>630</v>
      </c>
      <c r="B19" s="2">
        <v>16</v>
      </c>
      <c r="C19" s="10" t="s">
        <v>394</v>
      </c>
      <c r="D19" s="11" t="s">
        <v>332</v>
      </c>
      <c r="E19" s="10" t="s">
        <v>67</v>
      </c>
      <c r="F19" s="11" t="s">
        <v>409</v>
      </c>
      <c r="G19" s="16" t="s">
        <v>410</v>
      </c>
      <c r="H19" s="51" t="s">
        <v>704</v>
      </c>
      <c r="I19" s="10" t="s">
        <v>40</v>
      </c>
      <c r="J19" s="10">
        <v>1</v>
      </c>
      <c r="K19" s="12"/>
      <c r="L19" s="12"/>
      <c r="M19" s="12">
        <f t="shared" si="3"/>
        <v>0</v>
      </c>
      <c r="N19" s="12">
        <f t="shared" si="4"/>
        <v>0</v>
      </c>
      <c r="O19" s="12">
        <f t="shared" si="5"/>
        <v>0</v>
      </c>
      <c r="P19" s="17"/>
    </row>
    <row r="20" spans="1:16" ht="51">
      <c r="A20" s="2" t="s">
        <v>635</v>
      </c>
      <c r="B20" s="2">
        <v>17</v>
      </c>
      <c r="C20" s="10" t="s">
        <v>394</v>
      </c>
      <c r="D20" s="11" t="s">
        <v>413</v>
      </c>
      <c r="E20" s="10" t="s">
        <v>67</v>
      </c>
      <c r="F20" s="10" t="s">
        <v>414</v>
      </c>
      <c r="G20" s="74" t="s">
        <v>804</v>
      </c>
      <c r="H20" s="51" t="s">
        <v>704</v>
      </c>
      <c r="I20" s="10" t="s">
        <v>40</v>
      </c>
      <c r="J20" s="10">
        <v>1</v>
      </c>
      <c r="K20" s="73"/>
      <c r="L20" s="73"/>
      <c r="M20" s="73">
        <f t="shared" si="3"/>
        <v>0</v>
      </c>
      <c r="N20" s="73">
        <f t="shared" si="4"/>
        <v>0</v>
      </c>
      <c r="O20" s="73">
        <f t="shared" si="5"/>
        <v>0</v>
      </c>
      <c r="P20" s="17"/>
    </row>
    <row r="21" spans="1:16" ht="24" customHeight="1">
      <c r="A21" s="2" t="s">
        <v>628</v>
      </c>
      <c r="B21" s="2">
        <v>18</v>
      </c>
      <c r="C21" s="10" t="s">
        <v>394</v>
      </c>
      <c r="D21" s="11" t="s">
        <v>416</v>
      </c>
      <c r="E21" s="10" t="s">
        <v>67</v>
      </c>
      <c r="F21" s="11" t="s">
        <v>406</v>
      </c>
      <c r="G21" s="16" t="s">
        <v>415</v>
      </c>
      <c r="H21" s="51" t="s">
        <v>704</v>
      </c>
      <c r="I21" s="10" t="s">
        <v>40</v>
      </c>
      <c r="J21" s="10">
        <v>2</v>
      </c>
      <c r="K21" s="12"/>
      <c r="L21" s="12"/>
      <c r="M21" s="12">
        <f t="shared" si="3"/>
        <v>0</v>
      </c>
      <c r="N21" s="12">
        <f t="shared" si="4"/>
        <v>0</v>
      </c>
      <c r="O21" s="12">
        <f t="shared" si="5"/>
        <v>0</v>
      </c>
      <c r="P21" s="17" t="s">
        <v>412</v>
      </c>
    </row>
    <row r="22" spans="1:16" ht="30">
      <c r="A22" s="2" t="s">
        <v>568</v>
      </c>
      <c r="B22" s="2">
        <v>19</v>
      </c>
      <c r="C22" s="10" t="s">
        <v>394</v>
      </c>
      <c r="D22" s="11" t="s">
        <v>417</v>
      </c>
      <c r="E22" s="10" t="s">
        <v>67</v>
      </c>
      <c r="F22" s="11" t="s">
        <v>241</v>
      </c>
      <c r="G22" s="16" t="s">
        <v>431</v>
      </c>
      <c r="H22" s="51" t="s">
        <v>704</v>
      </c>
      <c r="I22" s="10" t="s">
        <v>40</v>
      </c>
      <c r="J22" s="10">
        <v>1</v>
      </c>
      <c r="K22" s="12"/>
      <c r="L22" s="12"/>
      <c r="M22" s="12">
        <f t="shared" si="3"/>
        <v>0</v>
      </c>
      <c r="N22" s="12">
        <f t="shared" si="4"/>
        <v>0</v>
      </c>
      <c r="O22" s="12">
        <f t="shared" si="5"/>
        <v>0</v>
      </c>
      <c r="P22" s="17" t="s">
        <v>412</v>
      </c>
    </row>
    <row r="23" spans="1:16" ht="30">
      <c r="A23" s="2" t="s">
        <v>634</v>
      </c>
      <c r="B23" s="2">
        <v>20</v>
      </c>
      <c r="C23" s="10" t="s">
        <v>394</v>
      </c>
      <c r="D23" s="11" t="s">
        <v>418</v>
      </c>
      <c r="E23" s="10" t="s">
        <v>67</v>
      </c>
      <c r="F23" s="11" t="s">
        <v>419</v>
      </c>
      <c r="G23" s="34" t="s">
        <v>420</v>
      </c>
      <c r="H23" s="51" t="s">
        <v>704</v>
      </c>
      <c r="I23" s="10" t="s">
        <v>40</v>
      </c>
      <c r="J23" s="33">
        <v>1</v>
      </c>
      <c r="K23" s="12"/>
      <c r="L23" s="12"/>
      <c r="M23" s="12">
        <f t="shared" si="3"/>
        <v>0</v>
      </c>
      <c r="N23" s="12">
        <f t="shared" si="4"/>
        <v>0</v>
      </c>
      <c r="O23" s="12">
        <f t="shared" si="5"/>
        <v>0</v>
      </c>
      <c r="P23" s="17"/>
    </row>
    <row r="24" spans="1:16" ht="38.25">
      <c r="A24" s="2" t="s">
        <v>595</v>
      </c>
      <c r="B24" s="2">
        <v>21</v>
      </c>
      <c r="C24" s="10" t="s">
        <v>394</v>
      </c>
      <c r="D24" s="11" t="s">
        <v>421</v>
      </c>
      <c r="E24" s="10" t="s">
        <v>67</v>
      </c>
      <c r="F24" s="11" t="s">
        <v>437</v>
      </c>
      <c r="G24" s="16" t="s">
        <v>422</v>
      </c>
      <c r="H24" s="51" t="s">
        <v>704</v>
      </c>
      <c r="I24" s="10" t="s">
        <v>40</v>
      </c>
      <c r="J24" s="10">
        <v>2</v>
      </c>
      <c r="K24" s="12"/>
      <c r="L24" s="12"/>
      <c r="M24" s="12">
        <f t="shared" si="3"/>
        <v>0</v>
      </c>
      <c r="N24" s="12">
        <f t="shared" si="4"/>
        <v>0</v>
      </c>
      <c r="O24" s="12">
        <f t="shared" si="5"/>
        <v>0</v>
      </c>
      <c r="P24" s="17"/>
    </row>
    <row r="25" spans="1:16" ht="45">
      <c r="A25" s="2" t="s">
        <v>631</v>
      </c>
      <c r="B25" s="2">
        <v>22</v>
      </c>
      <c r="C25" s="10" t="s">
        <v>370</v>
      </c>
      <c r="D25" s="11" t="s">
        <v>439</v>
      </c>
      <c r="E25" s="10" t="s">
        <v>371</v>
      </c>
      <c r="F25" s="24" t="s">
        <v>440</v>
      </c>
      <c r="G25" s="15" t="s">
        <v>443</v>
      </c>
      <c r="H25" s="51" t="s">
        <v>704</v>
      </c>
      <c r="I25" s="1" t="s">
        <v>40</v>
      </c>
      <c r="J25" s="1">
        <v>5</v>
      </c>
      <c r="K25" s="12"/>
      <c r="L25" s="12"/>
      <c r="M25" s="12">
        <f t="shared" si="3"/>
        <v>0</v>
      </c>
      <c r="N25" s="12">
        <f t="shared" si="4"/>
        <v>0</v>
      </c>
      <c r="O25" s="12">
        <f t="shared" si="5"/>
        <v>0</v>
      </c>
      <c r="P25" s="28"/>
    </row>
    <row r="26" spans="1:16" ht="25.5">
      <c r="A26" s="2" t="s">
        <v>632</v>
      </c>
      <c r="B26" s="2">
        <v>23</v>
      </c>
      <c r="C26" s="10" t="s">
        <v>370</v>
      </c>
      <c r="D26" s="11" t="s">
        <v>439</v>
      </c>
      <c r="E26" s="10" t="s">
        <v>371</v>
      </c>
      <c r="F26" s="24" t="s">
        <v>441</v>
      </c>
      <c r="G26" s="15" t="s">
        <v>442</v>
      </c>
      <c r="H26" s="51" t="s">
        <v>704</v>
      </c>
      <c r="I26" s="1" t="s">
        <v>40</v>
      </c>
      <c r="J26" s="1">
        <v>2</v>
      </c>
      <c r="K26" s="12"/>
      <c r="L26" s="12"/>
      <c r="M26" s="12">
        <f t="shared" si="3"/>
        <v>0</v>
      </c>
      <c r="N26" s="12">
        <f t="shared" si="4"/>
        <v>0</v>
      </c>
      <c r="O26" s="12">
        <f t="shared" si="5"/>
        <v>0</v>
      </c>
      <c r="P26" s="28"/>
    </row>
    <row r="27" spans="1:16" ht="38.25">
      <c r="A27" s="2" t="s">
        <v>633</v>
      </c>
      <c r="B27" s="2">
        <v>24</v>
      </c>
      <c r="C27" s="10" t="s">
        <v>394</v>
      </c>
      <c r="D27" s="11" t="s">
        <v>423</v>
      </c>
      <c r="E27" s="10" t="s">
        <v>67</v>
      </c>
      <c r="F27" s="11" t="s">
        <v>424</v>
      </c>
      <c r="G27" s="16" t="s">
        <v>425</v>
      </c>
      <c r="H27" s="51" t="s">
        <v>704</v>
      </c>
      <c r="I27" s="10" t="s">
        <v>40</v>
      </c>
      <c r="J27" s="10">
        <v>1</v>
      </c>
      <c r="K27" s="12"/>
      <c r="L27" s="12"/>
      <c r="M27" s="12">
        <f t="shared" si="3"/>
        <v>0</v>
      </c>
      <c r="N27" s="12">
        <f t="shared" si="4"/>
        <v>0</v>
      </c>
      <c r="O27" s="12">
        <f t="shared" si="5"/>
        <v>0</v>
      </c>
      <c r="P27" s="17"/>
    </row>
    <row r="28" spans="1:16" ht="38.25" customHeight="1">
      <c r="A28" s="2" t="s">
        <v>625</v>
      </c>
      <c r="B28" s="2">
        <v>25</v>
      </c>
      <c r="C28" s="10" t="s">
        <v>394</v>
      </c>
      <c r="D28" s="11" t="s">
        <v>408</v>
      </c>
      <c r="E28" s="10" t="s">
        <v>67</v>
      </c>
      <c r="F28" s="11" t="s">
        <v>428</v>
      </c>
      <c r="G28" s="16" t="s">
        <v>427</v>
      </c>
      <c r="H28" s="51" t="s">
        <v>704</v>
      </c>
      <c r="I28" s="10" t="s">
        <v>40</v>
      </c>
      <c r="J28" s="10">
        <v>4</v>
      </c>
      <c r="K28" s="12"/>
      <c r="L28" s="12"/>
      <c r="M28" s="12">
        <f t="shared" si="3"/>
        <v>0</v>
      </c>
      <c r="N28" s="12">
        <f t="shared" si="4"/>
        <v>0</v>
      </c>
      <c r="O28" s="12">
        <f t="shared" si="5"/>
        <v>0</v>
      </c>
      <c r="P28" s="17" t="s">
        <v>412</v>
      </c>
    </row>
    <row r="29" spans="1:16" ht="38.25" customHeight="1">
      <c r="A29" s="2" t="s">
        <v>630</v>
      </c>
      <c r="B29" s="2">
        <v>26</v>
      </c>
      <c r="C29" s="10" t="s">
        <v>394</v>
      </c>
      <c r="D29" s="11" t="s">
        <v>332</v>
      </c>
      <c r="E29" s="10" t="s">
        <v>67</v>
      </c>
      <c r="F29" s="11" t="s">
        <v>429</v>
      </c>
      <c r="G29" s="16" t="s">
        <v>410</v>
      </c>
      <c r="H29" s="51" t="s">
        <v>704</v>
      </c>
      <c r="I29" s="10" t="s">
        <v>40</v>
      </c>
      <c r="J29" s="10">
        <v>4</v>
      </c>
      <c r="K29" s="12"/>
      <c r="L29" s="12"/>
      <c r="M29" s="12">
        <f t="shared" si="3"/>
        <v>0</v>
      </c>
      <c r="N29" s="12">
        <f t="shared" si="4"/>
        <v>0</v>
      </c>
      <c r="O29" s="12">
        <f t="shared" si="5"/>
        <v>0</v>
      </c>
      <c r="P29" s="17"/>
    </row>
    <row r="30" spans="1:16" ht="38.25" customHeight="1">
      <c r="A30" s="2" t="s">
        <v>624</v>
      </c>
      <c r="B30" s="2">
        <v>27</v>
      </c>
      <c r="C30" s="10" t="s">
        <v>394</v>
      </c>
      <c r="D30" s="11" t="s">
        <v>408</v>
      </c>
      <c r="E30" s="10" t="s">
        <v>67</v>
      </c>
      <c r="F30" s="11" t="s">
        <v>430</v>
      </c>
      <c r="G30" s="16" t="s">
        <v>432</v>
      </c>
      <c r="H30" s="51" t="s">
        <v>704</v>
      </c>
      <c r="I30" s="10" t="s">
        <v>40</v>
      </c>
      <c r="J30" s="10">
        <v>4</v>
      </c>
      <c r="K30" s="12"/>
      <c r="L30" s="12"/>
      <c r="M30" s="12">
        <f t="shared" si="3"/>
        <v>0</v>
      </c>
      <c r="N30" s="12">
        <f t="shared" si="4"/>
        <v>0</v>
      </c>
      <c r="O30" s="12">
        <f t="shared" si="5"/>
        <v>0</v>
      </c>
      <c r="P30" s="17" t="s">
        <v>412</v>
      </c>
    </row>
    <row r="31" spans="1:16" ht="24" customHeight="1">
      <c r="A31" s="2" t="s">
        <v>566</v>
      </c>
      <c r="B31" s="2">
        <v>28</v>
      </c>
      <c r="C31" s="10" t="s">
        <v>394</v>
      </c>
      <c r="D31" s="11" t="s">
        <v>223</v>
      </c>
      <c r="E31" s="11" t="s">
        <v>19</v>
      </c>
      <c r="F31" s="11" t="s">
        <v>433</v>
      </c>
      <c r="G31" s="16" t="s">
        <v>224</v>
      </c>
      <c r="H31" s="51" t="s">
        <v>704</v>
      </c>
      <c r="I31" s="10" t="s">
        <v>40</v>
      </c>
      <c r="J31" s="10">
        <v>15</v>
      </c>
      <c r="K31" s="12"/>
      <c r="L31" s="12"/>
      <c r="M31" s="12">
        <f t="shared" si="3"/>
        <v>0</v>
      </c>
      <c r="N31" s="12">
        <f t="shared" si="4"/>
        <v>0</v>
      </c>
      <c r="O31" s="12">
        <f t="shared" si="5"/>
        <v>0</v>
      </c>
      <c r="P31" s="17" t="s">
        <v>222</v>
      </c>
    </row>
    <row r="32" spans="1:16" ht="49.5" customHeight="1">
      <c r="A32" s="2" t="s">
        <v>622</v>
      </c>
      <c r="B32" s="2">
        <v>29</v>
      </c>
      <c r="C32" s="10" t="s">
        <v>394</v>
      </c>
      <c r="D32" s="11" t="s">
        <v>434</v>
      </c>
      <c r="E32" s="11" t="s">
        <v>19</v>
      </c>
      <c r="F32" s="11" t="s">
        <v>435</v>
      </c>
      <c r="G32" s="16" t="s">
        <v>436</v>
      </c>
      <c r="H32" s="51" t="s">
        <v>704</v>
      </c>
      <c r="I32" s="10" t="s">
        <v>40</v>
      </c>
      <c r="J32" s="10">
        <v>3</v>
      </c>
      <c r="K32" s="12"/>
      <c r="L32" s="12"/>
      <c r="M32" s="12">
        <f t="shared" si="3"/>
        <v>0</v>
      </c>
      <c r="N32" s="12">
        <f t="shared" si="4"/>
        <v>0</v>
      </c>
      <c r="O32" s="12">
        <f t="shared" si="5"/>
        <v>0</v>
      </c>
      <c r="P32" s="17" t="s">
        <v>222</v>
      </c>
    </row>
    <row r="33" ht="15">
      <c r="B33" s="2">
        <v>30</v>
      </c>
    </row>
    <row r="34" spans="2:16" ht="15">
      <c r="B34" s="2">
        <v>31</v>
      </c>
      <c r="C34" s="39" t="s">
        <v>394</v>
      </c>
      <c r="D34" s="39"/>
      <c r="E34" s="39" t="s">
        <v>49</v>
      </c>
      <c r="F34" s="39"/>
      <c r="G34" s="39" t="s">
        <v>50</v>
      </c>
      <c r="H34" s="70"/>
      <c r="I34" s="35"/>
      <c r="J34" s="35"/>
      <c r="K34" s="41"/>
      <c r="L34" s="41"/>
      <c r="M34" s="41"/>
      <c r="N34" s="41"/>
      <c r="O34" s="41"/>
      <c r="P34" s="40"/>
    </row>
    <row r="35" spans="1:16" ht="18">
      <c r="A35" s="2" t="s">
        <v>578</v>
      </c>
      <c r="B35" s="2">
        <v>32</v>
      </c>
      <c r="C35" s="10" t="s">
        <v>394</v>
      </c>
      <c r="D35" s="11"/>
      <c r="E35" s="10" t="s">
        <v>49</v>
      </c>
      <c r="F35" s="11"/>
      <c r="G35" t="s">
        <v>444</v>
      </c>
      <c r="H35" s="51" t="s">
        <v>616</v>
      </c>
      <c r="I35" s="10" t="s">
        <v>51</v>
      </c>
      <c r="J35" s="26">
        <v>116</v>
      </c>
      <c r="K35" s="12"/>
      <c r="L35" s="12"/>
      <c r="M35" s="12">
        <f aca="true" t="shared" si="6" ref="M35:M52">J35*K35</f>
        <v>0</v>
      </c>
      <c r="N35" s="12">
        <f aca="true" t="shared" si="7" ref="N35:N52">J35*L35</f>
        <v>0</v>
      </c>
      <c r="O35" s="12">
        <f aca="true" t="shared" si="8" ref="O35:O52">M35+N35</f>
        <v>0</v>
      </c>
      <c r="P35"/>
    </row>
    <row r="36" spans="1:16" ht="18">
      <c r="A36" s="2" t="s">
        <v>581</v>
      </c>
      <c r="B36" s="2">
        <v>33</v>
      </c>
      <c r="C36" s="10" t="s">
        <v>394</v>
      </c>
      <c r="D36" s="11"/>
      <c r="E36" s="10" t="s">
        <v>49</v>
      </c>
      <c r="F36" s="11"/>
      <c r="G36" s="85" t="s">
        <v>445</v>
      </c>
      <c r="H36" s="51" t="s">
        <v>616</v>
      </c>
      <c r="I36" s="10" t="s">
        <v>51</v>
      </c>
      <c r="J36" s="86">
        <v>37</v>
      </c>
      <c r="K36" s="12"/>
      <c r="L36" s="12"/>
      <c r="M36" s="12">
        <f t="shared" si="6"/>
        <v>0</v>
      </c>
      <c r="N36" s="12">
        <f t="shared" si="7"/>
        <v>0</v>
      </c>
      <c r="O36" s="12">
        <f t="shared" si="8"/>
        <v>0</v>
      </c>
      <c r="P36"/>
    </row>
    <row r="37" spans="1:16" ht="18">
      <c r="A37" s="2" t="s">
        <v>589</v>
      </c>
      <c r="B37" s="2">
        <v>34</v>
      </c>
      <c r="C37" s="10" t="s">
        <v>394</v>
      </c>
      <c r="D37" s="11"/>
      <c r="E37" s="10" t="s">
        <v>49</v>
      </c>
      <c r="F37" s="11"/>
      <c r="G37" t="s">
        <v>446</v>
      </c>
      <c r="H37" s="51" t="s">
        <v>616</v>
      </c>
      <c r="I37" s="10" t="s">
        <v>51</v>
      </c>
      <c r="J37" s="26"/>
      <c r="K37" s="12"/>
      <c r="L37" s="12"/>
      <c r="M37" s="12">
        <f t="shared" si="6"/>
        <v>0</v>
      </c>
      <c r="N37" s="12">
        <f t="shared" si="7"/>
        <v>0</v>
      </c>
      <c r="O37" s="12">
        <f t="shared" si="8"/>
        <v>0</v>
      </c>
      <c r="P37"/>
    </row>
    <row r="38" spans="1:16" ht="18">
      <c r="A38" s="2" t="s">
        <v>580</v>
      </c>
      <c r="B38" s="2">
        <v>35</v>
      </c>
      <c r="C38" s="10" t="s">
        <v>394</v>
      </c>
      <c r="D38" s="11"/>
      <c r="E38" s="10" t="s">
        <v>49</v>
      </c>
      <c r="F38" s="11"/>
      <c r="G38" t="s">
        <v>447</v>
      </c>
      <c r="H38" s="51" t="s">
        <v>616</v>
      </c>
      <c r="I38" s="10" t="s">
        <v>51</v>
      </c>
      <c r="J38" s="26">
        <v>30</v>
      </c>
      <c r="K38" s="12"/>
      <c r="L38" s="12"/>
      <c r="M38" s="12">
        <f t="shared" si="6"/>
        <v>0</v>
      </c>
      <c r="N38" s="12">
        <f t="shared" si="7"/>
        <v>0</v>
      </c>
      <c r="O38" s="12">
        <f t="shared" si="8"/>
        <v>0</v>
      </c>
      <c r="P38"/>
    </row>
    <row r="39" spans="1:16" ht="18">
      <c r="A39" s="2" t="s">
        <v>588</v>
      </c>
      <c r="B39" s="2">
        <v>36</v>
      </c>
      <c r="C39" s="10" t="s">
        <v>394</v>
      </c>
      <c r="D39" s="11"/>
      <c r="E39" s="10" t="s">
        <v>49</v>
      </c>
      <c r="F39" s="11"/>
      <c r="G39" s="85" t="s">
        <v>448</v>
      </c>
      <c r="H39" s="51" t="s">
        <v>616</v>
      </c>
      <c r="I39" s="10" t="s">
        <v>51</v>
      </c>
      <c r="J39" s="86">
        <v>89</v>
      </c>
      <c r="K39" s="12"/>
      <c r="L39" s="12"/>
      <c r="M39" s="12">
        <f t="shared" si="6"/>
        <v>0</v>
      </c>
      <c r="N39" s="12">
        <f t="shared" si="7"/>
        <v>0</v>
      </c>
      <c r="O39" s="12">
        <f t="shared" si="8"/>
        <v>0</v>
      </c>
      <c r="P39"/>
    </row>
    <row r="40" spans="1:16" ht="18">
      <c r="A40" s="2" t="s">
        <v>590</v>
      </c>
      <c r="B40" s="2">
        <v>37</v>
      </c>
      <c r="C40" s="10" t="s">
        <v>394</v>
      </c>
      <c r="D40" s="11"/>
      <c r="E40" s="10" t="s">
        <v>49</v>
      </c>
      <c r="F40" s="11"/>
      <c r="G40" t="s">
        <v>449</v>
      </c>
      <c r="H40" s="51" t="s">
        <v>616</v>
      </c>
      <c r="I40" s="10" t="s">
        <v>51</v>
      </c>
      <c r="J40" s="26">
        <v>15</v>
      </c>
      <c r="K40" s="12"/>
      <c r="L40" s="12"/>
      <c r="M40" s="12">
        <f t="shared" si="6"/>
        <v>0</v>
      </c>
      <c r="N40" s="12">
        <f t="shared" si="7"/>
        <v>0</v>
      </c>
      <c r="O40" s="12">
        <f t="shared" si="8"/>
        <v>0</v>
      </c>
      <c r="P40"/>
    </row>
    <row r="41" spans="1:16" ht="18">
      <c r="A41" s="2" t="s">
        <v>582</v>
      </c>
      <c r="B41" s="2">
        <v>38</v>
      </c>
      <c r="C41" s="10" t="s">
        <v>394</v>
      </c>
      <c r="D41" s="11"/>
      <c r="E41" s="10" t="s">
        <v>49</v>
      </c>
      <c r="F41" s="11"/>
      <c r="G41" s="85" t="s">
        <v>463</v>
      </c>
      <c r="H41" s="51" t="s">
        <v>616</v>
      </c>
      <c r="I41" s="10" t="s">
        <v>51</v>
      </c>
      <c r="J41" s="86">
        <v>18</v>
      </c>
      <c r="K41" s="12"/>
      <c r="L41" s="12"/>
      <c r="M41" s="12">
        <f t="shared" si="6"/>
        <v>0</v>
      </c>
      <c r="N41" s="12">
        <f t="shared" si="7"/>
        <v>0</v>
      </c>
      <c r="O41" s="12">
        <f t="shared" si="8"/>
        <v>0</v>
      </c>
      <c r="P41"/>
    </row>
    <row r="42" spans="1:16" ht="18">
      <c r="A42" s="2" t="s">
        <v>587</v>
      </c>
      <c r="B42" s="2">
        <v>39</v>
      </c>
      <c r="C42" s="10" t="s">
        <v>394</v>
      </c>
      <c r="D42" s="11"/>
      <c r="E42" s="10" t="s">
        <v>49</v>
      </c>
      <c r="F42" s="11"/>
      <c r="G42" t="s">
        <v>457</v>
      </c>
      <c r="H42" s="51" t="s">
        <v>616</v>
      </c>
      <c r="I42" s="10" t="s">
        <v>51</v>
      </c>
      <c r="J42" s="26"/>
      <c r="K42" s="12"/>
      <c r="L42" s="12"/>
      <c r="M42" s="12">
        <f t="shared" si="6"/>
        <v>0</v>
      </c>
      <c r="N42" s="12">
        <f t="shared" si="7"/>
        <v>0</v>
      </c>
      <c r="O42" s="12">
        <f t="shared" si="8"/>
        <v>0</v>
      </c>
      <c r="P42"/>
    </row>
    <row r="43" spans="1:16" ht="33">
      <c r="A43" s="2" t="s">
        <v>583</v>
      </c>
      <c r="B43" s="2">
        <v>40</v>
      </c>
      <c r="C43" s="10" t="s">
        <v>394</v>
      </c>
      <c r="D43" s="11"/>
      <c r="E43" s="10" t="s">
        <v>49</v>
      </c>
      <c r="F43" s="11"/>
      <c r="G43" s="42" t="s">
        <v>450</v>
      </c>
      <c r="H43" s="51" t="s">
        <v>616</v>
      </c>
      <c r="I43" s="10" t="s">
        <v>51</v>
      </c>
      <c r="J43" s="26">
        <v>399</v>
      </c>
      <c r="K43" s="12"/>
      <c r="L43" s="12"/>
      <c r="M43" s="12">
        <f t="shared" si="6"/>
        <v>0</v>
      </c>
      <c r="N43" s="12">
        <f t="shared" si="7"/>
        <v>0</v>
      </c>
      <c r="O43" s="12">
        <f t="shared" si="8"/>
        <v>0</v>
      </c>
      <c r="P43"/>
    </row>
    <row r="44" spans="1:16" ht="18">
      <c r="A44" s="2" t="s">
        <v>584</v>
      </c>
      <c r="B44" s="2">
        <v>41</v>
      </c>
      <c r="C44" s="10" t="s">
        <v>394</v>
      </c>
      <c r="D44" s="11"/>
      <c r="E44" s="10" t="s">
        <v>49</v>
      </c>
      <c r="F44" s="11"/>
      <c r="G44" s="85" t="s">
        <v>451</v>
      </c>
      <c r="H44" s="51" t="s">
        <v>616</v>
      </c>
      <c r="I44" s="10" t="s">
        <v>51</v>
      </c>
      <c r="J44" s="86">
        <v>398</v>
      </c>
      <c r="K44" s="12"/>
      <c r="L44" s="12"/>
      <c r="M44" s="12">
        <f t="shared" si="6"/>
        <v>0</v>
      </c>
      <c r="N44" s="12">
        <f t="shared" si="7"/>
        <v>0</v>
      </c>
      <c r="O44" s="12">
        <f t="shared" si="8"/>
        <v>0</v>
      </c>
      <c r="P44"/>
    </row>
    <row r="45" spans="1:16" ht="33">
      <c r="A45" s="2" t="s">
        <v>585</v>
      </c>
      <c r="B45" s="2">
        <v>42</v>
      </c>
      <c r="C45" s="10" t="s">
        <v>394</v>
      </c>
      <c r="D45" s="11"/>
      <c r="E45" s="10" t="s">
        <v>49</v>
      </c>
      <c r="F45" s="24"/>
      <c r="G45" s="79" t="s">
        <v>452</v>
      </c>
      <c r="H45" s="51" t="s">
        <v>616</v>
      </c>
      <c r="I45" s="10" t="s">
        <v>51</v>
      </c>
      <c r="J45" s="86">
        <v>65</v>
      </c>
      <c r="K45" s="12"/>
      <c r="L45" s="12"/>
      <c r="M45" s="12">
        <f t="shared" si="6"/>
        <v>0</v>
      </c>
      <c r="N45" s="12">
        <f t="shared" si="7"/>
        <v>0</v>
      </c>
      <c r="O45" s="12">
        <f t="shared" si="8"/>
        <v>0</v>
      </c>
      <c r="P45"/>
    </row>
    <row r="46" spans="1:16" ht="33">
      <c r="A46" s="2" t="s">
        <v>586</v>
      </c>
      <c r="B46" s="2">
        <v>43</v>
      </c>
      <c r="C46" s="10" t="s">
        <v>394</v>
      </c>
      <c r="D46" s="11"/>
      <c r="E46" s="10" t="s">
        <v>49</v>
      </c>
      <c r="F46" s="11"/>
      <c r="G46" s="79" t="s">
        <v>453</v>
      </c>
      <c r="H46" s="51" t="s">
        <v>616</v>
      </c>
      <c r="I46" s="10" t="s">
        <v>51</v>
      </c>
      <c r="J46" s="86">
        <v>155</v>
      </c>
      <c r="K46" s="12"/>
      <c r="L46" s="12"/>
      <c r="M46" s="12">
        <f t="shared" si="6"/>
        <v>0</v>
      </c>
      <c r="N46" s="12">
        <f t="shared" si="7"/>
        <v>0</v>
      </c>
      <c r="O46" s="12">
        <f t="shared" si="8"/>
        <v>0</v>
      </c>
      <c r="P46"/>
    </row>
    <row r="47" spans="1:16" ht="15">
      <c r="A47" s="2" t="s">
        <v>601</v>
      </c>
      <c r="B47" s="2">
        <v>44</v>
      </c>
      <c r="C47" s="10" t="s">
        <v>394</v>
      </c>
      <c r="D47" s="11"/>
      <c r="E47" s="10" t="s">
        <v>49</v>
      </c>
      <c r="F47" s="11"/>
      <c r="G47" t="s">
        <v>455</v>
      </c>
      <c r="H47" s="51" t="s">
        <v>616</v>
      </c>
      <c r="I47" s="10" t="s">
        <v>51</v>
      </c>
      <c r="J47" s="26">
        <v>50</v>
      </c>
      <c r="K47" s="12"/>
      <c r="L47" s="12"/>
      <c r="M47" s="12">
        <f t="shared" si="6"/>
        <v>0</v>
      </c>
      <c r="N47" s="12">
        <f t="shared" si="7"/>
        <v>0</v>
      </c>
      <c r="O47" s="12">
        <f t="shared" si="8"/>
        <v>0</v>
      </c>
      <c r="P47"/>
    </row>
    <row r="48" spans="1:16" ht="45">
      <c r="A48" s="2" t="s">
        <v>594</v>
      </c>
      <c r="B48" s="2">
        <v>45</v>
      </c>
      <c r="C48" s="10" t="s">
        <v>394</v>
      </c>
      <c r="D48" s="11"/>
      <c r="E48" s="10" t="s">
        <v>49</v>
      </c>
      <c r="F48" s="11"/>
      <c r="G48" s="20" t="s">
        <v>458</v>
      </c>
      <c r="H48" s="51" t="s">
        <v>705</v>
      </c>
      <c r="I48" s="10" t="s">
        <v>52</v>
      </c>
      <c r="J48" s="1">
        <v>18</v>
      </c>
      <c r="K48" s="12"/>
      <c r="L48" s="12"/>
      <c r="M48" s="12">
        <f t="shared" si="6"/>
        <v>0</v>
      </c>
      <c r="N48" s="12">
        <f t="shared" si="7"/>
        <v>0</v>
      </c>
      <c r="O48" s="12">
        <f t="shared" si="8"/>
        <v>0</v>
      </c>
      <c r="P48" s="12"/>
    </row>
    <row r="49" spans="1:16" ht="45">
      <c r="A49" s="2" t="s">
        <v>591</v>
      </c>
      <c r="B49" s="2">
        <v>46</v>
      </c>
      <c r="C49" s="10" t="s">
        <v>394</v>
      </c>
      <c r="D49" s="11"/>
      <c r="E49" s="10" t="s">
        <v>49</v>
      </c>
      <c r="F49" s="11"/>
      <c r="G49" s="20" t="s">
        <v>459</v>
      </c>
      <c r="H49" s="51" t="s">
        <v>705</v>
      </c>
      <c r="I49" s="10" t="s">
        <v>52</v>
      </c>
      <c r="J49" s="1"/>
      <c r="K49" s="12"/>
      <c r="L49" s="12"/>
      <c r="M49" s="12">
        <f t="shared" si="6"/>
        <v>0</v>
      </c>
      <c r="N49" s="12">
        <f t="shared" si="7"/>
        <v>0</v>
      </c>
      <c r="O49" s="12">
        <f t="shared" si="8"/>
        <v>0</v>
      </c>
      <c r="P49" s="12"/>
    </row>
    <row r="50" spans="1:16" ht="45">
      <c r="A50" s="2" t="s">
        <v>592</v>
      </c>
      <c r="B50" s="2">
        <v>47</v>
      </c>
      <c r="C50" s="10" t="s">
        <v>394</v>
      </c>
      <c r="D50" s="11"/>
      <c r="E50" s="10" t="s">
        <v>49</v>
      </c>
      <c r="F50" s="11"/>
      <c r="G50" s="20" t="s">
        <v>460</v>
      </c>
      <c r="H50" s="51" t="s">
        <v>705</v>
      </c>
      <c r="I50" s="10" t="s">
        <v>52</v>
      </c>
      <c r="J50" s="1"/>
      <c r="K50" s="12"/>
      <c r="L50" s="12"/>
      <c r="M50" s="12">
        <f t="shared" si="6"/>
        <v>0</v>
      </c>
      <c r="N50" s="12">
        <f t="shared" si="7"/>
        <v>0</v>
      </c>
      <c r="O50" s="12">
        <f t="shared" si="8"/>
        <v>0</v>
      </c>
      <c r="P50" s="12"/>
    </row>
    <row r="51" spans="1:16" ht="45">
      <c r="A51" s="2" t="s">
        <v>593</v>
      </c>
      <c r="B51" s="2">
        <v>48</v>
      </c>
      <c r="C51" s="10" t="s">
        <v>394</v>
      </c>
      <c r="D51" s="11"/>
      <c r="E51" s="10" t="s">
        <v>49</v>
      </c>
      <c r="F51" s="11"/>
      <c r="G51" s="20" t="s">
        <v>461</v>
      </c>
      <c r="H51" s="51" t="s">
        <v>705</v>
      </c>
      <c r="I51" s="10" t="s">
        <v>52</v>
      </c>
      <c r="J51" s="1">
        <v>26</v>
      </c>
      <c r="K51" s="12"/>
      <c r="L51" s="12"/>
      <c r="M51" s="12">
        <f t="shared" si="6"/>
        <v>0</v>
      </c>
      <c r="N51" s="12">
        <f t="shared" si="7"/>
        <v>0</v>
      </c>
      <c r="O51" s="12">
        <f t="shared" si="8"/>
        <v>0</v>
      </c>
      <c r="P51" s="12"/>
    </row>
    <row r="52" spans="1:16" ht="15">
      <c r="A52" s="2" t="s">
        <v>600</v>
      </c>
      <c r="B52" s="2">
        <v>49</v>
      </c>
      <c r="C52" s="10" t="s">
        <v>394</v>
      </c>
      <c r="D52" s="11"/>
      <c r="E52" s="10" t="s">
        <v>49</v>
      </c>
      <c r="F52" s="11"/>
      <c r="G52" s="12" t="s">
        <v>454</v>
      </c>
      <c r="H52" s="51" t="s">
        <v>705</v>
      </c>
      <c r="I52" s="10" t="s">
        <v>51</v>
      </c>
      <c r="J52" s="1">
        <v>111</v>
      </c>
      <c r="L52" s="12"/>
      <c r="M52" s="12">
        <f t="shared" si="6"/>
        <v>0</v>
      </c>
      <c r="N52" s="12">
        <f t="shared" si="7"/>
        <v>0</v>
      </c>
      <c r="O52" s="12">
        <f t="shared" si="8"/>
        <v>0</v>
      </c>
      <c r="P52" s="12"/>
    </row>
    <row r="56" ht="15">
      <c r="K56" s="2"/>
    </row>
    <row r="57" ht="15">
      <c r="K57" s="2"/>
    </row>
    <row r="58" ht="15">
      <c r="K58" s="2"/>
    </row>
  </sheetData>
  <sheetProtection/>
  <autoFilter ref="A4:P52"/>
  <mergeCells count="9">
    <mergeCell ref="K2:L2"/>
    <mergeCell ref="M2:N2"/>
    <mergeCell ref="E3:F3"/>
    <mergeCell ref="B2:B3"/>
    <mergeCell ref="A2:A3"/>
    <mergeCell ref="H2:H3"/>
    <mergeCell ref="E2:F2"/>
    <mergeCell ref="I2:I3"/>
    <mergeCell ref="J2:J3"/>
  </mergeCells>
  <printOptions gridLines="1"/>
  <pageMargins left="0.7874015748031497" right="0.3937007874015748" top="0.5118110236220472" bottom="0.4724409448818898" header="0.2755905511811024" footer="0.2755905511811024"/>
  <pageSetup fitToHeight="31" fitToWidth="1" horizontalDpi="600" verticalDpi="600" orientation="landscape" paperSize="8" scale="86" r:id="rId1"/>
  <headerFooter alignWithMargins="0">
    <oddHeader>&amp;LH3 - Měření a regulace&amp;CVýkaz Výměr</oddHeader>
    <oddFooter>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7"/>
  <sheetViews>
    <sheetView zoomScalePageLayoutView="0" workbookViewId="0" topLeftCell="A1">
      <selection activeCell="A2" sqref="A2:A3"/>
    </sheetView>
  </sheetViews>
  <sheetFormatPr defaultColWidth="11.57421875" defaultRowHeight="15"/>
  <cols>
    <col min="1" max="1" width="4.8515625" style="4" customWidth="1"/>
    <col min="2" max="2" width="5.7109375" style="2" customWidth="1"/>
    <col min="3" max="3" width="9.8515625" style="2" customWidth="1"/>
    <col min="4" max="4" width="18.421875" style="3" customWidth="1"/>
    <col min="5" max="5" width="5.7109375" style="2" customWidth="1"/>
    <col min="6" max="6" width="14.57421875" style="3" customWidth="1"/>
    <col min="7" max="7" width="63.28125" style="4" customWidth="1"/>
    <col min="8" max="8" width="21.7109375" style="53" customWidth="1"/>
    <col min="9" max="9" width="9.00390625" style="2" customWidth="1"/>
    <col min="10" max="10" width="8.140625" style="2" customWidth="1"/>
    <col min="11" max="16" width="11.00390625" style="4" customWidth="1"/>
    <col min="17" max="16384" width="11.57421875" style="4" customWidth="1"/>
  </cols>
  <sheetData>
    <row r="1" ht="5.25" customHeight="1"/>
    <row r="2" spans="1:16" ht="19.5" customHeight="1">
      <c r="A2" s="92" t="s">
        <v>553</v>
      </c>
      <c r="B2" s="92" t="s">
        <v>552</v>
      </c>
      <c r="E2" s="98" t="s">
        <v>21</v>
      </c>
      <c r="F2" s="98"/>
      <c r="G2" s="5" t="s">
        <v>22</v>
      </c>
      <c r="H2" s="104" t="s">
        <v>554</v>
      </c>
      <c r="I2" s="92" t="s">
        <v>24</v>
      </c>
      <c r="J2" s="91" t="s">
        <v>25</v>
      </c>
      <c r="K2" s="93" t="s">
        <v>26</v>
      </c>
      <c r="L2" s="93"/>
      <c r="M2" s="93" t="s">
        <v>27</v>
      </c>
      <c r="N2" s="93"/>
      <c r="O2" s="7" t="s">
        <v>28</v>
      </c>
      <c r="P2" s="8" t="s">
        <v>29</v>
      </c>
    </row>
    <row r="3" spans="1:16" ht="23.25" customHeight="1">
      <c r="A3" s="92"/>
      <c r="B3" s="92"/>
      <c r="C3" s="2" t="s">
        <v>15</v>
      </c>
      <c r="D3" s="3" t="s">
        <v>30</v>
      </c>
      <c r="E3" s="95"/>
      <c r="F3" s="95"/>
      <c r="G3" s="9"/>
      <c r="H3" s="104"/>
      <c r="I3" s="92"/>
      <c r="J3" s="92"/>
      <c r="K3" s="6" t="s">
        <v>32</v>
      </c>
      <c r="L3" s="6" t="s">
        <v>33</v>
      </c>
      <c r="M3" s="45" t="s">
        <v>32</v>
      </c>
      <c r="N3" s="45" t="s">
        <v>33</v>
      </c>
      <c r="O3" s="43" t="s">
        <v>34</v>
      </c>
      <c r="P3" s="8"/>
    </row>
    <row r="4" spans="2:16" ht="30" customHeight="1">
      <c r="B4" s="2">
        <v>1</v>
      </c>
      <c r="C4" s="35" t="s">
        <v>367</v>
      </c>
      <c r="D4" s="36"/>
      <c r="E4" s="37" t="s">
        <v>701</v>
      </c>
      <c r="F4" s="38"/>
      <c r="G4" s="62" t="s">
        <v>230</v>
      </c>
      <c r="H4" s="70"/>
      <c r="I4" s="35"/>
      <c r="J4" s="35"/>
      <c r="K4" s="41"/>
      <c r="L4" s="41"/>
      <c r="M4" s="64">
        <f>SUM(M5:M168)</f>
        <v>0</v>
      </c>
      <c r="N4" s="64">
        <f>SUM(N5:N168)</f>
        <v>0</v>
      </c>
      <c r="O4" s="64">
        <f>SUM(O5:O168)</f>
        <v>0</v>
      </c>
      <c r="P4" s="41"/>
    </row>
    <row r="5" spans="1:16" ht="57" customHeight="1">
      <c r="A5" s="3" t="s">
        <v>644</v>
      </c>
      <c r="B5" s="2">
        <v>2</v>
      </c>
      <c r="C5" s="10" t="s">
        <v>367</v>
      </c>
      <c r="D5" s="11" t="s">
        <v>35</v>
      </c>
      <c r="E5" s="10" t="s">
        <v>701</v>
      </c>
      <c r="F5" s="11" t="s">
        <v>36</v>
      </c>
      <c r="G5" s="90" t="s">
        <v>809</v>
      </c>
      <c r="H5" s="51" t="s">
        <v>638</v>
      </c>
      <c r="I5" s="10" t="s">
        <v>37</v>
      </c>
      <c r="J5" s="10">
        <v>1</v>
      </c>
      <c r="K5" s="12"/>
      <c r="L5" s="12"/>
      <c r="M5" s="12">
        <f aca="true" t="shared" si="0" ref="M5:M11">J5*K5</f>
        <v>0</v>
      </c>
      <c r="N5" s="12">
        <f aca="true" t="shared" si="1" ref="N5:N11">J5*L5</f>
        <v>0</v>
      </c>
      <c r="O5" s="12">
        <f aca="true" t="shared" si="2" ref="O5:O11">M5+N5</f>
        <v>0</v>
      </c>
      <c r="P5" s="20"/>
    </row>
    <row r="6" spans="1:16" ht="108" customHeight="1">
      <c r="A6" s="2" t="s">
        <v>639</v>
      </c>
      <c r="B6" s="2">
        <v>3</v>
      </c>
      <c r="C6" s="10" t="s">
        <v>367</v>
      </c>
      <c r="D6" s="11" t="s">
        <v>38</v>
      </c>
      <c r="E6" s="10" t="s">
        <v>701</v>
      </c>
      <c r="F6" s="11" t="s">
        <v>71</v>
      </c>
      <c r="G6" s="90" t="s">
        <v>743</v>
      </c>
      <c r="H6" s="51" t="s">
        <v>698</v>
      </c>
      <c r="I6" s="10" t="s">
        <v>37</v>
      </c>
      <c r="J6" s="10">
        <v>1</v>
      </c>
      <c r="K6" s="12"/>
      <c r="L6" s="12"/>
      <c r="M6" s="12">
        <f t="shared" si="0"/>
        <v>0</v>
      </c>
      <c r="N6" s="12">
        <f t="shared" si="1"/>
        <v>0</v>
      </c>
      <c r="O6" s="12">
        <f t="shared" si="2"/>
        <v>0</v>
      </c>
      <c r="P6" s="30"/>
    </row>
    <row r="7" spans="1:16" ht="86.25" customHeight="1">
      <c r="A7" s="2" t="s">
        <v>660</v>
      </c>
      <c r="B7" s="2">
        <v>4</v>
      </c>
      <c r="C7" s="10" t="s">
        <v>367</v>
      </c>
      <c r="D7" s="11" t="s">
        <v>112</v>
      </c>
      <c r="E7" s="10" t="s">
        <v>701</v>
      </c>
      <c r="F7" s="11"/>
      <c r="G7" s="13" t="s">
        <v>69</v>
      </c>
      <c r="H7" s="51" t="s">
        <v>698</v>
      </c>
      <c r="I7" s="10" t="s">
        <v>37</v>
      </c>
      <c r="J7" s="10">
        <v>1</v>
      </c>
      <c r="K7" s="12"/>
      <c r="L7" s="12"/>
      <c r="M7" s="12">
        <f t="shared" si="0"/>
        <v>0</v>
      </c>
      <c r="N7" s="12">
        <f t="shared" si="1"/>
        <v>0</v>
      </c>
      <c r="O7" s="12">
        <f t="shared" si="2"/>
        <v>0</v>
      </c>
      <c r="P7" s="30"/>
    </row>
    <row r="8" spans="1:16" ht="55.5" customHeight="1">
      <c r="A8" s="2" t="s">
        <v>561</v>
      </c>
      <c r="B8" s="2">
        <v>5</v>
      </c>
      <c r="C8" s="10" t="s">
        <v>367</v>
      </c>
      <c r="D8" s="11" t="s">
        <v>39</v>
      </c>
      <c r="E8" s="10" t="s">
        <v>701</v>
      </c>
      <c r="F8" s="11" t="s">
        <v>70</v>
      </c>
      <c r="G8" s="15" t="s">
        <v>44</v>
      </c>
      <c r="H8" s="51" t="s">
        <v>698</v>
      </c>
      <c r="I8" s="10" t="s">
        <v>40</v>
      </c>
      <c r="J8" s="10">
        <v>1</v>
      </c>
      <c r="K8" s="12"/>
      <c r="L8" s="12"/>
      <c r="M8" s="12">
        <f t="shared" si="0"/>
        <v>0</v>
      </c>
      <c r="N8" s="12">
        <f t="shared" si="1"/>
        <v>0</v>
      </c>
      <c r="O8" s="12">
        <f t="shared" si="2"/>
        <v>0</v>
      </c>
      <c r="P8" s="14"/>
    </row>
    <row r="9" spans="1:16" ht="35.25" customHeight="1">
      <c r="A9" s="2" t="s">
        <v>562</v>
      </c>
      <c r="B9" s="2">
        <v>6</v>
      </c>
      <c r="C9" s="10" t="s">
        <v>367</v>
      </c>
      <c r="D9" s="11" t="s">
        <v>41</v>
      </c>
      <c r="E9" s="10" t="s">
        <v>701</v>
      </c>
      <c r="F9" s="11" t="s">
        <v>231</v>
      </c>
      <c r="G9" s="16" t="s">
        <v>42</v>
      </c>
      <c r="H9" s="51" t="s">
        <v>638</v>
      </c>
      <c r="I9" s="10" t="s">
        <v>40</v>
      </c>
      <c r="J9" s="10">
        <v>1</v>
      </c>
      <c r="K9" s="12"/>
      <c r="L9" s="12"/>
      <c r="M9" s="12">
        <f t="shared" si="0"/>
        <v>0</v>
      </c>
      <c r="N9" s="12">
        <f t="shared" si="1"/>
        <v>0</v>
      </c>
      <c r="O9" s="12">
        <f t="shared" si="2"/>
        <v>0</v>
      </c>
      <c r="P9" s="17"/>
    </row>
    <row r="10" spans="1:16" ht="65.25" customHeight="1">
      <c r="A10" s="2" t="s">
        <v>646</v>
      </c>
      <c r="B10" s="2">
        <v>7</v>
      </c>
      <c r="C10" s="10" t="s">
        <v>367</v>
      </c>
      <c r="D10" s="11" t="s">
        <v>113</v>
      </c>
      <c r="E10" s="10" t="s">
        <v>701</v>
      </c>
      <c r="F10" s="27" t="s">
        <v>73</v>
      </c>
      <c r="G10" s="31" t="s">
        <v>234</v>
      </c>
      <c r="H10" s="51" t="s">
        <v>638</v>
      </c>
      <c r="I10" s="33" t="s">
        <v>40</v>
      </c>
      <c r="J10" s="33">
        <v>1</v>
      </c>
      <c r="K10" s="12"/>
      <c r="L10" s="12"/>
      <c r="M10" s="12">
        <f t="shared" si="0"/>
        <v>0</v>
      </c>
      <c r="N10" s="12">
        <f t="shared" si="1"/>
        <v>0</v>
      </c>
      <c r="O10" s="12">
        <f t="shared" si="2"/>
        <v>0</v>
      </c>
      <c r="P10" s="32"/>
    </row>
    <row r="11" spans="1:16" ht="43.5" customHeight="1">
      <c r="A11" s="2" t="s">
        <v>641</v>
      </c>
      <c r="B11" s="2">
        <v>8</v>
      </c>
      <c r="C11" s="10" t="s">
        <v>367</v>
      </c>
      <c r="D11" s="11" t="s">
        <v>700</v>
      </c>
      <c r="E11" s="10" t="s">
        <v>701</v>
      </c>
      <c r="F11" s="27" t="s">
        <v>232</v>
      </c>
      <c r="G11" s="31" t="s">
        <v>233</v>
      </c>
      <c r="H11" s="51" t="s">
        <v>638</v>
      </c>
      <c r="I11" s="33" t="s">
        <v>40</v>
      </c>
      <c r="J11" s="33">
        <v>1</v>
      </c>
      <c r="K11" s="12"/>
      <c r="L11" s="12"/>
      <c r="M11" s="12">
        <f t="shared" si="0"/>
        <v>0</v>
      </c>
      <c r="N11" s="12">
        <f t="shared" si="1"/>
        <v>0</v>
      </c>
      <c r="O11" s="12">
        <f t="shared" si="2"/>
        <v>0</v>
      </c>
      <c r="P11" s="33"/>
    </row>
    <row r="12" spans="2:16" ht="15">
      <c r="B12" s="2">
        <v>9</v>
      </c>
      <c r="C12" s="10"/>
      <c r="D12" s="11"/>
      <c r="E12" s="10"/>
      <c r="F12" s="11"/>
      <c r="G12" s="16"/>
      <c r="I12" s="10"/>
      <c r="J12" s="10"/>
      <c r="K12" s="12"/>
      <c r="L12" s="12"/>
      <c r="M12" s="12"/>
      <c r="N12" s="12"/>
      <c r="O12" s="12"/>
      <c r="P12" s="17"/>
    </row>
    <row r="13" spans="2:16" ht="24" customHeight="1">
      <c r="B13" s="2">
        <v>10</v>
      </c>
      <c r="C13" s="35" t="s">
        <v>367</v>
      </c>
      <c r="D13" s="36"/>
      <c r="E13" s="37" t="s">
        <v>66</v>
      </c>
      <c r="F13" s="38"/>
      <c r="G13" s="39" t="s">
        <v>235</v>
      </c>
      <c r="H13" s="70"/>
      <c r="I13" s="35"/>
      <c r="J13" s="35"/>
      <c r="K13" s="41"/>
      <c r="L13" s="41"/>
      <c r="M13" s="41"/>
      <c r="N13" s="41"/>
      <c r="O13" s="41"/>
      <c r="P13" s="40"/>
    </row>
    <row r="14" spans="1:16" ht="38.25">
      <c r="A14" s="2" t="s">
        <v>623</v>
      </c>
      <c r="B14" s="2">
        <v>11</v>
      </c>
      <c r="C14" s="10" t="s">
        <v>367</v>
      </c>
      <c r="D14" s="11" t="s">
        <v>47</v>
      </c>
      <c r="E14" s="10" t="s">
        <v>66</v>
      </c>
      <c r="F14" s="11" t="s">
        <v>236</v>
      </c>
      <c r="G14" s="16" t="s">
        <v>249</v>
      </c>
      <c r="H14" s="51" t="s">
        <v>637</v>
      </c>
      <c r="I14" s="10" t="s">
        <v>37</v>
      </c>
      <c r="J14" s="10">
        <v>2</v>
      </c>
      <c r="K14" s="12"/>
      <c r="L14" s="12"/>
      <c r="M14" s="12">
        <f aca="true" t="shared" si="3" ref="M14:M33">J14*K14</f>
        <v>0</v>
      </c>
      <c r="N14" s="12">
        <f aca="true" t="shared" si="4" ref="N14:N33">J14*L14</f>
        <v>0</v>
      </c>
      <c r="O14" s="12">
        <f aca="true" t="shared" si="5" ref="O14:O33">M14+N14</f>
        <v>0</v>
      </c>
      <c r="P14" s="17" t="s">
        <v>45</v>
      </c>
    </row>
    <row r="15" spans="1:16" ht="25.5">
      <c r="A15" s="2" t="s">
        <v>622</v>
      </c>
      <c r="B15" s="2">
        <v>12</v>
      </c>
      <c r="C15" s="10" t="s">
        <v>367</v>
      </c>
      <c r="D15" s="11" t="s">
        <v>9</v>
      </c>
      <c r="E15" s="10" t="s">
        <v>66</v>
      </c>
      <c r="F15" s="11" t="s">
        <v>237</v>
      </c>
      <c r="G15" s="16" t="s">
        <v>77</v>
      </c>
      <c r="H15" s="51" t="s">
        <v>637</v>
      </c>
      <c r="I15" s="33" t="s">
        <v>40</v>
      </c>
      <c r="J15" s="33">
        <v>1</v>
      </c>
      <c r="K15" s="83"/>
      <c r="L15" s="12"/>
      <c r="M15" s="12">
        <f t="shared" si="3"/>
        <v>0</v>
      </c>
      <c r="N15" s="12">
        <f t="shared" si="4"/>
        <v>0</v>
      </c>
      <c r="O15" s="12">
        <f t="shared" si="5"/>
        <v>0</v>
      </c>
      <c r="P15" s="17"/>
    </row>
    <row r="16" spans="1:16" ht="33.75" customHeight="1">
      <c r="A16" s="2" t="s">
        <v>621</v>
      </c>
      <c r="B16" s="2">
        <v>13</v>
      </c>
      <c r="C16" s="10" t="s">
        <v>367</v>
      </c>
      <c r="D16" s="11" t="s">
        <v>10</v>
      </c>
      <c r="E16" s="10" t="s">
        <v>66</v>
      </c>
      <c r="F16" s="11" t="s">
        <v>238</v>
      </c>
      <c r="G16" s="16" t="s">
        <v>78</v>
      </c>
      <c r="H16" s="51" t="s">
        <v>637</v>
      </c>
      <c r="I16" s="10" t="s">
        <v>40</v>
      </c>
      <c r="J16" s="10">
        <v>1</v>
      </c>
      <c r="K16" s="83"/>
      <c r="L16" s="12"/>
      <c r="M16" s="12">
        <f t="shared" si="3"/>
        <v>0</v>
      </c>
      <c r="N16" s="12">
        <f t="shared" si="4"/>
        <v>0</v>
      </c>
      <c r="O16" s="12">
        <f t="shared" si="5"/>
        <v>0</v>
      </c>
      <c r="P16" s="17"/>
    </row>
    <row r="17" spans="1:16" ht="33.75" customHeight="1">
      <c r="A17" s="2" t="s">
        <v>566</v>
      </c>
      <c r="B17" s="2">
        <v>14</v>
      </c>
      <c r="C17" s="10" t="s">
        <v>367</v>
      </c>
      <c r="D17" s="11" t="s">
        <v>85</v>
      </c>
      <c r="E17" s="10" t="s">
        <v>66</v>
      </c>
      <c r="F17" s="11" t="s">
        <v>239</v>
      </c>
      <c r="G17" s="16" t="s">
        <v>13</v>
      </c>
      <c r="H17" s="51" t="s">
        <v>637</v>
      </c>
      <c r="I17" s="10" t="s">
        <v>40</v>
      </c>
      <c r="J17" s="10">
        <v>1</v>
      </c>
      <c r="K17" s="12"/>
      <c r="L17" s="12"/>
      <c r="M17" s="12">
        <f t="shared" si="3"/>
        <v>0</v>
      </c>
      <c r="N17" s="12">
        <f t="shared" si="4"/>
        <v>0</v>
      </c>
      <c r="O17" s="12">
        <f t="shared" si="5"/>
        <v>0</v>
      </c>
      <c r="P17" s="17"/>
    </row>
    <row r="18" spans="1:16" ht="38.25">
      <c r="A18" s="2" t="s">
        <v>595</v>
      </c>
      <c r="B18" s="2">
        <v>15</v>
      </c>
      <c r="C18" s="10" t="s">
        <v>367</v>
      </c>
      <c r="D18" s="11" t="s">
        <v>103</v>
      </c>
      <c r="E18" s="10" t="s">
        <v>66</v>
      </c>
      <c r="F18" s="11" t="s">
        <v>240</v>
      </c>
      <c r="G18" s="16" t="s">
        <v>80</v>
      </c>
      <c r="H18" s="51" t="s">
        <v>637</v>
      </c>
      <c r="I18" s="33" t="s">
        <v>40</v>
      </c>
      <c r="J18" s="33">
        <v>2</v>
      </c>
      <c r="K18" s="12"/>
      <c r="L18" s="12"/>
      <c r="M18" s="12">
        <f t="shared" si="3"/>
        <v>0</v>
      </c>
      <c r="N18" s="12">
        <f t="shared" si="4"/>
        <v>0</v>
      </c>
      <c r="O18" s="12">
        <f t="shared" si="5"/>
        <v>0</v>
      </c>
      <c r="P18" s="17"/>
    </row>
    <row r="19" spans="1:16" ht="15">
      <c r="A19" s="2" t="s">
        <v>568</v>
      </c>
      <c r="B19" s="2">
        <v>16</v>
      </c>
      <c r="C19" s="10"/>
      <c r="D19" s="11" t="s">
        <v>46</v>
      </c>
      <c r="E19" s="10" t="s">
        <v>66</v>
      </c>
      <c r="F19" s="11" t="s">
        <v>241</v>
      </c>
      <c r="G19" s="16" t="s">
        <v>14</v>
      </c>
      <c r="H19" s="51" t="s">
        <v>637</v>
      </c>
      <c r="I19" s="10" t="s">
        <v>40</v>
      </c>
      <c r="J19" s="10">
        <v>1</v>
      </c>
      <c r="K19" s="12"/>
      <c r="L19" s="12"/>
      <c r="M19" s="12">
        <f t="shared" si="3"/>
        <v>0</v>
      </c>
      <c r="N19" s="12">
        <f t="shared" si="4"/>
        <v>0</v>
      </c>
      <c r="O19" s="12">
        <f t="shared" si="5"/>
        <v>0</v>
      </c>
      <c r="P19" s="17"/>
    </row>
    <row r="20" spans="1:16" ht="51">
      <c r="A20" s="4" t="s">
        <v>652</v>
      </c>
      <c r="B20" s="2">
        <v>17</v>
      </c>
      <c r="C20" s="10" t="s">
        <v>367</v>
      </c>
      <c r="D20" s="11" t="s">
        <v>124</v>
      </c>
      <c r="E20" s="10" t="s">
        <v>66</v>
      </c>
      <c r="F20" s="24" t="s">
        <v>274</v>
      </c>
      <c r="G20" s="34" t="s">
        <v>795</v>
      </c>
      <c r="H20" s="51" t="s">
        <v>555</v>
      </c>
      <c r="I20" s="10" t="s">
        <v>40</v>
      </c>
      <c r="J20" s="10">
        <v>1</v>
      </c>
      <c r="K20" s="12"/>
      <c r="L20" s="12"/>
      <c r="M20" s="12">
        <f t="shared" si="3"/>
        <v>0</v>
      </c>
      <c r="N20" s="12">
        <f t="shared" si="4"/>
        <v>0</v>
      </c>
      <c r="O20" s="12">
        <f t="shared" si="5"/>
        <v>0</v>
      </c>
      <c r="P20" s="17"/>
    </row>
    <row r="21" spans="1:16" ht="51">
      <c r="A21" s="4" t="s">
        <v>650</v>
      </c>
      <c r="B21" s="2">
        <v>18</v>
      </c>
      <c r="C21" s="10" t="s">
        <v>367</v>
      </c>
      <c r="D21" s="11" t="s">
        <v>160</v>
      </c>
      <c r="E21" s="10" t="s">
        <v>66</v>
      </c>
      <c r="F21" s="11" t="s">
        <v>242</v>
      </c>
      <c r="G21" s="34" t="s">
        <v>793</v>
      </c>
      <c r="H21" s="51" t="s">
        <v>637</v>
      </c>
      <c r="I21" s="10" t="s">
        <v>40</v>
      </c>
      <c r="J21" s="10">
        <v>1</v>
      </c>
      <c r="K21" s="12"/>
      <c r="L21" s="12"/>
      <c r="M21" s="12">
        <f t="shared" si="3"/>
        <v>0</v>
      </c>
      <c r="N21" s="12">
        <f t="shared" si="4"/>
        <v>0</v>
      </c>
      <c r="O21" s="12">
        <f t="shared" si="5"/>
        <v>0</v>
      </c>
      <c r="P21" s="17"/>
    </row>
    <row r="22" spans="1:16" ht="51">
      <c r="A22" s="4" t="s">
        <v>653</v>
      </c>
      <c r="B22" s="2">
        <v>19</v>
      </c>
      <c r="C22" s="10" t="s">
        <v>367</v>
      </c>
      <c r="D22" s="11" t="s">
        <v>159</v>
      </c>
      <c r="E22" s="10" t="s">
        <v>66</v>
      </c>
      <c r="F22" s="11" t="s">
        <v>250</v>
      </c>
      <c r="G22" s="34" t="s">
        <v>794</v>
      </c>
      <c r="H22" s="51" t="s">
        <v>555</v>
      </c>
      <c r="I22" s="10" t="s">
        <v>40</v>
      </c>
      <c r="J22" s="10">
        <v>1</v>
      </c>
      <c r="K22" s="12"/>
      <c r="L22" s="12"/>
      <c r="M22" s="12">
        <f t="shared" si="3"/>
        <v>0</v>
      </c>
      <c r="N22" s="12">
        <f t="shared" si="4"/>
        <v>0</v>
      </c>
      <c r="O22" s="12">
        <f t="shared" si="5"/>
        <v>0</v>
      </c>
      <c r="P22" s="17"/>
    </row>
    <row r="23" spans="1:16" ht="38.25">
      <c r="A23" s="2" t="s">
        <v>569</v>
      </c>
      <c r="B23" s="2">
        <v>20</v>
      </c>
      <c r="C23" s="10" t="s">
        <v>367</v>
      </c>
      <c r="D23" s="11" t="s">
        <v>104</v>
      </c>
      <c r="E23" s="10" t="s">
        <v>66</v>
      </c>
      <c r="F23" s="11" t="s">
        <v>243</v>
      </c>
      <c r="G23" s="16" t="s">
        <v>87</v>
      </c>
      <c r="H23" s="51" t="s">
        <v>637</v>
      </c>
      <c r="I23" s="10" t="s">
        <v>40</v>
      </c>
      <c r="J23" s="10">
        <v>1</v>
      </c>
      <c r="K23" s="12"/>
      <c r="L23" s="12"/>
      <c r="M23" s="12">
        <f t="shared" si="3"/>
        <v>0</v>
      </c>
      <c r="N23" s="12">
        <f t="shared" si="4"/>
        <v>0</v>
      </c>
      <c r="O23" s="12">
        <f t="shared" si="5"/>
        <v>0</v>
      </c>
      <c r="P23" s="17"/>
    </row>
    <row r="24" spans="1:16" ht="45">
      <c r="A24" s="2" t="s">
        <v>571</v>
      </c>
      <c r="B24" s="2">
        <v>21</v>
      </c>
      <c r="C24" s="10" t="s">
        <v>367</v>
      </c>
      <c r="D24" s="11" t="s">
        <v>105</v>
      </c>
      <c r="E24" s="10" t="s">
        <v>66</v>
      </c>
      <c r="F24" s="11" t="s">
        <v>251</v>
      </c>
      <c r="G24" s="18" t="s">
        <v>43</v>
      </c>
      <c r="H24" s="51" t="s">
        <v>637</v>
      </c>
      <c r="I24" s="10" t="s">
        <v>40</v>
      </c>
      <c r="J24" s="10">
        <v>3</v>
      </c>
      <c r="K24" s="12"/>
      <c r="L24" s="12"/>
      <c r="M24" s="12">
        <f t="shared" si="3"/>
        <v>0</v>
      </c>
      <c r="N24" s="12">
        <f t="shared" si="4"/>
        <v>0</v>
      </c>
      <c r="O24" s="12">
        <f t="shared" si="5"/>
        <v>0</v>
      </c>
      <c r="P24" s="17"/>
    </row>
    <row r="25" spans="1:16" ht="45">
      <c r="A25" s="2" t="s">
        <v>570</v>
      </c>
      <c r="B25" s="2">
        <v>22</v>
      </c>
      <c r="C25" s="10" t="s">
        <v>367</v>
      </c>
      <c r="D25" s="11" t="s">
        <v>105</v>
      </c>
      <c r="E25" s="10" t="s">
        <v>66</v>
      </c>
      <c r="F25" s="11" t="s">
        <v>252</v>
      </c>
      <c r="G25" s="18" t="s">
        <v>96</v>
      </c>
      <c r="H25" s="51" t="s">
        <v>637</v>
      </c>
      <c r="I25" s="10" t="s">
        <v>40</v>
      </c>
      <c r="J25" s="10">
        <v>2</v>
      </c>
      <c r="K25" s="12"/>
      <c r="L25" s="12"/>
      <c r="M25" s="12">
        <f t="shared" si="3"/>
        <v>0</v>
      </c>
      <c r="N25" s="12">
        <f t="shared" si="4"/>
        <v>0</v>
      </c>
      <c r="O25" s="12">
        <f t="shared" si="5"/>
        <v>0</v>
      </c>
      <c r="P25" s="17"/>
    </row>
    <row r="26" spans="1:16" ht="60">
      <c r="A26" s="2" t="s">
        <v>570</v>
      </c>
      <c r="B26" s="2">
        <v>23</v>
      </c>
      <c r="C26" s="10" t="s">
        <v>367</v>
      </c>
      <c r="D26" s="11" t="s">
        <v>106</v>
      </c>
      <c r="E26" s="10" t="s">
        <v>66</v>
      </c>
      <c r="F26" s="11" t="s">
        <v>244</v>
      </c>
      <c r="G26" s="18" t="s">
        <v>96</v>
      </c>
      <c r="H26" s="51" t="s">
        <v>637</v>
      </c>
      <c r="I26" s="10" t="s">
        <v>40</v>
      </c>
      <c r="J26" s="10">
        <v>1</v>
      </c>
      <c r="K26" s="12"/>
      <c r="L26" s="12"/>
      <c r="M26" s="12">
        <f t="shared" si="3"/>
        <v>0</v>
      </c>
      <c r="N26" s="12">
        <f t="shared" si="4"/>
        <v>0</v>
      </c>
      <c r="O26" s="12">
        <f t="shared" si="5"/>
        <v>0</v>
      </c>
      <c r="P26" s="17"/>
    </row>
    <row r="27" spans="1:16" ht="38.25">
      <c r="A27" s="2" t="s">
        <v>572</v>
      </c>
      <c r="B27" s="2">
        <v>24</v>
      </c>
      <c r="C27" s="10" t="s">
        <v>367</v>
      </c>
      <c r="D27" s="11" t="s">
        <v>107</v>
      </c>
      <c r="E27" s="10" t="s">
        <v>66</v>
      </c>
      <c r="F27" s="11" t="s">
        <v>245</v>
      </c>
      <c r="G27" s="16" t="s">
        <v>90</v>
      </c>
      <c r="H27" s="51" t="s">
        <v>637</v>
      </c>
      <c r="I27" s="10" t="s">
        <v>40</v>
      </c>
      <c r="J27" s="10">
        <v>1</v>
      </c>
      <c r="K27" s="12"/>
      <c r="L27" s="12"/>
      <c r="M27" s="12">
        <f t="shared" si="3"/>
        <v>0</v>
      </c>
      <c r="N27" s="12">
        <f t="shared" si="4"/>
        <v>0</v>
      </c>
      <c r="O27" s="12">
        <f t="shared" si="5"/>
        <v>0</v>
      </c>
      <c r="P27" s="17"/>
    </row>
    <row r="28" spans="1:16" ht="30">
      <c r="A28" s="2" t="s">
        <v>573</v>
      </c>
      <c r="B28" s="2">
        <v>25</v>
      </c>
      <c r="C28" s="10" t="s">
        <v>367</v>
      </c>
      <c r="D28" s="11" t="s">
        <v>108</v>
      </c>
      <c r="E28" s="10" t="s">
        <v>66</v>
      </c>
      <c r="F28" s="11" t="s">
        <v>246</v>
      </c>
      <c r="G28" s="16" t="s">
        <v>97</v>
      </c>
      <c r="H28" s="51" t="s">
        <v>637</v>
      </c>
      <c r="I28" s="10" t="s">
        <v>40</v>
      </c>
      <c r="J28" s="10">
        <v>1</v>
      </c>
      <c r="K28" s="12"/>
      <c r="L28" s="12"/>
      <c r="M28" s="12">
        <f t="shared" si="3"/>
        <v>0</v>
      </c>
      <c r="N28" s="12">
        <f t="shared" si="4"/>
        <v>0</v>
      </c>
      <c r="O28" s="12">
        <f t="shared" si="5"/>
        <v>0</v>
      </c>
      <c r="P28" s="17"/>
    </row>
    <row r="29" spans="1:16" ht="42" customHeight="1">
      <c r="A29" s="2" t="s">
        <v>574</v>
      </c>
      <c r="B29" s="2">
        <v>26</v>
      </c>
      <c r="C29" s="10" t="s">
        <v>367</v>
      </c>
      <c r="D29" s="11" t="s">
        <v>109</v>
      </c>
      <c r="E29" s="10" t="s">
        <v>66</v>
      </c>
      <c r="F29" s="11" t="s">
        <v>253</v>
      </c>
      <c r="G29" s="16" t="s">
        <v>89</v>
      </c>
      <c r="H29" s="51" t="s">
        <v>637</v>
      </c>
      <c r="I29" s="10" t="s">
        <v>40</v>
      </c>
      <c r="J29" s="10">
        <v>3</v>
      </c>
      <c r="K29" s="12"/>
      <c r="L29" s="12"/>
      <c r="M29" s="12">
        <f t="shared" si="3"/>
        <v>0</v>
      </c>
      <c r="N29" s="12">
        <f t="shared" si="4"/>
        <v>0</v>
      </c>
      <c r="O29" s="12">
        <f t="shared" si="5"/>
        <v>0</v>
      </c>
      <c r="P29" s="17"/>
    </row>
    <row r="30" spans="1:16" ht="25.5">
      <c r="A30" s="2" t="s">
        <v>575</v>
      </c>
      <c r="B30" s="2">
        <v>27</v>
      </c>
      <c r="C30" s="10" t="s">
        <v>367</v>
      </c>
      <c r="D30" s="11" t="s">
        <v>210</v>
      </c>
      <c r="E30" s="10" t="s">
        <v>66</v>
      </c>
      <c r="F30" s="11" t="s">
        <v>247</v>
      </c>
      <c r="G30" s="16" t="s">
        <v>212</v>
      </c>
      <c r="H30" s="51" t="s">
        <v>637</v>
      </c>
      <c r="I30" s="10" t="s">
        <v>40</v>
      </c>
      <c r="J30" s="10">
        <v>1</v>
      </c>
      <c r="K30" s="12"/>
      <c r="L30" s="12"/>
      <c r="M30" s="12">
        <f t="shared" si="3"/>
        <v>0</v>
      </c>
      <c r="N30" s="12">
        <f t="shared" si="4"/>
        <v>0</v>
      </c>
      <c r="O30" s="12">
        <f t="shared" si="5"/>
        <v>0</v>
      </c>
      <c r="P30" s="17" t="s">
        <v>45</v>
      </c>
    </row>
    <row r="31" spans="1:16" ht="45">
      <c r="A31" s="2" t="s">
        <v>576</v>
      </c>
      <c r="B31" s="2">
        <v>28</v>
      </c>
      <c r="C31" s="10" t="s">
        <v>367</v>
      </c>
      <c r="D31" s="11" t="s">
        <v>110</v>
      </c>
      <c r="E31" s="10" t="s">
        <v>66</v>
      </c>
      <c r="F31" s="11" t="s">
        <v>248</v>
      </c>
      <c r="G31" s="16" t="s">
        <v>99</v>
      </c>
      <c r="H31" s="51" t="s">
        <v>637</v>
      </c>
      <c r="I31" s="10" t="s">
        <v>40</v>
      </c>
      <c r="J31" s="10">
        <v>1</v>
      </c>
      <c r="K31" s="12"/>
      <c r="L31" s="12"/>
      <c r="M31" s="12">
        <f t="shared" si="3"/>
        <v>0</v>
      </c>
      <c r="N31" s="12">
        <f t="shared" si="4"/>
        <v>0</v>
      </c>
      <c r="O31" s="12">
        <f t="shared" si="5"/>
        <v>0</v>
      </c>
      <c r="P31" s="17"/>
    </row>
    <row r="32" spans="1:16" ht="30">
      <c r="A32" s="2" t="s">
        <v>577</v>
      </c>
      <c r="B32" s="2">
        <v>29</v>
      </c>
      <c r="C32" s="10" t="s">
        <v>367</v>
      </c>
      <c r="D32" s="11" t="s">
        <v>111</v>
      </c>
      <c r="E32" s="10" t="s">
        <v>66</v>
      </c>
      <c r="F32" s="11" t="s">
        <v>254</v>
      </c>
      <c r="G32" s="16" t="s">
        <v>48</v>
      </c>
      <c r="H32" s="51" t="s">
        <v>637</v>
      </c>
      <c r="I32" s="10" t="s">
        <v>40</v>
      </c>
      <c r="J32" s="10">
        <v>3</v>
      </c>
      <c r="K32" s="12"/>
      <c r="L32" s="12"/>
      <c r="M32" s="12">
        <f t="shared" si="3"/>
        <v>0</v>
      </c>
      <c r="N32" s="12">
        <f t="shared" si="4"/>
        <v>0</v>
      </c>
      <c r="O32" s="12">
        <f t="shared" si="5"/>
        <v>0</v>
      </c>
      <c r="P32" s="17" t="s">
        <v>45</v>
      </c>
    </row>
    <row r="33" spans="1:16" ht="30">
      <c r="A33" s="2" t="s">
        <v>597</v>
      </c>
      <c r="B33" s="2">
        <v>30</v>
      </c>
      <c r="C33" s="10" t="s">
        <v>367</v>
      </c>
      <c r="D33" s="11" t="s">
        <v>163</v>
      </c>
      <c r="E33" s="10" t="s">
        <v>66</v>
      </c>
      <c r="F33" s="11" t="s">
        <v>255</v>
      </c>
      <c r="G33" s="31" t="s">
        <v>164</v>
      </c>
      <c r="H33" s="51" t="s">
        <v>637</v>
      </c>
      <c r="I33" s="10" t="s">
        <v>40</v>
      </c>
      <c r="J33" s="10">
        <v>2</v>
      </c>
      <c r="K33" s="12"/>
      <c r="L33" s="12"/>
      <c r="M33" s="12">
        <f t="shared" si="3"/>
        <v>0</v>
      </c>
      <c r="N33" s="12">
        <f t="shared" si="4"/>
        <v>0</v>
      </c>
      <c r="O33" s="12">
        <f t="shared" si="5"/>
        <v>0</v>
      </c>
      <c r="P33" s="17" t="s">
        <v>45</v>
      </c>
    </row>
    <row r="34" spans="2:16" ht="24" customHeight="1">
      <c r="B34" s="2">
        <v>31</v>
      </c>
      <c r="C34" s="35" t="s">
        <v>367</v>
      </c>
      <c r="D34" s="36"/>
      <c r="E34" s="37" t="s">
        <v>256</v>
      </c>
      <c r="F34" s="38"/>
      <c r="G34" s="39" t="s">
        <v>295</v>
      </c>
      <c r="H34" s="70"/>
      <c r="I34" s="35"/>
      <c r="J34" s="35"/>
      <c r="K34" s="41"/>
      <c r="L34" s="41"/>
      <c r="M34" s="41"/>
      <c r="N34" s="41"/>
      <c r="O34" s="41"/>
      <c r="P34" s="40"/>
    </row>
    <row r="35" spans="1:16" ht="25.5">
      <c r="A35" s="2" t="s">
        <v>623</v>
      </c>
      <c r="B35" s="2">
        <v>32</v>
      </c>
      <c r="C35" s="10" t="s">
        <v>367</v>
      </c>
      <c r="D35" s="11" t="s">
        <v>47</v>
      </c>
      <c r="E35" s="10" t="s">
        <v>256</v>
      </c>
      <c r="F35" s="11" t="s">
        <v>273</v>
      </c>
      <c r="G35" s="16" t="s">
        <v>75</v>
      </c>
      <c r="H35" s="51" t="s">
        <v>637</v>
      </c>
      <c r="I35" s="10" t="s">
        <v>37</v>
      </c>
      <c r="J35" s="10">
        <v>2</v>
      </c>
      <c r="K35" s="12"/>
      <c r="L35" s="12"/>
      <c r="M35" s="12">
        <f aca="true" t="shared" si="6" ref="M35:M53">J35*K35</f>
        <v>0</v>
      </c>
      <c r="N35" s="12">
        <f aca="true" t="shared" si="7" ref="N35:N53">J35*L35</f>
        <v>0</v>
      </c>
      <c r="O35" s="12">
        <f aca="true" t="shared" si="8" ref="O35:O53">M35+N35</f>
        <v>0</v>
      </c>
      <c r="P35" s="17" t="s">
        <v>45</v>
      </c>
    </row>
    <row r="36" spans="1:16" ht="25.5">
      <c r="A36" s="2" t="s">
        <v>622</v>
      </c>
      <c r="B36" s="2">
        <v>33</v>
      </c>
      <c r="C36" s="10" t="s">
        <v>367</v>
      </c>
      <c r="D36" s="11" t="s">
        <v>9</v>
      </c>
      <c r="E36" s="10" t="s">
        <v>256</v>
      </c>
      <c r="F36" s="11" t="s">
        <v>257</v>
      </c>
      <c r="G36" s="16" t="s">
        <v>77</v>
      </c>
      <c r="H36" s="51" t="s">
        <v>637</v>
      </c>
      <c r="I36" s="33" t="s">
        <v>40</v>
      </c>
      <c r="J36" s="33">
        <v>1</v>
      </c>
      <c r="K36" s="83"/>
      <c r="L36" s="12"/>
      <c r="M36" s="12">
        <f t="shared" si="6"/>
        <v>0</v>
      </c>
      <c r="N36" s="12">
        <f t="shared" si="7"/>
        <v>0</v>
      </c>
      <c r="O36" s="12">
        <f t="shared" si="8"/>
        <v>0</v>
      </c>
      <c r="P36" s="17"/>
    </row>
    <row r="37" spans="1:16" ht="33.75" customHeight="1">
      <c r="A37" s="2" t="s">
        <v>621</v>
      </c>
      <c r="B37" s="2">
        <v>34</v>
      </c>
      <c r="C37" s="10" t="s">
        <v>367</v>
      </c>
      <c r="D37" s="11" t="s">
        <v>10</v>
      </c>
      <c r="E37" s="10" t="s">
        <v>256</v>
      </c>
      <c r="F37" s="11" t="s">
        <v>258</v>
      </c>
      <c r="G37" s="16" t="s">
        <v>78</v>
      </c>
      <c r="H37" s="51" t="s">
        <v>637</v>
      </c>
      <c r="I37" s="10" t="s">
        <v>40</v>
      </c>
      <c r="J37" s="10">
        <v>1</v>
      </c>
      <c r="K37" s="83"/>
      <c r="L37" s="12"/>
      <c r="M37" s="12">
        <f t="shared" si="6"/>
        <v>0</v>
      </c>
      <c r="N37" s="12">
        <f t="shared" si="7"/>
        <v>0</v>
      </c>
      <c r="O37" s="12">
        <f t="shared" si="8"/>
        <v>0</v>
      </c>
      <c r="P37" s="17"/>
    </row>
    <row r="38" spans="1:16" ht="33.75" customHeight="1">
      <c r="A38" s="2" t="s">
        <v>566</v>
      </c>
      <c r="B38" s="2">
        <v>35</v>
      </c>
      <c r="C38" s="10" t="s">
        <v>367</v>
      </c>
      <c r="D38" s="11" t="s">
        <v>85</v>
      </c>
      <c r="E38" s="10" t="s">
        <v>256</v>
      </c>
      <c r="F38" s="11" t="s">
        <v>259</v>
      </c>
      <c r="G38" s="16" t="s">
        <v>13</v>
      </c>
      <c r="H38" s="51" t="s">
        <v>637</v>
      </c>
      <c r="I38" s="10" t="s">
        <v>40</v>
      </c>
      <c r="J38" s="10">
        <v>1</v>
      </c>
      <c r="K38" s="12"/>
      <c r="L38" s="12"/>
      <c r="M38" s="12">
        <f t="shared" si="6"/>
        <v>0</v>
      </c>
      <c r="N38" s="12">
        <f t="shared" si="7"/>
        <v>0</v>
      </c>
      <c r="O38" s="12">
        <f t="shared" si="8"/>
        <v>0</v>
      </c>
      <c r="P38" s="17"/>
    </row>
    <row r="39" spans="1:16" ht="38.25">
      <c r="A39" s="2" t="s">
        <v>595</v>
      </c>
      <c r="B39" s="2">
        <v>36</v>
      </c>
      <c r="C39" s="10" t="s">
        <v>367</v>
      </c>
      <c r="D39" s="11" t="s">
        <v>103</v>
      </c>
      <c r="E39" s="10" t="s">
        <v>256</v>
      </c>
      <c r="F39" s="11" t="s">
        <v>260</v>
      </c>
      <c r="G39" s="16" t="s">
        <v>80</v>
      </c>
      <c r="H39" s="51" t="s">
        <v>637</v>
      </c>
      <c r="I39" s="33" t="s">
        <v>40</v>
      </c>
      <c r="J39" s="33">
        <v>2</v>
      </c>
      <c r="K39" s="12"/>
      <c r="L39" s="12"/>
      <c r="M39" s="12">
        <f t="shared" si="6"/>
        <v>0</v>
      </c>
      <c r="N39" s="12">
        <f t="shared" si="7"/>
        <v>0</v>
      </c>
      <c r="O39" s="12">
        <f t="shared" si="8"/>
        <v>0</v>
      </c>
      <c r="P39" s="17"/>
    </row>
    <row r="40" spans="1:16" ht="15">
      <c r="A40" s="2" t="s">
        <v>568</v>
      </c>
      <c r="B40" s="2">
        <v>37</v>
      </c>
      <c r="C40" s="10"/>
      <c r="D40" s="11" t="s">
        <v>46</v>
      </c>
      <c r="E40" s="10" t="s">
        <v>256</v>
      </c>
      <c r="F40" s="11" t="s">
        <v>261</v>
      </c>
      <c r="G40" s="16" t="s">
        <v>14</v>
      </c>
      <c r="H40" s="51" t="s">
        <v>637</v>
      </c>
      <c r="I40" s="10" t="s">
        <v>40</v>
      </c>
      <c r="J40" s="10">
        <v>1</v>
      </c>
      <c r="K40" s="12"/>
      <c r="L40" s="12"/>
      <c r="M40" s="12">
        <f t="shared" si="6"/>
        <v>0</v>
      </c>
      <c r="N40" s="12">
        <f t="shared" si="7"/>
        <v>0</v>
      </c>
      <c r="O40" s="12">
        <f t="shared" si="8"/>
        <v>0</v>
      </c>
      <c r="P40" s="17"/>
    </row>
    <row r="41" spans="1:16" ht="51">
      <c r="A41" s="4" t="s">
        <v>651</v>
      </c>
      <c r="B41" s="2">
        <v>38</v>
      </c>
      <c r="C41" s="10" t="s">
        <v>367</v>
      </c>
      <c r="D41" s="11" t="s">
        <v>124</v>
      </c>
      <c r="E41" s="10" t="s">
        <v>256</v>
      </c>
      <c r="F41" s="24" t="s">
        <v>275</v>
      </c>
      <c r="G41" s="34" t="s">
        <v>795</v>
      </c>
      <c r="H41" s="51" t="s">
        <v>555</v>
      </c>
      <c r="I41" s="10" t="s">
        <v>40</v>
      </c>
      <c r="J41" s="10">
        <v>1</v>
      </c>
      <c r="K41" s="12"/>
      <c r="L41" s="12"/>
      <c r="M41" s="12">
        <f t="shared" si="6"/>
        <v>0</v>
      </c>
      <c r="N41" s="12">
        <f t="shared" si="7"/>
        <v>0</v>
      </c>
      <c r="O41" s="12">
        <f t="shared" si="8"/>
        <v>0</v>
      </c>
      <c r="P41" s="17"/>
    </row>
    <row r="42" spans="1:16" ht="51">
      <c r="A42" s="4" t="s">
        <v>650</v>
      </c>
      <c r="B42" s="2">
        <v>39</v>
      </c>
      <c r="C42" s="10" t="s">
        <v>367</v>
      </c>
      <c r="D42" s="11" t="s">
        <v>160</v>
      </c>
      <c r="E42" s="10" t="s">
        <v>256</v>
      </c>
      <c r="F42" s="11" t="s">
        <v>262</v>
      </c>
      <c r="G42" s="34" t="s">
        <v>796</v>
      </c>
      <c r="H42" s="51" t="s">
        <v>637</v>
      </c>
      <c r="I42" s="10" t="s">
        <v>40</v>
      </c>
      <c r="J42" s="10">
        <v>1</v>
      </c>
      <c r="K42" s="12"/>
      <c r="L42" s="12"/>
      <c r="M42" s="12">
        <f t="shared" si="6"/>
        <v>0</v>
      </c>
      <c r="N42" s="12">
        <f t="shared" si="7"/>
        <v>0</v>
      </c>
      <c r="O42" s="12">
        <f t="shared" si="8"/>
        <v>0</v>
      </c>
      <c r="P42" s="17"/>
    </row>
    <row r="43" spans="1:16" ht="51">
      <c r="A43" s="4" t="s">
        <v>654</v>
      </c>
      <c r="B43" s="2">
        <v>40</v>
      </c>
      <c r="C43" s="10" t="s">
        <v>367</v>
      </c>
      <c r="D43" s="11" t="s">
        <v>159</v>
      </c>
      <c r="E43" s="10" t="s">
        <v>256</v>
      </c>
      <c r="F43" s="11" t="s">
        <v>263</v>
      </c>
      <c r="G43" s="34" t="s">
        <v>794</v>
      </c>
      <c r="H43" s="51" t="s">
        <v>555</v>
      </c>
      <c r="I43" s="10" t="s">
        <v>40</v>
      </c>
      <c r="J43" s="10">
        <v>1</v>
      </c>
      <c r="K43" s="12"/>
      <c r="L43" s="12"/>
      <c r="M43" s="12">
        <f t="shared" si="6"/>
        <v>0</v>
      </c>
      <c r="N43" s="12">
        <f t="shared" si="7"/>
        <v>0</v>
      </c>
      <c r="O43" s="12">
        <f t="shared" si="8"/>
        <v>0</v>
      </c>
      <c r="P43" s="17"/>
    </row>
    <row r="44" spans="1:16" ht="38.25">
      <c r="A44" s="2" t="s">
        <v>569</v>
      </c>
      <c r="B44" s="2">
        <v>41</v>
      </c>
      <c r="C44" s="10" t="s">
        <v>367</v>
      </c>
      <c r="D44" s="11" t="s">
        <v>104</v>
      </c>
      <c r="E44" s="10" t="s">
        <v>256</v>
      </c>
      <c r="F44" s="11" t="s">
        <v>264</v>
      </c>
      <c r="G44" s="16" t="s">
        <v>87</v>
      </c>
      <c r="H44" s="51" t="s">
        <v>637</v>
      </c>
      <c r="I44" s="10" t="s">
        <v>40</v>
      </c>
      <c r="J44" s="10">
        <v>1</v>
      </c>
      <c r="K44" s="12"/>
      <c r="L44" s="12"/>
      <c r="M44" s="12">
        <f t="shared" si="6"/>
        <v>0</v>
      </c>
      <c r="N44" s="12">
        <f t="shared" si="7"/>
        <v>0</v>
      </c>
      <c r="O44" s="12">
        <f t="shared" si="8"/>
        <v>0</v>
      </c>
      <c r="P44" s="17"/>
    </row>
    <row r="45" spans="1:16" ht="45">
      <c r="A45" s="2" t="s">
        <v>571</v>
      </c>
      <c r="B45" s="2">
        <v>42</v>
      </c>
      <c r="C45" s="10" t="s">
        <v>367</v>
      </c>
      <c r="D45" s="11" t="s">
        <v>105</v>
      </c>
      <c r="E45" s="10" t="s">
        <v>256</v>
      </c>
      <c r="F45" s="11" t="s">
        <v>265</v>
      </c>
      <c r="G45" s="18" t="s">
        <v>43</v>
      </c>
      <c r="H45" s="51" t="s">
        <v>637</v>
      </c>
      <c r="I45" s="10" t="s">
        <v>40</v>
      </c>
      <c r="J45" s="10">
        <v>3</v>
      </c>
      <c r="K45" s="12"/>
      <c r="L45" s="12"/>
      <c r="M45" s="12">
        <f t="shared" si="6"/>
        <v>0</v>
      </c>
      <c r="N45" s="12">
        <f t="shared" si="7"/>
        <v>0</v>
      </c>
      <c r="O45" s="12">
        <f t="shared" si="8"/>
        <v>0</v>
      </c>
      <c r="P45" s="17"/>
    </row>
    <row r="46" spans="1:16" ht="45">
      <c r="A46" s="2" t="s">
        <v>570</v>
      </c>
      <c r="B46" s="2">
        <v>43</v>
      </c>
      <c r="C46" s="10" t="s">
        <v>367</v>
      </c>
      <c r="D46" s="11" t="s">
        <v>105</v>
      </c>
      <c r="E46" s="10" t="s">
        <v>256</v>
      </c>
      <c r="F46" s="11" t="s">
        <v>266</v>
      </c>
      <c r="G46" s="18" t="s">
        <v>96</v>
      </c>
      <c r="H46" s="51" t="s">
        <v>637</v>
      </c>
      <c r="I46" s="10" t="s">
        <v>40</v>
      </c>
      <c r="J46" s="10">
        <v>2</v>
      </c>
      <c r="K46" s="12"/>
      <c r="L46" s="12"/>
      <c r="M46" s="12">
        <f t="shared" si="6"/>
        <v>0</v>
      </c>
      <c r="N46" s="12">
        <f t="shared" si="7"/>
        <v>0</v>
      </c>
      <c r="O46" s="12">
        <f t="shared" si="8"/>
        <v>0</v>
      </c>
      <c r="P46" s="17"/>
    </row>
    <row r="47" spans="1:16" ht="60">
      <c r="A47" s="2" t="s">
        <v>570</v>
      </c>
      <c r="B47" s="2">
        <v>44</v>
      </c>
      <c r="C47" s="10" t="s">
        <v>367</v>
      </c>
      <c r="D47" s="11" t="s">
        <v>106</v>
      </c>
      <c r="E47" s="10" t="s">
        <v>256</v>
      </c>
      <c r="F47" s="11" t="s">
        <v>267</v>
      </c>
      <c r="G47" s="18" t="s">
        <v>96</v>
      </c>
      <c r="H47" s="51" t="s">
        <v>637</v>
      </c>
      <c r="I47" s="10" t="s">
        <v>40</v>
      </c>
      <c r="J47" s="10">
        <v>1</v>
      </c>
      <c r="K47" s="12"/>
      <c r="L47" s="12"/>
      <c r="M47" s="12">
        <f t="shared" si="6"/>
        <v>0</v>
      </c>
      <c r="N47" s="12">
        <f t="shared" si="7"/>
        <v>0</v>
      </c>
      <c r="O47" s="12">
        <f t="shared" si="8"/>
        <v>0</v>
      </c>
      <c r="P47" s="17"/>
    </row>
    <row r="48" spans="1:16" ht="38.25">
      <c r="A48" s="2" t="s">
        <v>572</v>
      </c>
      <c r="B48" s="2">
        <v>45</v>
      </c>
      <c r="C48" s="10" t="s">
        <v>367</v>
      </c>
      <c r="D48" s="11" t="s">
        <v>107</v>
      </c>
      <c r="E48" s="10" t="s">
        <v>256</v>
      </c>
      <c r="F48" s="11" t="s">
        <v>268</v>
      </c>
      <c r="G48" s="16" t="s">
        <v>90</v>
      </c>
      <c r="H48" s="51" t="s">
        <v>637</v>
      </c>
      <c r="I48" s="10" t="s">
        <v>40</v>
      </c>
      <c r="J48" s="10">
        <v>1</v>
      </c>
      <c r="K48" s="12"/>
      <c r="L48" s="12"/>
      <c r="M48" s="12">
        <f t="shared" si="6"/>
        <v>0</v>
      </c>
      <c r="N48" s="12">
        <f t="shared" si="7"/>
        <v>0</v>
      </c>
      <c r="O48" s="12">
        <f t="shared" si="8"/>
        <v>0</v>
      </c>
      <c r="P48" s="17"/>
    </row>
    <row r="49" spans="1:16" ht="30">
      <c r="A49" s="2" t="s">
        <v>573</v>
      </c>
      <c r="B49" s="2">
        <v>46</v>
      </c>
      <c r="C49" s="10" t="s">
        <v>367</v>
      </c>
      <c r="D49" s="11" t="s">
        <v>108</v>
      </c>
      <c r="E49" s="10" t="s">
        <v>256</v>
      </c>
      <c r="F49" s="11" t="s">
        <v>269</v>
      </c>
      <c r="G49" s="16" t="s">
        <v>97</v>
      </c>
      <c r="H49" s="51" t="s">
        <v>637</v>
      </c>
      <c r="I49" s="10" t="s">
        <v>40</v>
      </c>
      <c r="J49" s="10">
        <v>1</v>
      </c>
      <c r="K49" s="12"/>
      <c r="L49" s="12"/>
      <c r="M49" s="12">
        <f t="shared" si="6"/>
        <v>0</v>
      </c>
      <c r="N49" s="12">
        <f t="shared" si="7"/>
        <v>0</v>
      </c>
      <c r="O49" s="12">
        <f t="shared" si="8"/>
        <v>0</v>
      </c>
      <c r="P49" s="17"/>
    </row>
    <row r="50" spans="1:16" ht="42" customHeight="1">
      <c r="A50" s="2" t="s">
        <v>574</v>
      </c>
      <c r="B50" s="2">
        <v>47</v>
      </c>
      <c r="C50" s="10" t="s">
        <v>367</v>
      </c>
      <c r="D50" s="11" t="s">
        <v>109</v>
      </c>
      <c r="E50" s="10" t="s">
        <v>256</v>
      </c>
      <c r="F50" s="11" t="s">
        <v>270</v>
      </c>
      <c r="G50" s="16" t="s">
        <v>89</v>
      </c>
      <c r="H50" s="51" t="s">
        <v>637</v>
      </c>
      <c r="I50" s="10" t="s">
        <v>40</v>
      </c>
      <c r="J50" s="10">
        <v>3</v>
      </c>
      <c r="K50" s="12"/>
      <c r="L50" s="12"/>
      <c r="M50" s="12">
        <f t="shared" si="6"/>
        <v>0</v>
      </c>
      <c r="N50" s="12">
        <f t="shared" si="7"/>
        <v>0</v>
      </c>
      <c r="O50" s="12">
        <f t="shared" si="8"/>
        <v>0</v>
      </c>
      <c r="P50" s="17"/>
    </row>
    <row r="51" spans="1:16" ht="25.5">
      <c r="A51" s="2" t="s">
        <v>575</v>
      </c>
      <c r="B51" s="2">
        <v>48</v>
      </c>
      <c r="C51" s="10" t="s">
        <v>367</v>
      </c>
      <c r="D51" s="11" t="s">
        <v>210</v>
      </c>
      <c r="E51" s="10" t="s">
        <v>256</v>
      </c>
      <c r="F51" s="11" t="s">
        <v>271</v>
      </c>
      <c r="G51" s="16" t="s">
        <v>212</v>
      </c>
      <c r="H51" s="51" t="s">
        <v>637</v>
      </c>
      <c r="I51" s="10" t="s">
        <v>40</v>
      </c>
      <c r="J51" s="10">
        <v>1</v>
      </c>
      <c r="K51" s="12"/>
      <c r="L51" s="12"/>
      <c r="M51" s="12">
        <f t="shared" si="6"/>
        <v>0</v>
      </c>
      <c r="N51" s="12">
        <f t="shared" si="7"/>
        <v>0</v>
      </c>
      <c r="O51" s="12">
        <f t="shared" si="8"/>
        <v>0</v>
      </c>
      <c r="P51" s="17" t="s">
        <v>45</v>
      </c>
    </row>
    <row r="52" spans="1:16" ht="45">
      <c r="A52" s="2" t="s">
        <v>576</v>
      </c>
      <c r="B52" s="2">
        <v>49</v>
      </c>
      <c r="C52" s="10" t="s">
        <v>367</v>
      </c>
      <c r="D52" s="11" t="s">
        <v>110</v>
      </c>
      <c r="E52" s="10" t="s">
        <v>256</v>
      </c>
      <c r="F52" s="11" t="s">
        <v>272</v>
      </c>
      <c r="G52" s="16" t="s">
        <v>99</v>
      </c>
      <c r="H52" s="51" t="s">
        <v>637</v>
      </c>
      <c r="I52" s="10" t="s">
        <v>40</v>
      </c>
      <c r="J52" s="10">
        <v>1</v>
      </c>
      <c r="K52" s="12"/>
      <c r="L52" s="12"/>
      <c r="M52" s="12">
        <f t="shared" si="6"/>
        <v>0</v>
      </c>
      <c r="N52" s="12">
        <f t="shared" si="7"/>
        <v>0</v>
      </c>
      <c r="O52" s="12">
        <f t="shared" si="8"/>
        <v>0</v>
      </c>
      <c r="P52" s="17"/>
    </row>
    <row r="53" spans="1:16" ht="30">
      <c r="A53" s="2" t="s">
        <v>577</v>
      </c>
      <c r="B53" s="2">
        <v>50</v>
      </c>
      <c r="C53" s="10" t="s">
        <v>367</v>
      </c>
      <c r="D53" s="11" t="s">
        <v>111</v>
      </c>
      <c r="E53" s="10" t="s">
        <v>256</v>
      </c>
      <c r="F53" s="11" t="s">
        <v>276</v>
      </c>
      <c r="G53" s="16" t="s">
        <v>48</v>
      </c>
      <c r="H53" s="51" t="s">
        <v>637</v>
      </c>
      <c r="I53" s="10" t="s">
        <v>40</v>
      </c>
      <c r="J53" s="10">
        <v>2</v>
      </c>
      <c r="K53" s="12"/>
      <c r="L53" s="12"/>
      <c r="M53" s="12">
        <f t="shared" si="6"/>
        <v>0</v>
      </c>
      <c r="N53" s="12">
        <f t="shared" si="7"/>
        <v>0</v>
      </c>
      <c r="O53" s="12">
        <f t="shared" si="8"/>
        <v>0</v>
      </c>
      <c r="P53" s="17" t="s">
        <v>45</v>
      </c>
    </row>
    <row r="54" spans="2:16" ht="24" customHeight="1">
      <c r="B54" s="2">
        <v>51</v>
      </c>
      <c r="C54" s="35" t="s">
        <v>367</v>
      </c>
      <c r="D54" s="36"/>
      <c r="E54" s="37" t="s">
        <v>277</v>
      </c>
      <c r="F54" s="38"/>
      <c r="G54" s="39" t="s">
        <v>278</v>
      </c>
      <c r="H54" s="70"/>
      <c r="I54" s="35"/>
      <c r="J54" s="35"/>
      <c r="K54" s="41"/>
      <c r="L54" s="41"/>
      <c r="M54" s="41"/>
      <c r="N54" s="41"/>
      <c r="O54" s="41"/>
      <c r="P54" s="40"/>
    </row>
    <row r="55" spans="1:16" ht="38.25">
      <c r="A55" s="2" t="s">
        <v>623</v>
      </c>
      <c r="B55" s="2">
        <v>52</v>
      </c>
      <c r="C55" s="10" t="s">
        <v>367</v>
      </c>
      <c r="D55" s="11" t="s">
        <v>47</v>
      </c>
      <c r="E55" s="10" t="s">
        <v>277</v>
      </c>
      <c r="F55" s="11" t="s">
        <v>294</v>
      </c>
      <c r="G55" s="16" t="s">
        <v>296</v>
      </c>
      <c r="H55" s="51" t="s">
        <v>637</v>
      </c>
      <c r="I55" s="10" t="s">
        <v>37</v>
      </c>
      <c r="J55" s="10">
        <v>2</v>
      </c>
      <c r="K55" s="12"/>
      <c r="L55" s="12"/>
      <c r="M55" s="12">
        <f aca="true" t="shared" si="9" ref="M55:M76">J55*K55</f>
        <v>0</v>
      </c>
      <c r="N55" s="12">
        <f aca="true" t="shared" si="10" ref="N55:N76">J55*L55</f>
        <v>0</v>
      </c>
      <c r="O55" s="12">
        <f aca="true" t="shared" si="11" ref="O55:O76">M55+N55</f>
        <v>0</v>
      </c>
      <c r="P55" s="17" t="s">
        <v>45</v>
      </c>
    </row>
    <row r="56" spans="1:16" ht="25.5">
      <c r="A56" s="2" t="s">
        <v>622</v>
      </c>
      <c r="B56" s="2">
        <v>53</v>
      </c>
      <c r="C56" s="10" t="s">
        <v>367</v>
      </c>
      <c r="D56" s="11" t="s">
        <v>9</v>
      </c>
      <c r="E56" s="10" t="s">
        <v>277</v>
      </c>
      <c r="F56" s="11" t="s">
        <v>279</v>
      </c>
      <c r="G56" s="16" t="s">
        <v>77</v>
      </c>
      <c r="H56" s="51" t="s">
        <v>637</v>
      </c>
      <c r="I56" s="33" t="s">
        <v>40</v>
      </c>
      <c r="J56" s="33">
        <v>1</v>
      </c>
      <c r="K56" s="83"/>
      <c r="L56" s="12"/>
      <c r="M56" s="12">
        <f t="shared" si="9"/>
        <v>0</v>
      </c>
      <c r="N56" s="12">
        <f t="shared" si="10"/>
        <v>0</v>
      </c>
      <c r="O56" s="12">
        <f t="shared" si="11"/>
        <v>0</v>
      </c>
      <c r="P56" s="17"/>
    </row>
    <row r="57" spans="1:16" ht="33.75" customHeight="1">
      <c r="A57" s="2" t="s">
        <v>621</v>
      </c>
      <c r="B57" s="2">
        <v>54</v>
      </c>
      <c r="C57" s="10" t="s">
        <v>367</v>
      </c>
      <c r="D57" s="11" t="s">
        <v>10</v>
      </c>
      <c r="E57" s="10" t="s">
        <v>277</v>
      </c>
      <c r="F57" s="11" t="s">
        <v>280</v>
      </c>
      <c r="G57" s="16" t="s">
        <v>78</v>
      </c>
      <c r="H57" s="51" t="s">
        <v>637</v>
      </c>
      <c r="I57" s="10" t="s">
        <v>40</v>
      </c>
      <c r="J57" s="10">
        <v>1</v>
      </c>
      <c r="K57" s="83"/>
      <c r="L57" s="12"/>
      <c r="M57" s="12">
        <f t="shared" si="9"/>
        <v>0</v>
      </c>
      <c r="N57" s="12">
        <f t="shared" si="10"/>
        <v>0</v>
      </c>
      <c r="O57" s="12">
        <f t="shared" si="11"/>
        <v>0</v>
      </c>
      <c r="P57" s="17"/>
    </row>
    <row r="58" spans="1:16" ht="33.75" customHeight="1">
      <c r="A58" s="2" t="s">
        <v>566</v>
      </c>
      <c r="B58" s="2">
        <v>55</v>
      </c>
      <c r="C58" s="10" t="s">
        <v>367</v>
      </c>
      <c r="D58" s="11" t="s">
        <v>85</v>
      </c>
      <c r="E58" s="10" t="s">
        <v>277</v>
      </c>
      <c r="F58" s="11" t="s">
        <v>281</v>
      </c>
      <c r="G58" s="16" t="s">
        <v>13</v>
      </c>
      <c r="H58" s="51" t="s">
        <v>637</v>
      </c>
      <c r="I58" s="10" t="s">
        <v>40</v>
      </c>
      <c r="J58" s="10">
        <v>1</v>
      </c>
      <c r="K58" s="12"/>
      <c r="L58" s="12"/>
      <c r="M58" s="12">
        <f t="shared" si="9"/>
        <v>0</v>
      </c>
      <c r="N58" s="12">
        <f t="shared" si="10"/>
        <v>0</v>
      </c>
      <c r="O58" s="12">
        <f t="shared" si="11"/>
        <v>0</v>
      </c>
      <c r="P58" s="17"/>
    </row>
    <row r="59" spans="1:16" ht="38.25">
      <c r="A59" s="2" t="s">
        <v>567</v>
      </c>
      <c r="B59" s="2">
        <v>56</v>
      </c>
      <c r="C59" s="10" t="s">
        <v>367</v>
      </c>
      <c r="D59" s="11" t="s">
        <v>103</v>
      </c>
      <c r="E59" s="10" t="s">
        <v>277</v>
      </c>
      <c r="F59" s="11" t="s">
        <v>282</v>
      </c>
      <c r="G59" s="16" t="s">
        <v>155</v>
      </c>
      <c r="H59" s="51" t="s">
        <v>637</v>
      </c>
      <c r="I59" s="33" t="s">
        <v>40</v>
      </c>
      <c r="J59" s="33">
        <v>2</v>
      </c>
      <c r="K59" s="12"/>
      <c r="L59" s="12"/>
      <c r="M59" s="12">
        <f t="shared" si="9"/>
        <v>0</v>
      </c>
      <c r="N59" s="12">
        <f t="shared" si="10"/>
        <v>0</v>
      </c>
      <c r="O59" s="12">
        <f t="shared" si="11"/>
        <v>0</v>
      </c>
      <c r="P59" s="17"/>
    </row>
    <row r="60" spans="1:16" ht="15">
      <c r="A60" s="2" t="s">
        <v>568</v>
      </c>
      <c r="B60" s="2">
        <v>57</v>
      </c>
      <c r="C60" s="10"/>
      <c r="D60" s="11" t="s">
        <v>46</v>
      </c>
      <c r="E60" s="10" t="s">
        <v>277</v>
      </c>
      <c r="F60" s="11" t="s">
        <v>283</v>
      </c>
      <c r="G60" s="16" t="s">
        <v>14</v>
      </c>
      <c r="H60" s="51" t="s">
        <v>637</v>
      </c>
      <c r="I60" s="10" t="s">
        <v>40</v>
      </c>
      <c r="J60" s="10">
        <v>1</v>
      </c>
      <c r="K60" s="12"/>
      <c r="L60" s="12"/>
      <c r="M60" s="12">
        <f t="shared" si="9"/>
        <v>0</v>
      </c>
      <c r="N60" s="12">
        <f t="shared" si="10"/>
        <v>0</v>
      </c>
      <c r="O60" s="12">
        <f t="shared" si="11"/>
        <v>0</v>
      </c>
      <c r="P60" s="17"/>
    </row>
    <row r="61" spans="1:16" ht="51">
      <c r="A61" s="4" t="s">
        <v>655</v>
      </c>
      <c r="B61" s="2">
        <v>58</v>
      </c>
      <c r="C61" s="10" t="s">
        <v>367</v>
      </c>
      <c r="D61" s="11" t="s">
        <v>124</v>
      </c>
      <c r="E61" s="10" t="s">
        <v>277</v>
      </c>
      <c r="F61" s="11" t="s">
        <v>284</v>
      </c>
      <c r="G61" s="34" t="s">
        <v>798</v>
      </c>
      <c r="H61" s="51" t="s">
        <v>555</v>
      </c>
      <c r="I61" s="10" t="s">
        <v>40</v>
      </c>
      <c r="J61" s="10">
        <v>1</v>
      </c>
      <c r="K61" s="12"/>
      <c r="L61" s="12"/>
      <c r="M61" s="12">
        <f t="shared" si="9"/>
        <v>0</v>
      </c>
      <c r="N61" s="12">
        <f t="shared" si="10"/>
        <v>0</v>
      </c>
      <c r="O61" s="12">
        <f t="shared" si="11"/>
        <v>0</v>
      </c>
      <c r="P61" s="17"/>
    </row>
    <row r="62" spans="1:16" ht="51">
      <c r="A62" s="4" t="s">
        <v>649</v>
      </c>
      <c r="B62" s="2">
        <v>59</v>
      </c>
      <c r="C62" s="10" t="s">
        <v>367</v>
      </c>
      <c r="D62" s="11" t="s">
        <v>160</v>
      </c>
      <c r="E62" s="10" t="s">
        <v>277</v>
      </c>
      <c r="F62" s="11" t="s">
        <v>285</v>
      </c>
      <c r="G62" s="34" t="s">
        <v>799</v>
      </c>
      <c r="H62" s="51" t="s">
        <v>637</v>
      </c>
      <c r="I62" s="10" t="s">
        <v>40</v>
      </c>
      <c r="J62" s="10">
        <v>1</v>
      </c>
      <c r="K62" s="12"/>
      <c r="L62" s="12"/>
      <c r="M62" s="12">
        <f t="shared" si="9"/>
        <v>0</v>
      </c>
      <c r="N62" s="12">
        <f t="shared" si="10"/>
        <v>0</v>
      </c>
      <c r="O62" s="12">
        <f t="shared" si="11"/>
        <v>0</v>
      </c>
      <c r="P62" s="17"/>
    </row>
    <row r="63" spans="1:16" ht="51">
      <c r="A63" s="4" t="s">
        <v>648</v>
      </c>
      <c r="B63" s="2">
        <v>60</v>
      </c>
      <c r="C63" s="10" t="s">
        <v>367</v>
      </c>
      <c r="D63" s="11" t="s">
        <v>183</v>
      </c>
      <c r="E63" s="10" t="s">
        <v>277</v>
      </c>
      <c r="F63" s="24" t="s">
        <v>297</v>
      </c>
      <c r="G63" s="34" t="s">
        <v>799</v>
      </c>
      <c r="H63" s="51" t="s">
        <v>637</v>
      </c>
      <c r="I63" s="10" t="s">
        <v>40</v>
      </c>
      <c r="J63" s="10">
        <v>1</v>
      </c>
      <c r="K63" s="12"/>
      <c r="L63" s="12"/>
      <c r="M63" s="12">
        <f t="shared" si="9"/>
        <v>0</v>
      </c>
      <c r="N63" s="12">
        <f t="shared" si="10"/>
        <v>0</v>
      </c>
      <c r="O63" s="12">
        <f t="shared" si="11"/>
        <v>0</v>
      </c>
      <c r="P63" s="17"/>
    </row>
    <row r="64" spans="1:16" ht="38.25">
      <c r="A64" s="2" t="s">
        <v>569</v>
      </c>
      <c r="B64" s="2">
        <v>61</v>
      </c>
      <c r="C64" s="10" t="s">
        <v>367</v>
      </c>
      <c r="D64" s="11" t="s">
        <v>104</v>
      </c>
      <c r="E64" s="10" t="s">
        <v>277</v>
      </c>
      <c r="F64" s="11" t="s">
        <v>286</v>
      </c>
      <c r="G64" s="16" t="s">
        <v>87</v>
      </c>
      <c r="H64" s="51" t="s">
        <v>637</v>
      </c>
      <c r="I64" s="10" t="s">
        <v>40</v>
      </c>
      <c r="J64" s="10">
        <v>1</v>
      </c>
      <c r="K64" s="12"/>
      <c r="L64" s="12"/>
      <c r="M64" s="12">
        <f t="shared" si="9"/>
        <v>0</v>
      </c>
      <c r="N64" s="12">
        <f t="shared" si="10"/>
        <v>0</v>
      </c>
      <c r="O64" s="12">
        <f t="shared" si="11"/>
        <v>0</v>
      </c>
      <c r="P64" s="17"/>
    </row>
    <row r="65" spans="1:16" ht="45">
      <c r="A65" s="2" t="s">
        <v>571</v>
      </c>
      <c r="B65" s="2">
        <v>62</v>
      </c>
      <c r="C65" s="10" t="s">
        <v>367</v>
      </c>
      <c r="D65" s="11" t="s">
        <v>105</v>
      </c>
      <c r="E65" s="10" t="s">
        <v>277</v>
      </c>
      <c r="F65" s="11" t="s">
        <v>287</v>
      </c>
      <c r="G65" s="18" t="s">
        <v>43</v>
      </c>
      <c r="H65" s="51" t="s">
        <v>637</v>
      </c>
      <c r="I65" s="10" t="s">
        <v>40</v>
      </c>
      <c r="J65" s="10">
        <v>3</v>
      </c>
      <c r="K65" s="12"/>
      <c r="L65" s="12"/>
      <c r="M65" s="12">
        <f t="shared" si="9"/>
        <v>0</v>
      </c>
      <c r="N65" s="12">
        <f t="shared" si="10"/>
        <v>0</v>
      </c>
      <c r="O65" s="12">
        <f t="shared" si="11"/>
        <v>0</v>
      </c>
      <c r="P65" s="17"/>
    </row>
    <row r="66" spans="1:16" ht="45">
      <c r="A66" s="2" t="s">
        <v>570</v>
      </c>
      <c r="B66" s="2">
        <v>63</v>
      </c>
      <c r="C66" s="10" t="s">
        <v>367</v>
      </c>
      <c r="D66" s="11" t="s">
        <v>105</v>
      </c>
      <c r="E66" s="10" t="s">
        <v>277</v>
      </c>
      <c r="F66" s="11" t="s">
        <v>288</v>
      </c>
      <c r="G66" s="18" t="s">
        <v>96</v>
      </c>
      <c r="H66" s="51" t="s">
        <v>637</v>
      </c>
      <c r="I66" s="10" t="s">
        <v>40</v>
      </c>
      <c r="J66" s="10">
        <v>2</v>
      </c>
      <c r="K66" s="12"/>
      <c r="L66" s="12"/>
      <c r="M66" s="12">
        <f t="shared" si="9"/>
        <v>0</v>
      </c>
      <c r="N66" s="12">
        <f t="shared" si="10"/>
        <v>0</v>
      </c>
      <c r="O66" s="12">
        <f t="shared" si="11"/>
        <v>0</v>
      </c>
      <c r="P66" s="17"/>
    </row>
    <row r="67" spans="1:16" ht="60">
      <c r="A67" s="2" t="s">
        <v>570</v>
      </c>
      <c r="B67" s="2">
        <v>64</v>
      </c>
      <c r="C67" s="10" t="s">
        <v>367</v>
      </c>
      <c r="D67" s="11" t="s">
        <v>106</v>
      </c>
      <c r="E67" s="10" t="s">
        <v>277</v>
      </c>
      <c r="F67" s="11" t="s">
        <v>289</v>
      </c>
      <c r="G67" s="18" t="s">
        <v>96</v>
      </c>
      <c r="H67" s="51" t="s">
        <v>637</v>
      </c>
      <c r="I67" s="10" t="s">
        <v>40</v>
      </c>
      <c r="J67" s="10">
        <v>1</v>
      </c>
      <c r="K67" s="12"/>
      <c r="L67" s="12"/>
      <c r="M67" s="12">
        <f t="shared" si="9"/>
        <v>0</v>
      </c>
      <c r="N67" s="12">
        <f t="shared" si="10"/>
        <v>0</v>
      </c>
      <c r="O67" s="12">
        <f t="shared" si="11"/>
        <v>0</v>
      </c>
      <c r="P67" s="17"/>
    </row>
    <row r="68" spans="1:16" ht="38.25">
      <c r="A68" s="2" t="s">
        <v>572</v>
      </c>
      <c r="B68" s="2">
        <v>65</v>
      </c>
      <c r="C68" s="10" t="s">
        <v>367</v>
      </c>
      <c r="D68" s="11" t="s">
        <v>107</v>
      </c>
      <c r="E68" s="10" t="s">
        <v>277</v>
      </c>
      <c r="F68" s="11" t="s">
        <v>290</v>
      </c>
      <c r="G68" s="16" t="s">
        <v>90</v>
      </c>
      <c r="H68" s="51" t="s">
        <v>637</v>
      </c>
      <c r="I68" s="10" t="s">
        <v>40</v>
      </c>
      <c r="J68" s="10">
        <v>1</v>
      </c>
      <c r="K68" s="12"/>
      <c r="L68" s="12"/>
      <c r="M68" s="12">
        <f t="shared" si="9"/>
        <v>0</v>
      </c>
      <c r="N68" s="12">
        <f t="shared" si="10"/>
        <v>0</v>
      </c>
      <c r="O68" s="12">
        <f t="shared" si="11"/>
        <v>0</v>
      </c>
      <c r="P68" s="17"/>
    </row>
    <row r="69" spans="1:16" ht="30">
      <c r="A69" s="2" t="s">
        <v>573</v>
      </c>
      <c r="B69" s="2">
        <v>66</v>
      </c>
      <c r="C69" s="10" t="s">
        <v>367</v>
      </c>
      <c r="D69" s="11" t="s">
        <v>108</v>
      </c>
      <c r="E69" s="10" t="s">
        <v>277</v>
      </c>
      <c r="F69" s="11" t="s">
        <v>291</v>
      </c>
      <c r="G69" s="16" t="s">
        <v>97</v>
      </c>
      <c r="H69" s="51" t="s">
        <v>637</v>
      </c>
      <c r="I69" s="10" t="s">
        <v>40</v>
      </c>
      <c r="J69" s="10">
        <v>1</v>
      </c>
      <c r="K69" s="12"/>
      <c r="L69" s="12"/>
      <c r="M69" s="12">
        <f t="shared" si="9"/>
        <v>0</v>
      </c>
      <c r="N69" s="12">
        <f t="shared" si="10"/>
        <v>0</v>
      </c>
      <c r="O69" s="12">
        <f t="shared" si="11"/>
        <v>0</v>
      </c>
      <c r="P69" s="17"/>
    </row>
    <row r="70" spans="1:16" ht="42" customHeight="1">
      <c r="A70" s="2" t="s">
        <v>574</v>
      </c>
      <c r="B70" s="2">
        <v>67</v>
      </c>
      <c r="C70" s="10" t="s">
        <v>367</v>
      </c>
      <c r="D70" s="11" t="s">
        <v>109</v>
      </c>
      <c r="E70" s="10" t="s">
        <v>277</v>
      </c>
      <c r="F70" s="11" t="s">
        <v>298</v>
      </c>
      <c r="G70" s="16" t="s">
        <v>89</v>
      </c>
      <c r="H70" s="51" t="s">
        <v>637</v>
      </c>
      <c r="I70" s="10" t="s">
        <v>40</v>
      </c>
      <c r="J70" s="10">
        <v>3</v>
      </c>
      <c r="K70" s="12"/>
      <c r="L70" s="12"/>
      <c r="M70" s="12">
        <f t="shared" si="9"/>
        <v>0</v>
      </c>
      <c r="N70" s="12">
        <f t="shared" si="10"/>
        <v>0</v>
      </c>
      <c r="O70" s="12">
        <f t="shared" si="11"/>
        <v>0</v>
      </c>
      <c r="P70" s="17"/>
    </row>
    <row r="71" spans="1:16" ht="25.5">
      <c r="A71" s="2" t="s">
        <v>575</v>
      </c>
      <c r="B71" s="2">
        <v>68</v>
      </c>
      <c r="C71" s="10" t="s">
        <v>367</v>
      </c>
      <c r="D71" s="11" t="s">
        <v>210</v>
      </c>
      <c r="E71" s="10" t="s">
        <v>277</v>
      </c>
      <c r="F71" s="11" t="s">
        <v>292</v>
      </c>
      <c r="G71" s="16" t="s">
        <v>212</v>
      </c>
      <c r="H71" s="51" t="s">
        <v>637</v>
      </c>
      <c r="I71" s="10" t="s">
        <v>40</v>
      </c>
      <c r="J71" s="10">
        <v>1</v>
      </c>
      <c r="K71" s="12"/>
      <c r="L71" s="12"/>
      <c r="M71" s="12">
        <f t="shared" si="9"/>
        <v>0</v>
      </c>
      <c r="N71" s="12">
        <f t="shared" si="10"/>
        <v>0</v>
      </c>
      <c r="O71" s="12">
        <f t="shared" si="11"/>
        <v>0</v>
      </c>
      <c r="P71" s="17" t="s">
        <v>45</v>
      </c>
    </row>
    <row r="72" spans="1:16" ht="45">
      <c r="A72" s="2" t="s">
        <v>576</v>
      </c>
      <c r="B72" s="2">
        <v>69</v>
      </c>
      <c r="C72" s="10" t="s">
        <v>367</v>
      </c>
      <c r="D72" s="11" t="s">
        <v>110</v>
      </c>
      <c r="E72" s="10" t="s">
        <v>277</v>
      </c>
      <c r="F72" s="11" t="s">
        <v>293</v>
      </c>
      <c r="G72" s="16" t="s">
        <v>99</v>
      </c>
      <c r="H72" s="51" t="s">
        <v>637</v>
      </c>
      <c r="I72" s="10" t="s">
        <v>40</v>
      </c>
      <c r="J72" s="10">
        <v>1</v>
      </c>
      <c r="K72" s="12"/>
      <c r="L72" s="12"/>
      <c r="M72" s="12">
        <f t="shared" si="9"/>
        <v>0</v>
      </c>
      <c r="N72" s="12">
        <f t="shared" si="10"/>
        <v>0</v>
      </c>
      <c r="O72" s="12">
        <f t="shared" si="11"/>
        <v>0</v>
      </c>
      <c r="P72" s="17"/>
    </row>
    <row r="73" spans="1:16" ht="38.25">
      <c r="A73" s="2" t="s">
        <v>720</v>
      </c>
      <c r="B73" s="2">
        <v>70</v>
      </c>
      <c r="C73" s="10" t="s">
        <v>367</v>
      </c>
      <c r="D73" s="11" t="s">
        <v>716</v>
      </c>
      <c r="E73" s="10" t="s">
        <v>277</v>
      </c>
      <c r="F73" s="11" t="s">
        <v>717</v>
      </c>
      <c r="G73" s="16" t="s">
        <v>719</v>
      </c>
      <c r="H73" s="51" t="s">
        <v>637</v>
      </c>
      <c r="I73" s="10" t="s">
        <v>37</v>
      </c>
      <c r="J73" s="10">
        <v>1</v>
      </c>
      <c r="K73" s="12"/>
      <c r="L73" s="12"/>
      <c r="M73" s="12">
        <f>J73*K73</f>
        <v>0</v>
      </c>
      <c r="N73" s="12">
        <f>J73*L73</f>
        <v>0</v>
      </c>
      <c r="O73" s="12">
        <f>M73+N73</f>
        <v>0</v>
      </c>
      <c r="P73" s="17"/>
    </row>
    <row r="74" spans="1:16" ht="45">
      <c r="A74" s="2" t="s">
        <v>577</v>
      </c>
      <c r="B74" s="2">
        <v>71</v>
      </c>
      <c r="C74" s="10" t="s">
        <v>367</v>
      </c>
      <c r="D74" s="11" t="s">
        <v>111</v>
      </c>
      <c r="E74" s="10" t="s">
        <v>277</v>
      </c>
      <c r="F74" s="11" t="s">
        <v>299</v>
      </c>
      <c r="G74" s="16" t="s">
        <v>48</v>
      </c>
      <c r="H74" s="51" t="s">
        <v>637</v>
      </c>
      <c r="I74" s="10" t="s">
        <v>40</v>
      </c>
      <c r="J74" s="10">
        <v>7</v>
      </c>
      <c r="K74" s="12"/>
      <c r="L74" s="12"/>
      <c r="M74" s="12">
        <f t="shared" si="9"/>
        <v>0</v>
      </c>
      <c r="N74" s="12">
        <f t="shared" si="10"/>
        <v>0</v>
      </c>
      <c r="O74" s="12">
        <f t="shared" si="11"/>
        <v>0</v>
      </c>
      <c r="P74" s="17" t="s">
        <v>45</v>
      </c>
    </row>
    <row r="75" spans="1:16" ht="30">
      <c r="A75" s="2" t="s">
        <v>597</v>
      </c>
      <c r="B75" s="2">
        <v>72</v>
      </c>
      <c r="C75" s="10" t="s">
        <v>367</v>
      </c>
      <c r="D75" s="11" t="s">
        <v>163</v>
      </c>
      <c r="E75" s="10" t="s">
        <v>277</v>
      </c>
      <c r="F75" s="11" t="s">
        <v>300</v>
      </c>
      <c r="G75" s="31" t="s">
        <v>164</v>
      </c>
      <c r="H75" s="51" t="s">
        <v>637</v>
      </c>
      <c r="I75" s="10" t="s">
        <v>40</v>
      </c>
      <c r="J75" s="10">
        <v>7</v>
      </c>
      <c r="K75" s="12"/>
      <c r="L75" s="12"/>
      <c r="M75" s="12">
        <f t="shared" si="9"/>
        <v>0</v>
      </c>
      <c r="N75" s="12">
        <f t="shared" si="10"/>
        <v>0</v>
      </c>
      <c r="O75" s="12">
        <f t="shared" si="11"/>
        <v>0</v>
      </c>
      <c r="P75" s="17" t="s">
        <v>45</v>
      </c>
    </row>
    <row r="76" spans="1:16" ht="38.25">
      <c r="A76" s="2" t="s">
        <v>595</v>
      </c>
      <c r="B76" s="2">
        <v>73</v>
      </c>
      <c r="C76" s="10" t="s">
        <v>367</v>
      </c>
      <c r="D76" s="11" t="s">
        <v>301</v>
      </c>
      <c r="E76" s="10" t="s">
        <v>277</v>
      </c>
      <c r="F76" s="11" t="s">
        <v>302</v>
      </c>
      <c r="G76" s="16" t="s">
        <v>303</v>
      </c>
      <c r="H76" s="51" t="s">
        <v>637</v>
      </c>
      <c r="I76" s="33" t="s">
        <v>40</v>
      </c>
      <c r="J76" s="33">
        <v>2</v>
      </c>
      <c r="K76" s="12"/>
      <c r="L76" s="12"/>
      <c r="M76" s="12">
        <f t="shared" si="9"/>
        <v>0</v>
      </c>
      <c r="N76" s="12">
        <f t="shared" si="10"/>
        <v>0</v>
      </c>
      <c r="O76" s="12">
        <f t="shared" si="11"/>
        <v>0</v>
      </c>
      <c r="P76" s="17"/>
    </row>
    <row r="77" spans="2:16" ht="24" customHeight="1">
      <c r="B77" s="2">
        <v>74</v>
      </c>
      <c r="C77" s="35" t="s">
        <v>367</v>
      </c>
      <c r="D77" s="36"/>
      <c r="E77" s="37" t="s">
        <v>304</v>
      </c>
      <c r="F77" s="38"/>
      <c r="G77" s="39" t="s">
        <v>305</v>
      </c>
      <c r="H77" s="70"/>
      <c r="I77" s="35"/>
      <c r="J77" s="35"/>
      <c r="K77" s="41"/>
      <c r="L77" s="41"/>
      <c r="M77" s="41"/>
      <c r="N77" s="41"/>
      <c r="O77" s="41"/>
      <c r="P77" s="40"/>
    </row>
    <row r="78" spans="1:16" ht="38.25">
      <c r="A78" s="2" t="s">
        <v>623</v>
      </c>
      <c r="B78" s="2">
        <v>75</v>
      </c>
      <c r="C78" s="10" t="s">
        <v>367</v>
      </c>
      <c r="D78" s="11" t="s">
        <v>47</v>
      </c>
      <c r="E78" s="10" t="s">
        <v>304</v>
      </c>
      <c r="F78" s="11" t="s">
        <v>323</v>
      </c>
      <c r="G78" s="16" t="s">
        <v>296</v>
      </c>
      <c r="H78" s="51" t="s">
        <v>638</v>
      </c>
      <c r="I78" s="10" t="s">
        <v>37</v>
      </c>
      <c r="J78" s="10">
        <v>2</v>
      </c>
      <c r="K78" s="12"/>
      <c r="L78" s="12"/>
      <c r="M78" s="12">
        <f aca="true" t="shared" si="12" ref="M78:M98">J78*K78</f>
        <v>0</v>
      </c>
      <c r="N78" s="12">
        <f aca="true" t="shared" si="13" ref="N78:N98">J78*L78</f>
        <v>0</v>
      </c>
      <c r="O78" s="12">
        <f aca="true" t="shared" si="14" ref="O78:O98">M78+N78</f>
        <v>0</v>
      </c>
      <c r="P78" s="17" t="s">
        <v>45</v>
      </c>
    </row>
    <row r="79" spans="1:16" ht="25.5">
      <c r="A79" s="2" t="s">
        <v>622</v>
      </c>
      <c r="B79" s="2">
        <v>76</v>
      </c>
      <c r="C79" s="10" t="s">
        <v>367</v>
      </c>
      <c r="D79" s="11" t="s">
        <v>9</v>
      </c>
      <c r="E79" s="10" t="s">
        <v>304</v>
      </c>
      <c r="F79" s="11" t="s">
        <v>306</v>
      </c>
      <c r="G79" s="16" t="s">
        <v>77</v>
      </c>
      <c r="H79" s="51" t="s">
        <v>638</v>
      </c>
      <c r="I79" s="33" t="s">
        <v>40</v>
      </c>
      <c r="J79" s="33">
        <v>1</v>
      </c>
      <c r="K79" s="83"/>
      <c r="L79" s="12"/>
      <c r="M79" s="12">
        <f t="shared" si="12"/>
        <v>0</v>
      </c>
      <c r="N79" s="12">
        <f t="shared" si="13"/>
        <v>0</v>
      </c>
      <c r="O79" s="12">
        <f t="shared" si="14"/>
        <v>0</v>
      </c>
      <c r="P79" s="17"/>
    </row>
    <row r="80" spans="1:16" ht="33.75" customHeight="1">
      <c r="A80" s="2" t="s">
        <v>621</v>
      </c>
      <c r="B80" s="2">
        <v>77</v>
      </c>
      <c r="C80" s="10" t="s">
        <v>367</v>
      </c>
      <c r="D80" s="11" t="s">
        <v>10</v>
      </c>
      <c r="E80" s="10" t="s">
        <v>304</v>
      </c>
      <c r="F80" s="11" t="s">
        <v>307</v>
      </c>
      <c r="G80" s="16" t="s">
        <v>78</v>
      </c>
      <c r="H80" s="51" t="s">
        <v>638</v>
      </c>
      <c r="I80" s="10" t="s">
        <v>40</v>
      </c>
      <c r="J80" s="10">
        <v>1</v>
      </c>
      <c r="K80" s="83"/>
      <c r="L80" s="12"/>
      <c r="M80" s="12">
        <f t="shared" si="12"/>
        <v>0</v>
      </c>
      <c r="N80" s="12">
        <f t="shared" si="13"/>
        <v>0</v>
      </c>
      <c r="O80" s="12">
        <f t="shared" si="14"/>
        <v>0</v>
      </c>
      <c r="P80" s="17"/>
    </row>
    <row r="81" spans="1:16" ht="33.75" customHeight="1">
      <c r="A81" s="2" t="s">
        <v>566</v>
      </c>
      <c r="B81" s="2">
        <v>78</v>
      </c>
      <c r="C81" s="10" t="s">
        <v>367</v>
      </c>
      <c r="D81" s="11" t="s">
        <v>85</v>
      </c>
      <c r="E81" s="10" t="s">
        <v>304</v>
      </c>
      <c r="F81" s="11" t="s">
        <v>308</v>
      </c>
      <c r="G81" s="16" t="s">
        <v>13</v>
      </c>
      <c r="H81" s="51" t="s">
        <v>638</v>
      </c>
      <c r="I81" s="10" t="s">
        <v>40</v>
      </c>
      <c r="J81" s="10">
        <v>1</v>
      </c>
      <c r="K81" s="12"/>
      <c r="L81" s="12"/>
      <c r="M81" s="12">
        <f t="shared" si="12"/>
        <v>0</v>
      </c>
      <c r="N81" s="12">
        <f t="shared" si="13"/>
        <v>0</v>
      </c>
      <c r="O81" s="12">
        <f t="shared" si="14"/>
        <v>0</v>
      </c>
      <c r="P81" s="17"/>
    </row>
    <row r="82" spans="1:16" ht="38.25">
      <c r="A82" s="2" t="s">
        <v>567</v>
      </c>
      <c r="B82" s="2">
        <v>79</v>
      </c>
      <c r="C82" s="10" t="s">
        <v>367</v>
      </c>
      <c r="D82" s="11" t="s">
        <v>103</v>
      </c>
      <c r="E82" s="10" t="s">
        <v>304</v>
      </c>
      <c r="F82" s="11" t="s">
        <v>309</v>
      </c>
      <c r="G82" s="16" t="s">
        <v>155</v>
      </c>
      <c r="H82" s="51" t="s">
        <v>638</v>
      </c>
      <c r="I82" s="33" t="s">
        <v>40</v>
      </c>
      <c r="J82" s="33">
        <v>2</v>
      </c>
      <c r="K82" s="12"/>
      <c r="L82" s="12"/>
      <c r="M82" s="12">
        <f t="shared" si="12"/>
        <v>0</v>
      </c>
      <c r="N82" s="12">
        <f t="shared" si="13"/>
        <v>0</v>
      </c>
      <c r="O82" s="12">
        <f t="shared" si="14"/>
        <v>0</v>
      </c>
      <c r="P82" s="17"/>
    </row>
    <row r="83" spans="1:16" ht="24">
      <c r="A83" s="2" t="s">
        <v>568</v>
      </c>
      <c r="B83" s="2">
        <v>80</v>
      </c>
      <c r="C83" s="10"/>
      <c r="D83" s="11" t="s">
        <v>46</v>
      </c>
      <c r="E83" s="10" t="s">
        <v>304</v>
      </c>
      <c r="F83" s="11" t="s">
        <v>310</v>
      </c>
      <c r="G83" s="16" t="s">
        <v>14</v>
      </c>
      <c r="H83" s="51" t="s">
        <v>638</v>
      </c>
      <c r="I83" s="10" t="s">
        <v>40</v>
      </c>
      <c r="J83" s="10">
        <v>1</v>
      </c>
      <c r="K83" s="12"/>
      <c r="L83" s="12"/>
      <c r="M83" s="12">
        <f t="shared" si="12"/>
        <v>0</v>
      </c>
      <c r="N83" s="12">
        <f t="shared" si="13"/>
        <v>0</v>
      </c>
      <c r="O83" s="12">
        <f t="shared" si="14"/>
        <v>0</v>
      </c>
      <c r="P83" s="17"/>
    </row>
    <row r="84" spans="1:16" ht="51">
      <c r="A84" s="4" t="s">
        <v>655</v>
      </c>
      <c r="B84" s="2">
        <v>81</v>
      </c>
      <c r="C84" s="10" t="s">
        <v>367</v>
      </c>
      <c r="D84" s="11" t="s">
        <v>124</v>
      </c>
      <c r="E84" s="10" t="s">
        <v>304</v>
      </c>
      <c r="F84" s="11" t="s">
        <v>311</v>
      </c>
      <c r="G84" s="34" t="s">
        <v>797</v>
      </c>
      <c r="H84" s="51" t="s">
        <v>555</v>
      </c>
      <c r="I84" s="10" t="s">
        <v>40</v>
      </c>
      <c r="J84" s="10">
        <v>1</v>
      </c>
      <c r="K84" s="12"/>
      <c r="L84" s="12"/>
      <c r="M84" s="12">
        <f t="shared" si="12"/>
        <v>0</v>
      </c>
      <c r="N84" s="12">
        <f t="shared" si="13"/>
        <v>0</v>
      </c>
      <c r="O84" s="12">
        <f t="shared" si="14"/>
        <v>0</v>
      </c>
      <c r="P84" s="17"/>
    </row>
    <row r="85" spans="1:16" ht="51">
      <c r="A85" s="4" t="s">
        <v>649</v>
      </c>
      <c r="B85" s="2">
        <v>82</v>
      </c>
      <c r="C85" s="10" t="s">
        <v>367</v>
      </c>
      <c r="D85" s="11" t="s">
        <v>160</v>
      </c>
      <c r="E85" s="10" t="s">
        <v>304</v>
      </c>
      <c r="F85" s="11" t="s">
        <v>312</v>
      </c>
      <c r="G85" s="34" t="s">
        <v>801</v>
      </c>
      <c r="H85" s="51" t="s">
        <v>637</v>
      </c>
      <c r="I85" s="10" t="s">
        <v>40</v>
      </c>
      <c r="J85" s="10">
        <v>1</v>
      </c>
      <c r="K85" s="12"/>
      <c r="L85" s="12"/>
      <c r="M85" s="12">
        <f t="shared" si="12"/>
        <v>0</v>
      </c>
      <c r="N85" s="12">
        <f t="shared" si="13"/>
        <v>0</v>
      </c>
      <c r="O85" s="12">
        <f t="shared" si="14"/>
        <v>0</v>
      </c>
      <c r="P85" s="17"/>
    </row>
    <row r="86" spans="1:16" ht="51">
      <c r="A86" s="4" t="s">
        <v>647</v>
      </c>
      <c r="B86" s="2">
        <v>83</v>
      </c>
      <c r="C86" s="10" t="s">
        <v>367</v>
      </c>
      <c r="D86" s="11" t="s">
        <v>183</v>
      </c>
      <c r="E86" s="10" t="s">
        <v>304</v>
      </c>
      <c r="F86" s="24" t="s">
        <v>313</v>
      </c>
      <c r="G86" s="34" t="s">
        <v>800</v>
      </c>
      <c r="H86" s="51" t="s">
        <v>637</v>
      </c>
      <c r="I86" s="10" t="s">
        <v>40</v>
      </c>
      <c r="J86" s="10">
        <v>1</v>
      </c>
      <c r="K86" s="12"/>
      <c r="L86" s="12"/>
      <c r="M86" s="12">
        <f t="shared" si="12"/>
        <v>0</v>
      </c>
      <c r="N86" s="12">
        <f t="shared" si="13"/>
        <v>0</v>
      </c>
      <c r="O86" s="12">
        <f t="shared" si="14"/>
        <v>0</v>
      </c>
      <c r="P86" s="17"/>
    </row>
    <row r="87" spans="1:16" ht="38.25">
      <c r="A87" s="2" t="s">
        <v>569</v>
      </c>
      <c r="B87" s="2">
        <v>84</v>
      </c>
      <c r="C87" s="10" t="s">
        <v>367</v>
      </c>
      <c r="D87" s="11" t="s">
        <v>104</v>
      </c>
      <c r="E87" s="10" t="s">
        <v>304</v>
      </c>
      <c r="F87" s="11" t="s">
        <v>314</v>
      </c>
      <c r="G87" s="16" t="s">
        <v>87</v>
      </c>
      <c r="H87" s="51" t="s">
        <v>638</v>
      </c>
      <c r="I87" s="10" t="s">
        <v>40</v>
      </c>
      <c r="J87" s="10">
        <v>1</v>
      </c>
      <c r="K87" s="12"/>
      <c r="L87" s="12"/>
      <c r="M87" s="12">
        <f t="shared" si="12"/>
        <v>0</v>
      </c>
      <c r="N87" s="12">
        <f t="shared" si="13"/>
        <v>0</v>
      </c>
      <c r="O87" s="12">
        <f t="shared" si="14"/>
        <v>0</v>
      </c>
      <c r="P87" s="17"/>
    </row>
    <row r="88" spans="1:16" ht="45">
      <c r="A88" s="2" t="s">
        <v>571</v>
      </c>
      <c r="B88" s="2">
        <v>85</v>
      </c>
      <c r="C88" s="10" t="s">
        <v>367</v>
      </c>
      <c r="D88" s="11" t="s">
        <v>105</v>
      </c>
      <c r="E88" s="10" t="s">
        <v>304</v>
      </c>
      <c r="F88" s="11" t="s">
        <v>315</v>
      </c>
      <c r="G88" s="18" t="s">
        <v>43</v>
      </c>
      <c r="H88" s="51" t="s">
        <v>638</v>
      </c>
      <c r="I88" s="10" t="s">
        <v>40</v>
      </c>
      <c r="J88" s="10">
        <v>3</v>
      </c>
      <c r="K88" s="12"/>
      <c r="L88" s="12"/>
      <c r="M88" s="12">
        <f t="shared" si="12"/>
        <v>0</v>
      </c>
      <c r="N88" s="12">
        <f t="shared" si="13"/>
        <v>0</v>
      </c>
      <c r="O88" s="12">
        <f t="shared" si="14"/>
        <v>0</v>
      </c>
      <c r="P88" s="17"/>
    </row>
    <row r="89" spans="1:16" ht="45">
      <c r="A89" s="2" t="s">
        <v>570</v>
      </c>
      <c r="B89" s="2">
        <v>86</v>
      </c>
      <c r="C89" s="10" t="s">
        <v>367</v>
      </c>
      <c r="D89" s="11" t="s">
        <v>105</v>
      </c>
      <c r="E89" s="10" t="s">
        <v>304</v>
      </c>
      <c r="F89" s="11" t="s">
        <v>316</v>
      </c>
      <c r="G89" s="18" t="s">
        <v>96</v>
      </c>
      <c r="H89" s="51" t="s">
        <v>638</v>
      </c>
      <c r="I89" s="10" t="s">
        <v>40</v>
      </c>
      <c r="J89" s="10">
        <v>2</v>
      </c>
      <c r="K89" s="12"/>
      <c r="L89" s="12"/>
      <c r="M89" s="12">
        <f t="shared" si="12"/>
        <v>0</v>
      </c>
      <c r="N89" s="12">
        <f t="shared" si="13"/>
        <v>0</v>
      </c>
      <c r="O89" s="12">
        <f t="shared" si="14"/>
        <v>0</v>
      </c>
      <c r="P89" s="17"/>
    </row>
    <row r="90" spans="1:16" ht="60">
      <c r="A90" s="2" t="s">
        <v>570</v>
      </c>
      <c r="B90" s="2">
        <v>87</v>
      </c>
      <c r="C90" s="10" t="s">
        <v>367</v>
      </c>
      <c r="D90" s="11" t="s">
        <v>106</v>
      </c>
      <c r="E90" s="10" t="s">
        <v>304</v>
      </c>
      <c r="F90" s="11" t="s">
        <v>317</v>
      </c>
      <c r="G90" s="18" t="s">
        <v>96</v>
      </c>
      <c r="H90" s="51" t="s">
        <v>638</v>
      </c>
      <c r="I90" s="10" t="s">
        <v>40</v>
      </c>
      <c r="J90" s="10">
        <v>1</v>
      </c>
      <c r="K90" s="12"/>
      <c r="L90" s="12"/>
      <c r="M90" s="12">
        <f t="shared" si="12"/>
        <v>0</v>
      </c>
      <c r="N90" s="12">
        <f t="shared" si="13"/>
        <v>0</v>
      </c>
      <c r="O90" s="12">
        <f t="shared" si="14"/>
        <v>0</v>
      </c>
      <c r="P90" s="17"/>
    </row>
    <row r="91" spans="1:16" ht="38.25">
      <c r="A91" s="2" t="s">
        <v>572</v>
      </c>
      <c r="B91" s="2">
        <v>88</v>
      </c>
      <c r="C91" s="10" t="s">
        <v>367</v>
      </c>
      <c r="D91" s="11" t="s">
        <v>107</v>
      </c>
      <c r="E91" s="10" t="s">
        <v>304</v>
      </c>
      <c r="F91" s="11" t="s">
        <v>318</v>
      </c>
      <c r="G91" s="16" t="s">
        <v>90</v>
      </c>
      <c r="H91" s="51" t="s">
        <v>638</v>
      </c>
      <c r="I91" s="10" t="s">
        <v>40</v>
      </c>
      <c r="J91" s="10">
        <v>1</v>
      </c>
      <c r="K91" s="12"/>
      <c r="L91" s="12"/>
      <c r="M91" s="12">
        <f t="shared" si="12"/>
        <v>0</v>
      </c>
      <c r="N91" s="12">
        <f t="shared" si="13"/>
        <v>0</v>
      </c>
      <c r="O91" s="12">
        <f t="shared" si="14"/>
        <v>0</v>
      </c>
      <c r="P91" s="17"/>
    </row>
    <row r="92" spans="1:16" ht="30">
      <c r="A92" s="2" t="s">
        <v>573</v>
      </c>
      <c r="B92" s="2">
        <v>89</v>
      </c>
      <c r="C92" s="10" t="s">
        <v>367</v>
      </c>
      <c r="D92" s="11" t="s">
        <v>108</v>
      </c>
      <c r="E92" s="10" t="s">
        <v>304</v>
      </c>
      <c r="F92" s="11" t="s">
        <v>319</v>
      </c>
      <c r="G92" s="16" t="s">
        <v>97</v>
      </c>
      <c r="H92" s="51" t="s">
        <v>638</v>
      </c>
      <c r="I92" s="10" t="s">
        <v>40</v>
      </c>
      <c r="J92" s="10">
        <v>1</v>
      </c>
      <c r="K92" s="12"/>
      <c r="L92" s="12"/>
      <c r="M92" s="12">
        <f t="shared" si="12"/>
        <v>0</v>
      </c>
      <c r="N92" s="12">
        <f t="shared" si="13"/>
        <v>0</v>
      </c>
      <c r="O92" s="12">
        <f t="shared" si="14"/>
        <v>0</v>
      </c>
      <c r="P92" s="17"/>
    </row>
    <row r="93" spans="1:16" ht="42" customHeight="1">
      <c r="A93" s="2" t="s">
        <v>574</v>
      </c>
      <c r="B93" s="2">
        <v>90</v>
      </c>
      <c r="C93" s="10" t="s">
        <v>367</v>
      </c>
      <c r="D93" s="11" t="s">
        <v>109</v>
      </c>
      <c r="E93" s="10" t="s">
        <v>304</v>
      </c>
      <c r="F93" s="11" t="s">
        <v>320</v>
      </c>
      <c r="G93" s="16" t="s">
        <v>89</v>
      </c>
      <c r="H93" s="51" t="s">
        <v>638</v>
      </c>
      <c r="I93" s="10" t="s">
        <v>40</v>
      </c>
      <c r="J93" s="10">
        <v>3</v>
      </c>
      <c r="K93" s="12"/>
      <c r="L93" s="12"/>
      <c r="M93" s="12">
        <f t="shared" si="12"/>
        <v>0</v>
      </c>
      <c r="N93" s="12">
        <f t="shared" si="13"/>
        <v>0</v>
      </c>
      <c r="O93" s="12">
        <f t="shared" si="14"/>
        <v>0</v>
      </c>
      <c r="P93" s="17"/>
    </row>
    <row r="94" spans="1:16" ht="25.5">
      <c r="A94" s="2" t="s">
        <v>575</v>
      </c>
      <c r="B94" s="2">
        <v>91</v>
      </c>
      <c r="C94" s="10" t="s">
        <v>367</v>
      </c>
      <c r="D94" s="11" t="s">
        <v>210</v>
      </c>
      <c r="E94" s="10" t="s">
        <v>304</v>
      </c>
      <c r="F94" s="11" t="s">
        <v>321</v>
      </c>
      <c r="G94" s="16" t="s">
        <v>212</v>
      </c>
      <c r="H94" s="51" t="s">
        <v>638</v>
      </c>
      <c r="I94" s="10" t="s">
        <v>40</v>
      </c>
      <c r="J94" s="10">
        <v>1</v>
      </c>
      <c r="K94" s="12"/>
      <c r="L94" s="12"/>
      <c r="M94" s="12">
        <f t="shared" si="12"/>
        <v>0</v>
      </c>
      <c r="N94" s="12">
        <f t="shared" si="13"/>
        <v>0</v>
      </c>
      <c r="O94" s="12">
        <f t="shared" si="14"/>
        <v>0</v>
      </c>
      <c r="P94" s="17" t="s">
        <v>45</v>
      </c>
    </row>
    <row r="95" spans="1:16" ht="45">
      <c r="A95" s="2" t="s">
        <v>576</v>
      </c>
      <c r="B95" s="2">
        <v>92</v>
      </c>
      <c r="C95" s="10" t="s">
        <v>367</v>
      </c>
      <c r="D95" s="11" t="s">
        <v>110</v>
      </c>
      <c r="E95" s="10" t="s">
        <v>304</v>
      </c>
      <c r="F95" s="11" t="s">
        <v>322</v>
      </c>
      <c r="G95" s="16" t="s">
        <v>99</v>
      </c>
      <c r="H95" s="51" t="s">
        <v>638</v>
      </c>
      <c r="I95" s="10" t="s">
        <v>40</v>
      </c>
      <c r="J95" s="10">
        <v>1</v>
      </c>
      <c r="K95" s="12"/>
      <c r="L95" s="12"/>
      <c r="M95" s="12">
        <f t="shared" si="12"/>
        <v>0</v>
      </c>
      <c r="N95" s="12">
        <f t="shared" si="13"/>
        <v>0</v>
      </c>
      <c r="O95" s="12">
        <f t="shared" si="14"/>
        <v>0</v>
      </c>
      <c r="P95" s="17"/>
    </row>
    <row r="96" spans="1:16" ht="38.25">
      <c r="A96" s="2" t="s">
        <v>721</v>
      </c>
      <c r="B96" s="2">
        <v>93</v>
      </c>
      <c r="C96" s="10" t="s">
        <v>367</v>
      </c>
      <c r="D96" s="11" t="s">
        <v>716</v>
      </c>
      <c r="E96" s="10" t="s">
        <v>304</v>
      </c>
      <c r="F96" s="11" t="s">
        <v>722</v>
      </c>
      <c r="G96" s="16" t="s">
        <v>718</v>
      </c>
      <c r="H96" s="51" t="s">
        <v>637</v>
      </c>
      <c r="I96" s="10" t="s">
        <v>37</v>
      </c>
      <c r="J96" s="10">
        <v>1</v>
      </c>
      <c r="K96" s="12"/>
      <c r="L96" s="12"/>
      <c r="M96" s="12">
        <f t="shared" si="12"/>
        <v>0</v>
      </c>
      <c r="N96" s="12">
        <f t="shared" si="13"/>
        <v>0</v>
      </c>
      <c r="O96" s="12">
        <f t="shared" si="14"/>
        <v>0</v>
      </c>
      <c r="P96" s="17"/>
    </row>
    <row r="97" spans="1:16" ht="30">
      <c r="A97" s="2" t="s">
        <v>577</v>
      </c>
      <c r="B97" s="2">
        <v>94</v>
      </c>
      <c r="C97" s="10" t="s">
        <v>367</v>
      </c>
      <c r="D97" s="11" t="s">
        <v>111</v>
      </c>
      <c r="E97" s="10" t="s">
        <v>304</v>
      </c>
      <c r="F97" s="11" t="s">
        <v>324</v>
      </c>
      <c r="G97" s="16" t="s">
        <v>48</v>
      </c>
      <c r="H97" s="51" t="s">
        <v>638</v>
      </c>
      <c r="I97" s="10" t="s">
        <v>40</v>
      </c>
      <c r="J97" s="10">
        <v>11</v>
      </c>
      <c r="K97" s="12"/>
      <c r="L97" s="12"/>
      <c r="M97" s="12">
        <f t="shared" si="12"/>
        <v>0</v>
      </c>
      <c r="N97" s="12">
        <f t="shared" si="13"/>
        <v>0</v>
      </c>
      <c r="O97" s="12">
        <f t="shared" si="14"/>
        <v>0</v>
      </c>
      <c r="P97" s="17" t="s">
        <v>45</v>
      </c>
    </row>
    <row r="98" spans="1:16" ht="30">
      <c r="A98" s="2" t="s">
        <v>597</v>
      </c>
      <c r="B98" s="2">
        <v>95</v>
      </c>
      <c r="C98" s="10" t="s">
        <v>367</v>
      </c>
      <c r="D98" s="11" t="s">
        <v>163</v>
      </c>
      <c r="E98" s="10" t="s">
        <v>304</v>
      </c>
      <c r="F98" s="11" t="s">
        <v>325</v>
      </c>
      <c r="G98" s="31" t="s">
        <v>164</v>
      </c>
      <c r="H98" s="51" t="s">
        <v>638</v>
      </c>
      <c r="I98" s="10" t="s">
        <v>40</v>
      </c>
      <c r="J98" s="10">
        <v>4</v>
      </c>
      <c r="K98" s="12"/>
      <c r="L98" s="12"/>
      <c r="M98" s="12">
        <f t="shared" si="12"/>
        <v>0</v>
      </c>
      <c r="N98" s="12">
        <f t="shared" si="13"/>
        <v>0</v>
      </c>
      <c r="O98" s="12">
        <f t="shared" si="14"/>
        <v>0</v>
      </c>
      <c r="P98" s="17" t="s">
        <v>45</v>
      </c>
    </row>
    <row r="99" spans="2:16" ht="24" customHeight="1">
      <c r="B99" s="2">
        <v>96</v>
      </c>
      <c r="C99" s="35" t="s">
        <v>367</v>
      </c>
      <c r="D99" s="36"/>
      <c r="E99" s="37" t="s">
        <v>329</v>
      </c>
      <c r="F99" s="38"/>
      <c r="G99" s="39" t="s">
        <v>339</v>
      </c>
      <c r="H99" s="70"/>
      <c r="I99" s="35"/>
      <c r="J99" s="35"/>
      <c r="K99" s="41"/>
      <c r="L99" s="41"/>
      <c r="M99" s="41"/>
      <c r="N99" s="41"/>
      <c r="O99" s="41"/>
      <c r="P99" s="40"/>
    </row>
    <row r="100" spans="1:16" ht="25.5">
      <c r="A100" s="2" t="s">
        <v>642</v>
      </c>
      <c r="B100" s="2">
        <v>97</v>
      </c>
      <c r="C100" s="10" t="s">
        <v>367</v>
      </c>
      <c r="D100" s="11" t="s">
        <v>47</v>
      </c>
      <c r="E100" s="10" t="s">
        <v>329</v>
      </c>
      <c r="F100" s="11" t="s">
        <v>330</v>
      </c>
      <c r="G100" s="16" t="s">
        <v>331</v>
      </c>
      <c r="H100" s="51" t="s">
        <v>638</v>
      </c>
      <c r="I100" s="10" t="s">
        <v>37</v>
      </c>
      <c r="J100" s="10">
        <v>1</v>
      </c>
      <c r="K100" s="12"/>
      <c r="L100" s="12"/>
      <c r="M100" s="12">
        <f>J100*K100</f>
        <v>0</v>
      </c>
      <c r="N100" s="12">
        <f>J100*L100</f>
        <v>0</v>
      </c>
      <c r="O100" s="12">
        <f>M100+N100</f>
        <v>0</v>
      </c>
      <c r="P100" s="17" t="s">
        <v>45</v>
      </c>
    </row>
    <row r="101" spans="1:16" ht="25.5">
      <c r="A101" s="4" t="s">
        <v>645</v>
      </c>
      <c r="B101" s="2">
        <v>98</v>
      </c>
      <c r="C101" s="10" t="s">
        <v>367</v>
      </c>
      <c r="D101" s="11" t="s">
        <v>332</v>
      </c>
      <c r="E101" s="10" t="s">
        <v>329</v>
      </c>
      <c r="F101" s="11" t="s">
        <v>333</v>
      </c>
      <c r="G101" s="16" t="s">
        <v>334</v>
      </c>
      <c r="H101" s="51" t="s">
        <v>638</v>
      </c>
      <c r="I101" s="10" t="s">
        <v>40</v>
      </c>
      <c r="J101" s="10">
        <v>1</v>
      </c>
      <c r="K101" s="12"/>
      <c r="L101" s="12"/>
      <c r="M101" s="12">
        <f>J101*K101</f>
        <v>0</v>
      </c>
      <c r="N101" s="12">
        <f>J101*L101</f>
        <v>0</v>
      </c>
      <c r="O101" s="12">
        <f>M101+N101</f>
        <v>0</v>
      </c>
      <c r="P101" s="17"/>
    </row>
    <row r="102" spans="1:16" ht="25.5">
      <c r="A102" s="2" t="s">
        <v>609</v>
      </c>
      <c r="B102" s="2">
        <v>99</v>
      </c>
      <c r="C102" s="10" t="s">
        <v>367</v>
      </c>
      <c r="D102" s="11" t="s">
        <v>380</v>
      </c>
      <c r="E102" s="10" t="s">
        <v>329</v>
      </c>
      <c r="F102" s="1" t="s">
        <v>381</v>
      </c>
      <c r="G102" s="31" t="s">
        <v>382</v>
      </c>
      <c r="H102" s="51" t="s">
        <v>638</v>
      </c>
      <c r="I102" s="33" t="s">
        <v>40</v>
      </c>
      <c r="J102" s="33">
        <v>1</v>
      </c>
      <c r="K102" s="12"/>
      <c r="L102" s="12"/>
      <c r="M102" s="12">
        <f>J102*K102</f>
        <v>0</v>
      </c>
      <c r="N102" s="12">
        <f>J102*L102</f>
        <v>0</v>
      </c>
      <c r="O102" s="12">
        <f>M102+N102</f>
        <v>0</v>
      </c>
      <c r="P102" s="32"/>
    </row>
    <row r="103" spans="2:16" ht="24" customHeight="1">
      <c r="B103" s="2">
        <v>100</v>
      </c>
      <c r="C103" s="35" t="s">
        <v>367</v>
      </c>
      <c r="D103" s="36"/>
      <c r="E103" s="37" t="s">
        <v>336</v>
      </c>
      <c r="F103" s="38"/>
      <c r="G103" s="39" t="s">
        <v>340</v>
      </c>
      <c r="H103" s="70"/>
      <c r="I103" s="35"/>
      <c r="J103" s="35"/>
      <c r="K103" s="41"/>
      <c r="L103" s="41"/>
      <c r="M103" s="41"/>
      <c r="N103" s="41"/>
      <c r="O103" s="41"/>
      <c r="P103" s="40"/>
    </row>
    <row r="104" spans="1:16" ht="25.5">
      <c r="A104" s="2" t="s">
        <v>643</v>
      </c>
      <c r="B104" s="2">
        <v>101</v>
      </c>
      <c r="C104" s="10" t="s">
        <v>367</v>
      </c>
      <c r="D104" s="11" t="s">
        <v>47</v>
      </c>
      <c r="E104" s="10" t="s">
        <v>336</v>
      </c>
      <c r="F104" s="11" t="s">
        <v>337</v>
      </c>
      <c r="G104" s="16" t="s">
        <v>335</v>
      </c>
      <c r="H104" s="51" t="s">
        <v>638</v>
      </c>
      <c r="I104" s="10" t="s">
        <v>37</v>
      </c>
      <c r="J104" s="10">
        <v>1</v>
      </c>
      <c r="K104" s="12"/>
      <c r="L104" s="12"/>
      <c r="M104" s="12">
        <f>J104*K104</f>
        <v>0</v>
      </c>
      <c r="N104" s="12">
        <f>J104*L104</f>
        <v>0</v>
      </c>
      <c r="O104" s="12">
        <f>M104+N104</f>
        <v>0</v>
      </c>
      <c r="P104" s="17" t="s">
        <v>45</v>
      </c>
    </row>
    <row r="105" spans="1:16" ht="25.5">
      <c r="A105" s="4" t="s">
        <v>645</v>
      </c>
      <c r="B105" s="2">
        <v>102</v>
      </c>
      <c r="C105" s="10" t="s">
        <v>367</v>
      </c>
      <c r="D105" s="11" t="s">
        <v>332</v>
      </c>
      <c r="E105" s="10" t="s">
        <v>336</v>
      </c>
      <c r="F105" s="11" t="s">
        <v>338</v>
      </c>
      <c r="G105" s="16" t="s">
        <v>334</v>
      </c>
      <c r="H105" s="51" t="s">
        <v>638</v>
      </c>
      <c r="I105" s="10" t="s">
        <v>40</v>
      </c>
      <c r="J105" s="10">
        <v>1</v>
      </c>
      <c r="K105" s="12"/>
      <c r="L105" s="12"/>
      <c r="M105" s="12">
        <f>J105*K105</f>
        <v>0</v>
      </c>
      <c r="N105" s="12">
        <f>J105*L105</f>
        <v>0</v>
      </c>
      <c r="O105" s="12">
        <f>M105+N105</f>
        <v>0</v>
      </c>
      <c r="P105" s="17"/>
    </row>
    <row r="106" spans="2:16" ht="24" customHeight="1">
      <c r="B106" s="2">
        <v>103</v>
      </c>
      <c r="C106" s="35" t="s">
        <v>367</v>
      </c>
      <c r="D106" s="36"/>
      <c r="E106" s="37" t="s">
        <v>341</v>
      </c>
      <c r="F106" s="38"/>
      <c r="G106" s="39" t="s">
        <v>344</v>
      </c>
      <c r="H106" s="70"/>
      <c r="I106" s="35"/>
      <c r="J106" s="35"/>
      <c r="K106" s="41"/>
      <c r="L106" s="41"/>
      <c r="M106" s="41"/>
      <c r="N106" s="41"/>
      <c r="O106" s="41"/>
      <c r="P106" s="40"/>
    </row>
    <row r="107" spans="1:16" ht="25.5">
      <c r="A107" s="2" t="s">
        <v>642</v>
      </c>
      <c r="B107" s="2">
        <v>104</v>
      </c>
      <c r="C107" s="10" t="s">
        <v>367</v>
      </c>
      <c r="D107" s="11" t="s">
        <v>47</v>
      </c>
      <c r="E107" s="10" t="s">
        <v>341</v>
      </c>
      <c r="F107" s="11" t="s">
        <v>342</v>
      </c>
      <c r="G107" s="16" t="s">
        <v>331</v>
      </c>
      <c r="H107" s="51" t="s">
        <v>638</v>
      </c>
      <c r="I107" s="10" t="s">
        <v>37</v>
      </c>
      <c r="J107" s="10">
        <v>1</v>
      </c>
      <c r="K107" s="12"/>
      <c r="L107" s="12"/>
      <c r="M107" s="12">
        <f>J107*K107</f>
        <v>0</v>
      </c>
      <c r="N107" s="12">
        <f>J107*L107</f>
        <v>0</v>
      </c>
      <c r="O107" s="12">
        <f>M107+N107</f>
        <v>0</v>
      </c>
      <c r="P107" s="17" t="s">
        <v>45</v>
      </c>
    </row>
    <row r="108" spans="1:16" ht="25.5">
      <c r="A108" s="4" t="s">
        <v>645</v>
      </c>
      <c r="B108" s="2">
        <v>105</v>
      </c>
      <c r="C108" s="10" t="s">
        <v>367</v>
      </c>
      <c r="D108" s="11" t="s">
        <v>332</v>
      </c>
      <c r="E108" s="10" t="s">
        <v>341</v>
      </c>
      <c r="F108" s="11" t="s">
        <v>343</v>
      </c>
      <c r="G108" s="16" t="s">
        <v>334</v>
      </c>
      <c r="H108" s="51" t="s">
        <v>638</v>
      </c>
      <c r="I108" s="10" t="s">
        <v>40</v>
      </c>
      <c r="J108" s="10">
        <v>1</v>
      </c>
      <c r="K108" s="12"/>
      <c r="L108" s="12"/>
      <c r="M108" s="12">
        <f>J108*K108</f>
        <v>0</v>
      </c>
      <c r="N108" s="12">
        <f>J108*L108</f>
        <v>0</v>
      </c>
      <c r="O108" s="12">
        <f>M108+N108</f>
        <v>0</v>
      </c>
      <c r="P108" s="17"/>
    </row>
    <row r="109" spans="1:16" ht="30">
      <c r="A109" s="2" t="s">
        <v>579</v>
      </c>
      <c r="B109" s="2">
        <v>106</v>
      </c>
      <c r="C109" s="10" t="s">
        <v>367</v>
      </c>
      <c r="D109" s="11" t="s">
        <v>225</v>
      </c>
      <c r="E109" s="10" t="s">
        <v>341</v>
      </c>
      <c r="F109" s="1" t="s">
        <v>346</v>
      </c>
      <c r="G109" s="31" t="s">
        <v>347</v>
      </c>
      <c r="H109" s="51" t="s">
        <v>638</v>
      </c>
      <c r="I109" s="33" t="s">
        <v>40</v>
      </c>
      <c r="J109" s="33">
        <v>1</v>
      </c>
      <c r="K109" s="12"/>
      <c r="L109" s="12"/>
      <c r="M109" s="12">
        <f>J109*K109</f>
        <v>0</v>
      </c>
      <c r="N109" s="12">
        <f>J109*L109</f>
        <v>0</v>
      </c>
      <c r="O109" s="12">
        <f>M109+N109</f>
        <v>0</v>
      </c>
      <c r="P109" s="32"/>
    </row>
    <row r="110" spans="2:16" ht="24" customHeight="1">
      <c r="B110" s="2">
        <v>107</v>
      </c>
      <c r="C110" s="35" t="s">
        <v>367</v>
      </c>
      <c r="D110" s="36"/>
      <c r="E110" s="37" t="s">
        <v>351</v>
      </c>
      <c r="F110" s="38"/>
      <c r="G110" s="39" t="s">
        <v>345</v>
      </c>
      <c r="H110" s="70"/>
      <c r="I110" s="35"/>
      <c r="J110" s="35"/>
      <c r="K110" s="41"/>
      <c r="L110" s="41"/>
      <c r="M110" s="41"/>
      <c r="N110" s="41"/>
      <c r="O110" s="41"/>
      <c r="P110" s="40"/>
    </row>
    <row r="111" spans="1:16" ht="25.5">
      <c r="A111" s="2" t="s">
        <v>643</v>
      </c>
      <c r="B111" s="2">
        <v>108</v>
      </c>
      <c r="C111" s="10" t="s">
        <v>367</v>
      </c>
      <c r="D111" s="11" t="s">
        <v>47</v>
      </c>
      <c r="E111" s="10" t="s">
        <v>351</v>
      </c>
      <c r="F111" s="11" t="s">
        <v>348</v>
      </c>
      <c r="G111" s="16" t="s">
        <v>335</v>
      </c>
      <c r="H111" s="51" t="s">
        <v>638</v>
      </c>
      <c r="I111" s="10" t="s">
        <v>37</v>
      </c>
      <c r="J111" s="10">
        <v>2</v>
      </c>
      <c r="K111" s="12"/>
      <c r="L111" s="12"/>
      <c r="M111" s="12">
        <f>J111*K111</f>
        <v>0</v>
      </c>
      <c r="N111" s="12">
        <f>J111*L111</f>
        <v>0</v>
      </c>
      <c r="O111" s="12">
        <f>M111+N111</f>
        <v>0</v>
      </c>
      <c r="P111" s="17" t="s">
        <v>45</v>
      </c>
    </row>
    <row r="112" spans="1:16" ht="25.5">
      <c r="A112" s="4" t="s">
        <v>645</v>
      </c>
      <c r="B112" s="2">
        <v>109</v>
      </c>
      <c r="C112" s="10" t="s">
        <v>367</v>
      </c>
      <c r="D112" s="11" t="s">
        <v>332</v>
      </c>
      <c r="E112" s="10" t="s">
        <v>351</v>
      </c>
      <c r="F112" s="11" t="s">
        <v>349</v>
      </c>
      <c r="G112" s="16" t="s">
        <v>334</v>
      </c>
      <c r="H112" s="51" t="s">
        <v>638</v>
      </c>
      <c r="I112" s="10" t="s">
        <v>40</v>
      </c>
      <c r="J112" s="10">
        <v>2</v>
      </c>
      <c r="K112" s="12"/>
      <c r="L112" s="12"/>
      <c r="M112" s="12">
        <f>J112*K112</f>
        <v>0</v>
      </c>
      <c r="N112" s="12">
        <f>J112*L112</f>
        <v>0</v>
      </c>
      <c r="O112" s="12">
        <f>M112+N112</f>
        <v>0</v>
      </c>
      <c r="P112" s="17"/>
    </row>
    <row r="113" spans="1:16" ht="30">
      <c r="A113" s="2" t="s">
        <v>577</v>
      </c>
      <c r="B113" s="2">
        <v>110</v>
      </c>
      <c r="C113" s="10" t="s">
        <v>367</v>
      </c>
      <c r="D113" s="11" t="s">
        <v>111</v>
      </c>
      <c r="E113" s="10" t="s">
        <v>351</v>
      </c>
      <c r="F113" s="11" t="s">
        <v>350</v>
      </c>
      <c r="G113" s="16" t="s">
        <v>48</v>
      </c>
      <c r="H113" s="51" t="s">
        <v>638</v>
      </c>
      <c r="I113" s="10" t="s">
        <v>40</v>
      </c>
      <c r="J113" s="10">
        <v>2</v>
      </c>
      <c r="K113" s="12"/>
      <c r="L113" s="12"/>
      <c r="M113" s="12">
        <f>J113*K113</f>
        <v>0</v>
      </c>
      <c r="N113" s="12">
        <f>J113*L113</f>
        <v>0</v>
      </c>
      <c r="O113" s="12">
        <f>M113+N113</f>
        <v>0</v>
      </c>
      <c r="P113" s="17" t="s">
        <v>45</v>
      </c>
    </row>
    <row r="114" spans="1:16" ht="30">
      <c r="A114" s="2" t="s">
        <v>579</v>
      </c>
      <c r="B114" s="2">
        <v>111</v>
      </c>
      <c r="C114" s="10" t="s">
        <v>367</v>
      </c>
      <c r="D114" s="11" t="s">
        <v>225</v>
      </c>
      <c r="E114" s="10" t="s">
        <v>351</v>
      </c>
      <c r="F114" s="1" t="s">
        <v>352</v>
      </c>
      <c r="G114" s="31" t="s">
        <v>522</v>
      </c>
      <c r="H114" s="51" t="s">
        <v>638</v>
      </c>
      <c r="I114" s="33" t="s">
        <v>40</v>
      </c>
      <c r="J114" s="33">
        <v>2</v>
      </c>
      <c r="K114" s="12"/>
      <c r="L114" s="12"/>
      <c r="M114" s="12">
        <f>J114*K114</f>
        <v>0</v>
      </c>
      <c r="N114" s="12">
        <f>J114*L114</f>
        <v>0</v>
      </c>
      <c r="O114" s="12">
        <f>M114+N114</f>
        <v>0</v>
      </c>
      <c r="P114" s="32"/>
    </row>
    <row r="115" spans="2:16" ht="24" customHeight="1">
      <c r="B115" s="2">
        <v>112</v>
      </c>
      <c r="C115" s="35" t="s">
        <v>367</v>
      </c>
      <c r="D115" s="36"/>
      <c r="E115" s="37" t="s">
        <v>353</v>
      </c>
      <c r="F115" s="38"/>
      <c r="G115" s="39" t="s">
        <v>356</v>
      </c>
      <c r="H115" s="70"/>
      <c r="I115" s="35"/>
      <c r="J115" s="35"/>
      <c r="K115" s="41"/>
      <c r="L115" s="41"/>
      <c r="M115" s="41"/>
      <c r="N115" s="41"/>
      <c r="O115" s="41"/>
      <c r="P115" s="40"/>
    </row>
    <row r="116" spans="1:16" ht="25.5">
      <c r="A116" s="2" t="s">
        <v>643</v>
      </c>
      <c r="B116" s="2">
        <v>113</v>
      </c>
      <c r="C116" s="10" t="s">
        <v>367</v>
      </c>
      <c r="D116" s="11" t="s">
        <v>47</v>
      </c>
      <c r="E116" s="10" t="s">
        <v>353</v>
      </c>
      <c r="F116" s="11" t="s">
        <v>354</v>
      </c>
      <c r="G116" s="16" t="s">
        <v>335</v>
      </c>
      <c r="H116" s="51" t="s">
        <v>638</v>
      </c>
      <c r="I116" s="10" t="s">
        <v>37</v>
      </c>
      <c r="J116" s="10">
        <v>1</v>
      </c>
      <c r="K116" s="12"/>
      <c r="L116" s="12"/>
      <c r="M116" s="12">
        <f>J116*K116</f>
        <v>0</v>
      </c>
      <c r="N116" s="12">
        <f>J116*L116</f>
        <v>0</v>
      </c>
      <c r="O116" s="12">
        <f>M116+N116</f>
        <v>0</v>
      </c>
      <c r="P116" s="17" t="s">
        <v>45</v>
      </c>
    </row>
    <row r="117" spans="1:16" ht="25.5">
      <c r="A117" s="4" t="s">
        <v>645</v>
      </c>
      <c r="B117" s="2">
        <v>114</v>
      </c>
      <c r="C117" s="10" t="s">
        <v>367</v>
      </c>
      <c r="D117" s="11" t="s">
        <v>332</v>
      </c>
      <c r="E117" s="10" t="s">
        <v>353</v>
      </c>
      <c r="F117" s="11" t="s">
        <v>355</v>
      </c>
      <c r="G117" s="16" t="s">
        <v>334</v>
      </c>
      <c r="H117" s="51" t="s">
        <v>638</v>
      </c>
      <c r="I117" s="10" t="s">
        <v>40</v>
      </c>
      <c r="J117" s="10">
        <v>1</v>
      </c>
      <c r="K117" s="12"/>
      <c r="L117" s="12"/>
      <c r="M117" s="12">
        <f>J117*K117</f>
        <v>0</v>
      </c>
      <c r="N117" s="12">
        <f>J117*L117</f>
        <v>0</v>
      </c>
      <c r="O117" s="12">
        <f>M117+N117</f>
        <v>0</v>
      </c>
      <c r="P117" s="17"/>
    </row>
    <row r="118" spans="2:16" ht="24" customHeight="1">
      <c r="B118" s="2">
        <v>115</v>
      </c>
      <c r="C118" s="35" t="s">
        <v>367</v>
      </c>
      <c r="D118" s="36"/>
      <c r="E118" s="37" t="s">
        <v>359</v>
      </c>
      <c r="F118" s="38"/>
      <c r="G118" s="39" t="s">
        <v>365</v>
      </c>
      <c r="H118" s="70"/>
      <c r="I118" s="35"/>
      <c r="J118" s="35"/>
      <c r="K118" s="41"/>
      <c r="L118" s="41"/>
      <c r="M118" s="41"/>
      <c r="N118" s="41"/>
      <c r="O118" s="41"/>
      <c r="P118" s="40"/>
    </row>
    <row r="119" spans="1:16" ht="25.5">
      <c r="A119" s="2" t="s">
        <v>643</v>
      </c>
      <c r="B119" s="2">
        <v>116</v>
      </c>
      <c r="C119" s="10" t="s">
        <v>367</v>
      </c>
      <c r="D119" s="11" t="s">
        <v>47</v>
      </c>
      <c r="E119" s="10" t="s">
        <v>359</v>
      </c>
      <c r="F119" s="11" t="s">
        <v>360</v>
      </c>
      <c r="G119" s="16" t="s">
        <v>335</v>
      </c>
      <c r="H119" s="51" t="s">
        <v>638</v>
      </c>
      <c r="I119" s="10" t="s">
        <v>37</v>
      </c>
      <c r="J119" s="10">
        <v>1</v>
      </c>
      <c r="K119" s="12"/>
      <c r="L119" s="12"/>
      <c r="M119" s="12">
        <f>J119*K119</f>
        <v>0</v>
      </c>
      <c r="N119" s="12">
        <f>J119*L119</f>
        <v>0</v>
      </c>
      <c r="O119" s="12">
        <f>M119+N119</f>
        <v>0</v>
      </c>
      <c r="P119" s="17" t="s">
        <v>45</v>
      </c>
    </row>
    <row r="120" spans="1:16" ht="25.5">
      <c r="A120" s="4" t="s">
        <v>645</v>
      </c>
      <c r="B120" s="2">
        <v>117</v>
      </c>
      <c r="C120" s="10" t="s">
        <v>367</v>
      </c>
      <c r="D120" s="11" t="s">
        <v>332</v>
      </c>
      <c r="E120" s="10" t="s">
        <v>359</v>
      </c>
      <c r="F120" s="11" t="s">
        <v>361</v>
      </c>
      <c r="G120" s="16" t="s">
        <v>334</v>
      </c>
      <c r="H120" s="51" t="s">
        <v>638</v>
      </c>
      <c r="I120" s="10" t="s">
        <v>40</v>
      </c>
      <c r="J120" s="10">
        <v>1</v>
      </c>
      <c r="K120" s="12"/>
      <c r="L120" s="12"/>
      <c r="M120" s="12">
        <f>J120*K120</f>
        <v>0</v>
      </c>
      <c r="N120" s="12">
        <f>J120*L120</f>
        <v>0</v>
      </c>
      <c r="O120" s="12">
        <f>M120+N120</f>
        <v>0</v>
      </c>
      <c r="P120" s="17"/>
    </row>
    <row r="121" spans="2:16" ht="24" customHeight="1">
      <c r="B121" s="2">
        <v>118</v>
      </c>
      <c r="C121" s="35" t="s">
        <v>367</v>
      </c>
      <c r="D121" s="36"/>
      <c r="E121" s="37" t="s">
        <v>362</v>
      </c>
      <c r="F121" s="38"/>
      <c r="G121" s="39" t="s">
        <v>366</v>
      </c>
      <c r="H121" s="70"/>
      <c r="I121" s="35"/>
      <c r="J121" s="35"/>
      <c r="K121" s="41"/>
      <c r="L121" s="41"/>
      <c r="M121" s="41"/>
      <c r="N121" s="41"/>
      <c r="O121" s="41"/>
      <c r="P121" s="40"/>
    </row>
    <row r="122" spans="1:16" ht="25.5">
      <c r="A122" s="2" t="s">
        <v>643</v>
      </c>
      <c r="B122" s="2">
        <v>119</v>
      </c>
      <c r="C122" s="10" t="s">
        <v>367</v>
      </c>
      <c r="D122" s="11" t="s">
        <v>47</v>
      </c>
      <c r="E122" s="10" t="s">
        <v>362</v>
      </c>
      <c r="F122" s="11" t="s">
        <v>363</v>
      </c>
      <c r="G122" s="16" t="s">
        <v>335</v>
      </c>
      <c r="H122" s="51" t="s">
        <v>638</v>
      </c>
      <c r="I122" s="10" t="s">
        <v>37</v>
      </c>
      <c r="J122" s="10">
        <v>1</v>
      </c>
      <c r="K122" s="12"/>
      <c r="L122" s="12"/>
      <c r="M122" s="12">
        <f>J122*K122</f>
        <v>0</v>
      </c>
      <c r="N122" s="12">
        <f>J122*L122</f>
        <v>0</v>
      </c>
      <c r="O122" s="12">
        <f>M122+N122</f>
        <v>0</v>
      </c>
      <c r="P122" s="17" t="s">
        <v>45</v>
      </c>
    </row>
    <row r="123" spans="1:16" ht="25.5">
      <c r="A123" s="4" t="s">
        <v>645</v>
      </c>
      <c r="B123" s="2">
        <v>120</v>
      </c>
      <c r="C123" s="10" t="s">
        <v>367</v>
      </c>
      <c r="D123" s="11" t="s">
        <v>332</v>
      </c>
      <c r="E123" s="10" t="s">
        <v>362</v>
      </c>
      <c r="F123" s="11" t="s">
        <v>364</v>
      </c>
      <c r="G123" s="16" t="s">
        <v>334</v>
      </c>
      <c r="H123" s="51" t="s">
        <v>638</v>
      </c>
      <c r="I123" s="10" t="s">
        <v>40</v>
      </c>
      <c r="J123" s="10">
        <v>1</v>
      </c>
      <c r="K123" s="12"/>
      <c r="L123" s="12"/>
      <c r="M123" s="12">
        <f>J123*K123</f>
        <v>0</v>
      </c>
      <c r="N123" s="12">
        <f>J123*L123</f>
        <v>0</v>
      </c>
      <c r="O123" s="12">
        <f>M123+N123</f>
        <v>0</v>
      </c>
      <c r="P123" s="17"/>
    </row>
    <row r="124" ht="15">
      <c r="B124" s="2">
        <v>121</v>
      </c>
    </row>
    <row r="125" spans="2:16" ht="24" customHeight="1">
      <c r="B125" s="2">
        <v>122</v>
      </c>
      <c r="C125" s="35" t="s">
        <v>367</v>
      </c>
      <c r="D125" s="36"/>
      <c r="E125" s="37" t="s">
        <v>734</v>
      </c>
      <c r="F125" s="38"/>
      <c r="G125" s="39" t="s">
        <v>735</v>
      </c>
      <c r="H125" s="70"/>
      <c r="I125" s="35"/>
      <c r="J125" s="35"/>
      <c r="K125" s="41"/>
      <c r="L125" s="41"/>
      <c r="M125" s="41"/>
      <c r="N125" s="41"/>
      <c r="O125" s="41"/>
      <c r="P125" s="40"/>
    </row>
    <row r="126" spans="1:16" ht="25.5">
      <c r="A126" s="2" t="s">
        <v>623</v>
      </c>
      <c r="B126" s="2">
        <v>123</v>
      </c>
      <c r="C126" s="10" t="s">
        <v>367</v>
      </c>
      <c r="D126" s="10" t="s">
        <v>47</v>
      </c>
      <c r="E126" s="10" t="s">
        <v>734</v>
      </c>
      <c r="F126" s="10" t="s">
        <v>744</v>
      </c>
      <c r="G126" s="78" t="s">
        <v>75</v>
      </c>
      <c r="H126" s="51" t="s">
        <v>637</v>
      </c>
      <c r="I126" s="10" t="s">
        <v>37</v>
      </c>
      <c r="J126" s="77">
        <v>2</v>
      </c>
      <c r="K126" s="71"/>
      <c r="L126" s="12"/>
      <c r="M126" s="12">
        <f aca="true" t="shared" si="15" ref="M126:M143">J126*K126</f>
        <v>0</v>
      </c>
      <c r="N126" s="12">
        <f aca="true" t="shared" si="16" ref="N126:N143">J126*L126</f>
        <v>0</v>
      </c>
      <c r="O126" s="12">
        <f aca="true" t="shared" si="17" ref="O126:O143">M126+N126</f>
        <v>0</v>
      </c>
      <c r="P126" s="17" t="s">
        <v>45</v>
      </c>
    </row>
    <row r="127" spans="1:16" ht="25.5">
      <c r="A127" s="2" t="s">
        <v>622</v>
      </c>
      <c r="B127" s="2">
        <v>124</v>
      </c>
      <c r="C127" s="10" t="s">
        <v>367</v>
      </c>
      <c r="D127" s="10" t="s">
        <v>9</v>
      </c>
      <c r="E127" s="10" t="s">
        <v>734</v>
      </c>
      <c r="F127" s="10" t="s">
        <v>745</v>
      </c>
      <c r="G127" s="78" t="s">
        <v>77</v>
      </c>
      <c r="H127" s="51" t="s">
        <v>637</v>
      </c>
      <c r="I127" s="33" t="s">
        <v>40</v>
      </c>
      <c r="J127" s="77">
        <v>1</v>
      </c>
      <c r="K127" s="71"/>
      <c r="L127" s="12"/>
      <c r="M127" s="12">
        <f t="shared" si="15"/>
        <v>0</v>
      </c>
      <c r="N127" s="12">
        <f t="shared" si="16"/>
        <v>0</v>
      </c>
      <c r="O127" s="12">
        <f t="shared" si="17"/>
        <v>0</v>
      </c>
      <c r="P127" s="17"/>
    </row>
    <row r="128" spans="1:16" ht="33.75" customHeight="1">
      <c r="A128" s="2" t="s">
        <v>621</v>
      </c>
      <c r="B128" s="2">
        <v>125</v>
      </c>
      <c r="C128" s="10" t="s">
        <v>367</v>
      </c>
      <c r="D128" s="10" t="s">
        <v>10</v>
      </c>
      <c r="E128" s="10" t="s">
        <v>734</v>
      </c>
      <c r="F128" s="10" t="s">
        <v>746</v>
      </c>
      <c r="G128" s="78" t="s">
        <v>78</v>
      </c>
      <c r="H128" s="51" t="s">
        <v>637</v>
      </c>
      <c r="I128" s="10" t="s">
        <v>40</v>
      </c>
      <c r="J128" s="77">
        <v>1</v>
      </c>
      <c r="K128" s="71"/>
      <c r="L128" s="12"/>
      <c r="M128" s="12">
        <f t="shared" si="15"/>
        <v>0</v>
      </c>
      <c r="N128" s="12">
        <f t="shared" si="16"/>
        <v>0</v>
      </c>
      <c r="O128" s="12">
        <f t="shared" si="17"/>
        <v>0</v>
      </c>
      <c r="P128" s="17"/>
    </row>
    <row r="129" spans="1:16" ht="33.75" customHeight="1">
      <c r="A129" s="2" t="s">
        <v>566</v>
      </c>
      <c r="B129" s="2">
        <v>126</v>
      </c>
      <c r="C129" s="10" t="s">
        <v>367</v>
      </c>
      <c r="D129" s="10" t="s">
        <v>85</v>
      </c>
      <c r="E129" s="10" t="s">
        <v>734</v>
      </c>
      <c r="F129" s="10" t="s">
        <v>747</v>
      </c>
      <c r="G129" s="78" t="s">
        <v>13</v>
      </c>
      <c r="H129" s="51" t="s">
        <v>637</v>
      </c>
      <c r="I129" s="10" t="s">
        <v>40</v>
      </c>
      <c r="J129" s="77">
        <v>1</v>
      </c>
      <c r="K129" s="71"/>
      <c r="L129" s="12"/>
      <c r="M129" s="12">
        <f t="shared" si="15"/>
        <v>0</v>
      </c>
      <c r="N129" s="12">
        <f t="shared" si="16"/>
        <v>0</v>
      </c>
      <c r="O129" s="12">
        <f t="shared" si="17"/>
        <v>0</v>
      </c>
      <c r="P129" s="17"/>
    </row>
    <row r="130" spans="1:16" ht="38.25">
      <c r="A130" s="2" t="s">
        <v>595</v>
      </c>
      <c r="B130" s="2">
        <v>127</v>
      </c>
      <c r="C130" s="10" t="s">
        <v>367</v>
      </c>
      <c r="D130" s="10" t="s">
        <v>103</v>
      </c>
      <c r="E130" s="10" t="s">
        <v>734</v>
      </c>
      <c r="F130" s="10" t="s">
        <v>748</v>
      </c>
      <c r="G130" s="78" t="s">
        <v>80</v>
      </c>
      <c r="H130" s="51" t="s">
        <v>637</v>
      </c>
      <c r="I130" s="33" t="s">
        <v>40</v>
      </c>
      <c r="J130" s="77">
        <v>2</v>
      </c>
      <c r="K130" s="71"/>
      <c r="L130" s="12"/>
      <c r="M130" s="12">
        <f t="shared" si="15"/>
        <v>0</v>
      </c>
      <c r="N130" s="12">
        <f t="shared" si="16"/>
        <v>0</v>
      </c>
      <c r="O130" s="12">
        <f t="shared" si="17"/>
        <v>0</v>
      </c>
      <c r="P130" s="17"/>
    </row>
    <row r="131" spans="1:16" ht="15">
      <c r="A131" s="2" t="s">
        <v>568</v>
      </c>
      <c r="B131" s="2">
        <v>128</v>
      </c>
      <c r="C131" s="10"/>
      <c r="D131" s="10" t="s">
        <v>46</v>
      </c>
      <c r="E131" s="10" t="s">
        <v>734</v>
      </c>
      <c r="F131" s="10" t="s">
        <v>749</v>
      </c>
      <c r="G131" s="78" t="s">
        <v>14</v>
      </c>
      <c r="H131" s="51" t="s">
        <v>637</v>
      </c>
      <c r="I131" s="10" t="s">
        <v>40</v>
      </c>
      <c r="J131" s="77">
        <v>1</v>
      </c>
      <c r="K131" s="71"/>
      <c r="L131" s="12"/>
      <c r="M131" s="12">
        <f t="shared" si="15"/>
        <v>0</v>
      </c>
      <c r="N131" s="12">
        <f t="shared" si="16"/>
        <v>0</v>
      </c>
      <c r="O131" s="12">
        <f t="shared" si="17"/>
        <v>0</v>
      </c>
      <c r="P131" s="17"/>
    </row>
    <row r="132" spans="1:16" ht="51">
      <c r="A132" s="4" t="s">
        <v>651</v>
      </c>
      <c r="B132" s="2">
        <v>129</v>
      </c>
      <c r="C132" s="10" t="s">
        <v>367</v>
      </c>
      <c r="D132" s="10" t="s">
        <v>124</v>
      </c>
      <c r="E132" s="10" t="s">
        <v>734</v>
      </c>
      <c r="F132" s="10" t="s">
        <v>750</v>
      </c>
      <c r="G132" s="87" t="s">
        <v>803</v>
      </c>
      <c r="H132" s="51" t="s">
        <v>637</v>
      </c>
      <c r="I132" s="10" t="s">
        <v>40</v>
      </c>
      <c r="J132" s="77">
        <v>1</v>
      </c>
      <c r="K132" s="71"/>
      <c r="L132" s="12"/>
      <c r="M132" s="12">
        <f t="shared" si="15"/>
        <v>0</v>
      </c>
      <c r="N132" s="12">
        <f t="shared" si="16"/>
        <v>0</v>
      </c>
      <c r="O132" s="12">
        <f t="shared" si="17"/>
        <v>0</v>
      </c>
      <c r="P132" s="17"/>
    </row>
    <row r="133" spans="1:16" ht="51">
      <c r="A133" s="4" t="s">
        <v>650</v>
      </c>
      <c r="B133" s="2">
        <v>130</v>
      </c>
      <c r="C133" s="10" t="s">
        <v>367</v>
      </c>
      <c r="D133" s="10" t="s">
        <v>160</v>
      </c>
      <c r="E133" s="10" t="s">
        <v>734</v>
      </c>
      <c r="F133" s="10" t="s">
        <v>751</v>
      </c>
      <c r="G133" s="87" t="s">
        <v>793</v>
      </c>
      <c r="H133" s="51" t="s">
        <v>637</v>
      </c>
      <c r="I133" s="10" t="s">
        <v>40</v>
      </c>
      <c r="J133" s="77">
        <v>1</v>
      </c>
      <c r="K133" s="71"/>
      <c r="L133" s="12"/>
      <c r="M133" s="12">
        <f t="shared" si="15"/>
        <v>0</v>
      </c>
      <c r="N133" s="12">
        <f t="shared" si="16"/>
        <v>0</v>
      </c>
      <c r="O133" s="12">
        <f t="shared" si="17"/>
        <v>0</v>
      </c>
      <c r="P133" s="17"/>
    </row>
    <row r="134" spans="1:16" ht="51">
      <c r="A134" s="4" t="s">
        <v>654</v>
      </c>
      <c r="B134" s="2">
        <v>131</v>
      </c>
      <c r="C134" s="10" t="s">
        <v>367</v>
      </c>
      <c r="D134" s="10" t="s">
        <v>159</v>
      </c>
      <c r="E134" s="10" t="s">
        <v>734</v>
      </c>
      <c r="F134" s="10" t="s">
        <v>752</v>
      </c>
      <c r="G134" s="87" t="s">
        <v>802</v>
      </c>
      <c r="H134" s="51" t="s">
        <v>637</v>
      </c>
      <c r="I134" s="10" t="s">
        <v>40</v>
      </c>
      <c r="J134" s="77">
        <v>1</v>
      </c>
      <c r="K134" s="71"/>
      <c r="L134" s="12"/>
      <c r="M134" s="12">
        <f t="shared" si="15"/>
        <v>0</v>
      </c>
      <c r="N134" s="12">
        <f t="shared" si="16"/>
        <v>0</v>
      </c>
      <c r="O134" s="12">
        <f t="shared" si="17"/>
        <v>0</v>
      </c>
      <c r="P134" s="17"/>
    </row>
    <row r="135" spans="1:16" ht="38.25">
      <c r="A135" s="2" t="s">
        <v>569</v>
      </c>
      <c r="B135" s="2">
        <v>132</v>
      </c>
      <c r="C135" s="10" t="s">
        <v>367</v>
      </c>
      <c r="D135" s="10" t="s">
        <v>104</v>
      </c>
      <c r="E135" s="10" t="s">
        <v>734</v>
      </c>
      <c r="F135" s="10" t="s">
        <v>753</v>
      </c>
      <c r="G135" s="78" t="s">
        <v>87</v>
      </c>
      <c r="H135" s="51" t="s">
        <v>637</v>
      </c>
      <c r="I135" s="10" t="s">
        <v>40</v>
      </c>
      <c r="J135" s="77">
        <v>1</v>
      </c>
      <c r="K135" s="71"/>
      <c r="L135" s="12"/>
      <c r="M135" s="12">
        <f t="shared" si="15"/>
        <v>0</v>
      </c>
      <c r="N135" s="12">
        <f t="shared" si="16"/>
        <v>0</v>
      </c>
      <c r="O135" s="12">
        <f t="shared" si="17"/>
        <v>0</v>
      </c>
      <c r="P135" s="17"/>
    </row>
    <row r="136" spans="1:16" ht="38.25">
      <c r="A136" s="2" t="s">
        <v>571</v>
      </c>
      <c r="B136" s="2">
        <v>133</v>
      </c>
      <c r="C136" s="10" t="s">
        <v>367</v>
      </c>
      <c r="D136" s="10" t="s">
        <v>105</v>
      </c>
      <c r="E136" s="10" t="s">
        <v>734</v>
      </c>
      <c r="F136" s="10" t="s">
        <v>754</v>
      </c>
      <c r="G136" s="78" t="s">
        <v>43</v>
      </c>
      <c r="H136" s="51" t="s">
        <v>637</v>
      </c>
      <c r="I136" s="10" t="s">
        <v>40</v>
      </c>
      <c r="J136" s="77">
        <v>3</v>
      </c>
      <c r="K136" s="71"/>
      <c r="L136" s="12"/>
      <c r="M136" s="12">
        <f t="shared" si="15"/>
        <v>0</v>
      </c>
      <c r="N136" s="12">
        <f t="shared" si="16"/>
        <v>0</v>
      </c>
      <c r="O136" s="12">
        <f t="shared" si="17"/>
        <v>0</v>
      </c>
      <c r="P136" s="17"/>
    </row>
    <row r="137" spans="1:16" ht="38.25">
      <c r="A137" s="2" t="s">
        <v>570</v>
      </c>
      <c r="B137" s="2">
        <v>134</v>
      </c>
      <c r="C137" s="10" t="s">
        <v>367</v>
      </c>
      <c r="D137" s="10" t="s">
        <v>105</v>
      </c>
      <c r="E137" s="10" t="s">
        <v>734</v>
      </c>
      <c r="F137" s="10" t="s">
        <v>771</v>
      </c>
      <c r="G137" s="78" t="s">
        <v>96</v>
      </c>
      <c r="H137" s="51" t="s">
        <v>637</v>
      </c>
      <c r="I137" s="10" t="s">
        <v>40</v>
      </c>
      <c r="J137" s="77">
        <v>3</v>
      </c>
      <c r="K137" s="71"/>
      <c r="L137" s="12"/>
      <c r="M137" s="12">
        <f t="shared" si="15"/>
        <v>0</v>
      </c>
      <c r="N137" s="12">
        <f t="shared" si="16"/>
        <v>0</v>
      </c>
      <c r="O137" s="12">
        <f t="shared" si="17"/>
        <v>0</v>
      </c>
      <c r="P137" s="17"/>
    </row>
    <row r="138" spans="1:16" ht="38.25">
      <c r="A138" s="2" t="s">
        <v>572</v>
      </c>
      <c r="B138" s="2">
        <v>135</v>
      </c>
      <c r="C138" s="10" t="s">
        <v>367</v>
      </c>
      <c r="D138" s="10" t="s">
        <v>107</v>
      </c>
      <c r="E138" s="10" t="s">
        <v>734</v>
      </c>
      <c r="F138" s="10" t="s">
        <v>755</v>
      </c>
      <c r="G138" s="78" t="s">
        <v>90</v>
      </c>
      <c r="H138" s="51" t="s">
        <v>637</v>
      </c>
      <c r="I138" s="10" t="s">
        <v>40</v>
      </c>
      <c r="J138" s="77">
        <v>1</v>
      </c>
      <c r="K138" s="71"/>
      <c r="L138" s="12"/>
      <c r="M138" s="12">
        <f t="shared" si="15"/>
        <v>0</v>
      </c>
      <c r="N138" s="12">
        <f t="shared" si="16"/>
        <v>0</v>
      </c>
      <c r="O138" s="12">
        <f t="shared" si="17"/>
        <v>0</v>
      </c>
      <c r="P138" s="17"/>
    </row>
    <row r="139" spans="1:16" ht="25.5">
      <c r="A139" s="2" t="s">
        <v>573</v>
      </c>
      <c r="B139" s="2">
        <v>136</v>
      </c>
      <c r="C139" s="10" t="s">
        <v>367</v>
      </c>
      <c r="D139" s="10" t="s">
        <v>108</v>
      </c>
      <c r="E139" s="10" t="s">
        <v>734</v>
      </c>
      <c r="F139" s="10" t="s">
        <v>756</v>
      </c>
      <c r="G139" s="78" t="s">
        <v>97</v>
      </c>
      <c r="H139" s="51" t="s">
        <v>637</v>
      </c>
      <c r="I139" s="10" t="s">
        <v>40</v>
      </c>
      <c r="J139" s="77">
        <v>1</v>
      </c>
      <c r="K139" s="71"/>
      <c r="L139" s="12"/>
      <c r="M139" s="12">
        <f t="shared" si="15"/>
        <v>0</v>
      </c>
      <c r="N139" s="12">
        <f t="shared" si="16"/>
        <v>0</v>
      </c>
      <c r="O139" s="12">
        <f t="shared" si="17"/>
        <v>0</v>
      </c>
      <c r="P139" s="17"/>
    </row>
    <row r="140" spans="1:16" ht="42" customHeight="1">
      <c r="A140" s="2" t="s">
        <v>574</v>
      </c>
      <c r="B140" s="2">
        <v>137</v>
      </c>
      <c r="C140" s="10" t="s">
        <v>367</v>
      </c>
      <c r="D140" s="10" t="s">
        <v>109</v>
      </c>
      <c r="E140" s="10" t="s">
        <v>734</v>
      </c>
      <c r="F140" s="10" t="s">
        <v>757</v>
      </c>
      <c r="G140" s="78" t="s">
        <v>89</v>
      </c>
      <c r="H140" s="51" t="s">
        <v>637</v>
      </c>
      <c r="I140" s="10" t="s">
        <v>40</v>
      </c>
      <c r="J140" s="77">
        <v>3</v>
      </c>
      <c r="K140" s="71"/>
      <c r="L140" s="12"/>
      <c r="M140" s="12">
        <f t="shared" si="15"/>
        <v>0</v>
      </c>
      <c r="N140" s="12">
        <f t="shared" si="16"/>
        <v>0</v>
      </c>
      <c r="O140" s="12">
        <f t="shared" si="17"/>
        <v>0</v>
      </c>
      <c r="P140" s="17"/>
    </row>
    <row r="141" spans="1:16" ht="25.5">
      <c r="A141" s="2" t="s">
        <v>575</v>
      </c>
      <c r="B141" s="2">
        <v>138</v>
      </c>
      <c r="C141" s="10" t="s">
        <v>367</v>
      </c>
      <c r="D141" s="10" t="s">
        <v>210</v>
      </c>
      <c r="E141" s="10" t="s">
        <v>734</v>
      </c>
      <c r="F141" s="10" t="s">
        <v>758</v>
      </c>
      <c r="G141" s="78" t="s">
        <v>212</v>
      </c>
      <c r="H141" s="51" t="s">
        <v>637</v>
      </c>
      <c r="I141" s="10" t="s">
        <v>40</v>
      </c>
      <c r="J141" s="77">
        <v>1</v>
      </c>
      <c r="K141" s="71"/>
      <c r="L141" s="12"/>
      <c r="M141" s="12">
        <f t="shared" si="15"/>
        <v>0</v>
      </c>
      <c r="N141" s="12">
        <f t="shared" si="16"/>
        <v>0</v>
      </c>
      <c r="O141" s="12">
        <f t="shared" si="17"/>
        <v>0</v>
      </c>
      <c r="P141" s="17" t="s">
        <v>45</v>
      </c>
    </row>
    <row r="142" spans="1:16" ht="25.5">
      <c r="A142" s="2" t="s">
        <v>576</v>
      </c>
      <c r="B142" s="2">
        <v>139</v>
      </c>
      <c r="C142" s="10" t="s">
        <v>367</v>
      </c>
      <c r="D142" s="10" t="s">
        <v>110</v>
      </c>
      <c r="E142" s="10" t="s">
        <v>734</v>
      </c>
      <c r="F142" s="10" t="s">
        <v>759</v>
      </c>
      <c r="G142" s="78" t="s">
        <v>99</v>
      </c>
      <c r="H142" s="51" t="s">
        <v>637</v>
      </c>
      <c r="I142" s="10" t="s">
        <v>40</v>
      </c>
      <c r="J142" s="77">
        <v>1</v>
      </c>
      <c r="K142" s="71"/>
      <c r="L142" s="12"/>
      <c r="M142" s="12">
        <f t="shared" si="15"/>
        <v>0</v>
      </c>
      <c r="N142" s="12">
        <f t="shared" si="16"/>
        <v>0</v>
      </c>
      <c r="O142" s="12">
        <f t="shared" si="17"/>
        <v>0</v>
      </c>
      <c r="P142" s="17"/>
    </row>
    <row r="143" spans="1:16" ht="25.5">
      <c r="A143" s="2" t="s">
        <v>577</v>
      </c>
      <c r="B143" s="2">
        <v>140</v>
      </c>
      <c r="C143" s="10" t="s">
        <v>367</v>
      </c>
      <c r="D143" s="10" t="s">
        <v>111</v>
      </c>
      <c r="E143" s="10" t="s">
        <v>734</v>
      </c>
      <c r="F143" s="10" t="s">
        <v>760</v>
      </c>
      <c r="G143" s="78" t="s">
        <v>48</v>
      </c>
      <c r="H143" s="51" t="s">
        <v>637</v>
      </c>
      <c r="I143" s="10" t="s">
        <v>40</v>
      </c>
      <c r="J143" s="77">
        <v>3</v>
      </c>
      <c r="K143" s="71"/>
      <c r="L143" s="12"/>
      <c r="M143" s="12">
        <f t="shared" si="15"/>
        <v>0</v>
      </c>
      <c r="N143" s="12">
        <f t="shared" si="16"/>
        <v>0</v>
      </c>
      <c r="O143" s="12">
        <f t="shared" si="17"/>
        <v>0</v>
      </c>
      <c r="P143" s="17" t="s">
        <v>45</v>
      </c>
    </row>
    <row r="144" spans="1:16" ht="38.25">
      <c r="A144" s="2" t="s">
        <v>736</v>
      </c>
      <c r="B144" s="2">
        <v>141</v>
      </c>
      <c r="C144" s="10" t="s">
        <v>367</v>
      </c>
      <c r="D144" s="10" t="s">
        <v>737</v>
      </c>
      <c r="E144" s="10" t="s">
        <v>734</v>
      </c>
      <c r="F144" s="10" t="s">
        <v>738</v>
      </c>
      <c r="G144" s="78" t="s">
        <v>741</v>
      </c>
      <c r="H144" s="51" t="s">
        <v>637</v>
      </c>
      <c r="I144" s="33" t="s">
        <v>40</v>
      </c>
      <c r="J144" s="77">
        <v>4</v>
      </c>
      <c r="K144" s="71"/>
      <c r="L144" s="12"/>
      <c r="M144" s="12">
        <f>J144*K144</f>
        <v>0</v>
      </c>
      <c r="N144" s="12">
        <f>J144*L144</f>
        <v>0</v>
      </c>
      <c r="O144" s="12">
        <f>M144+N144</f>
        <v>0</v>
      </c>
      <c r="P144" s="17"/>
    </row>
    <row r="145" spans="1:16" ht="25.5">
      <c r="A145" s="2" t="s">
        <v>577</v>
      </c>
      <c r="B145" s="2">
        <v>142</v>
      </c>
      <c r="C145" s="10" t="s">
        <v>367</v>
      </c>
      <c r="D145" s="10" t="s">
        <v>761</v>
      </c>
      <c r="E145" s="10" t="s">
        <v>734</v>
      </c>
      <c r="F145" s="10" t="s">
        <v>762</v>
      </c>
      <c r="G145" s="78" t="s">
        <v>763</v>
      </c>
      <c r="H145" s="51" t="s">
        <v>637</v>
      </c>
      <c r="I145" s="10" t="s">
        <v>40</v>
      </c>
      <c r="J145" s="77">
        <v>10</v>
      </c>
      <c r="K145" s="71"/>
      <c r="L145" s="12"/>
      <c r="M145" s="12">
        <f>J145*K145</f>
        <v>0</v>
      </c>
      <c r="N145" s="12">
        <f>J145*L145</f>
        <v>0</v>
      </c>
      <c r="O145" s="12">
        <f>M145+N145</f>
        <v>0</v>
      </c>
      <c r="P145" s="17" t="s">
        <v>45</v>
      </c>
    </row>
    <row r="146" spans="1:16" ht="15">
      <c r="A146" s="2"/>
      <c r="B146" s="2">
        <v>143</v>
      </c>
      <c r="C146" s="10"/>
      <c r="D146" s="10"/>
      <c r="E146" s="10"/>
      <c r="F146" s="10"/>
      <c r="K146" s="71"/>
      <c r="L146" s="12"/>
      <c r="M146" s="12"/>
      <c r="N146" s="12"/>
      <c r="O146" s="12"/>
      <c r="P146" s="17"/>
    </row>
    <row r="147" ht="15">
      <c r="B147" s="2">
        <v>144</v>
      </c>
    </row>
    <row r="148" spans="2:16" ht="15">
      <c r="B148" s="2">
        <v>145</v>
      </c>
      <c r="C148" s="35" t="s">
        <v>367</v>
      </c>
      <c r="D148" s="39"/>
      <c r="E148" s="39" t="s">
        <v>49</v>
      </c>
      <c r="F148" s="39"/>
      <c r="G148" s="39" t="s">
        <v>50</v>
      </c>
      <c r="H148" s="70"/>
      <c r="I148" s="35"/>
      <c r="J148" s="35"/>
      <c r="K148" s="41"/>
      <c r="L148" s="41"/>
      <c r="M148" s="41"/>
      <c r="N148" s="41"/>
      <c r="O148" s="41"/>
      <c r="P148" s="40"/>
    </row>
    <row r="149" spans="1:16" ht="24">
      <c r="A149" s="2" t="s">
        <v>578</v>
      </c>
      <c r="B149" s="2">
        <v>146</v>
      </c>
      <c r="C149" s="10" t="s">
        <v>367</v>
      </c>
      <c r="D149" s="11"/>
      <c r="E149" s="10" t="s">
        <v>49</v>
      </c>
      <c r="F149" s="11"/>
      <c r="G149" s="85" t="s">
        <v>444</v>
      </c>
      <c r="H149" s="51" t="s">
        <v>698</v>
      </c>
      <c r="I149" s="10" t="s">
        <v>51</v>
      </c>
      <c r="J149" s="86">
        <v>1403</v>
      </c>
      <c r="K149" s="12"/>
      <c r="L149" s="12"/>
      <c r="M149" s="12">
        <f aca="true" t="shared" si="18" ref="M149:M167">J149*K149</f>
        <v>0</v>
      </c>
      <c r="N149" s="12">
        <f aca="true" t="shared" si="19" ref="N149:N167">J149*L149</f>
        <v>0</v>
      </c>
      <c r="O149" s="12">
        <f aca="true" t="shared" si="20" ref="O149:O167">M149+N149</f>
        <v>0</v>
      </c>
      <c r="P149"/>
    </row>
    <row r="150" spans="1:16" ht="24">
      <c r="A150" s="2" t="s">
        <v>581</v>
      </c>
      <c r="B150" s="2">
        <v>147</v>
      </c>
      <c r="C150" s="10" t="s">
        <v>367</v>
      </c>
      <c r="D150" s="11"/>
      <c r="E150" s="10" t="s">
        <v>49</v>
      </c>
      <c r="F150" s="11"/>
      <c r="G150" s="85" t="s">
        <v>445</v>
      </c>
      <c r="H150" s="51" t="s">
        <v>698</v>
      </c>
      <c r="I150" s="10" t="s">
        <v>51</v>
      </c>
      <c r="J150" s="86">
        <v>488</v>
      </c>
      <c r="K150" s="12"/>
      <c r="L150" s="12"/>
      <c r="M150" s="12">
        <f t="shared" si="18"/>
        <v>0</v>
      </c>
      <c r="N150" s="12">
        <f t="shared" si="19"/>
        <v>0</v>
      </c>
      <c r="O150" s="12">
        <f t="shared" si="20"/>
        <v>0</v>
      </c>
      <c r="P150"/>
    </row>
    <row r="151" spans="1:16" ht="24">
      <c r="A151" s="2" t="s">
        <v>590</v>
      </c>
      <c r="B151" s="2">
        <v>148</v>
      </c>
      <c r="C151" s="10" t="s">
        <v>367</v>
      </c>
      <c r="D151" s="11"/>
      <c r="E151" s="10" t="s">
        <v>49</v>
      </c>
      <c r="F151" s="11"/>
      <c r="G151" s="85" t="s">
        <v>446</v>
      </c>
      <c r="H151" s="51" t="s">
        <v>698</v>
      </c>
      <c r="I151" s="10" t="s">
        <v>51</v>
      </c>
      <c r="J151" s="86">
        <v>224</v>
      </c>
      <c r="K151" s="12"/>
      <c r="L151" s="12"/>
      <c r="M151" s="12">
        <f t="shared" si="18"/>
        <v>0</v>
      </c>
      <c r="N151" s="12">
        <f t="shared" si="19"/>
        <v>0</v>
      </c>
      <c r="O151" s="12">
        <f t="shared" si="20"/>
        <v>0</v>
      </c>
      <c r="P151"/>
    </row>
    <row r="152" spans="1:16" ht="24">
      <c r="A152" s="2" t="s">
        <v>580</v>
      </c>
      <c r="B152" s="2">
        <v>149</v>
      </c>
      <c r="C152" s="10" t="s">
        <v>367</v>
      </c>
      <c r="D152" s="11"/>
      <c r="E152" s="10" t="s">
        <v>49</v>
      </c>
      <c r="F152" s="11"/>
      <c r="G152" s="85" t="s">
        <v>447</v>
      </c>
      <c r="H152" s="51" t="s">
        <v>698</v>
      </c>
      <c r="I152" s="10" t="s">
        <v>51</v>
      </c>
      <c r="J152" s="86">
        <v>10</v>
      </c>
      <c r="K152" s="12"/>
      <c r="L152" s="12"/>
      <c r="M152" s="12">
        <f t="shared" si="18"/>
        <v>0</v>
      </c>
      <c r="N152" s="12">
        <f t="shared" si="19"/>
        <v>0</v>
      </c>
      <c r="O152" s="12">
        <f t="shared" si="20"/>
        <v>0</v>
      </c>
      <c r="P152"/>
    </row>
    <row r="153" spans="1:16" ht="24">
      <c r="A153" s="2" t="s">
        <v>588</v>
      </c>
      <c r="B153" s="2">
        <v>150</v>
      </c>
      <c r="C153" s="10" t="s">
        <v>367</v>
      </c>
      <c r="D153" s="11"/>
      <c r="E153" s="10" t="s">
        <v>49</v>
      </c>
      <c r="F153" s="11"/>
      <c r="G153" s="85" t="s">
        <v>448</v>
      </c>
      <c r="H153" s="51" t="s">
        <v>698</v>
      </c>
      <c r="I153" s="10" t="s">
        <v>51</v>
      </c>
      <c r="J153" s="26">
        <v>0</v>
      </c>
      <c r="K153" s="12"/>
      <c r="L153" s="12"/>
      <c r="M153" s="12">
        <f t="shared" si="18"/>
        <v>0</v>
      </c>
      <c r="N153" s="12">
        <f t="shared" si="19"/>
        <v>0</v>
      </c>
      <c r="O153" s="12">
        <f t="shared" si="20"/>
        <v>0</v>
      </c>
      <c r="P153"/>
    </row>
    <row r="154" spans="1:16" ht="24">
      <c r="A154" s="2" t="s">
        <v>591</v>
      </c>
      <c r="B154" s="2">
        <v>151</v>
      </c>
      <c r="C154" s="10" t="s">
        <v>367</v>
      </c>
      <c r="D154" s="11"/>
      <c r="E154" s="10" t="s">
        <v>49</v>
      </c>
      <c r="F154" s="11"/>
      <c r="G154" s="85" t="s">
        <v>449</v>
      </c>
      <c r="H154" s="51" t="s">
        <v>698</v>
      </c>
      <c r="I154" s="10" t="s">
        <v>51</v>
      </c>
      <c r="J154" s="26">
        <v>10</v>
      </c>
      <c r="K154" s="12"/>
      <c r="L154" s="12"/>
      <c r="M154" s="12">
        <f t="shared" si="18"/>
        <v>0</v>
      </c>
      <c r="N154" s="12">
        <f t="shared" si="19"/>
        <v>0</v>
      </c>
      <c r="O154" s="12">
        <f t="shared" si="20"/>
        <v>0</v>
      </c>
      <c r="P154"/>
    </row>
    <row r="155" spans="1:16" ht="24">
      <c r="A155" s="2" t="s">
        <v>589</v>
      </c>
      <c r="B155" s="2">
        <v>152</v>
      </c>
      <c r="C155" s="10" t="s">
        <v>367</v>
      </c>
      <c r="D155" s="11"/>
      <c r="E155" s="10" t="s">
        <v>49</v>
      </c>
      <c r="F155" s="11"/>
      <c r="G155" s="85" t="s">
        <v>463</v>
      </c>
      <c r="H155" s="51" t="s">
        <v>698</v>
      </c>
      <c r="I155" s="10" t="s">
        <v>51</v>
      </c>
      <c r="J155" s="86">
        <v>41</v>
      </c>
      <c r="K155" s="12"/>
      <c r="L155" s="12"/>
      <c r="M155" s="12">
        <f t="shared" si="18"/>
        <v>0</v>
      </c>
      <c r="N155" s="12">
        <f t="shared" si="19"/>
        <v>0</v>
      </c>
      <c r="O155" s="12">
        <f t="shared" si="20"/>
        <v>0</v>
      </c>
      <c r="P155"/>
    </row>
    <row r="156" spans="1:16" ht="24">
      <c r="A156" s="2" t="s">
        <v>582</v>
      </c>
      <c r="B156" s="2">
        <v>153</v>
      </c>
      <c r="C156" s="10" t="s">
        <v>367</v>
      </c>
      <c r="D156" s="11"/>
      <c r="E156" s="10" t="s">
        <v>49</v>
      </c>
      <c r="F156" s="11"/>
      <c r="G156" s="85" t="s">
        <v>456</v>
      </c>
      <c r="H156" s="51" t="s">
        <v>698</v>
      </c>
      <c r="I156" s="10" t="s">
        <v>51</v>
      </c>
      <c r="J156" s="86">
        <v>89</v>
      </c>
      <c r="K156" s="12"/>
      <c r="L156" s="12"/>
      <c r="M156" s="12">
        <f t="shared" si="18"/>
        <v>0</v>
      </c>
      <c r="N156" s="12">
        <f t="shared" si="19"/>
        <v>0</v>
      </c>
      <c r="O156" s="12">
        <f t="shared" si="20"/>
        <v>0</v>
      </c>
      <c r="P156"/>
    </row>
    <row r="157" spans="1:16" ht="24">
      <c r="A157" s="2" t="s">
        <v>587</v>
      </c>
      <c r="B157" s="2">
        <v>154</v>
      </c>
      <c r="C157" s="10" t="s">
        <v>367</v>
      </c>
      <c r="D157" s="11"/>
      <c r="E157" s="10" t="s">
        <v>49</v>
      </c>
      <c r="F157" s="11"/>
      <c r="G157" s="85" t="s">
        <v>457</v>
      </c>
      <c r="H157" s="51" t="s">
        <v>698</v>
      </c>
      <c r="I157" s="10" t="s">
        <v>51</v>
      </c>
      <c r="J157" s="86">
        <v>135</v>
      </c>
      <c r="K157" s="12"/>
      <c r="L157" s="12"/>
      <c r="M157" s="12">
        <f t="shared" si="18"/>
        <v>0</v>
      </c>
      <c r="N157" s="12">
        <f t="shared" si="19"/>
        <v>0</v>
      </c>
      <c r="O157" s="12">
        <f t="shared" si="20"/>
        <v>0</v>
      </c>
      <c r="P157"/>
    </row>
    <row r="158" spans="1:16" ht="33">
      <c r="A158" s="2" t="s">
        <v>583</v>
      </c>
      <c r="B158" s="2">
        <v>155</v>
      </c>
      <c r="C158" s="10" t="s">
        <v>367</v>
      </c>
      <c r="D158" s="11"/>
      <c r="E158" s="10" t="s">
        <v>49</v>
      </c>
      <c r="F158" s="11"/>
      <c r="G158" s="79" t="s">
        <v>450</v>
      </c>
      <c r="H158" s="51" t="s">
        <v>698</v>
      </c>
      <c r="I158" s="10" t="s">
        <v>51</v>
      </c>
      <c r="J158" s="86">
        <v>3848</v>
      </c>
      <c r="K158" s="12"/>
      <c r="L158" s="12"/>
      <c r="M158" s="12">
        <f t="shared" si="18"/>
        <v>0</v>
      </c>
      <c r="N158" s="12">
        <f t="shared" si="19"/>
        <v>0</v>
      </c>
      <c r="O158" s="12">
        <f t="shared" si="20"/>
        <v>0</v>
      </c>
      <c r="P158"/>
    </row>
    <row r="159" spans="1:16" ht="33">
      <c r="A159" s="2" t="s">
        <v>584</v>
      </c>
      <c r="B159" s="2">
        <v>156</v>
      </c>
      <c r="C159" s="10" t="s">
        <v>367</v>
      </c>
      <c r="D159" s="11"/>
      <c r="E159" s="10" t="s">
        <v>49</v>
      </c>
      <c r="F159" s="11"/>
      <c r="G159" s="79" t="s">
        <v>451</v>
      </c>
      <c r="H159" s="51" t="s">
        <v>698</v>
      </c>
      <c r="I159" s="10" t="s">
        <v>51</v>
      </c>
      <c r="J159" s="86">
        <v>4600</v>
      </c>
      <c r="K159" s="12"/>
      <c r="L159" s="12"/>
      <c r="M159" s="12">
        <f t="shared" si="18"/>
        <v>0</v>
      </c>
      <c r="N159" s="12">
        <f t="shared" si="19"/>
        <v>0</v>
      </c>
      <c r="O159" s="12">
        <f t="shared" si="20"/>
        <v>0</v>
      </c>
      <c r="P159"/>
    </row>
    <row r="160" spans="1:16" ht="33">
      <c r="A160" s="2" t="s">
        <v>585</v>
      </c>
      <c r="B160" s="2">
        <v>157</v>
      </c>
      <c r="C160" s="10" t="s">
        <v>367</v>
      </c>
      <c r="D160" s="11"/>
      <c r="E160" s="10" t="s">
        <v>49</v>
      </c>
      <c r="F160" s="24"/>
      <c r="G160" s="79" t="s">
        <v>452</v>
      </c>
      <c r="H160" s="51" t="s">
        <v>698</v>
      </c>
      <c r="I160" s="10" t="s">
        <v>51</v>
      </c>
      <c r="J160" s="86">
        <v>206</v>
      </c>
      <c r="K160" s="12"/>
      <c r="L160" s="12"/>
      <c r="M160" s="12">
        <f t="shared" si="18"/>
        <v>0</v>
      </c>
      <c r="N160" s="12">
        <f t="shared" si="19"/>
        <v>0</v>
      </c>
      <c r="O160" s="12">
        <f t="shared" si="20"/>
        <v>0</v>
      </c>
      <c r="P160"/>
    </row>
    <row r="161" spans="1:16" ht="33">
      <c r="A161" s="2" t="s">
        <v>586</v>
      </c>
      <c r="B161" s="2">
        <v>158</v>
      </c>
      <c r="C161" s="10" t="s">
        <v>367</v>
      </c>
      <c r="D161" s="11"/>
      <c r="E161" s="10" t="s">
        <v>49</v>
      </c>
      <c r="F161" s="11"/>
      <c r="G161" s="42" t="s">
        <v>453</v>
      </c>
      <c r="H161" s="51" t="s">
        <v>698</v>
      </c>
      <c r="I161" s="10" t="s">
        <v>51</v>
      </c>
      <c r="J161" s="26">
        <v>0</v>
      </c>
      <c r="K161" s="12"/>
      <c r="L161" s="12"/>
      <c r="M161" s="12">
        <f t="shared" si="18"/>
        <v>0</v>
      </c>
      <c r="N161" s="12">
        <f t="shared" si="19"/>
        <v>0</v>
      </c>
      <c r="O161" s="12">
        <f t="shared" si="20"/>
        <v>0</v>
      </c>
      <c r="P161"/>
    </row>
    <row r="162" spans="1:16" ht="24">
      <c r="A162" s="2" t="s">
        <v>601</v>
      </c>
      <c r="B162" s="2">
        <v>159</v>
      </c>
      <c r="C162" s="10" t="s">
        <v>367</v>
      </c>
      <c r="D162" s="11"/>
      <c r="E162" s="10" t="s">
        <v>49</v>
      </c>
      <c r="F162" s="11"/>
      <c r="G162" t="s">
        <v>455</v>
      </c>
      <c r="H162" s="51" t="s">
        <v>698</v>
      </c>
      <c r="I162" s="10" t="s">
        <v>51</v>
      </c>
      <c r="J162" s="26">
        <v>20</v>
      </c>
      <c r="K162" s="12"/>
      <c r="L162" s="12"/>
      <c r="M162" s="12">
        <f t="shared" si="18"/>
        <v>0</v>
      </c>
      <c r="N162" s="12">
        <f t="shared" si="19"/>
        <v>0</v>
      </c>
      <c r="O162" s="12">
        <f t="shared" si="20"/>
        <v>0</v>
      </c>
      <c r="P162"/>
    </row>
    <row r="163" spans="1:16" ht="45">
      <c r="A163" s="2" t="s">
        <v>594</v>
      </c>
      <c r="B163" s="2">
        <v>160</v>
      </c>
      <c r="C163" s="10" t="s">
        <v>367</v>
      </c>
      <c r="D163" s="11"/>
      <c r="E163" s="10" t="s">
        <v>49</v>
      </c>
      <c r="F163" s="11"/>
      <c r="G163" s="20" t="s">
        <v>458</v>
      </c>
      <c r="H163" s="51" t="s">
        <v>699</v>
      </c>
      <c r="I163" s="10" t="s">
        <v>52</v>
      </c>
      <c r="J163" s="26">
        <v>21</v>
      </c>
      <c r="K163" s="12"/>
      <c r="L163" s="12"/>
      <c r="M163" s="12">
        <f t="shared" si="18"/>
        <v>0</v>
      </c>
      <c r="N163" s="12">
        <f t="shared" si="19"/>
        <v>0</v>
      </c>
      <c r="O163" s="12">
        <f t="shared" si="20"/>
        <v>0</v>
      </c>
      <c r="P163" s="12"/>
    </row>
    <row r="164" spans="1:16" ht="45">
      <c r="A164" s="2" t="s">
        <v>592</v>
      </c>
      <c r="B164" s="2">
        <v>161</v>
      </c>
      <c r="C164" s="10" t="s">
        <v>367</v>
      </c>
      <c r="D164" s="11"/>
      <c r="E164" s="10" t="s">
        <v>49</v>
      </c>
      <c r="F164" s="11"/>
      <c r="G164" s="20" t="s">
        <v>459</v>
      </c>
      <c r="H164" s="51" t="s">
        <v>699</v>
      </c>
      <c r="I164" s="10" t="s">
        <v>52</v>
      </c>
      <c r="J164" s="26">
        <v>0</v>
      </c>
      <c r="K164" s="12"/>
      <c r="L164" s="12"/>
      <c r="M164" s="12">
        <f t="shared" si="18"/>
        <v>0</v>
      </c>
      <c r="N164" s="12">
        <f t="shared" si="19"/>
        <v>0</v>
      </c>
      <c r="O164" s="12">
        <f t="shared" si="20"/>
        <v>0</v>
      </c>
      <c r="P164" s="12"/>
    </row>
    <row r="165" spans="1:16" ht="45">
      <c r="A165" s="2" t="s">
        <v>593</v>
      </c>
      <c r="B165" s="2">
        <v>162</v>
      </c>
      <c r="C165" s="10" t="s">
        <v>367</v>
      </c>
      <c r="D165" s="11"/>
      <c r="E165" s="10" t="s">
        <v>49</v>
      </c>
      <c r="F165" s="11"/>
      <c r="G165" s="20" t="s">
        <v>460</v>
      </c>
      <c r="H165" s="51" t="s">
        <v>699</v>
      </c>
      <c r="I165" s="10" t="s">
        <v>52</v>
      </c>
      <c r="J165" s="26">
        <v>54</v>
      </c>
      <c r="K165" s="12"/>
      <c r="L165" s="12"/>
      <c r="M165" s="12">
        <f t="shared" si="18"/>
        <v>0</v>
      </c>
      <c r="N165" s="12">
        <f t="shared" si="19"/>
        <v>0</v>
      </c>
      <c r="O165" s="12">
        <f t="shared" si="20"/>
        <v>0</v>
      </c>
      <c r="P165" s="12"/>
    </row>
    <row r="166" spans="1:16" ht="45">
      <c r="A166" s="2" t="s">
        <v>640</v>
      </c>
      <c r="B166" s="2">
        <v>163</v>
      </c>
      <c r="C166" s="10" t="s">
        <v>367</v>
      </c>
      <c r="D166" s="11"/>
      <c r="E166" s="10" t="s">
        <v>49</v>
      </c>
      <c r="F166" s="11"/>
      <c r="G166" s="20" t="s">
        <v>461</v>
      </c>
      <c r="H166" s="51" t="s">
        <v>699</v>
      </c>
      <c r="I166" s="10" t="s">
        <v>52</v>
      </c>
      <c r="J166" s="26">
        <v>52</v>
      </c>
      <c r="K166" s="12"/>
      <c r="L166" s="12"/>
      <c r="M166" s="12">
        <f t="shared" si="18"/>
        <v>0</v>
      </c>
      <c r="N166" s="12">
        <f t="shared" si="19"/>
        <v>0</v>
      </c>
      <c r="O166" s="12">
        <f t="shared" si="20"/>
        <v>0</v>
      </c>
      <c r="P166" s="12"/>
    </row>
    <row r="167" spans="1:16" ht="24">
      <c r="A167" s="2" t="s">
        <v>600</v>
      </c>
      <c r="B167" s="2">
        <v>164</v>
      </c>
      <c r="C167" s="10" t="s">
        <v>367</v>
      </c>
      <c r="D167" s="11"/>
      <c r="E167" s="10" t="s">
        <v>49</v>
      </c>
      <c r="F167" s="11"/>
      <c r="G167" s="88" t="s">
        <v>454</v>
      </c>
      <c r="H167" s="51" t="s">
        <v>699</v>
      </c>
      <c r="I167" s="10" t="s">
        <v>51</v>
      </c>
      <c r="J167" s="86">
        <v>336</v>
      </c>
      <c r="L167" s="12"/>
      <c r="M167" s="12">
        <f t="shared" si="18"/>
        <v>0</v>
      </c>
      <c r="N167" s="12">
        <f t="shared" si="19"/>
        <v>0</v>
      </c>
      <c r="O167" s="12">
        <f t="shared" si="20"/>
        <v>0</v>
      </c>
      <c r="P167" s="12"/>
    </row>
  </sheetData>
  <sheetProtection/>
  <autoFilter ref="A4:P167"/>
  <mergeCells count="9">
    <mergeCell ref="M2:N2"/>
    <mergeCell ref="E3:F3"/>
    <mergeCell ref="B2:B3"/>
    <mergeCell ref="A2:A3"/>
    <mergeCell ref="H2:H3"/>
    <mergeCell ref="E2:F2"/>
    <mergeCell ref="I2:I3"/>
    <mergeCell ref="J2:J3"/>
    <mergeCell ref="K2:L2"/>
  </mergeCells>
  <printOptions gridLines="1"/>
  <pageMargins left="0.7874015748031497" right="0.3937007874015748" top="0.5118110236220472" bottom="0.4724409448818898" header="0.2755905511811024" footer="0.2755905511811024"/>
  <pageSetup fitToHeight="31" fitToWidth="1" horizontalDpi="600" verticalDpi="600" orientation="landscape" paperSize="8" scale="86" r:id="rId4"/>
  <headerFooter alignWithMargins="0">
    <oddHeader>&amp;LH3 - Měření a regulace&amp;CVýkaz Výměr</oddHeader>
    <oddFooter>&amp;Rstrana &amp;P z 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"/>
  <sheetViews>
    <sheetView zoomScalePageLayoutView="0" workbookViewId="0" topLeftCell="A1">
      <selection activeCell="A2" sqref="A2:A3"/>
    </sheetView>
  </sheetViews>
  <sheetFormatPr defaultColWidth="11.57421875" defaultRowHeight="15"/>
  <cols>
    <col min="1" max="1" width="6.140625" style="4" customWidth="1"/>
    <col min="2" max="2" width="5.7109375" style="2" customWidth="1"/>
    <col min="3" max="3" width="9.8515625" style="2" customWidth="1"/>
    <col min="4" max="4" width="18.421875" style="3" customWidth="1"/>
    <col min="5" max="5" width="5.7109375" style="2" customWidth="1"/>
    <col min="6" max="6" width="14.57421875" style="3" customWidth="1"/>
    <col min="7" max="7" width="63.28125" style="4" customWidth="1"/>
    <col min="8" max="8" width="21.7109375" style="4" customWidth="1"/>
    <col min="9" max="9" width="9.00390625" style="2" customWidth="1"/>
    <col min="10" max="10" width="8.140625" style="2" customWidth="1"/>
    <col min="11" max="16" width="11.00390625" style="4" customWidth="1"/>
    <col min="17" max="16384" width="11.57421875" style="4" customWidth="1"/>
  </cols>
  <sheetData>
    <row r="1" ht="5.25" customHeight="1"/>
    <row r="2" spans="1:16" ht="19.5" customHeight="1">
      <c r="A2" s="92" t="s">
        <v>553</v>
      </c>
      <c r="B2" s="96" t="s">
        <v>552</v>
      </c>
      <c r="C2" s="60"/>
      <c r="D2" s="58"/>
      <c r="E2" s="97" t="s">
        <v>21</v>
      </c>
      <c r="F2" s="98"/>
      <c r="G2" s="5" t="s">
        <v>22</v>
      </c>
      <c r="H2" s="104" t="s">
        <v>554</v>
      </c>
      <c r="I2" s="92" t="s">
        <v>24</v>
      </c>
      <c r="J2" s="91" t="s">
        <v>25</v>
      </c>
      <c r="K2" s="93" t="s">
        <v>26</v>
      </c>
      <c r="L2" s="93"/>
      <c r="M2" s="93" t="s">
        <v>27</v>
      </c>
      <c r="N2" s="93"/>
      <c r="O2" s="7" t="s">
        <v>28</v>
      </c>
      <c r="P2" s="8" t="s">
        <v>29</v>
      </c>
    </row>
    <row r="3" spans="1:16" ht="23.25" customHeight="1">
      <c r="A3" s="92"/>
      <c r="B3" s="96"/>
      <c r="C3" s="61" t="s">
        <v>15</v>
      </c>
      <c r="D3" s="59" t="s">
        <v>30</v>
      </c>
      <c r="E3" s="94"/>
      <c r="F3" s="95"/>
      <c r="G3" s="9"/>
      <c r="H3" s="104"/>
      <c r="I3" s="92"/>
      <c r="J3" s="92"/>
      <c r="K3" s="6" t="s">
        <v>32</v>
      </c>
      <c r="L3" s="6" t="s">
        <v>33</v>
      </c>
      <c r="M3" s="6" t="s">
        <v>32</v>
      </c>
      <c r="N3" s="6" t="s">
        <v>33</v>
      </c>
      <c r="O3" s="7" t="s">
        <v>34</v>
      </c>
      <c r="P3" s="8"/>
    </row>
    <row r="4" spans="2:16" ht="30.75" customHeight="1">
      <c r="B4" s="2">
        <v>1</v>
      </c>
      <c r="C4" s="35"/>
      <c r="D4" s="36"/>
      <c r="E4" s="37"/>
      <c r="F4" s="38"/>
      <c r="G4" s="62" t="s">
        <v>550</v>
      </c>
      <c r="H4" s="67"/>
      <c r="I4" s="35"/>
      <c r="J4" s="35"/>
      <c r="K4" s="41"/>
      <c r="L4" s="41"/>
      <c r="M4" s="64">
        <f>SUM(M5:M42)</f>
        <v>0</v>
      </c>
      <c r="N4" s="64">
        <f>SUM(N5:N42)</f>
        <v>0</v>
      </c>
      <c r="O4" s="64">
        <f>SUM(O5:O42)</f>
        <v>0</v>
      </c>
      <c r="P4" s="41"/>
    </row>
    <row r="5" spans="1:16" ht="108" customHeight="1">
      <c r="A5" s="2" t="s">
        <v>656</v>
      </c>
      <c r="B5" s="2">
        <v>2</v>
      </c>
      <c r="C5" s="1" t="s">
        <v>549</v>
      </c>
      <c r="D5" s="11" t="s">
        <v>466</v>
      </c>
      <c r="E5" s="10"/>
      <c r="F5" s="11" t="s">
        <v>494</v>
      </c>
      <c r="G5" s="13" t="s">
        <v>468</v>
      </c>
      <c r="H5" s="51" t="s">
        <v>706</v>
      </c>
      <c r="I5" s="10" t="s">
        <v>37</v>
      </c>
      <c r="J5" s="10">
        <v>3</v>
      </c>
      <c r="K5" s="12"/>
      <c r="L5" s="12"/>
      <c r="M5" s="12">
        <f aca="true" t="shared" si="0" ref="M5:M21">J5*K5</f>
        <v>0</v>
      </c>
      <c r="N5" s="12">
        <f aca="true" t="shared" si="1" ref="N5:N21">J5*L5</f>
        <v>0</v>
      </c>
      <c r="O5" s="12">
        <f aca="true" t="shared" si="2" ref="O5:O21">M5+N5</f>
        <v>0</v>
      </c>
      <c r="P5" s="12"/>
    </row>
    <row r="6" spans="1:16" ht="118.5" customHeight="1">
      <c r="A6" s="2" t="s">
        <v>657</v>
      </c>
      <c r="B6" s="2">
        <v>3</v>
      </c>
      <c r="C6" s="1" t="s">
        <v>549</v>
      </c>
      <c r="D6" s="11" t="s">
        <v>508</v>
      </c>
      <c r="E6" s="10"/>
      <c r="F6" s="11" t="s">
        <v>494</v>
      </c>
      <c r="G6" s="13" t="s">
        <v>536</v>
      </c>
      <c r="H6" s="51" t="s">
        <v>706</v>
      </c>
      <c r="I6" s="10" t="s">
        <v>37</v>
      </c>
      <c r="J6" s="10">
        <v>0</v>
      </c>
      <c r="K6" s="12"/>
      <c r="L6" s="12"/>
      <c r="M6" s="12">
        <f t="shared" si="0"/>
        <v>0</v>
      </c>
      <c r="N6" s="12">
        <f t="shared" si="1"/>
        <v>0</v>
      </c>
      <c r="O6" s="12">
        <f t="shared" si="2"/>
        <v>0</v>
      </c>
      <c r="P6" s="12"/>
    </row>
    <row r="7" spans="1:16" ht="86.25" customHeight="1">
      <c r="A7" s="2" t="s">
        <v>658</v>
      </c>
      <c r="B7" s="2">
        <v>4</v>
      </c>
      <c r="C7" s="1" t="s">
        <v>549</v>
      </c>
      <c r="D7" s="11" t="s">
        <v>467</v>
      </c>
      <c r="E7" s="10"/>
      <c r="F7" s="11" t="s">
        <v>494</v>
      </c>
      <c r="G7" s="13" t="s">
        <v>469</v>
      </c>
      <c r="H7" s="51" t="s">
        <v>706</v>
      </c>
      <c r="I7" s="10" t="s">
        <v>37</v>
      </c>
      <c r="J7" s="10">
        <v>1</v>
      </c>
      <c r="K7" s="12"/>
      <c r="L7" s="12"/>
      <c r="M7" s="12">
        <f t="shared" si="0"/>
        <v>0</v>
      </c>
      <c r="N7" s="12">
        <f t="shared" si="1"/>
        <v>0</v>
      </c>
      <c r="O7" s="12">
        <f t="shared" si="2"/>
        <v>0</v>
      </c>
      <c r="P7" s="12"/>
    </row>
    <row r="8" spans="1:16" ht="86.25" customHeight="1">
      <c r="A8" s="2" t="s">
        <v>659</v>
      </c>
      <c r="B8" s="2">
        <v>5</v>
      </c>
      <c r="C8" s="1" t="s">
        <v>549</v>
      </c>
      <c r="D8" s="11" t="s">
        <v>464</v>
      </c>
      <c r="E8" s="10"/>
      <c r="F8" s="11" t="s">
        <v>494</v>
      </c>
      <c r="G8" s="13" t="s">
        <v>551</v>
      </c>
      <c r="H8" s="51" t="s">
        <v>706</v>
      </c>
      <c r="I8" s="10" t="s">
        <v>37</v>
      </c>
      <c r="J8" s="10">
        <v>1</v>
      </c>
      <c r="K8" s="12"/>
      <c r="L8" s="12"/>
      <c r="M8" s="12">
        <f t="shared" si="0"/>
        <v>0</v>
      </c>
      <c r="N8" s="12">
        <f t="shared" si="1"/>
        <v>0</v>
      </c>
      <c r="O8" s="12">
        <f t="shared" si="2"/>
        <v>0</v>
      </c>
      <c r="P8" s="12"/>
    </row>
    <row r="9" spans="1:16" ht="55.5" customHeight="1">
      <c r="A9" s="2" t="s">
        <v>661</v>
      </c>
      <c r="B9" s="2">
        <v>6</v>
      </c>
      <c r="C9" s="1" t="s">
        <v>549</v>
      </c>
      <c r="D9" s="11" t="s">
        <v>471</v>
      </c>
      <c r="E9" s="10"/>
      <c r="F9" s="11" t="s">
        <v>495</v>
      </c>
      <c r="G9" s="15" t="s">
        <v>470</v>
      </c>
      <c r="H9" s="51" t="s">
        <v>706</v>
      </c>
      <c r="I9" s="10" t="s">
        <v>40</v>
      </c>
      <c r="J9" s="10">
        <v>2</v>
      </c>
      <c r="K9" s="12"/>
      <c r="L9" s="12"/>
      <c r="M9" s="12">
        <f t="shared" si="0"/>
        <v>0</v>
      </c>
      <c r="N9" s="12">
        <f t="shared" si="1"/>
        <v>0</v>
      </c>
      <c r="O9" s="12">
        <f t="shared" si="2"/>
        <v>0</v>
      </c>
      <c r="P9" s="12"/>
    </row>
    <row r="10" spans="1:16" ht="55.5" customHeight="1">
      <c r="A10" s="2" t="s">
        <v>662</v>
      </c>
      <c r="B10" s="2">
        <v>7</v>
      </c>
      <c r="C10" s="1" t="s">
        <v>549</v>
      </c>
      <c r="D10" s="11" t="s">
        <v>471</v>
      </c>
      <c r="E10" s="10"/>
      <c r="F10" s="11" t="s">
        <v>495</v>
      </c>
      <c r="G10" s="15" t="s">
        <v>472</v>
      </c>
      <c r="H10" s="51" t="s">
        <v>706</v>
      </c>
      <c r="I10" s="10" t="s">
        <v>40</v>
      </c>
      <c r="J10" s="10">
        <v>0</v>
      </c>
      <c r="K10" s="12"/>
      <c r="L10" s="12"/>
      <c r="M10" s="12">
        <f t="shared" si="0"/>
        <v>0</v>
      </c>
      <c r="N10" s="12">
        <f t="shared" si="1"/>
        <v>0</v>
      </c>
      <c r="O10" s="12">
        <f t="shared" si="2"/>
        <v>0</v>
      </c>
      <c r="P10" s="12"/>
    </row>
    <row r="11" spans="1:16" ht="55.5" customHeight="1">
      <c r="A11" s="2" t="s">
        <v>663</v>
      </c>
      <c r="B11" s="2">
        <v>8</v>
      </c>
      <c r="C11" s="1" t="s">
        <v>549</v>
      </c>
      <c r="D11" s="11" t="s">
        <v>471</v>
      </c>
      <c r="E11" s="10"/>
      <c r="F11" s="11" t="s">
        <v>495</v>
      </c>
      <c r="G11" s="15" t="s">
        <v>537</v>
      </c>
      <c r="H11" s="51" t="s">
        <v>706</v>
      </c>
      <c r="I11" s="10" t="s">
        <v>40</v>
      </c>
      <c r="J11" s="10">
        <v>0</v>
      </c>
      <c r="K11" s="12"/>
      <c r="L11" s="12"/>
      <c r="M11" s="12">
        <f t="shared" si="0"/>
        <v>0</v>
      </c>
      <c r="N11" s="12">
        <f t="shared" si="1"/>
        <v>0</v>
      </c>
      <c r="O11" s="12">
        <f t="shared" si="2"/>
        <v>0</v>
      </c>
      <c r="P11" s="12"/>
    </row>
    <row r="12" spans="1:16" ht="55.5" customHeight="1">
      <c r="A12" s="4" t="s">
        <v>664</v>
      </c>
      <c r="B12" s="2">
        <v>9</v>
      </c>
      <c r="C12" s="1" t="s">
        <v>549</v>
      </c>
      <c r="D12" s="11" t="s">
        <v>474</v>
      </c>
      <c r="E12" s="10"/>
      <c r="F12" s="11" t="s">
        <v>496</v>
      </c>
      <c r="G12" s="15" t="s">
        <v>475</v>
      </c>
      <c r="H12" s="51" t="s">
        <v>706</v>
      </c>
      <c r="I12" s="10" t="s">
        <v>40</v>
      </c>
      <c r="J12" s="10">
        <v>15</v>
      </c>
      <c r="K12" s="12"/>
      <c r="L12" s="12"/>
      <c r="M12" s="12">
        <f t="shared" si="0"/>
        <v>0</v>
      </c>
      <c r="N12" s="12">
        <f t="shared" si="1"/>
        <v>0</v>
      </c>
      <c r="O12" s="12">
        <f t="shared" si="2"/>
        <v>0</v>
      </c>
      <c r="P12" s="12"/>
    </row>
    <row r="13" spans="1:16" ht="55.5" customHeight="1">
      <c r="A13" s="4" t="s">
        <v>665</v>
      </c>
      <c r="B13" s="2">
        <v>10</v>
      </c>
      <c r="C13" s="1" t="s">
        <v>549</v>
      </c>
      <c r="D13" s="11" t="s">
        <v>482</v>
      </c>
      <c r="E13" s="10"/>
      <c r="F13" s="11" t="s">
        <v>497</v>
      </c>
      <c r="G13" s="15" t="s">
        <v>483</v>
      </c>
      <c r="H13" s="51" t="s">
        <v>706</v>
      </c>
      <c r="I13" s="10" t="s">
        <v>40</v>
      </c>
      <c r="J13" s="10">
        <v>0</v>
      </c>
      <c r="K13" s="12"/>
      <c r="L13" s="12"/>
      <c r="M13" s="12">
        <f t="shared" si="0"/>
        <v>0</v>
      </c>
      <c r="N13" s="12">
        <f t="shared" si="1"/>
        <v>0</v>
      </c>
      <c r="O13" s="12">
        <f t="shared" si="2"/>
        <v>0</v>
      </c>
      <c r="P13" s="12"/>
    </row>
    <row r="14" spans="1:16" ht="55.5" customHeight="1">
      <c r="A14" s="2" t="s">
        <v>669</v>
      </c>
      <c r="B14" s="2">
        <v>11</v>
      </c>
      <c r="C14" s="1" t="s">
        <v>549</v>
      </c>
      <c r="D14" s="11" t="s">
        <v>476</v>
      </c>
      <c r="E14" s="10"/>
      <c r="F14" s="11" t="s">
        <v>498</v>
      </c>
      <c r="G14" s="15" t="s">
        <v>477</v>
      </c>
      <c r="H14" s="51" t="s">
        <v>706</v>
      </c>
      <c r="I14" s="10" t="s">
        <v>40</v>
      </c>
      <c r="J14" s="10">
        <v>0</v>
      </c>
      <c r="K14" s="12"/>
      <c r="L14" s="12"/>
      <c r="M14" s="12">
        <f t="shared" si="0"/>
        <v>0</v>
      </c>
      <c r="N14" s="12">
        <f t="shared" si="1"/>
        <v>0</v>
      </c>
      <c r="O14" s="12">
        <f t="shared" si="2"/>
        <v>0</v>
      </c>
      <c r="P14" s="12"/>
    </row>
    <row r="15" spans="1:16" ht="55.5" customHeight="1">
      <c r="A15" s="2" t="s">
        <v>668</v>
      </c>
      <c r="B15" s="2">
        <v>12</v>
      </c>
      <c r="C15" s="1" t="s">
        <v>549</v>
      </c>
      <c r="D15" s="11" t="s">
        <v>478</v>
      </c>
      <c r="E15" s="10"/>
      <c r="F15" s="11" t="s">
        <v>499</v>
      </c>
      <c r="G15" s="15" t="s">
        <v>479</v>
      </c>
      <c r="H15" s="51" t="s">
        <v>706</v>
      </c>
      <c r="I15" s="10" t="s">
        <v>40</v>
      </c>
      <c r="J15" s="10">
        <v>2</v>
      </c>
      <c r="K15" s="12"/>
      <c r="L15" s="12"/>
      <c r="M15" s="12">
        <f t="shared" si="0"/>
        <v>0</v>
      </c>
      <c r="N15" s="12">
        <f t="shared" si="1"/>
        <v>0</v>
      </c>
      <c r="O15" s="12">
        <f t="shared" si="2"/>
        <v>0</v>
      </c>
      <c r="P15" s="12"/>
    </row>
    <row r="16" spans="1:16" ht="55.5" customHeight="1">
      <c r="A16" s="2" t="s">
        <v>670</v>
      </c>
      <c r="B16" s="2">
        <v>13</v>
      </c>
      <c r="C16" s="1" t="s">
        <v>549</v>
      </c>
      <c r="D16" s="11" t="s">
        <v>480</v>
      </c>
      <c r="E16" s="10"/>
      <c r="F16" s="11" t="s">
        <v>500</v>
      </c>
      <c r="G16" s="15" t="s">
        <v>666</v>
      </c>
      <c r="H16" s="51" t="s">
        <v>706</v>
      </c>
      <c r="I16" s="10" t="s">
        <v>40</v>
      </c>
      <c r="J16" s="10">
        <v>0</v>
      </c>
      <c r="K16" s="12"/>
      <c r="L16" s="12"/>
      <c r="M16" s="12">
        <f t="shared" si="0"/>
        <v>0</v>
      </c>
      <c r="N16" s="12">
        <f t="shared" si="1"/>
        <v>0</v>
      </c>
      <c r="O16" s="12">
        <f t="shared" si="2"/>
        <v>0</v>
      </c>
      <c r="P16" s="12"/>
    </row>
    <row r="17" spans="1:16" ht="55.5" customHeight="1">
      <c r="A17" s="2" t="s">
        <v>671</v>
      </c>
      <c r="B17" s="2">
        <v>14</v>
      </c>
      <c r="C17" s="1" t="s">
        <v>549</v>
      </c>
      <c r="D17" s="11" t="s">
        <v>476</v>
      </c>
      <c r="E17" s="10"/>
      <c r="F17" s="11" t="s">
        <v>498</v>
      </c>
      <c r="G17" s="15" t="s">
        <v>484</v>
      </c>
      <c r="H17" s="51" t="s">
        <v>706</v>
      </c>
      <c r="I17" s="10" t="s">
        <v>40</v>
      </c>
      <c r="J17" s="10">
        <v>3</v>
      </c>
      <c r="K17" s="12"/>
      <c r="L17" s="12"/>
      <c r="M17" s="12">
        <f t="shared" si="0"/>
        <v>0</v>
      </c>
      <c r="N17" s="12">
        <f t="shared" si="1"/>
        <v>0</v>
      </c>
      <c r="O17" s="12">
        <f t="shared" si="2"/>
        <v>0</v>
      </c>
      <c r="P17" s="12"/>
    </row>
    <row r="18" spans="1:16" ht="55.5" customHeight="1">
      <c r="A18" s="2" t="s">
        <v>766</v>
      </c>
      <c r="B18" s="2">
        <v>15</v>
      </c>
      <c r="C18" s="1" t="s">
        <v>549</v>
      </c>
      <c r="D18" s="11" t="s">
        <v>485</v>
      </c>
      <c r="E18" s="10"/>
      <c r="F18" s="11" t="s">
        <v>501</v>
      </c>
      <c r="G18" s="15" t="s">
        <v>764</v>
      </c>
      <c r="H18" s="51" t="s">
        <v>706</v>
      </c>
      <c r="I18" s="10" t="s">
        <v>40</v>
      </c>
      <c r="J18" s="10">
        <v>4</v>
      </c>
      <c r="K18" s="12"/>
      <c r="L18" s="12"/>
      <c r="M18" s="12">
        <f t="shared" si="0"/>
        <v>0</v>
      </c>
      <c r="N18" s="12">
        <f t="shared" si="1"/>
        <v>0</v>
      </c>
      <c r="O18" s="12">
        <f t="shared" si="2"/>
        <v>0</v>
      </c>
      <c r="P18" s="12"/>
    </row>
    <row r="19" spans="1:16" ht="55.5" customHeight="1">
      <c r="A19" s="2" t="s">
        <v>767</v>
      </c>
      <c r="B19" s="2">
        <v>16</v>
      </c>
      <c r="C19" s="1" t="s">
        <v>549</v>
      </c>
      <c r="D19" s="11" t="s">
        <v>486</v>
      </c>
      <c r="E19" s="10"/>
      <c r="F19" s="11" t="s">
        <v>502</v>
      </c>
      <c r="G19" s="15" t="s">
        <v>765</v>
      </c>
      <c r="H19" s="51" t="s">
        <v>706</v>
      </c>
      <c r="I19" s="10" t="s">
        <v>40</v>
      </c>
      <c r="J19" s="10">
        <v>0</v>
      </c>
      <c r="K19" s="12"/>
      <c r="L19" s="12"/>
      <c r="M19" s="12">
        <f t="shared" si="0"/>
        <v>0</v>
      </c>
      <c r="N19" s="12">
        <f t="shared" si="1"/>
        <v>0</v>
      </c>
      <c r="O19" s="12">
        <f t="shared" si="2"/>
        <v>0</v>
      </c>
      <c r="P19" s="12"/>
    </row>
    <row r="20" spans="1:16" ht="55.5" customHeight="1">
      <c r="A20" s="4" t="s">
        <v>672</v>
      </c>
      <c r="B20" s="2">
        <v>17</v>
      </c>
      <c r="C20" s="1" t="s">
        <v>549</v>
      </c>
      <c r="D20" s="11" t="s">
        <v>503</v>
      </c>
      <c r="E20" s="10"/>
      <c r="F20" s="11" t="s">
        <v>505</v>
      </c>
      <c r="G20" s="15" t="s">
        <v>504</v>
      </c>
      <c r="H20" s="51" t="s">
        <v>706</v>
      </c>
      <c r="I20" s="10" t="s">
        <v>40</v>
      </c>
      <c r="J20" s="10">
        <v>3</v>
      </c>
      <c r="K20" s="12"/>
      <c r="L20" s="12"/>
      <c r="M20" s="12">
        <f t="shared" si="0"/>
        <v>0</v>
      </c>
      <c r="N20" s="12">
        <f t="shared" si="1"/>
        <v>0</v>
      </c>
      <c r="O20" s="12">
        <f t="shared" si="2"/>
        <v>0</v>
      </c>
      <c r="P20" s="12"/>
    </row>
    <row r="21" spans="1:16" ht="55.5" customHeight="1">
      <c r="A21" s="2" t="s">
        <v>673</v>
      </c>
      <c r="B21" s="2">
        <v>18</v>
      </c>
      <c r="C21" s="1" t="s">
        <v>549</v>
      </c>
      <c r="D21" s="11" t="s">
        <v>541</v>
      </c>
      <c r="E21" s="10"/>
      <c r="F21" s="1" t="s">
        <v>542</v>
      </c>
      <c r="G21" s="31" t="s">
        <v>543</v>
      </c>
      <c r="H21" s="51" t="s">
        <v>706</v>
      </c>
      <c r="I21" s="33" t="s">
        <v>40</v>
      </c>
      <c r="J21" s="33"/>
      <c r="K21" s="12"/>
      <c r="L21" s="12"/>
      <c r="M21" s="12">
        <f t="shared" si="0"/>
        <v>0</v>
      </c>
      <c r="N21" s="12">
        <f t="shared" si="1"/>
        <v>0</v>
      </c>
      <c r="O21" s="12">
        <f t="shared" si="2"/>
        <v>0</v>
      </c>
      <c r="P21" s="12"/>
    </row>
    <row r="22" spans="2:16" ht="55.5" customHeight="1">
      <c r="B22" s="2">
        <v>19</v>
      </c>
      <c r="C22" s="1"/>
      <c r="D22" s="11"/>
      <c r="E22" s="10"/>
      <c r="F22" s="11"/>
      <c r="G22" s="16"/>
      <c r="I22" s="10"/>
      <c r="J22" s="10"/>
      <c r="K22" s="12"/>
      <c r="L22" s="12"/>
      <c r="M22" s="12"/>
      <c r="N22" s="12"/>
      <c r="O22" s="12"/>
      <c r="P22" s="12"/>
    </row>
    <row r="23" spans="2:16" ht="55.5" customHeight="1">
      <c r="B23" s="2">
        <v>20</v>
      </c>
      <c r="C23" s="1"/>
      <c r="D23" s="11"/>
      <c r="E23" s="10"/>
      <c r="F23" s="11"/>
      <c r="G23" s="34"/>
      <c r="I23" s="10"/>
      <c r="J23" s="10"/>
      <c r="K23" s="12"/>
      <c r="L23" s="12"/>
      <c r="M23" s="12"/>
      <c r="N23" s="12"/>
      <c r="O23" s="12"/>
      <c r="P23" s="12"/>
    </row>
    <row r="24" spans="2:16" ht="55.5" customHeight="1">
      <c r="B24" s="2">
        <v>21</v>
      </c>
      <c r="C24" s="1"/>
      <c r="D24" s="11"/>
      <c r="E24" s="10"/>
      <c r="F24" s="11"/>
      <c r="G24" s="15"/>
      <c r="I24" s="10"/>
      <c r="J24" s="10"/>
      <c r="K24" s="12"/>
      <c r="L24" s="12"/>
      <c r="M24" s="12"/>
      <c r="N24" s="12"/>
      <c r="O24" s="12"/>
      <c r="P24" s="12"/>
    </row>
    <row r="25" spans="2:16" ht="55.5" customHeight="1">
      <c r="B25" s="2">
        <v>22</v>
      </c>
      <c r="C25" s="1"/>
      <c r="D25" s="11"/>
      <c r="E25" s="10"/>
      <c r="F25" s="1"/>
      <c r="G25" s="31"/>
      <c r="I25" s="33"/>
      <c r="J25" s="33"/>
      <c r="K25" s="12"/>
      <c r="L25" s="12"/>
      <c r="M25" s="12"/>
      <c r="N25" s="12"/>
      <c r="O25" s="12"/>
      <c r="P25" s="12"/>
    </row>
    <row r="26" spans="2:16" ht="55.5" customHeight="1">
      <c r="B26" s="2">
        <v>23</v>
      </c>
      <c r="C26" s="1"/>
      <c r="D26" s="11"/>
      <c r="E26" s="10"/>
      <c r="F26" s="1"/>
      <c r="G26" s="31"/>
      <c r="I26" s="33"/>
      <c r="J26" s="33"/>
      <c r="K26" s="12"/>
      <c r="L26" s="12"/>
      <c r="M26" s="12"/>
      <c r="N26" s="12"/>
      <c r="O26" s="12"/>
      <c r="P26" s="12"/>
    </row>
    <row r="27" spans="2:16" ht="55.5" customHeight="1">
      <c r="B27" s="2">
        <v>24</v>
      </c>
      <c r="C27" s="1"/>
      <c r="D27" s="11"/>
      <c r="E27" s="10"/>
      <c r="F27" s="11"/>
      <c r="G27" s="15"/>
      <c r="I27" s="10"/>
      <c r="J27" s="10"/>
      <c r="K27" s="12"/>
      <c r="L27" s="12"/>
      <c r="M27" s="12"/>
      <c r="N27" s="12"/>
      <c r="O27" s="12"/>
      <c r="P27" s="12"/>
    </row>
    <row r="28" spans="2:16" ht="15">
      <c r="B28" s="2">
        <v>25</v>
      </c>
      <c r="C28" s="10"/>
      <c r="D28" s="11"/>
      <c r="E28" s="10"/>
      <c r="F28" s="11"/>
      <c r="G28" s="16"/>
      <c r="I28" s="10"/>
      <c r="J28" s="10"/>
      <c r="K28" s="12"/>
      <c r="L28" s="12"/>
      <c r="M28" s="12"/>
      <c r="N28" s="12"/>
      <c r="O28" s="12"/>
      <c r="P28" s="12"/>
    </row>
    <row r="29" spans="2:16" ht="40.5" customHeight="1">
      <c r="B29" s="2">
        <v>26</v>
      </c>
      <c r="C29" s="35"/>
      <c r="D29" s="36"/>
      <c r="E29" s="37" t="s">
        <v>49</v>
      </c>
      <c r="F29" s="38"/>
      <c r="G29" s="39" t="s">
        <v>50</v>
      </c>
      <c r="H29" s="67"/>
      <c r="I29" s="35"/>
      <c r="J29" s="35"/>
      <c r="K29" s="41"/>
      <c r="L29" s="41"/>
      <c r="M29" s="41"/>
      <c r="N29" s="41"/>
      <c r="O29" s="41"/>
      <c r="P29" s="41"/>
    </row>
    <row r="30" spans="1:16" ht="24">
      <c r="A30" s="2" t="s">
        <v>675</v>
      </c>
      <c r="B30" s="2">
        <v>27</v>
      </c>
      <c r="C30" s="1" t="s">
        <v>549</v>
      </c>
      <c r="D30" s="11"/>
      <c r="E30" s="10" t="s">
        <v>49</v>
      </c>
      <c r="F30" s="11"/>
      <c r="G30" t="s">
        <v>490</v>
      </c>
      <c r="H30" s="51" t="s">
        <v>708</v>
      </c>
      <c r="I30" s="10" t="s">
        <v>51</v>
      </c>
      <c r="J30" s="26"/>
      <c r="K30" s="12"/>
      <c r="L30" s="12"/>
      <c r="M30" s="12">
        <f aca="true" t="shared" si="3" ref="M30:M42">J30*K30</f>
        <v>0</v>
      </c>
      <c r="N30" s="12">
        <f aca="true" t="shared" si="4" ref="N30:N42">J30*L30</f>
        <v>0</v>
      </c>
      <c r="O30" s="12">
        <f aca="true" t="shared" si="5" ref="O30:O42">M30+N30</f>
        <v>0</v>
      </c>
      <c r="P30" s="12"/>
    </row>
    <row r="31" spans="1:16" ht="24">
      <c r="A31" s="2" t="s">
        <v>674</v>
      </c>
      <c r="B31" s="2">
        <v>28</v>
      </c>
      <c r="C31" s="1" t="s">
        <v>549</v>
      </c>
      <c r="D31" s="11"/>
      <c r="E31" s="10" t="s">
        <v>49</v>
      </c>
      <c r="F31" s="11"/>
      <c r="G31" t="s">
        <v>444</v>
      </c>
      <c r="H31" s="51" t="s">
        <v>708</v>
      </c>
      <c r="I31" s="10" t="s">
        <v>51</v>
      </c>
      <c r="J31" s="26">
        <v>38</v>
      </c>
      <c r="K31" s="12"/>
      <c r="L31" s="12"/>
      <c r="M31" s="12">
        <f t="shared" si="3"/>
        <v>0</v>
      </c>
      <c r="N31" s="12">
        <f t="shared" si="4"/>
        <v>0</v>
      </c>
      <c r="O31" s="12">
        <f t="shared" si="5"/>
        <v>0</v>
      </c>
      <c r="P31" s="12"/>
    </row>
    <row r="32" spans="1:16" ht="24">
      <c r="A32" s="2" t="s">
        <v>676</v>
      </c>
      <c r="B32" s="2">
        <v>29</v>
      </c>
      <c r="C32" s="1" t="s">
        <v>549</v>
      </c>
      <c r="D32" s="11"/>
      <c r="E32" s="10" t="s">
        <v>49</v>
      </c>
      <c r="F32" s="11"/>
      <c r="G32" t="s">
        <v>446</v>
      </c>
      <c r="H32" s="51" t="s">
        <v>708</v>
      </c>
      <c r="I32" s="10" t="s">
        <v>51</v>
      </c>
      <c r="J32" s="26"/>
      <c r="K32" s="12"/>
      <c r="L32" s="12"/>
      <c r="M32" s="12">
        <f t="shared" si="3"/>
        <v>0</v>
      </c>
      <c r="N32" s="12">
        <f t="shared" si="4"/>
        <v>0</v>
      </c>
      <c r="O32" s="12">
        <f t="shared" si="5"/>
        <v>0</v>
      </c>
      <c r="P32" s="12"/>
    </row>
    <row r="33" spans="1:16" ht="24">
      <c r="A33" s="2" t="s">
        <v>677</v>
      </c>
      <c r="B33" s="2">
        <v>30</v>
      </c>
      <c r="C33" s="1" t="s">
        <v>549</v>
      </c>
      <c r="D33" s="11"/>
      <c r="E33" s="10" t="s">
        <v>49</v>
      </c>
      <c r="F33" s="11"/>
      <c r="G33" t="s">
        <v>491</v>
      </c>
      <c r="H33" s="51" t="s">
        <v>708</v>
      </c>
      <c r="I33" s="10" t="s">
        <v>51</v>
      </c>
      <c r="J33" s="26">
        <v>5</v>
      </c>
      <c r="K33" s="12"/>
      <c r="L33" s="12"/>
      <c r="M33" s="12">
        <f t="shared" si="3"/>
        <v>0</v>
      </c>
      <c r="N33" s="12">
        <f t="shared" si="4"/>
        <v>0</v>
      </c>
      <c r="O33" s="12">
        <f t="shared" si="5"/>
        <v>0</v>
      </c>
      <c r="P33" s="12"/>
    </row>
    <row r="34" spans="1:16" ht="33">
      <c r="A34" s="2" t="s">
        <v>678</v>
      </c>
      <c r="B34" s="2">
        <v>31</v>
      </c>
      <c r="C34" s="1" t="s">
        <v>549</v>
      </c>
      <c r="D34" s="11"/>
      <c r="E34" s="10" t="s">
        <v>49</v>
      </c>
      <c r="F34" s="11"/>
      <c r="G34" s="42" t="s">
        <v>487</v>
      </c>
      <c r="H34" s="51" t="s">
        <v>708</v>
      </c>
      <c r="I34" s="10" t="s">
        <v>51</v>
      </c>
      <c r="J34" s="26">
        <v>120</v>
      </c>
      <c r="K34" s="12"/>
      <c r="L34" s="12"/>
      <c r="M34" s="12">
        <f t="shared" si="3"/>
        <v>0</v>
      </c>
      <c r="N34" s="12">
        <f t="shared" si="4"/>
        <v>0</v>
      </c>
      <c r="O34" s="12">
        <f t="shared" si="5"/>
        <v>0</v>
      </c>
      <c r="P34" s="12"/>
    </row>
    <row r="35" spans="1:16" ht="33">
      <c r="A35" s="2" t="s">
        <v>678</v>
      </c>
      <c r="B35" s="2">
        <v>32</v>
      </c>
      <c r="C35" s="1" t="s">
        <v>549</v>
      </c>
      <c r="D35" s="11"/>
      <c r="E35" s="10" t="s">
        <v>49</v>
      </c>
      <c r="F35" s="11"/>
      <c r="G35" s="42" t="s">
        <v>488</v>
      </c>
      <c r="H35" s="51" t="s">
        <v>708</v>
      </c>
      <c r="I35" s="10" t="s">
        <v>51</v>
      </c>
      <c r="J35" s="26">
        <v>268</v>
      </c>
      <c r="K35" s="12"/>
      <c r="L35" s="12"/>
      <c r="M35" s="12">
        <f t="shared" si="3"/>
        <v>0</v>
      </c>
      <c r="N35" s="12">
        <f t="shared" si="4"/>
        <v>0</v>
      </c>
      <c r="O35" s="12">
        <f t="shared" si="5"/>
        <v>0</v>
      </c>
      <c r="P35" s="12"/>
    </row>
    <row r="36" spans="1:16" ht="33">
      <c r="A36" s="2" t="s">
        <v>679</v>
      </c>
      <c r="B36" s="2">
        <v>33</v>
      </c>
      <c r="C36" s="1" t="s">
        <v>549</v>
      </c>
      <c r="D36" s="11"/>
      <c r="E36" s="10" t="s">
        <v>49</v>
      </c>
      <c r="F36" s="11"/>
      <c r="G36" s="42" t="s">
        <v>489</v>
      </c>
      <c r="H36" s="51" t="s">
        <v>708</v>
      </c>
      <c r="I36" s="10" t="s">
        <v>51</v>
      </c>
      <c r="J36" s="26">
        <v>129</v>
      </c>
      <c r="K36" s="12"/>
      <c r="L36" s="12"/>
      <c r="M36" s="12">
        <f t="shared" si="3"/>
        <v>0</v>
      </c>
      <c r="N36" s="12">
        <f t="shared" si="4"/>
        <v>0</v>
      </c>
      <c r="O36" s="12">
        <f t="shared" si="5"/>
        <v>0</v>
      </c>
      <c r="P36" s="12"/>
    </row>
    <row r="37" spans="1:16" ht="33">
      <c r="A37" s="2" t="s">
        <v>680</v>
      </c>
      <c r="B37" s="2">
        <v>34</v>
      </c>
      <c r="C37" s="1" t="s">
        <v>549</v>
      </c>
      <c r="D37" s="11"/>
      <c r="E37" s="10" t="s">
        <v>49</v>
      </c>
      <c r="F37" s="24"/>
      <c r="G37" s="42" t="s">
        <v>452</v>
      </c>
      <c r="H37" s="51" t="s">
        <v>708</v>
      </c>
      <c r="I37" s="10" t="s">
        <v>51</v>
      </c>
      <c r="J37" s="26">
        <v>38</v>
      </c>
      <c r="K37" s="12"/>
      <c r="L37" s="12"/>
      <c r="M37" s="12">
        <f t="shared" si="3"/>
        <v>0</v>
      </c>
      <c r="N37" s="12">
        <f t="shared" si="4"/>
        <v>0</v>
      </c>
      <c r="O37" s="12">
        <f t="shared" si="5"/>
        <v>0</v>
      </c>
      <c r="P37" s="12"/>
    </row>
    <row r="38" spans="1:16" ht="33">
      <c r="A38" s="2" t="s">
        <v>681</v>
      </c>
      <c r="B38" s="2">
        <v>35</v>
      </c>
      <c r="C38" s="1" t="s">
        <v>549</v>
      </c>
      <c r="D38" s="11"/>
      <c r="E38" s="10" t="s">
        <v>49</v>
      </c>
      <c r="F38" s="11"/>
      <c r="G38" s="42" t="s">
        <v>453</v>
      </c>
      <c r="H38" s="51" t="s">
        <v>708</v>
      </c>
      <c r="I38" s="10" t="s">
        <v>51</v>
      </c>
      <c r="J38" s="26">
        <v>0</v>
      </c>
      <c r="K38" s="12"/>
      <c r="L38" s="12"/>
      <c r="M38" s="12">
        <f t="shared" si="3"/>
        <v>0</v>
      </c>
      <c r="N38" s="12">
        <f t="shared" si="4"/>
        <v>0</v>
      </c>
      <c r="O38" s="12">
        <f t="shared" si="5"/>
        <v>0</v>
      </c>
      <c r="P38" s="12"/>
    </row>
    <row r="39" spans="1:16" ht="24">
      <c r="A39" s="2" t="s">
        <v>682</v>
      </c>
      <c r="B39" s="2">
        <v>36</v>
      </c>
      <c r="C39" s="1" t="s">
        <v>549</v>
      </c>
      <c r="D39" s="11"/>
      <c r="E39" s="10" t="s">
        <v>49</v>
      </c>
      <c r="F39" s="11"/>
      <c r="G39" t="s">
        <v>455</v>
      </c>
      <c r="H39" s="51" t="s">
        <v>708</v>
      </c>
      <c r="I39" s="10" t="s">
        <v>51</v>
      </c>
      <c r="J39" s="26">
        <v>100</v>
      </c>
      <c r="K39" s="12"/>
      <c r="L39" s="12"/>
      <c r="M39" s="12">
        <f t="shared" si="3"/>
        <v>0</v>
      </c>
      <c r="N39" s="12">
        <f t="shared" si="4"/>
        <v>0</v>
      </c>
      <c r="O39" s="12">
        <f t="shared" si="5"/>
        <v>0</v>
      </c>
      <c r="P39" s="12"/>
    </row>
    <row r="40" spans="1:16" ht="45">
      <c r="A40" s="2" t="s">
        <v>683</v>
      </c>
      <c r="B40" s="2">
        <v>37</v>
      </c>
      <c r="C40" s="1" t="s">
        <v>549</v>
      </c>
      <c r="D40" s="11"/>
      <c r="E40" s="10" t="s">
        <v>49</v>
      </c>
      <c r="F40" s="11"/>
      <c r="G40" s="20" t="s">
        <v>458</v>
      </c>
      <c r="H40" s="51" t="s">
        <v>707</v>
      </c>
      <c r="I40" s="10" t="s">
        <v>52</v>
      </c>
      <c r="J40" s="1">
        <v>0</v>
      </c>
      <c r="K40" s="12"/>
      <c r="L40" s="12"/>
      <c r="M40" s="12">
        <f t="shared" si="3"/>
        <v>0</v>
      </c>
      <c r="N40" s="12">
        <f t="shared" si="4"/>
        <v>0</v>
      </c>
      <c r="O40" s="12">
        <f t="shared" si="5"/>
        <v>0</v>
      </c>
      <c r="P40" s="12"/>
    </row>
    <row r="41" spans="1:16" ht="45">
      <c r="A41" s="2" t="s">
        <v>684</v>
      </c>
      <c r="B41" s="2">
        <v>38</v>
      </c>
      <c r="C41" s="1" t="s">
        <v>549</v>
      </c>
      <c r="D41" s="11"/>
      <c r="E41" s="10" t="s">
        <v>49</v>
      </c>
      <c r="F41" s="11"/>
      <c r="G41" s="20" t="s">
        <v>459</v>
      </c>
      <c r="H41" s="51" t="s">
        <v>707</v>
      </c>
      <c r="I41" s="10" t="s">
        <v>52</v>
      </c>
      <c r="J41" s="1">
        <v>0</v>
      </c>
      <c r="K41" s="12"/>
      <c r="L41" s="12"/>
      <c r="M41" s="12">
        <f t="shared" si="3"/>
        <v>0</v>
      </c>
      <c r="N41" s="12">
        <f t="shared" si="4"/>
        <v>0</v>
      </c>
      <c r="O41" s="12">
        <f t="shared" si="5"/>
        <v>0</v>
      </c>
      <c r="P41" s="12"/>
    </row>
    <row r="42" spans="1:15" ht="24">
      <c r="A42" s="2" t="s">
        <v>685</v>
      </c>
      <c r="B42" s="2">
        <v>39</v>
      </c>
      <c r="C42" s="1" t="s">
        <v>549</v>
      </c>
      <c r="D42" s="11"/>
      <c r="E42" s="10" t="s">
        <v>49</v>
      </c>
      <c r="F42" s="11"/>
      <c r="G42" s="12" t="s">
        <v>454</v>
      </c>
      <c r="H42" s="51" t="s">
        <v>707</v>
      </c>
      <c r="I42" s="10" t="s">
        <v>51</v>
      </c>
      <c r="J42" s="1">
        <v>38</v>
      </c>
      <c r="L42" s="12"/>
      <c r="M42" s="12">
        <f t="shared" si="3"/>
        <v>0</v>
      </c>
      <c r="N42" s="12">
        <f t="shared" si="4"/>
        <v>0</v>
      </c>
      <c r="O42" s="12">
        <f t="shared" si="5"/>
        <v>0</v>
      </c>
    </row>
    <row r="43" spans="3:16" ht="15">
      <c r="C43" s="10"/>
      <c r="D43" s="11"/>
      <c r="E43" s="10"/>
      <c r="F43" s="11"/>
      <c r="G43" s="12"/>
      <c r="I43" s="10"/>
      <c r="J43" s="10"/>
      <c r="K43" s="12"/>
      <c r="L43" s="12"/>
      <c r="M43" s="12"/>
      <c r="N43" s="12"/>
      <c r="O43" s="12"/>
      <c r="P43" s="12"/>
    </row>
  </sheetData>
  <sheetProtection/>
  <mergeCells count="9">
    <mergeCell ref="K2:L2"/>
    <mergeCell ref="M2:N2"/>
    <mergeCell ref="E3:F3"/>
    <mergeCell ref="B2:B3"/>
    <mergeCell ref="A2:A3"/>
    <mergeCell ref="H2:H3"/>
    <mergeCell ref="E2:F2"/>
    <mergeCell ref="I2:I3"/>
    <mergeCell ref="J2:J3"/>
  </mergeCells>
  <printOptions gridLines="1"/>
  <pageMargins left="0.7874015748031497" right="0.3937007874015748" top="0.5118110236220472" bottom="0.4724409448818898" header="0.2755905511811024" footer="0.2755905511811024"/>
  <pageSetup fitToHeight="31" fitToWidth="1" horizontalDpi="600" verticalDpi="600" orientation="landscape" paperSize="8" scale="86" r:id="rId3"/>
  <headerFooter alignWithMargins="0">
    <oddHeader>&amp;LH3 - Měření a regulace&amp;CVýkaz Výměr</oddHeader>
    <oddFooter>&amp;Rstrana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"/>
  <sheetViews>
    <sheetView zoomScalePageLayoutView="0" workbookViewId="0" topLeftCell="D1">
      <selection activeCell="D2" sqref="D2"/>
    </sheetView>
  </sheetViews>
  <sheetFormatPr defaultColWidth="11.57421875" defaultRowHeight="15"/>
  <cols>
    <col min="1" max="1" width="6.140625" style="4" customWidth="1"/>
    <col min="2" max="2" width="5.7109375" style="2" customWidth="1"/>
    <col min="3" max="3" width="9.8515625" style="2" customWidth="1"/>
    <col min="4" max="4" width="18.421875" style="3" customWidth="1"/>
    <col min="5" max="5" width="5.7109375" style="2" customWidth="1"/>
    <col min="6" max="6" width="14.57421875" style="3" customWidth="1"/>
    <col min="7" max="7" width="63.28125" style="4" customWidth="1"/>
    <col min="8" max="8" width="21.7109375" style="4" customWidth="1"/>
    <col min="9" max="9" width="9.00390625" style="2" customWidth="1"/>
    <col min="10" max="10" width="8.140625" style="2" customWidth="1"/>
    <col min="11" max="16" width="11.00390625" style="4" customWidth="1"/>
    <col min="17" max="17" width="5.00390625" style="4" customWidth="1"/>
    <col min="18" max="16384" width="11.57421875" style="4" customWidth="1"/>
  </cols>
  <sheetData>
    <row r="1" ht="5.25" customHeight="1"/>
    <row r="2" spans="1:16" ht="19.5" customHeight="1">
      <c r="A2" s="92" t="s">
        <v>553</v>
      </c>
      <c r="B2" s="92" t="s">
        <v>552</v>
      </c>
      <c r="E2" s="98" t="s">
        <v>21</v>
      </c>
      <c r="F2" s="98"/>
      <c r="G2" s="5" t="s">
        <v>22</v>
      </c>
      <c r="H2" s="104" t="s">
        <v>554</v>
      </c>
      <c r="I2" s="92" t="s">
        <v>24</v>
      </c>
      <c r="J2" s="91" t="s">
        <v>25</v>
      </c>
      <c r="K2" s="93" t="s">
        <v>26</v>
      </c>
      <c r="L2" s="93"/>
      <c r="M2" s="93" t="s">
        <v>27</v>
      </c>
      <c r="N2" s="93"/>
      <c r="O2" s="7" t="s">
        <v>28</v>
      </c>
      <c r="P2" s="8" t="s">
        <v>29</v>
      </c>
    </row>
    <row r="3" spans="1:16" ht="23.25" customHeight="1">
      <c r="A3" s="92"/>
      <c r="B3" s="92"/>
      <c r="C3" s="2" t="s">
        <v>15</v>
      </c>
      <c r="D3" s="3" t="s">
        <v>30</v>
      </c>
      <c r="E3" s="95"/>
      <c r="F3" s="95"/>
      <c r="G3" s="9"/>
      <c r="H3" s="104"/>
      <c r="I3" s="92"/>
      <c r="J3" s="92"/>
      <c r="K3" s="6" t="s">
        <v>32</v>
      </c>
      <c r="L3" s="6" t="s">
        <v>33</v>
      </c>
      <c r="M3" s="6" t="s">
        <v>32</v>
      </c>
      <c r="N3" s="6" t="s">
        <v>33</v>
      </c>
      <c r="O3" s="7" t="s">
        <v>34</v>
      </c>
      <c r="P3" s="8"/>
    </row>
    <row r="4" spans="2:16" ht="27" customHeight="1">
      <c r="B4" s="2">
        <v>1</v>
      </c>
      <c r="C4" s="35" t="s">
        <v>532</v>
      </c>
      <c r="D4" s="36"/>
      <c r="E4" s="37"/>
      <c r="F4" s="38"/>
      <c r="G4" s="62" t="s">
        <v>533</v>
      </c>
      <c r="H4" s="67"/>
      <c r="I4" s="35"/>
      <c r="J4" s="35"/>
      <c r="K4" s="41"/>
      <c r="L4" s="41"/>
      <c r="M4" s="64">
        <f>SUM(M5:M42)</f>
        <v>0</v>
      </c>
      <c r="N4" s="64">
        <f>SUM(N5:N42)</f>
        <v>0</v>
      </c>
      <c r="O4" s="64">
        <f>SUM(O5:O42)</f>
        <v>0</v>
      </c>
      <c r="P4" s="41"/>
    </row>
    <row r="5" spans="1:16" ht="119.25" customHeight="1">
      <c r="A5" s="2" t="s">
        <v>656</v>
      </c>
      <c r="B5" s="2">
        <v>2</v>
      </c>
      <c r="C5" s="1" t="s">
        <v>532</v>
      </c>
      <c r="D5" s="11" t="s">
        <v>466</v>
      </c>
      <c r="E5" s="10"/>
      <c r="F5" s="11" t="s">
        <v>494</v>
      </c>
      <c r="G5" s="13" t="s">
        <v>468</v>
      </c>
      <c r="H5" s="51" t="s">
        <v>709</v>
      </c>
      <c r="I5" s="10" t="s">
        <v>37</v>
      </c>
      <c r="J5" s="10">
        <v>25</v>
      </c>
      <c r="K5" s="12"/>
      <c r="L5" s="12"/>
      <c r="M5" s="12">
        <f aca="true" t="shared" si="0" ref="M5:M25">J5*K5</f>
        <v>0</v>
      </c>
      <c r="N5" s="12">
        <f aca="true" t="shared" si="1" ref="N5:N25">J5*L5</f>
        <v>0</v>
      </c>
      <c r="O5" s="12">
        <f aca="true" t="shared" si="2" ref="O5:O25">M5+N5</f>
        <v>0</v>
      </c>
      <c r="P5" s="12"/>
    </row>
    <row r="6" spans="1:16" ht="129" customHeight="1">
      <c r="A6" s="2" t="s">
        <v>657</v>
      </c>
      <c r="B6" s="2">
        <v>3</v>
      </c>
      <c r="C6" s="1" t="s">
        <v>532</v>
      </c>
      <c r="D6" s="11" t="s">
        <v>508</v>
      </c>
      <c r="E6" s="10"/>
      <c r="F6" s="11" t="s">
        <v>494</v>
      </c>
      <c r="G6" s="13" t="s">
        <v>536</v>
      </c>
      <c r="H6" s="51" t="s">
        <v>709</v>
      </c>
      <c r="I6" s="10" t="s">
        <v>37</v>
      </c>
      <c r="J6" s="10">
        <v>2</v>
      </c>
      <c r="K6" s="12"/>
      <c r="L6" s="12"/>
      <c r="M6" s="12">
        <f t="shared" si="0"/>
        <v>0</v>
      </c>
      <c r="N6" s="12">
        <f t="shared" si="1"/>
        <v>0</v>
      </c>
      <c r="O6" s="12">
        <f t="shared" si="2"/>
        <v>0</v>
      </c>
      <c r="P6" s="12"/>
    </row>
    <row r="7" spans="1:16" ht="86.25" customHeight="1">
      <c r="A7" s="2" t="s">
        <v>658</v>
      </c>
      <c r="B7" s="2">
        <v>4</v>
      </c>
      <c r="C7" s="1" t="s">
        <v>532</v>
      </c>
      <c r="D7" s="11" t="s">
        <v>467</v>
      </c>
      <c r="E7" s="10"/>
      <c r="F7" s="11" t="s">
        <v>494</v>
      </c>
      <c r="G7" s="13" t="s">
        <v>469</v>
      </c>
      <c r="H7" s="51" t="s">
        <v>709</v>
      </c>
      <c r="I7" s="10" t="s">
        <v>37</v>
      </c>
      <c r="J7" s="10">
        <v>4</v>
      </c>
      <c r="K7" s="12"/>
      <c r="L7" s="12"/>
      <c r="M7" s="12">
        <f t="shared" si="0"/>
        <v>0</v>
      </c>
      <c r="N7" s="12">
        <f t="shared" si="1"/>
        <v>0</v>
      </c>
      <c r="O7" s="12">
        <f t="shared" si="2"/>
        <v>0</v>
      </c>
      <c r="P7" s="12"/>
    </row>
    <row r="8" spans="1:16" ht="98.25" customHeight="1">
      <c r="A8" s="2" t="s">
        <v>659</v>
      </c>
      <c r="B8" s="2">
        <v>5</v>
      </c>
      <c r="C8" s="1" t="s">
        <v>532</v>
      </c>
      <c r="D8" s="11" t="s">
        <v>464</v>
      </c>
      <c r="E8" s="10"/>
      <c r="F8" s="11" t="s">
        <v>494</v>
      </c>
      <c r="G8" s="13" t="s">
        <v>515</v>
      </c>
      <c r="H8" s="51" t="s">
        <v>709</v>
      </c>
      <c r="I8" s="10" t="s">
        <v>37</v>
      </c>
      <c r="J8" s="10">
        <v>0</v>
      </c>
      <c r="K8" s="12"/>
      <c r="L8" s="12"/>
      <c r="M8" s="12">
        <f t="shared" si="0"/>
        <v>0</v>
      </c>
      <c r="N8" s="12">
        <f t="shared" si="1"/>
        <v>0</v>
      </c>
      <c r="O8" s="12">
        <f t="shared" si="2"/>
        <v>0</v>
      </c>
      <c r="P8" s="12"/>
    </row>
    <row r="9" spans="1:16" ht="55.5" customHeight="1">
      <c r="A9" s="2" t="s">
        <v>661</v>
      </c>
      <c r="B9" s="2">
        <v>6</v>
      </c>
      <c r="C9" s="1" t="s">
        <v>532</v>
      </c>
      <c r="D9" s="11" t="s">
        <v>471</v>
      </c>
      <c r="E9" s="10"/>
      <c r="F9" s="11" t="s">
        <v>495</v>
      </c>
      <c r="G9" s="15" t="s">
        <v>470</v>
      </c>
      <c r="H9" s="51" t="s">
        <v>709</v>
      </c>
      <c r="I9" s="10" t="s">
        <v>40</v>
      </c>
      <c r="J9" s="10">
        <v>24</v>
      </c>
      <c r="K9" s="12"/>
      <c r="L9" s="12"/>
      <c r="M9" s="12">
        <f t="shared" si="0"/>
        <v>0</v>
      </c>
      <c r="N9" s="12">
        <f t="shared" si="1"/>
        <v>0</v>
      </c>
      <c r="O9" s="12">
        <f t="shared" si="2"/>
        <v>0</v>
      </c>
      <c r="P9" s="12"/>
    </row>
    <row r="10" spans="1:16" ht="55.5" customHeight="1">
      <c r="A10" s="2" t="s">
        <v>662</v>
      </c>
      <c r="B10" s="2">
        <v>7</v>
      </c>
      <c r="C10" s="1" t="s">
        <v>532</v>
      </c>
      <c r="D10" s="11" t="s">
        <v>471</v>
      </c>
      <c r="E10" s="10"/>
      <c r="F10" s="11" t="s">
        <v>495</v>
      </c>
      <c r="G10" s="15" t="s">
        <v>472</v>
      </c>
      <c r="H10" s="51" t="s">
        <v>709</v>
      </c>
      <c r="I10" s="10" t="s">
        <v>40</v>
      </c>
      <c r="J10" s="10">
        <v>1</v>
      </c>
      <c r="K10" s="12"/>
      <c r="L10" s="12"/>
      <c r="M10" s="12">
        <f t="shared" si="0"/>
        <v>0</v>
      </c>
      <c r="N10" s="12">
        <f t="shared" si="1"/>
        <v>0</v>
      </c>
      <c r="O10" s="12">
        <f t="shared" si="2"/>
        <v>0</v>
      </c>
      <c r="P10" s="12"/>
    </row>
    <row r="11" spans="1:16" ht="55.5" customHeight="1">
      <c r="A11" s="2" t="s">
        <v>663</v>
      </c>
      <c r="B11" s="2">
        <v>8</v>
      </c>
      <c r="C11" s="1" t="s">
        <v>532</v>
      </c>
      <c r="D11" s="11" t="s">
        <v>471</v>
      </c>
      <c r="E11" s="10"/>
      <c r="F11" s="11" t="s">
        <v>495</v>
      </c>
      <c r="G11" s="15" t="s">
        <v>537</v>
      </c>
      <c r="H11" s="51" t="s">
        <v>709</v>
      </c>
      <c r="I11" s="10" t="s">
        <v>40</v>
      </c>
      <c r="J11" s="10">
        <v>2</v>
      </c>
      <c r="K11" s="12"/>
      <c r="L11" s="12"/>
      <c r="M11" s="12">
        <f t="shared" si="0"/>
        <v>0</v>
      </c>
      <c r="N11" s="12">
        <f t="shared" si="1"/>
        <v>0</v>
      </c>
      <c r="O11" s="12">
        <f t="shared" si="2"/>
        <v>0</v>
      </c>
      <c r="P11" s="12"/>
    </row>
    <row r="12" spans="1:16" ht="55.5" customHeight="1">
      <c r="A12" s="4" t="s">
        <v>664</v>
      </c>
      <c r="B12" s="2">
        <v>9</v>
      </c>
      <c r="C12" s="1" t="s">
        <v>532</v>
      </c>
      <c r="D12" s="11" t="s">
        <v>474</v>
      </c>
      <c r="E12" s="10"/>
      <c r="F12" s="11" t="s">
        <v>496</v>
      </c>
      <c r="G12" s="15" t="s">
        <v>475</v>
      </c>
      <c r="H12" s="51" t="s">
        <v>709</v>
      </c>
      <c r="I12" s="10" t="s">
        <v>40</v>
      </c>
      <c r="J12" s="10">
        <v>34</v>
      </c>
      <c r="K12" s="12"/>
      <c r="L12" s="12"/>
      <c r="M12" s="12">
        <f t="shared" si="0"/>
        <v>0</v>
      </c>
      <c r="N12" s="12">
        <f t="shared" si="1"/>
        <v>0</v>
      </c>
      <c r="O12" s="12">
        <f t="shared" si="2"/>
        <v>0</v>
      </c>
      <c r="P12" s="12"/>
    </row>
    <row r="13" spans="1:16" ht="55.5" customHeight="1">
      <c r="A13" s="4" t="s">
        <v>665</v>
      </c>
      <c r="B13" s="2">
        <v>10</v>
      </c>
      <c r="C13" s="1" t="s">
        <v>532</v>
      </c>
      <c r="D13" s="11" t="s">
        <v>482</v>
      </c>
      <c r="E13" s="10"/>
      <c r="F13" s="11" t="s">
        <v>497</v>
      </c>
      <c r="G13" s="15" t="s">
        <v>483</v>
      </c>
      <c r="H13" s="51" t="s">
        <v>709</v>
      </c>
      <c r="I13" s="10" t="s">
        <v>40</v>
      </c>
      <c r="J13" s="10">
        <v>27</v>
      </c>
      <c r="K13" s="12"/>
      <c r="L13" s="12"/>
      <c r="M13" s="12">
        <f t="shared" si="0"/>
        <v>0</v>
      </c>
      <c r="N13" s="12">
        <f t="shared" si="1"/>
        <v>0</v>
      </c>
      <c r="O13" s="12">
        <f t="shared" si="2"/>
        <v>0</v>
      </c>
      <c r="P13" s="12"/>
    </row>
    <row r="14" spans="1:16" ht="55.5" customHeight="1">
      <c r="A14" s="2" t="s">
        <v>669</v>
      </c>
      <c r="B14" s="2">
        <v>11</v>
      </c>
      <c r="C14" s="1" t="s">
        <v>532</v>
      </c>
      <c r="D14" s="11" t="s">
        <v>476</v>
      </c>
      <c r="E14" s="10"/>
      <c r="F14" s="11" t="s">
        <v>498</v>
      </c>
      <c r="G14" s="15" t="s">
        <v>477</v>
      </c>
      <c r="H14" s="51" t="s">
        <v>709</v>
      </c>
      <c r="I14" s="10" t="s">
        <v>40</v>
      </c>
      <c r="J14" s="10"/>
      <c r="K14" s="12"/>
      <c r="L14" s="12"/>
      <c r="M14" s="12">
        <f t="shared" si="0"/>
        <v>0</v>
      </c>
      <c r="N14" s="12">
        <f t="shared" si="1"/>
        <v>0</v>
      </c>
      <c r="O14" s="12">
        <f t="shared" si="2"/>
        <v>0</v>
      </c>
      <c r="P14" s="12"/>
    </row>
    <row r="15" spans="1:16" ht="55.5" customHeight="1">
      <c r="A15" s="2" t="s">
        <v>668</v>
      </c>
      <c r="B15" s="2">
        <v>12</v>
      </c>
      <c r="C15" s="1" t="s">
        <v>532</v>
      </c>
      <c r="D15" s="11" t="s">
        <v>478</v>
      </c>
      <c r="E15" s="10"/>
      <c r="F15" s="11" t="s">
        <v>499</v>
      </c>
      <c r="G15" s="15" t="s">
        <v>479</v>
      </c>
      <c r="H15" s="51" t="s">
        <v>709</v>
      </c>
      <c r="I15" s="10" t="s">
        <v>40</v>
      </c>
      <c r="J15" s="10"/>
      <c r="K15" s="12"/>
      <c r="L15" s="12"/>
      <c r="M15" s="12">
        <f t="shared" si="0"/>
        <v>0</v>
      </c>
      <c r="N15" s="12">
        <f t="shared" si="1"/>
        <v>0</v>
      </c>
      <c r="O15" s="12">
        <f t="shared" si="2"/>
        <v>0</v>
      </c>
      <c r="P15" s="12"/>
    </row>
    <row r="16" spans="1:16" ht="55.5" customHeight="1">
      <c r="A16" s="2" t="s">
        <v>670</v>
      </c>
      <c r="B16" s="2">
        <v>13</v>
      </c>
      <c r="C16" s="1" t="s">
        <v>532</v>
      </c>
      <c r="D16" s="11" t="s">
        <v>480</v>
      </c>
      <c r="E16" s="10"/>
      <c r="F16" s="11" t="s">
        <v>500</v>
      </c>
      <c r="G16" s="15" t="s">
        <v>481</v>
      </c>
      <c r="H16" s="51" t="s">
        <v>709</v>
      </c>
      <c r="I16" s="10" t="s">
        <v>40</v>
      </c>
      <c r="J16" s="10"/>
      <c r="K16" s="12"/>
      <c r="L16" s="12"/>
      <c r="M16" s="12">
        <f t="shared" si="0"/>
        <v>0</v>
      </c>
      <c r="N16" s="12">
        <f t="shared" si="1"/>
        <v>0</v>
      </c>
      <c r="O16" s="12">
        <f t="shared" si="2"/>
        <v>0</v>
      </c>
      <c r="P16" s="12"/>
    </row>
    <row r="17" spans="1:16" ht="55.5" customHeight="1">
      <c r="A17" s="2" t="s">
        <v>671</v>
      </c>
      <c r="B17" s="2">
        <v>14</v>
      </c>
      <c r="C17" s="1" t="s">
        <v>532</v>
      </c>
      <c r="D17" s="11" t="s">
        <v>476</v>
      </c>
      <c r="E17" s="10"/>
      <c r="F17" s="11" t="s">
        <v>498</v>
      </c>
      <c r="G17" s="15" t="s">
        <v>484</v>
      </c>
      <c r="H17" s="51" t="s">
        <v>709</v>
      </c>
      <c r="I17" s="10" t="s">
        <v>40</v>
      </c>
      <c r="J17" s="10">
        <v>10</v>
      </c>
      <c r="K17" s="12"/>
      <c r="L17" s="12"/>
      <c r="M17" s="12">
        <f t="shared" si="0"/>
        <v>0</v>
      </c>
      <c r="N17" s="12">
        <f t="shared" si="1"/>
        <v>0</v>
      </c>
      <c r="O17" s="12">
        <f t="shared" si="2"/>
        <v>0</v>
      </c>
      <c r="P17" s="12"/>
    </row>
    <row r="18" spans="1:16" ht="55.5" customHeight="1">
      <c r="A18" s="2" t="s">
        <v>766</v>
      </c>
      <c r="B18" s="2">
        <v>15</v>
      </c>
      <c r="C18" s="1" t="s">
        <v>532</v>
      </c>
      <c r="D18" s="11" t="s">
        <v>485</v>
      </c>
      <c r="E18" s="10"/>
      <c r="F18" s="11" t="s">
        <v>501</v>
      </c>
      <c r="G18" s="15" t="s">
        <v>764</v>
      </c>
      <c r="H18" s="51" t="s">
        <v>709</v>
      </c>
      <c r="I18" s="10" t="s">
        <v>40</v>
      </c>
      <c r="J18" s="10">
        <f>74-J20</f>
        <v>42</v>
      </c>
      <c r="K18" s="12"/>
      <c r="L18" s="12"/>
      <c r="M18" s="12">
        <f t="shared" si="0"/>
        <v>0</v>
      </c>
      <c r="N18" s="12">
        <f t="shared" si="1"/>
        <v>0</v>
      </c>
      <c r="O18" s="12">
        <f t="shared" si="2"/>
        <v>0</v>
      </c>
      <c r="P18" s="12"/>
    </row>
    <row r="19" spans="1:16" ht="55.5" customHeight="1">
      <c r="A19" s="2" t="s">
        <v>767</v>
      </c>
      <c r="B19" s="2">
        <v>16</v>
      </c>
      <c r="C19" s="1" t="s">
        <v>532</v>
      </c>
      <c r="D19" s="11" t="s">
        <v>486</v>
      </c>
      <c r="E19" s="10"/>
      <c r="F19" s="11" t="s">
        <v>502</v>
      </c>
      <c r="G19" s="15" t="s">
        <v>765</v>
      </c>
      <c r="H19" s="51" t="s">
        <v>709</v>
      </c>
      <c r="I19" s="10" t="s">
        <v>40</v>
      </c>
      <c r="J19" s="10">
        <v>42</v>
      </c>
      <c r="K19" s="12"/>
      <c r="L19" s="12"/>
      <c r="M19" s="12">
        <f t="shared" si="0"/>
        <v>0</v>
      </c>
      <c r="N19" s="12">
        <f t="shared" si="1"/>
        <v>0</v>
      </c>
      <c r="O19" s="12">
        <f t="shared" si="2"/>
        <v>0</v>
      </c>
      <c r="P19" s="12"/>
    </row>
    <row r="20" spans="1:16" ht="55.5" customHeight="1">
      <c r="A20" s="4" t="s">
        <v>672</v>
      </c>
      <c r="B20" s="2">
        <v>17</v>
      </c>
      <c r="C20" s="1" t="s">
        <v>532</v>
      </c>
      <c r="D20" s="11" t="s">
        <v>503</v>
      </c>
      <c r="E20" s="10"/>
      <c r="F20" s="11" t="s">
        <v>505</v>
      </c>
      <c r="G20" s="15" t="s">
        <v>504</v>
      </c>
      <c r="H20" s="51" t="s">
        <v>709</v>
      </c>
      <c r="I20" s="10" t="s">
        <v>40</v>
      </c>
      <c r="J20" s="10">
        <v>32</v>
      </c>
      <c r="K20" s="12"/>
      <c r="L20" s="12"/>
      <c r="M20" s="12">
        <f t="shared" si="0"/>
        <v>0</v>
      </c>
      <c r="N20" s="12">
        <f t="shared" si="1"/>
        <v>0</v>
      </c>
      <c r="O20" s="12">
        <f t="shared" si="2"/>
        <v>0</v>
      </c>
      <c r="P20" s="12"/>
    </row>
    <row r="21" spans="1:16" ht="55.5" customHeight="1">
      <c r="A21" s="2" t="s">
        <v>673</v>
      </c>
      <c r="B21" s="2">
        <v>18</v>
      </c>
      <c r="C21" s="1" t="s">
        <v>532</v>
      </c>
      <c r="D21" s="11" t="s">
        <v>541</v>
      </c>
      <c r="E21" s="10"/>
      <c r="F21" s="1" t="s">
        <v>542</v>
      </c>
      <c r="G21" s="31" t="s">
        <v>543</v>
      </c>
      <c r="H21" s="51" t="s">
        <v>709</v>
      </c>
      <c r="I21" s="33" t="s">
        <v>40</v>
      </c>
      <c r="J21" s="33">
        <v>2</v>
      </c>
      <c r="K21" s="12"/>
      <c r="L21" s="12"/>
      <c r="M21" s="12">
        <f t="shared" si="0"/>
        <v>0</v>
      </c>
      <c r="N21" s="12">
        <f t="shared" si="1"/>
        <v>0</v>
      </c>
      <c r="O21" s="12">
        <f t="shared" si="2"/>
        <v>0</v>
      </c>
      <c r="P21" s="12"/>
    </row>
    <row r="22" spans="1:16" ht="55.5" customHeight="1">
      <c r="A22" s="2" t="s">
        <v>686</v>
      </c>
      <c r="B22" s="2">
        <v>19</v>
      </c>
      <c r="C22" s="1" t="s">
        <v>532</v>
      </c>
      <c r="D22" s="11" t="s">
        <v>540</v>
      </c>
      <c r="E22" s="10"/>
      <c r="F22" s="11" t="s">
        <v>538</v>
      </c>
      <c r="G22" s="16" t="s">
        <v>87</v>
      </c>
      <c r="H22" s="51" t="s">
        <v>709</v>
      </c>
      <c r="I22" s="10" t="s">
        <v>40</v>
      </c>
      <c r="J22" s="10">
        <v>2</v>
      </c>
      <c r="K22" s="12"/>
      <c r="L22" s="12"/>
      <c r="M22" s="12">
        <f t="shared" si="0"/>
        <v>0</v>
      </c>
      <c r="N22" s="12">
        <f t="shared" si="1"/>
        <v>0</v>
      </c>
      <c r="O22" s="12">
        <f t="shared" si="2"/>
        <v>0</v>
      </c>
      <c r="P22" s="12"/>
    </row>
    <row r="23" spans="1:16" ht="55.5" customHeight="1">
      <c r="A23" s="2" t="s">
        <v>687</v>
      </c>
      <c r="B23" s="2">
        <v>20</v>
      </c>
      <c r="C23" s="1" t="s">
        <v>532</v>
      </c>
      <c r="D23" s="11" t="s">
        <v>544</v>
      </c>
      <c r="E23" s="10"/>
      <c r="F23" s="11" t="s">
        <v>545</v>
      </c>
      <c r="G23" s="34" t="s">
        <v>181</v>
      </c>
      <c r="H23" s="51" t="s">
        <v>709</v>
      </c>
      <c r="I23" s="10" t="s">
        <v>40</v>
      </c>
      <c r="J23" s="10">
        <v>2</v>
      </c>
      <c r="K23" s="12"/>
      <c r="L23" s="12"/>
      <c r="M23" s="12">
        <f t="shared" si="0"/>
        <v>0</v>
      </c>
      <c r="N23" s="12">
        <f t="shared" si="1"/>
        <v>0</v>
      </c>
      <c r="O23" s="12">
        <f t="shared" si="2"/>
        <v>0</v>
      </c>
      <c r="P23" s="12"/>
    </row>
    <row r="24" spans="1:16" ht="55.5" customHeight="1">
      <c r="A24" s="2" t="s">
        <v>667</v>
      </c>
      <c r="B24" s="2">
        <v>21</v>
      </c>
      <c r="C24" s="1" t="s">
        <v>532</v>
      </c>
      <c r="D24" s="11" t="s">
        <v>518</v>
      </c>
      <c r="E24" s="10"/>
      <c r="F24" s="11" t="s">
        <v>539</v>
      </c>
      <c r="G24" s="15" t="s">
        <v>519</v>
      </c>
      <c r="H24" s="51" t="s">
        <v>709</v>
      </c>
      <c r="I24" s="10" t="s">
        <v>40</v>
      </c>
      <c r="J24" s="10">
        <v>2</v>
      </c>
      <c r="K24" s="12"/>
      <c r="L24" s="12"/>
      <c r="M24" s="12">
        <f>J24*K24</f>
        <v>0</v>
      </c>
      <c r="N24" s="12">
        <f>J24*L24</f>
        <v>0</v>
      </c>
      <c r="O24" s="12">
        <f>M24+N24</f>
        <v>0</v>
      </c>
      <c r="P24" s="12"/>
    </row>
    <row r="25" spans="1:16" ht="55.5" customHeight="1">
      <c r="A25" s="2" t="s">
        <v>688</v>
      </c>
      <c r="B25" s="2">
        <v>22</v>
      </c>
      <c r="C25" s="1" t="s">
        <v>532</v>
      </c>
      <c r="D25" s="11" t="s">
        <v>546</v>
      </c>
      <c r="E25" s="10"/>
      <c r="F25" s="11" t="s">
        <v>547</v>
      </c>
      <c r="G25" s="16" t="s">
        <v>548</v>
      </c>
      <c r="H25" s="51" t="s">
        <v>709</v>
      </c>
      <c r="I25" s="10" t="s">
        <v>40</v>
      </c>
      <c r="J25" s="10">
        <v>1</v>
      </c>
      <c r="K25" s="12"/>
      <c r="L25" s="12"/>
      <c r="M25" s="12">
        <f t="shared" si="0"/>
        <v>0</v>
      </c>
      <c r="N25" s="12">
        <f t="shared" si="1"/>
        <v>0</v>
      </c>
      <c r="O25" s="12">
        <f t="shared" si="2"/>
        <v>0</v>
      </c>
      <c r="P25" s="12"/>
    </row>
    <row r="26" spans="2:16" ht="18" customHeight="1">
      <c r="B26" s="2">
        <v>23</v>
      </c>
      <c r="C26" s="1"/>
      <c r="D26" s="11"/>
      <c r="E26" s="10"/>
      <c r="F26" s="11"/>
      <c r="G26" s="15"/>
      <c r="I26" s="10"/>
      <c r="J26" s="10"/>
      <c r="K26" s="12"/>
      <c r="L26" s="12"/>
      <c r="M26" s="12"/>
      <c r="N26" s="12"/>
      <c r="O26" s="12"/>
      <c r="P26" s="12"/>
    </row>
    <row r="27" spans="2:16" ht="18" customHeight="1">
      <c r="B27" s="2">
        <v>24</v>
      </c>
      <c r="C27" s="1"/>
      <c r="D27" s="11"/>
      <c r="E27" s="10"/>
      <c r="F27" s="11"/>
      <c r="G27" s="15"/>
      <c r="I27" s="10"/>
      <c r="J27" s="10"/>
      <c r="K27" s="12"/>
      <c r="L27" s="12"/>
      <c r="M27" s="12"/>
      <c r="N27" s="12"/>
      <c r="O27" s="12"/>
      <c r="P27" s="12"/>
    </row>
    <row r="28" spans="2:16" ht="18" customHeight="1">
      <c r="B28" s="2">
        <v>25</v>
      </c>
      <c r="C28" s="10"/>
      <c r="D28" s="11"/>
      <c r="E28" s="10"/>
      <c r="F28" s="11"/>
      <c r="G28" s="16"/>
      <c r="I28" s="10"/>
      <c r="J28" s="10"/>
      <c r="K28" s="12"/>
      <c r="L28" s="12"/>
      <c r="M28" s="12"/>
      <c r="N28" s="12"/>
      <c r="O28" s="12"/>
      <c r="P28" s="12"/>
    </row>
    <row r="29" spans="2:16" ht="32.25" customHeight="1">
      <c r="B29" s="2">
        <v>26</v>
      </c>
      <c r="C29" s="35"/>
      <c r="D29" s="36"/>
      <c r="E29" s="37" t="s">
        <v>49</v>
      </c>
      <c r="F29" s="38"/>
      <c r="G29" s="39" t="s">
        <v>50</v>
      </c>
      <c r="H29" s="67"/>
      <c r="I29" s="35"/>
      <c r="J29" s="35"/>
      <c r="K29" s="41"/>
      <c r="L29" s="41"/>
      <c r="M29" s="41"/>
      <c r="N29" s="41"/>
      <c r="O29" s="41"/>
      <c r="P29" s="41"/>
    </row>
    <row r="30" spans="1:16" ht="24">
      <c r="A30" s="2" t="s">
        <v>675</v>
      </c>
      <c r="B30" s="2">
        <v>27</v>
      </c>
      <c r="C30" s="1" t="s">
        <v>532</v>
      </c>
      <c r="D30" s="11"/>
      <c r="E30" s="10" t="s">
        <v>49</v>
      </c>
      <c r="F30" s="11"/>
      <c r="G30" t="s">
        <v>490</v>
      </c>
      <c r="H30" s="51" t="s">
        <v>711</v>
      </c>
      <c r="I30" s="10" t="s">
        <v>51</v>
      </c>
      <c r="J30">
        <v>390</v>
      </c>
      <c r="K30" s="12"/>
      <c r="L30" s="12"/>
      <c r="M30" s="12">
        <f aca="true" t="shared" si="3" ref="M30:M42">J30*K30</f>
        <v>0</v>
      </c>
      <c r="N30" s="12">
        <f aca="true" t="shared" si="4" ref="N30:N42">J30*L30</f>
        <v>0</v>
      </c>
      <c r="O30" s="12">
        <f aca="true" t="shared" si="5" ref="O30:O42">M30+N30</f>
        <v>0</v>
      </c>
      <c r="P30" s="12"/>
    </row>
    <row r="31" spans="1:16" ht="24">
      <c r="A31" s="2" t="s">
        <v>674</v>
      </c>
      <c r="B31" s="2">
        <v>28</v>
      </c>
      <c r="C31" s="1" t="s">
        <v>532</v>
      </c>
      <c r="D31" s="11"/>
      <c r="E31" s="10" t="s">
        <v>49</v>
      </c>
      <c r="F31" s="11"/>
      <c r="G31" t="s">
        <v>444</v>
      </c>
      <c r="H31" s="51" t="s">
        <v>711</v>
      </c>
      <c r="I31" s="10" t="s">
        <v>51</v>
      </c>
      <c r="J31"/>
      <c r="K31" s="12"/>
      <c r="L31" s="12"/>
      <c r="M31" s="12">
        <f t="shared" si="3"/>
        <v>0</v>
      </c>
      <c r="N31" s="12">
        <f t="shared" si="4"/>
        <v>0</v>
      </c>
      <c r="O31" s="12">
        <f t="shared" si="5"/>
        <v>0</v>
      </c>
      <c r="P31" s="12"/>
    </row>
    <row r="32" spans="1:16" ht="24">
      <c r="A32" s="2" t="s">
        <v>676</v>
      </c>
      <c r="B32" s="2">
        <v>29</v>
      </c>
      <c r="C32" s="1" t="s">
        <v>532</v>
      </c>
      <c r="D32" s="11"/>
      <c r="E32" s="10" t="s">
        <v>49</v>
      </c>
      <c r="F32" s="11"/>
      <c r="G32" t="s">
        <v>446</v>
      </c>
      <c r="H32" s="51" t="s">
        <v>711</v>
      </c>
      <c r="I32" s="10" t="s">
        <v>51</v>
      </c>
      <c r="J32"/>
      <c r="K32" s="12"/>
      <c r="L32" s="12"/>
      <c r="M32" s="12">
        <f t="shared" si="3"/>
        <v>0</v>
      </c>
      <c r="N32" s="12">
        <f t="shared" si="4"/>
        <v>0</v>
      </c>
      <c r="O32" s="12">
        <f t="shared" si="5"/>
        <v>0</v>
      </c>
      <c r="P32" s="12"/>
    </row>
    <row r="33" spans="1:16" ht="24">
      <c r="A33" s="2" t="s">
        <v>677</v>
      </c>
      <c r="B33" s="2">
        <v>30</v>
      </c>
      <c r="C33" s="1" t="s">
        <v>532</v>
      </c>
      <c r="D33" s="11"/>
      <c r="E33" s="10" t="s">
        <v>49</v>
      </c>
      <c r="F33" s="11"/>
      <c r="G33" t="s">
        <v>491</v>
      </c>
      <c r="H33" s="51" t="s">
        <v>711</v>
      </c>
      <c r="I33" s="10" t="s">
        <v>51</v>
      </c>
      <c r="J33">
        <v>90</v>
      </c>
      <c r="K33" s="12"/>
      <c r="L33" s="12"/>
      <c r="M33" s="12">
        <f t="shared" si="3"/>
        <v>0</v>
      </c>
      <c r="N33" s="12">
        <f t="shared" si="4"/>
        <v>0</v>
      </c>
      <c r="O33" s="12">
        <f t="shared" si="5"/>
        <v>0</v>
      </c>
      <c r="P33" s="12"/>
    </row>
    <row r="34" spans="1:16" ht="36">
      <c r="A34" s="2" t="s">
        <v>678</v>
      </c>
      <c r="B34" s="2">
        <v>31</v>
      </c>
      <c r="C34" s="1" t="s">
        <v>532</v>
      </c>
      <c r="D34" s="11"/>
      <c r="E34" s="10" t="s">
        <v>49</v>
      </c>
      <c r="F34" s="11"/>
      <c r="G34" s="42" t="s">
        <v>487</v>
      </c>
      <c r="H34" s="51" t="s">
        <v>711</v>
      </c>
      <c r="I34" s="10" t="s">
        <v>51</v>
      </c>
      <c r="J34">
        <v>632</v>
      </c>
      <c r="K34" s="12"/>
      <c r="L34" s="12"/>
      <c r="M34" s="12">
        <f t="shared" si="3"/>
        <v>0</v>
      </c>
      <c r="N34" s="12">
        <f t="shared" si="4"/>
        <v>0</v>
      </c>
      <c r="O34" s="12">
        <f t="shared" si="5"/>
        <v>0</v>
      </c>
      <c r="P34" s="12"/>
    </row>
    <row r="35" spans="1:16" ht="36">
      <c r="A35" s="2" t="s">
        <v>678</v>
      </c>
      <c r="B35" s="2">
        <v>32</v>
      </c>
      <c r="C35" s="1" t="s">
        <v>532</v>
      </c>
      <c r="D35" s="11"/>
      <c r="E35" s="10" t="s">
        <v>49</v>
      </c>
      <c r="F35" s="11"/>
      <c r="G35" s="42" t="s">
        <v>488</v>
      </c>
      <c r="H35" s="51" t="s">
        <v>711</v>
      </c>
      <c r="I35" s="10" t="s">
        <v>51</v>
      </c>
      <c r="J35">
        <v>734</v>
      </c>
      <c r="K35" s="12"/>
      <c r="L35" s="12"/>
      <c r="M35" s="12">
        <f t="shared" si="3"/>
        <v>0</v>
      </c>
      <c r="N35" s="12">
        <f t="shared" si="4"/>
        <v>0</v>
      </c>
      <c r="O35" s="12">
        <f t="shared" si="5"/>
        <v>0</v>
      </c>
      <c r="P35" s="12"/>
    </row>
    <row r="36" spans="1:16" ht="36">
      <c r="A36" s="2" t="s">
        <v>679</v>
      </c>
      <c r="B36" s="2">
        <v>33</v>
      </c>
      <c r="C36" s="1" t="s">
        <v>532</v>
      </c>
      <c r="D36" s="11"/>
      <c r="E36" s="10" t="s">
        <v>49</v>
      </c>
      <c r="F36" s="11"/>
      <c r="G36" s="42" t="s">
        <v>489</v>
      </c>
      <c r="H36" s="51" t="s">
        <v>711</v>
      </c>
      <c r="I36" s="10" t="s">
        <v>51</v>
      </c>
      <c r="J36">
        <v>68</v>
      </c>
      <c r="K36" s="12"/>
      <c r="L36" s="12"/>
      <c r="M36" s="12">
        <f t="shared" si="3"/>
        <v>0</v>
      </c>
      <c r="N36" s="12">
        <f t="shared" si="4"/>
        <v>0</v>
      </c>
      <c r="O36" s="12">
        <f t="shared" si="5"/>
        <v>0</v>
      </c>
      <c r="P36" s="12"/>
    </row>
    <row r="37" spans="1:16" ht="36">
      <c r="A37" s="2" t="s">
        <v>680</v>
      </c>
      <c r="B37" s="2">
        <v>34</v>
      </c>
      <c r="C37" s="1" t="s">
        <v>532</v>
      </c>
      <c r="D37" s="11"/>
      <c r="E37" s="10" t="s">
        <v>49</v>
      </c>
      <c r="F37" s="24"/>
      <c r="G37" s="42" t="s">
        <v>452</v>
      </c>
      <c r="H37" s="51" t="s">
        <v>711</v>
      </c>
      <c r="I37" s="10" t="s">
        <v>51</v>
      </c>
      <c r="J37">
        <v>0</v>
      </c>
      <c r="K37" s="12"/>
      <c r="L37" s="12"/>
      <c r="M37" s="12">
        <f t="shared" si="3"/>
        <v>0</v>
      </c>
      <c r="N37" s="12">
        <f t="shared" si="4"/>
        <v>0</v>
      </c>
      <c r="O37" s="12">
        <f t="shared" si="5"/>
        <v>0</v>
      </c>
      <c r="P37" s="12"/>
    </row>
    <row r="38" spans="1:16" ht="36">
      <c r="A38" s="2" t="s">
        <v>681</v>
      </c>
      <c r="B38" s="2">
        <v>35</v>
      </c>
      <c r="C38" s="1" t="s">
        <v>532</v>
      </c>
      <c r="D38" s="11"/>
      <c r="E38" s="10" t="s">
        <v>49</v>
      </c>
      <c r="F38" s="11"/>
      <c r="G38" s="42" t="s">
        <v>453</v>
      </c>
      <c r="H38" s="51" t="s">
        <v>711</v>
      </c>
      <c r="I38" s="10" t="s">
        <v>51</v>
      </c>
      <c r="J38">
        <v>0</v>
      </c>
      <c r="K38" s="12"/>
      <c r="L38" s="12"/>
      <c r="M38" s="12">
        <f t="shared" si="3"/>
        <v>0</v>
      </c>
      <c r="N38" s="12">
        <f t="shared" si="4"/>
        <v>0</v>
      </c>
      <c r="O38" s="12">
        <f t="shared" si="5"/>
        <v>0</v>
      </c>
      <c r="P38" s="12"/>
    </row>
    <row r="39" spans="1:16" ht="24">
      <c r="A39" s="2" t="s">
        <v>682</v>
      </c>
      <c r="B39" s="2">
        <v>36</v>
      </c>
      <c r="C39" s="1" t="s">
        <v>532</v>
      </c>
      <c r="D39" s="11"/>
      <c r="E39" s="10" t="s">
        <v>49</v>
      </c>
      <c r="F39" s="11"/>
      <c r="G39" t="s">
        <v>455</v>
      </c>
      <c r="H39" s="51" t="s">
        <v>614</v>
      </c>
      <c r="I39" s="10" t="s">
        <v>51</v>
      </c>
      <c r="J39">
        <v>128</v>
      </c>
      <c r="K39" s="12"/>
      <c r="L39" s="12"/>
      <c r="M39" s="12">
        <f t="shared" si="3"/>
        <v>0</v>
      </c>
      <c r="N39" s="12">
        <f t="shared" si="4"/>
        <v>0</v>
      </c>
      <c r="O39" s="12">
        <f t="shared" si="5"/>
        <v>0</v>
      </c>
      <c r="P39" s="12"/>
    </row>
    <row r="40" spans="1:16" ht="45">
      <c r="A40" s="2" t="s">
        <v>683</v>
      </c>
      <c r="B40" s="2">
        <v>37</v>
      </c>
      <c r="C40" s="1" t="s">
        <v>532</v>
      </c>
      <c r="D40" s="11"/>
      <c r="E40" s="10" t="s">
        <v>49</v>
      </c>
      <c r="F40" s="11"/>
      <c r="G40" s="20" t="s">
        <v>458</v>
      </c>
      <c r="H40" s="51" t="s">
        <v>614</v>
      </c>
      <c r="I40" s="10" t="s">
        <v>52</v>
      </c>
      <c r="J40" s="12">
        <v>82</v>
      </c>
      <c r="K40" s="12"/>
      <c r="L40" s="12"/>
      <c r="M40" s="12">
        <f t="shared" si="3"/>
        <v>0</v>
      </c>
      <c r="N40" s="12">
        <f t="shared" si="4"/>
        <v>0</v>
      </c>
      <c r="O40" s="12">
        <f t="shared" si="5"/>
        <v>0</v>
      </c>
      <c r="P40" s="12"/>
    </row>
    <row r="41" spans="1:16" ht="45">
      <c r="A41" s="2" t="s">
        <v>684</v>
      </c>
      <c r="B41" s="2">
        <v>38</v>
      </c>
      <c r="C41" s="1" t="s">
        <v>532</v>
      </c>
      <c r="D41" s="11"/>
      <c r="E41" s="10" t="s">
        <v>49</v>
      </c>
      <c r="F41" s="11"/>
      <c r="G41" s="20" t="s">
        <v>459</v>
      </c>
      <c r="H41" s="51" t="s">
        <v>614</v>
      </c>
      <c r="I41" s="10" t="s">
        <v>52</v>
      </c>
      <c r="J41" s="12">
        <v>70</v>
      </c>
      <c r="K41" s="12"/>
      <c r="L41" s="12"/>
      <c r="M41" s="12">
        <f t="shared" si="3"/>
        <v>0</v>
      </c>
      <c r="N41" s="12">
        <f t="shared" si="4"/>
        <v>0</v>
      </c>
      <c r="O41" s="12">
        <f t="shared" si="5"/>
        <v>0</v>
      </c>
      <c r="P41" s="12"/>
    </row>
    <row r="42" spans="1:15" ht="24">
      <c r="A42" s="2" t="s">
        <v>685</v>
      </c>
      <c r="B42" s="2">
        <v>39</v>
      </c>
      <c r="C42" s="1" t="s">
        <v>532</v>
      </c>
      <c r="D42" s="11"/>
      <c r="E42" s="10" t="s">
        <v>49</v>
      </c>
      <c r="F42" s="11"/>
      <c r="G42" s="12" t="s">
        <v>454</v>
      </c>
      <c r="H42" s="51" t="s">
        <v>614</v>
      </c>
      <c r="I42" s="10" t="s">
        <v>51</v>
      </c>
      <c r="J42" s="12">
        <v>390</v>
      </c>
      <c r="L42" s="12"/>
      <c r="M42" s="12">
        <f t="shared" si="3"/>
        <v>0</v>
      </c>
      <c r="N42" s="12">
        <f t="shared" si="4"/>
        <v>0</v>
      </c>
      <c r="O42" s="12">
        <f t="shared" si="5"/>
        <v>0</v>
      </c>
    </row>
    <row r="43" spans="3:16" ht="15">
      <c r="C43" s="10"/>
      <c r="D43" s="11"/>
      <c r="E43" s="10"/>
      <c r="F43" s="11"/>
      <c r="G43" s="12"/>
      <c r="I43" s="10"/>
      <c r="J43" s="10"/>
      <c r="K43" s="12"/>
      <c r="L43" s="12"/>
      <c r="M43" s="12"/>
      <c r="N43" s="12"/>
      <c r="O43" s="12"/>
      <c r="P43" s="12"/>
    </row>
    <row r="44" ht="15"/>
  </sheetData>
  <sheetProtection/>
  <mergeCells count="9">
    <mergeCell ref="K2:L2"/>
    <mergeCell ref="M2:N2"/>
    <mergeCell ref="E3:F3"/>
    <mergeCell ref="B2:B3"/>
    <mergeCell ref="A2:A3"/>
    <mergeCell ref="H2:H3"/>
    <mergeCell ref="E2:F2"/>
    <mergeCell ref="I2:I3"/>
    <mergeCell ref="J2:J3"/>
  </mergeCells>
  <printOptions gridLines="1"/>
  <pageMargins left="0.7874015748031497" right="0.3937007874015748" top="0.5118110236220472" bottom="0.4724409448818898" header="0.2755905511811024" footer="0.2755905511811024"/>
  <pageSetup fitToHeight="31" fitToWidth="1" horizontalDpi="600" verticalDpi="600" orientation="landscape" paperSize="8" scale="86" r:id="rId3"/>
  <headerFooter alignWithMargins="0">
    <oddHeader>&amp;LH3 - Měření a regulace&amp;CVýkaz Výměr</oddHeader>
    <oddFooter>&amp;Rstrana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"/>
  <sheetViews>
    <sheetView zoomScalePageLayoutView="0" workbookViewId="0" topLeftCell="A1">
      <selection activeCell="A2" sqref="A2:A3"/>
    </sheetView>
  </sheetViews>
  <sheetFormatPr defaultColWidth="11.57421875" defaultRowHeight="15"/>
  <cols>
    <col min="1" max="1" width="5.7109375" style="4" customWidth="1"/>
    <col min="2" max="2" width="5.7109375" style="2" customWidth="1"/>
    <col min="3" max="3" width="9.8515625" style="2" customWidth="1"/>
    <col min="4" max="4" width="18.421875" style="3" customWidth="1"/>
    <col min="5" max="5" width="5.7109375" style="2" customWidth="1"/>
    <col min="6" max="6" width="14.57421875" style="3" customWidth="1"/>
    <col min="7" max="7" width="63.28125" style="4" customWidth="1"/>
    <col min="8" max="8" width="21.7109375" style="4" customWidth="1"/>
    <col min="9" max="9" width="9.00390625" style="2" customWidth="1"/>
    <col min="10" max="10" width="8.140625" style="2" customWidth="1"/>
    <col min="11" max="16" width="11.00390625" style="4" customWidth="1"/>
    <col min="17" max="16384" width="11.57421875" style="4" customWidth="1"/>
  </cols>
  <sheetData>
    <row r="1" ht="5.25" customHeight="1"/>
    <row r="2" spans="1:16" ht="19.5" customHeight="1">
      <c r="A2" s="92" t="s">
        <v>553</v>
      </c>
      <c r="B2" s="92" t="s">
        <v>552</v>
      </c>
      <c r="E2" s="98" t="s">
        <v>21</v>
      </c>
      <c r="F2" s="98"/>
      <c r="G2" s="5" t="s">
        <v>22</v>
      </c>
      <c r="H2" s="104" t="s">
        <v>554</v>
      </c>
      <c r="I2" s="92" t="s">
        <v>24</v>
      </c>
      <c r="J2" s="91" t="s">
        <v>25</v>
      </c>
      <c r="K2" s="93" t="s">
        <v>26</v>
      </c>
      <c r="L2" s="93"/>
      <c r="M2" s="93" t="s">
        <v>27</v>
      </c>
      <c r="N2" s="93"/>
      <c r="O2" s="7" t="s">
        <v>28</v>
      </c>
      <c r="P2" s="8" t="s">
        <v>29</v>
      </c>
    </row>
    <row r="3" spans="1:16" ht="23.25" customHeight="1">
      <c r="A3" s="92"/>
      <c r="B3" s="92"/>
      <c r="C3" s="2" t="s">
        <v>15</v>
      </c>
      <c r="D3" s="3" t="s">
        <v>30</v>
      </c>
      <c r="E3" s="95"/>
      <c r="F3" s="95"/>
      <c r="G3" s="9"/>
      <c r="H3" s="104"/>
      <c r="I3" s="92"/>
      <c r="J3" s="92"/>
      <c r="K3" s="6" t="s">
        <v>32</v>
      </c>
      <c r="L3" s="6" t="s">
        <v>33</v>
      </c>
      <c r="M3" s="6" t="s">
        <v>32</v>
      </c>
      <c r="N3" s="6" t="s">
        <v>33</v>
      </c>
      <c r="O3" s="7" t="s">
        <v>34</v>
      </c>
      <c r="P3" s="8"/>
    </row>
    <row r="4" spans="2:16" ht="27" customHeight="1">
      <c r="B4" s="2">
        <v>1</v>
      </c>
      <c r="C4" s="35"/>
      <c r="D4" s="36"/>
      <c r="E4" s="37"/>
      <c r="F4" s="38"/>
      <c r="G4" s="62" t="s">
        <v>514</v>
      </c>
      <c r="H4" s="67"/>
      <c r="I4" s="35"/>
      <c r="J4" s="35"/>
      <c r="K4" s="41"/>
      <c r="L4" s="41"/>
      <c r="M4" s="64">
        <f>SUM(M5:M42)</f>
        <v>0</v>
      </c>
      <c r="N4" s="64">
        <f>SUM(N5:N42)</f>
        <v>0</v>
      </c>
      <c r="O4" s="64">
        <f>SUM(O5:O42)</f>
        <v>0</v>
      </c>
      <c r="P4" s="41"/>
    </row>
    <row r="5" spans="1:16" ht="123.75" customHeight="1">
      <c r="A5" s="2" t="s">
        <v>656</v>
      </c>
      <c r="B5" s="2">
        <v>2</v>
      </c>
      <c r="C5" s="1" t="s">
        <v>513</v>
      </c>
      <c r="D5" s="11" t="s">
        <v>466</v>
      </c>
      <c r="E5" s="10"/>
      <c r="F5" s="11" t="s">
        <v>494</v>
      </c>
      <c r="G5" s="13" t="s">
        <v>468</v>
      </c>
      <c r="H5" s="51" t="s">
        <v>712</v>
      </c>
      <c r="I5" s="10" t="s">
        <v>37</v>
      </c>
      <c r="J5" s="10">
        <v>28</v>
      </c>
      <c r="K5" s="12"/>
      <c r="L5" s="12"/>
      <c r="M5" s="12">
        <f aca="true" t="shared" si="0" ref="M5:M23">J5*K5</f>
        <v>0</v>
      </c>
      <c r="N5" s="12">
        <f aca="true" t="shared" si="1" ref="N5:N23">J5*L5</f>
        <v>0</v>
      </c>
      <c r="O5" s="12">
        <f aca="true" t="shared" si="2" ref="O5:O23">M5+N5</f>
        <v>0</v>
      </c>
      <c r="P5" s="12"/>
    </row>
    <row r="6" spans="1:16" ht="130.5" customHeight="1">
      <c r="A6" s="2" t="s">
        <v>689</v>
      </c>
      <c r="B6" s="2">
        <v>3</v>
      </c>
      <c r="C6" s="1" t="s">
        <v>513</v>
      </c>
      <c r="D6" s="11" t="s">
        <v>508</v>
      </c>
      <c r="E6" s="10"/>
      <c r="F6" s="11" t="s">
        <v>494</v>
      </c>
      <c r="G6" s="13" t="s">
        <v>509</v>
      </c>
      <c r="H6" s="51" t="s">
        <v>712</v>
      </c>
      <c r="I6" s="10" t="s">
        <v>37</v>
      </c>
      <c r="J6" s="10">
        <v>1</v>
      </c>
      <c r="K6" s="12"/>
      <c r="L6" s="12"/>
      <c r="M6" s="12">
        <f t="shared" si="0"/>
        <v>0</v>
      </c>
      <c r="N6" s="12">
        <f t="shared" si="1"/>
        <v>0</v>
      </c>
      <c r="O6" s="12">
        <f t="shared" si="2"/>
        <v>0</v>
      </c>
      <c r="P6" s="12"/>
    </row>
    <row r="7" spans="1:16" ht="86.25" customHeight="1">
      <c r="A7" s="2" t="s">
        <v>658</v>
      </c>
      <c r="B7" s="2">
        <v>4</v>
      </c>
      <c r="C7" s="1" t="s">
        <v>513</v>
      </c>
      <c r="D7" s="11" t="s">
        <v>467</v>
      </c>
      <c r="E7" s="10"/>
      <c r="F7" s="11" t="s">
        <v>494</v>
      </c>
      <c r="G7" s="13" t="s">
        <v>469</v>
      </c>
      <c r="H7" s="51" t="s">
        <v>712</v>
      </c>
      <c r="I7" s="10" t="s">
        <v>37</v>
      </c>
      <c r="J7" s="10">
        <v>3</v>
      </c>
      <c r="K7" s="12"/>
      <c r="L7" s="12"/>
      <c r="M7" s="12">
        <f t="shared" si="0"/>
        <v>0</v>
      </c>
      <c r="N7" s="12">
        <f t="shared" si="1"/>
        <v>0</v>
      </c>
      <c r="O7" s="12">
        <f t="shared" si="2"/>
        <v>0</v>
      </c>
      <c r="P7" s="12"/>
    </row>
    <row r="8" spans="1:16" ht="86.25" customHeight="1">
      <c r="A8" s="2" t="s">
        <v>659</v>
      </c>
      <c r="B8" s="2">
        <v>5</v>
      </c>
      <c r="C8" s="1" t="s">
        <v>513</v>
      </c>
      <c r="D8" s="11" t="s">
        <v>464</v>
      </c>
      <c r="E8" s="10"/>
      <c r="F8" s="11" t="s">
        <v>494</v>
      </c>
      <c r="G8" s="13" t="s">
        <v>515</v>
      </c>
      <c r="H8" s="51" t="s">
        <v>712</v>
      </c>
      <c r="I8" s="10" t="s">
        <v>37</v>
      </c>
      <c r="J8" s="10">
        <v>1</v>
      </c>
      <c r="K8" s="12"/>
      <c r="L8" s="12"/>
      <c r="M8" s="12">
        <f t="shared" si="0"/>
        <v>0</v>
      </c>
      <c r="N8" s="12">
        <f t="shared" si="1"/>
        <v>0</v>
      </c>
      <c r="O8" s="12">
        <f t="shared" si="2"/>
        <v>0</v>
      </c>
      <c r="P8" s="12"/>
    </row>
    <row r="9" spans="1:16" ht="55.5" customHeight="1">
      <c r="A9" s="2" t="s">
        <v>661</v>
      </c>
      <c r="B9" s="2">
        <v>6</v>
      </c>
      <c r="C9" s="1" t="s">
        <v>513</v>
      </c>
      <c r="D9" s="11" t="s">
        <v>471</v>
      </c>
      <c r="E9" s="10"/>
      <c r="F9" s="11" t="s">
        <v>495</v>
      </c>
      <c r="G9" s="15" t="s">
        <v>470</v>
      </c>
      <c r="H9" s="51" t="s">
        <v>712</v>
      </c>
      <c r="I9" s="10" t="s">
        <v>40</v>
      </c>
      <c r="J9" s="10">
        <v>25</v>
      </c>
      <c r="K9" s="12"/>
      <c r="L9" s="12"/>
      <c r="M9" s="12">
        <f t="shared" si="0"/>
        <v>0</v>
      </c>
      <c r="N9" s="12">
        <f t="shared" si="1"/>
        <v>0</v>
      </c>
      <c r="O9" s="12">
        <f t="shared" si="2"/>
        <v>0</v>
      </c>
      <c r="P9" s="12"/>
    </row>
    <row r="10" spans="1:16" ht="55.5" customHeight="1">
      <c r="A10" s="2" t="s">
        <v>662</v>
      </c>
      <c r="B10" s="2">
        <v>7</v>
      </c>
      <c r="C10" s="1" t="s">
        <v>513</v>
      </c>
      <c r="D10" s="11" t="s">
        <v>471</v>
      </c>
      <c r="E10" s="10"/>
      <c r="F10" s="11" t="s">
        <v>495</v>
      </c>
      <c r="G10" s="15" t="s">
        <v>472</v>
      </c>
      <c r="H10" s="51" t="s">
        <v>712</v>
      </c>
      <c r="I10" s="10" t="s">
        <v>40</v>
      </c>
      <c r="J10" s="10">
        <v>3</v>
      </c>
      <c r="K10" s="12"/>
      <c r="L10" s="12"/>
      <c r="M10" s="12">
        <f t="shared" si="0"/>
        <v>0</v>
      </c>
      <c r="N10" s="12">
        <f t="shared" si="1"/>
        <v>0</v>
      </c>
      <c r="O10" s="12">
        <f t="shared" si="2"/>
        <v>0</v>
      </c>
      <c r="P10" s="12"/>
    </row>
    <row r="11" spans="1:16" ht="55.5" customHeight="1">
      <c r="A11" s="2" t="s">
        <v>690</v>
      </c>
      <c r="B11" s="2">
        <v>8</v>
      </c>
      <c r="C11" s="1" t="s">
        <v>513</v>
      </c>
      <c r="D11" s="11" t="s">
        <v>471</v>
      </c>
      <c r="E11" s="10"/>
      <c r="F11" s="11" t="s">
        <v>495</v>
      </c>
      <c r="G11" s="15" t="s">
        <v>473</v>
      </c>
      <c r="H11" s="51" t="s">
        <v>712</v>
      </c>
      <c r="I11" s="10" t="s">
        <v>40</v>
      </c>
      <c r="J11" s="10"/>
      <c r="K11" s="12"/>
      <c r="L11" s="12"/>
      <c r="M11" s="12">
        <f t="shared" si="0"/>
        <v>0</v>
      </c>
      <c r="N11" s="12">
        <f t="shared" si="1"/>
        <v>0</v>
      </c>
      <c r="O11" s="12">
        <f t="shared" si="2"/>
        <v>0</v>
      </c>
      <c r="P11" s="12"/>
    </row>
    <row r="12" spans="1:16" ht="55.5" customHeight="1">
      <c r="A12" s="4" t="s">
        <v>664</v>
      </c>
      <c r="B12" s="2">
        <v>9</v>
      </c>
      <c r="C12" s="1" t="s">
        <v>513</v>
      </c>
      <c r="D12" s="11" t="s">
        <v>474</v>
      </c>
      <c r="E12" s="10"/>
      <c r="F12" s="11" t="s">
        <v>496</v>
      </c>
      <c r="G12" s="15" t="s">
        <v>475</v>
      </c>
      <c r="H12" s="51" t="s">
        <v>712</v>
      </c>
      <c r="I12" s="10" t="s">
        <v>40</v>
      </c>
      <c r="J12" s="10">
        <v>37</v>
      </c>
      <c r="K12" s="12"/>
      <c r="L12" s="12"/>
      <c r="M12" s="12">
        <f t="shared" si="0"/>
        <v>0</v>
      </c>
      <c r="N12" s="12">
        <f t="shared" si="1"/>
        <v>0</v>
      </c>
      <c r="O12" s="12">
        <f t="shared" si="2"/>
        <v>0</v>
      </c>
      <c r="P12" s="12"/>
    </row>
    <row r="13" spans="1:16" ht="55.5" customHeight="1">
      <c r="A13" s="4" t="s">
        <v>665</v>
      </c>
      <c r="B13" s="2">
        <v>10</v>
      </c>
      <c r="C13" s="1" t="s">
        <v>513</v>
      </c>
      <c r="D13" s="11" t="s">
        <v>482</v>
      </c>
      <c r="E13" s="10"/>
      <c r="F13" s="11" t="s">
        <v>497</v>
      </c>
      <c r="G13" s="15" t="s">
        <v>483</v>
      </c>
      <c r="H13" s="51" t="s">
        <v>712</v>
      </c>
      <c r="I13" s="10" t="s">
        <v>40</v>
      </c>
      <c r="J13" s="10">
        <v>28</v>
      </c>
      <c r="K13" s="12"/>
      <c r="L13" s="12"/>
      <c r="M13" s="12">
        <f t="shared" si="0"/>
        <v>0</v>
      </c>
      <c r="N13" s="12">
        <f t="shared" si="1"/>
        <v>0</v>
      </c>
      <c r="O13" s="12">
        <f t="shared" si="2"/>
        <v>0</v>
      </c>
      <c r="P13" s="12"/>
    </row>
    <row r="14" spans="1:16" ht="55.5" customHeight="1">
      <c r="A14" s="2" t="s">
        <v>669</v>
      </c>
      <c r="B14" s="2">
        <v>11</v>
      </c>
      <c r="C14" s="1" t="s">
        <v>513</v>
      </c>
      <c r="D14" s="11" t="s">
        <v>476</v>
      </c>
      <c r="E14" s="10"/>
      <c r="F14" s="11" t="s">
        <v>498</v>
      </c>
      <c r="G14" s="15" t="s">
        <v>477</v>
      </c>
      <c r="H14" s="51" t="s">
        <v>712</v>
      </c>
      <c r="I14" s="10" t="s">
        <v>40</v>
      </c>
      <c r="J14" s="10"/>
      <c r="K14" s="12"/>
      <c r="L14" s="12"/>
      <c r="M14" s="12">
        <f t="shared" si="0"/>
        <v>0</v>
      </c>
      <c r="N14" s="12">
        <f t="shared" si="1"/>
        <v>0</v>
      </c>
      <c r="O14" s="12">
        <f t="shared" si="2"/>
        <v>0</v>
      </c>
      <c r="P14" s="12"/>
    </row>
    <row r="15" spans="1:16" ht="55.5" customHeight="1">
      <c r="A15" s="2" t="s">
        <v>668</v>
      </c>
      <c r="B15" s="2">
        <v>12</v>
      </c>
      <c r="C15" s="1" t="s">
        <v>513</v>
      </c>
      <c r="D15" s="11" t="s">
        <v>478</v>
      </c>
      <c r="E15" s="10"/>
      <c r="F15" s="11" t="s">
        <v>499</v>
      </c>
      <c r="G15" s="15" t="s">
        <v>479</v>
      </c>
      <c r="H15" s="51" t="s">
        <v>712</v>
      </c>
      <c r="I15" s="10" t="s">
        <v>40</v>
      </c>
      <c r="J15" s="10">
        <v>13</v>
      </c>
      <c r="K15" s="12"/>
      <c r="L15" s="12"/>
      <c r="M15" s="12">
        <f t="shared" si="0"/>
        <v>0</v>
      </c>
      <c r="N15" s="12">
        <f t="shared" si="1"/>
        <v>0</v>
      </c>
      <c r="O15" s="12">
        <f t="shared" si="2"/>
        <v>0</v>
      </c>
      <c r="P15" s="12"/>
    </row>
    <row r="16" spans="1:16" ht="55.5" customHeight="1">
      <c r="A16" s="2" t="s">
        <v>670</v>
      </c>
      <c r="B16" s="2">
        <v>13</v>
      </c>
      <c r="C16" s="1" t="s">
        <v>513</v>
      </c>
      <c r="D16" s="11" t="s">
        <v>480</v>
      </c>
      <c r="E16" s="10"/>
      <c r="F16" s="11" t="s">
        <v>500</v>
      </c>
      <c r="G16" s="15" t="s">
        <v>481</v>
      </c>
      <c r="H16" s="51" t="s">
        <v>712</v>
      </c>
      <c r="I16" s="10" t="s">
        <v>40</v>
      </c>
      <c r="J16" s="10"/>
      <c r="K16" s="12"/>
      <c r="L16" s="12"/>
      <c r="M16" s="12">
        <f t="shared" si="0"/>
        <v>0</v>
      </c>
      <c r="N16" s="12">
        <f t="shared" si="1"/>
        <v>0</v>
      </c>
      <c r="O16" s="12">
        <f t="shared" si="2"/>
        <v>0</v>
      </c>
      <c r="P16" s="12"/>
    </row>
    <row r="17" spans="1:16" ht="55.5" customHeight="1">
      <c r="A17" s="2" t="s">
        <v>671</v>
      </c>
      <c r="B17" s="2">
        <v>14</v>
      </c>
      <c r="C17" s="1" t="s">
        <v>513</v>
      </c>
      <c r="D17" s="11" t="s">
        <v>476</v>
      </c>
      <c r="E17" s="10"/>
      <c r="F17" s="11" t="s">
        <v>498</v>
      </c>
      <c r="G17" s="15" t="s">
        <v>484</v>
      </c>
      <c r="H17" s="51" t="s">
        <v>712</v>
      </c>
      <c r="I17" s="10" t="s">
        <v>40</v>
      </c>
      <c r="J17" s="10">
        <v>9</v>
      </c>
      <c r="K17" s="12"/>
      <c r="L17" s="12"/>
      <c r="M17" s="12">
        <f t="shared" si="0"/>
        <v>0</v>
      </c>
      <c r="N17" s="12">
        <f t="shared" si="1"/>
        <v>0</v>
      </c>
      <c r="O17" s="12">
        <f t="shared" si="2"/>
        <v>0</v>
      </c>
      <c r="P17" s="12"/>
    </row>
    <row r="18" spans="1:16" ht="55.5" customHeight="1">
      <c r="A18" s="2" t="s">
        <v>766</v>
      </c>
      <c r="B18" s="2">
        <v>15</v>
      </c>
      <c r="C18" s="1" t="s">
        <v>513</v>
      </c>
      <c r="D18" s="11" t="s">
        <v>485</v>
      </c>
      <c r="E18" s="10"/>
      <c r="F18" s="11" t="s">
        <v>501</v>
      </c>
      <c r="G18" s="15" t="s">
        <v>764</v>
      </c>
      <c r="H18" s="51" t="s">
        <v>712</v>
      </c>
      <c r="I18" s="10" t="s">
        <v>40</v>
      </c>
      <c r="J18" s="10">
        <f>79-J20</f>
        <v>44</v>
      </c>
      <c r="K18" s="12"/>
      <c r="L18" s="12"/>
      <c r="M18" s="12">
        <f t="shared" si="0"/>
        <v>0</v>
      </c>
      <c r="N18" s="12">
        <f t="shared" si="1"/>
        <v>0</v>
      </c>
      <c r="O18" s="12">
        <f t="shared" si="2"/>
        <v>0</v>
      </c>
      <c r="P18" s="12"/>
    </row>
    <row r="19" spans="1:16" ht="55.5" customHeight="1">
      <c r="A19" s="2" t="s">
        <v>767</v>
      </c>
      <c r="B19" s="2">
        <v>16</v>
      </c>
      <c r="C19" s="1" t="s">
        <v>513</v>
      </c>
      <c r="D19" s="11" t="s">
        <v>486</v>
      </c>
      <c r="E19" s="10"/>
      <c r="F19" s="11" t="s">
        <v>502</v>
      </c>
      <c r="G19" s="15" t="s">
        <v>765</v>
      </c>
      <c r="H19" s="51" t="s">
        <v>712</v>
      </c>
      <c r="I19" s="10" t="s">
        <v>40</v>
      </c>
      <c r="J19" s="10">
        <v>43</v>
      </c>
      <c r="K19" s="12"/>
      <c r="L19" s="12"/>
      <c r="M19" s="12">
        <f t="shared" si="0"/>
        <v>0</v>
      </c>
      <c r="N19" s="12">
        <f t="shared" si="1"/>
        <v>0</v>
      </c>
      <c r="O19" s="12">
        <f t="shared" si="2"/>
        <v>0</v>
      </c>
      <c r="P19" s="12"/>
    </row>
    <row r="20" spans="1:16" ht="55.5" customHeight="1">
      <c r="A20" s="4" t="s">
        <v>672</v>
      </c>
      <c r="B20" s="2">
        <v>17</v>
      </c>
      <c r="C20" s="1" t="s">
        <v>513</v>
      </c>
      <c r="D20" s="11" t="s">
        <v>503</v>
      </c>
      <c r="E20" s="10"/>
      <c r="F20" s="11" t="s">
        <v>505</v>
      </c>
      <c r="G20" s="15" t="s">
        <v>504</v>
      </c>
      <c r="H20" s="51" t="s">
        <v>712</v>
      </c>
      <c r="I20" s="10" t="s">
        <v>40</v>
      </c>
      <c r="J20" s="10">
        <v>35</v>
      </c>
      <c r="K20" s="12"/>
      <c r="L20" s="12"/>
      <c r="M20" s="12">
        <f t="shared" si="0"/>
        <v>0</v>
      </c>
      <c r="N20" s="12">
        <f t="shared" si="1"/>
        <v>0</v>
      </c>
      <c r="O20" s="12">
        <f t="shared" si="2"/>
        <v>0</v>
      </c>
      <c r="P20" s="12"/>
    </row>
    <row r="21" spans="1:16" ht="55.5" customHeight="1">
      <c r="A21" s="2" t="s">
        <v>691</v>
      </c>
      <c r="B21" s="2">
        <v>18</v>
      </c>
      <c r="C21" s="1" t="s">
        <v>513</v>
      </c>
      <c r="D21" s="11" t="s">
        <v>510</v>
      </c>
      <c r="E21" s="10"/>
      <c r="F21" s="11" t="s">
        <v>511</v>
      </c>
      <c r="G21" s="15" t="s">
        <v>512</v>
      </c>
      <c r="H21" s="51" t="s">
        <v>712</v>
      </c>
      <c r="I21" s="10" t="s">
        <v>40</v>
      </c>
      <c r="J21" s="10">
        <v>0</v>
      </c>
      <c r="K21" s="12"/>
      <c r="L21" s="12"/>
      <c r="M21" s="12">
        <f t="shared" si="0"/>
        <v>0</v>
      </c>
      <c r="N21" s="12">
        <f t="shared" si="1"/>
        <v>0</v>
      </c>
      <c r="O21" s="12">
        <f t="shared" si="2"/>
        <v>0</v>
      </c>
      <c r="P21" s="12"/>
    </row>
    <row r="22" spans="1:16" ht="55.5" customHeight="1">
      <c r="A22" s="2" t="s">
        <v>692</v>
      </c>
      <c r="B22" s="2">
        <v>19</v>
      </c>
      <c r="C22" s="1" t="s">
        <v>513</v>
      </c>
      <c r="D22" s="11" t="s">
        <v>516</v>
      </c>
      <c r="E22" s="10"/>
      <c r="F22" s="1" t="s">
        <v>524</v>
      </c>
      <c r="G22" s="31" t="s">
        <v>217</v>
      </c>
      <c r="H22" s="51" t="s">
        <v>712</v>
      </c>
      <c r="I22" s="33" t="s">
        <v>40</v>
      </c>
      <c r="J22" s="33">
        <v>7</v>
      </c>
      <c r="K22" s="12"/>
      <c r="L22" s="12"/>
      <c r="M22" s="12">
        <f t="shared" si="0"/>
        <v>0</v>
      </c>
      <c r="N22" s="12">
        <f t="shared" si="1"/>
        <v>0</v>
      </c>
      <c r="O22" s="12">
        <f t="shared" si="2"/>
        <v>0</v>
      </c>
      <c r="P22" s="12"/>
    </row>
    <row r="23" spans="1:16" ht="55.5" customHeight="1">
      <c r="A23" s="2" t="s">
        <v>693</v>
      </c>
      <c r="B23" s="2">
        <v>20</v>
      </c>
      <c r="C23" s="1" t="s">
        <v>513</v>
      </c>
      <c r="D23" s="11" t="s">
        <v>517</v>
      </c>
      <c r="E23" s="10"/>
      <c r="F23" s="1" t="s">
        <v>525</v>
      </c>
      <c r="G23" s="31" t="s">
        <v>523</v>
      </c>
      <c r="H23" s="51" t="s">
        <v>712</v>
      </c>
      <c r="I23" s="33" t="s">
        <v>40</v>
      </c>
      <c r="J23" s="33">
        <v>7</v>
      </c>
      <c r="K23" s="12"/>
      <c r="L23" s="12"/>
      <c r="M23" s="12">
        <f t="shared" si="0"/>
        <v>0</v>
      </c>
      <c r="N23" s="12">
        <f t="shared" si="1"/>
        <v>0</v>
      </c>
      <c r="O23" s="12">
        <f t="shared" si="2"/>
        <v>0</v>
      </c>
      <c r="P23" s="12"/>
    </row>
    <row r="24" spans="1:16" ht="55.5" customHeight="1">
      <c r="A24" s="2" t="s">
        <v>667</v>
      </c>
      <c r="B24" s="2">
        <v>21</v>
      </c>
      <c r="C24" s="1" t="s">
        <v>513</v>
      </c>
      <c r="D24" s="11" t="s">
        <v>518</v>
      </c>
      <c r="E24" s="10"/>
      <c r="F24" s="11" t="s">
        <v>498</v>
      </c>
      <c r="G24" s="15" t="s">
        <v>519</v>
      </c>
      <c r="H24" s="51" t="s">
        <v>712</v>
      </c>
      <c r="I24" s="10" t="s">
        <v>40</v>
      </c>
      <c r="J24" s="10">
        <v>1</v>
      </c>
      <c r="K24" s="12"/>
      <c r="L24" s="12"/>
      <c r="M24" s="12">
        <f>J24*K24</f>
        <v>0</v>
      </c>
      <c r="N24" s="12">
        <f>J24*L24</f>
        <v>0</v>
      </c>
      <c r="O24" s="12">
        <f>M24+N24</f>
        <v>0</v>
      </c>
      <c r="P24" s="12"/>
    </row>
    <row r="25" spans="1:16" ht="55.5" customHeight="1">
      <c r="A25" s="2" t="s">
        <v>694</v>
      </c>
      <c r="B25" s="2">
        <v>22</v>
      </c>
      <c r="C25" s="1" t="s">
        <v>513</v>
      </c>
      <c r="D25" s="11" t="s">
        <v>520</v>
      </c>
      <c r="E25" s="10"/>
      <c r="F25" s="11" t="s">
        <v>351</v>
      </c>
      <c r="G25" s="15" t="s">
        <v>521</v>
      </c>
      <c r="H25" s="51" t="s">
        <v>712</v>
      </c>
      <c r="I25" s="10" t="s">
        <v>40</v>
      </c>
      <c r="J25" s="10">
        <v>1</v>
      </c>
      <c r="K25" s="12"/>
      <c r="L25" s="12"/>
      <c r="M25" s="12">
        <f>J25*K25</f>
        <v>0</v>
      </c>
      <c r="N25" s="12">
        <f>J25*L25</f>
        <v>0</v>
      </c>
      <c r="O25" s="12">
        <f>M25+N25</f>
        <v>0</v>
      </c>
      <c r="P25" s="12"/>
    </row>
    <row r="26" spans="1:16" ht="55.5" customHeight="1">
      <c r="A26" s="4" t="s">
        <v>696</v>
      </c>
      <c r="B26" s="2">
        <v>23</v>
      </c>
      <c r="C26" s="1" t="s">
        <v>513</v>
      </c>
      <c r="D26" s="11" t="s">
        <v>526</v>
      </c>
      <c r="E26" s="10"/>
      <c r="F26" s="11" t="s">
        <v>527</v>
      </c>
      <c r="G26" s="15" t="s">
        <v>528</v>
      </c>
      <c r="H26" s="51" t="s">
        <v>712</v>
      </c>
      <c r="I26" s="10" t="s">
        <v>40</v>
      </c>
      <c r="J26" s="10">
        <v>2</v>
      </c>
      <c r="K26" s="12"/>
      <c r="L26" s="12"/>
      <c r="M26" s="12">
        <f>J26*K26</f>
        <v>0</v>
      </c>
      <c r="N26" s="12">
        <f>J26*L26</f>
        <v>0</v>
      </c>
      <c r="O26" s="12">
        <f>M26+N26</f>
        <v>0</v>
      </c>
      <c r="P26" s="12"/>
    </row>
    <row r="27" spans="1:16" ht="55.5" customHeight="1">
      <c r="A27" s="2" t="s">
        <v>695</v>
      </c>
      <c r="B27" s="2">
        <v>24</v>
      </c>
      <c r="C27" s="1" t="s">
        <v>513</v>
      </c>
      <c r="D27" s="11" t="s">
        <v>529</v>
      </c>
      <c r="E27" s="10"/>
      <c r="F27" s="11" t="s">
        <v>530</v>
      </c>
      <c r="G27" s="15" t="s">
        <v>531</v>
      </c>
      <c r="H27" s="51" t="s">
        <v>712</v>
      </c>
      <c r="I27" s="10" t="s">
        <v>40</v>
      </c>
      <c r="J27" s="10">
        <v>2</v>
      </c>
      <c r="K27" s="12"/>
      <c r="L27" s="12"/>
      <c r="M27" s="12">
        <f>J27*K27</f>
        <v>0</v>
      </c>
      <c r="N27" s="12">
        <f>J27*L27</f>
        <v>0</v>
      </c>
      <c r="O27" s="12">
        <f>M27+N27</f>
        <v>0</v>
      </c>
      <c r="P27" s="12"/>
    </row>
    <row r="28" spans="1:16" ht="55.5" customHeight="1">
      <c r="A28" s="4" t="s">
        <v>697</v>
      </c>
      <c r="B28" s="2">
        <v>25</v>
      </c>
      <c r="C28" s="1" t="s">
        <v>513</v>
      </c>
      <c r="D28" s="11" t="s">
        <v>713</v>
      </c>
      <c r="E28" s="10"/>
      <c r="F28" s="11" t="s">
        <v>534</v>
      </c>
      <c r="G28" s="15" t="s">
        <v>535</v>
      </c>
      <c r="H28" s="51" t="s">
        <v>712</v>
      </c>
      <c r="I28" s="10" t="s">
        <v>40</v>
      </c>
      <c r="J28" s="10">
        <v>1</v>
      </c>
      <c r="K28" s="12"/>
      <c r="L28" s="12"/>
      <c r="M28" s="12">
        <f>J28*K28</f>
        <v>0</v>
      </c>
      <c r="N28" s="12">
        <f>J28*L28</f>
        <v>0</v>
      </c>
      <c r="O28" s="12">
        <f>M28+N28</f>
        <v>0</v>
      </c>
      <c r="P28" s="12"/>
    </row>
    <row r="29" spans="2:16" ht="27" customHeight="1">
      <c r="B29" s="2">
        <v>26</v>
      </c>
      <c r="C29" s="35"/>
      <c r="D29" s="36"/>
      <c r="E29" s="37" t="s">
        <v>49</v>
      </c>
      <c r="F29" s="38"/>
      <c r="G29" s="39" t="s">
        <v>50</v>
      </c>
      <c r="H29" s="67"/>
      <c r="I29" s="35"/>
      <c r="J29" s="35"/>
      <c r="K29" s="41"/>
      <c r="L29" s="41"/>
      <c r="M29" s="41"/>
      <c r="N29" s="41"/>
      <c r="O29" s="41"/>
      <c r="P29" s="41"/>
    </row>
    <row r="30" spans="1:16" ht="24">
      <c r="A30" s="2" t="s">
        <v>675</v>
      </c>
      <c r="B30" s="2">
        <v>27</v>
      </c>
      <c r="C30" s="1" t="s">
        <v>513</v>
      </c>
      <c r="D30" s="11"/>
      <c r="E30" s="10" t="s">
        <v>49</v>
      </c>
      <c r="F30" s="11"/>
      <c r="G30" t="s">
        <v>490</v>
      </c>
      <c r="H30" s="51" t="s">
        <v>710</v>
      </c>
      <c r="I30" s="10" t="s">
        <v>51</v>
      </c>
      <c r="J30" s="26">
        <v>748</v>
      </c>
      <c r="K30" s="12"/>
      <c r="L30" s="12"/>
      <c r="M30" s="12">
        <f aca="true" t="shared" si="3" ref="M30:M42">J30*K30</f>
        <v>0</v>
      </c>
      <c r="N30" s="12">
        <f aca="true" t="shared" si="4" ref="N30:N42">J30*L30</f>
        <v>0</v>
      </c>
      <c r="O30" s="12">
        <f aca="true" t="shared" si="5" ref="O30:O42">M30+N30</f>
        <v>0</v>
      </c>
      <c r="P30" s="12"/>
    </row>
    <row r="31" spans="1:16" ht="24">
      <c r="A31" s="2" t="s">
        <v>674</v>
      </c>
      <c r="B31" s="2">
        <v>28</v>
      </c>
      <c r="C31" s="1" t="s">
        <v>513</v>
      </c>
      <c r="D31" s="11"/>
      <c r="E31" s="10" t="s">
        <v>49</v>
      </c>
      <c r="F31" s="11"/>
      <c r="G31" t="s">
        <v>444</v>
      </c>
      <c r="H31" s="51" t="s">
        <v>710</v>
      </c>
      <c r="I31" s="10" t="s">
        <v>51</v>
      </c>
      <c r="J31" s="26">
        <v>157</v>
      </c>
      <c r="K31" s="12"/>
      <c r="L31" s="12"/>
      <c r="M31" s="12">
        <f t="shared" si="3"/>
        <v>0</v>
      </c>
      <c r="N31" s="12">
        <f t="shared" si="4"/>
        <v>0</v>
      </c>
      <c r="O31" s="12">
        <f t="shared" si="5"/>
        <v>0</v>
      </c>
      <c r="P31" s="12"/>
    </row>
    <row r="32" spans="1:16" ht="24">
      <c r="A32" s="2" t="s">
        <v>676</v>
      </c>
      <c r="B32" s="2">
        <v>29</v>
      </c>
      <c r="C32" s="1" t="s">
        <v>513</v>
      </c>
      <c r="D32" s="11"/>
      <c r="E32" s="10" t="s">
        <v>49</v>
      </c>
      <c r="F32" s="11"/>
      <c r="G32" t="s">
        <v>446</v>
      </c>
      <c r="H32" s="51" t="s">
        <v>710</v>
      </c>
      <c r="I32" s="10" t="s">
        <v>51</v>
      </c>
      <c r="J32" s="26">
        <v>50</v>
      </c>
      <c r="K32" s="12"/>
      <c r="L32" s="12"/>
      <c r="M32" s="12">
        <f t="shared" si="3"/>
        <v>0</v>
      </c>
      <c r="N32" s="12">
        <f t="shared" si="4"/>
        <v>0</v>
      </c>
      <c r="O32" s="12">
        <f t="shared" si="5"/>
        <v>0</v>
      </c>
      <c r="P32" s="12"/>
    </row>
    <row r="33" spans="1:16" ht="24">
      <c r="A33" s="2" t="s">
        <v>677</v>
      </c>
      <c r="B33" s="2">
        <v>30</v>
      </c>
      <c r="C33" s="1" t="s">
        <v>513</v>
      </c>
      <c r="D33" s="11"/>
      <c r="E33" s="10" t="s">
        <v>49</v>
      </c>
      <c r="F33" s="11"/>
      <c r="G33" t="s">
        <v>491</v>
      </c>
      <c r="H33" s="51" t="s">
        <v>710</v>
      </c>
      <c r="I33" s="10" t="s">
        <v>51</v>
      </c>
      <c r="J33" s="26">
        <v>152</v>
      </c>
      <c r="K33" s="12"/>
      <c r="L33" s="12"/>
      <c r="M33" s="12">
        <f t="shared" si="3"/>
        <v>0</v>
      </c>
      <c r="N33" s="12">
        <f t="shared" si="4"/>
        <v>0</v>
      </c>
      <c r="O33" s="12">
        <f t="shared" si="5"/>
        <v>0</v>
      </c>
      <c r="P33" s="12"/>
    </row>
    <row r="34" spans="1:16" ht="36">
      <c r="A34" s="2" t="s">
        <v>678</v>
      </c>
      <c r="B34" s="2">
        <v>31</v>
      </c>
      <c r="C34" s="1" t="s">
        <v>513</v>
      </c>
      <c r="D34" s="11"/>
      <c r="E34" s="10" t="s">
        <v>49</v>
      </c>
      <c r="F34" s="11"/>
      <c r="G34" s="42" t="s">
        <v>487</v>
      </c>
      <c r="H34" s="51" t="s">
        <v>710</v>
      </c>
      <c r="I34" s="10" t="s">
        <v>51</v>
      </c>
      <c r="J34" s="26">
        <v>628</v>
      </c>
      <c r="K34" s="12"/>
      <c r="L34" s="12"/>
      <c r="M34" s="12">
        <f t="shared" si="3"/>
        <v>0</v>
      </c>
      <c r="N34" s="12">
        <f t="shared" si="4"/>
        <v>0</v>
      </c>
      <c r="O34" s="12">
        <f t="shared" si="5"/>
        <v>0</v>
      </c>
      <c r="P34" s="12"/>
    </row>
    <row r="35" spans="1:16" ht="36">
      <c r="A35" s="2" t="s">
        <v>678</v>
      </c>
      <c r="B35" s="2">
        <v>32</v>
      </c>
      <c r="C35" s="1" t="s">
        <v>513</v>
      </c>
      <c r="D35" s="11"/>
      <c r="E35" s="10" t="s">
        <v>49</v>
      </c>
      <c r="F35" s="11"/>
      <c r="G35" s="42" t="s">
        <v>488</v>
      </c>
      <c r="H35" s="51" t="s">
        <v>710</v>
      </c>
      <c r="I35" s="10" t="s">
        <v>51</v>
      </c>
      <c r="J35" s="26">
        <v>977</v>
      </c>
      <c r="K35" s="12"/>
      <c r="L35" s="12"/>
      <c r="M35" s="12">
        <f t="shared" si="3"/>
        <v>0</v>
      </c>
      <c r="N35" s="12">
        <f t="shared" si="4"/>
        <v>0</v>
      </c>
      <c r="O35" s="12">
        <f t="shared" si="5"/>
        <v>0</v>
      </c>
      <c r="P35" s="12"/>
    </row>
    <row r="36" spans="1:16" ht="36">
      <c r="A36" s="2" t="s">
        <v>679</v>
      </c>
      <c r="B36" s="2">
        <v>33</v>
      </c>
      <c r="C36" s="1" t="s">
        <v>513</v>
      </c>
      <c r="D36" s="11"/>
      <c r="E36" s="10" t="s">
        <v>49</v>
      </c>
      <c r="F36" s="11"/>
      <c r="G36" s="42" t="s">
        <v>489</v>
      </c>
      <c r="H36" s="51" t="s">
        <v>710</v>
      </c>
      <c r="I36" s="10" t="s">
        <v>51</v>
      </c>
      <c r="J36" s="26">
        <v>171</v>
      </c>
      <c r="K36" s="12"/>
      <c r="L36" s="12"/>
      <c r="M36" s="12">
        <f t="shared" si="3"/>
        <v>0</v>
      </c>
      <c r="N36" s="12">
        <f t="shared" si="4"/>
        <v>0</v>
      </c>
      <c r="O36" s="12">
        <f t="shared" si="5"/>
        <v>0</v>
      </c>
      <c r="P36" s="12"/>
    </row>
    <row r="37" spans="1:16" ht="36">
      <c r="A37" s="2" t="s">
        <v>680</v>
      </c>
      <c r="B37" s="2">
        <v>34</v>
      </c>
      <c r="C37" s="1" t="s">
        <v>513</v>
      </c>
      <c r="D37" s="11"/>
      <c r="E37" s="10" t="s">
        <v>49</v>
      </c>
      <c r="F37" s="24"/>
      <c r="G37" s="42" t="s">
        <v>452</v>
      </c>
      <c r="H37" s="51" t="s">
        <v>710</v>
      </c>
      <c r="I37" s="10" t="s">
        <v>51</v>
      </c>
      <c r="J37" s="26">
        <v>75</v>
      </c>
      <c r="K37" s="12"/>
      <c r="L37" s="12"/>
      <c r="M37" s="12">
        <f t="shared" si="3"/>
        <v>0</v>
      </c>
      <c r="N37" s="12">
        <f t="shared" si="4"/>
        <v>0</v>
      </c>
      <c r="O37" s="12">
        <f t="shared" si="5"/>
        <v>0</v>
      </c>
      <c r="P37" s="12"/>
    </row>
    <row r="38" spans="1:16" ht="36">
      <c r="A38" s="2" t="s">
        <v>681</v>
      </c>
      <c r="B38" s="2">
        <v>35</v>
      </c>
      <c r="C38" s="1" t="s">
        <v>513</v>
      </c>
      <c r="D38" s="11"/>
      <c r="E38" s="10" t="s">
        <v>49</v>
      </c>
      <c r="F38" s="11"/>
      <c r="G38" s="42" t="s">
        <v>453</v>
      </c>
      <c r="H38" s="51" t="s">
        <v>710</v>
      </c>
      <c r="I38" s="10" t="s">
        <v>51</v>
      </c>
      <c r="J38" s="26"/>
      <c r="K38" s="12"/>
      <c r="L38" s="12"/>
      <c r="M38" s="12">
        <f t="shared" si="3"/>
        <v>0</v>
      </c>
      <c r="N38" s="12">
        <f t="shared" si="4"/>
        <v>0</v>
      </c>
      <c r="O38" s="12">
        <f t="shared" si="5"/>
        <v>0</v>
      </c>
      <c r="P38" s="12"/>
    </row>
    <row r="39" spans="1:16" ht="24">
      <c r="A39" s="2" t="s">
        <v>682</v>
      </c>
      <c r="B39" s="2">
        <v>36</v>
      </c>
      <c r="C39" s="1" t="s">
        <v>513</v>
      </c>
      <c r="D39" s="11"/>
      <c r="E39" s="10" t="s">
        <v>49</v>
      </c>
      <c r="F39" s="11"/>
      <c r="G39" t="s">
        <v>455</v>
      </c>
      <c r="H39" s="51" t="s">
        <v>710</v>
      </c>
      <c r="I39" s="10" t="s">
        <v>51</v>
      </c>
      <c r="J39" s="26">
        <v>100</v>
      </c>
      <c r="K39" s="12"/>
      <c r="L39" s="12"/>
      <c r="M39" s="12">
        <f t="shared" si="3"/>
        <v>0</v>
      </c>
      <c r="N39" s="12">
        <f t="shared" si="4"/>
        <v>0</v>
      </c>
      <c r="O39" s="12">
        <f t="shared" si="5"/>
        <v>0</v>
      </c>
      <c r="P39" s="12"/>
    </row>
    <row r="40" spans="1:16" ht="45">
      <c r="A40" s="2" t="s">
        <v>683</v>
      </c>
      <c r="B40" s="2">
        <v>37</v>
      </c>
      <c r="C40" s="1" t="s">
        <v>513</v>
      </c>
      <c r="D40" s="11"/>
      <c r="E40" s="10" t="s">
        <v>49</v>
      </c>
      <c r="F40" s="11"/>
      <c r="G40" s="20" t="s">
        <v>458</v>
      </c>
      <c r="H40" s="51" t="s">
        <v>615</v>
      </c>
      <c r="I40" s="10" t="s">
        <v>52</v>
      </c>
      <c r="J40" s="1">
        <v>128</v>
      </c>
      <c r="K40" s="12"/>
      <c r="L40" s="12"/>
      <c r="M40" s="12">
        <f t="shared" si="3"/>
        <v>0</v>
      </c>
      <c r="N40" s="12">
        <f t="shared" si="4"/>
        <v>0</v>
      </c>
      <c r="O40" s="12">
        <f t="shared" si="5"/>
        <v>0</v>
      </c>
      <c r="P40" s="12"/>
    </row>
    <row r="41" spans="1:16" ht="45">
      <c r="A41" s="2" t="s">
        <v>684</v>
      </c>
      <c r="B41" s="2">
        <v>38</v>
      </c>
      <c r="C41" s="1" t="s">
        <v>513</v>
      </c>
      <c r="D41" s="11"/>
      <c r="E41" s="10" t="s">
        <v>49</v>
      </c>
      <c r="F41" s="11"/>
      <c r="G41" s="20" t="s">
        <v>459</v>
      </c>
      <c r="H41" s="51" t="s">
        <v>615</v>
      </c>
      <c r="I41" s="10" t="s">
        <v>52</v>
      </c>
      <c r="J41" s="1">
        <v>81</v>
      </c>
      <c r="K41" s="12"/>
      <c r="L41" s="12"/>
      <c r="M41" s="12">
        <f t="shared" si="3"/>
        <v>0</v>
      </c>
      <c r="N41" s="12">
        <f t="shared" si="4"/>
        <v>0</v>
      </c>
      <c r="O41" s="12">
        <f t="shared" si="5"/>
        <v>0</v>
      </c>
      <c r="P41" s="12"/>
    </row>
    <row r="42" spans="1:15" ht="24">
      <c r="A42" s="2" t="s">
        <v>685</v>
      </c>
      <c r="B42" s="2">
        <v>39</v>
      </c>
      <c r="C42" s="1" t="s">
        <v>513</v>
      </c>
      <c r="D42" s="11"/>
      <c r="E42" s="10" t="s">
        <v>49</v>
      </c>
      <c r="F42" s="11"/>
      <c r="G42" s="12" t="s">
        <v>454</v>
      </c>
      <c r="H42" s="51" t="s">
        <v>615</v>
      </c>
      <c r="I42" s="10" t="s">
        <v>51</v>
      </c>
      <c r="J42" s="1">
        <v>748</v>
      </c>
      <c r="L42" s="12"/>
      <c r="M42" s="12">
        <f t="shared" si="3"/>
        <v>0</v>
      </c>
      <c r="N42" s="12">
        <f t="shared" si="4"/>
        <v>0</v>
      </c>
      <c r="O42" s="12">
        <f t="shared" si="5"/>
        <v>0</v>
      </c>
    </row>
    <row r="43" spans="3:16" ht="15">
      <c r="C43" s="10"/>
      <c r="D43" s="11"/>
      <c r="E43" s="10"/>
      <c r="F43" s="11"/>
      <c r="G43" s="12"/>
      <c r="I43" s="10"/>
      <c r="J43" s="10"/>
      <c r="K43" s="12"/>
      <c r="L43" s="12"/>
      <c r="M43" s="12"/>
      <c r="N43" s="12"/>
      <c r="O43" s="12"/>
      <c r="P43" s="12"/>
    </row>
    <row r="44" ht="15"/>
  </sheetData>
  <sheetProtection/>
  <mergeCells count="9">
    <mergeCell ref="K2:L2"/>
    <mergeCell ref="M2:N2"/>
    <mergeCell ref="E3:F3"/>
    <mergeCell ref="B2:B3"/>
    <mergeCell ref="A2:A3"/>
    <mergeCell ref="H2:H3"/>
    <mergeCell ref="E2:F2"/>
    <mergeCell ref="I2:I3"/>
    <mergeCell ref="J2:J3"/>
  </mergeCells>
  <printOptions gridLines="1"/>
  <pageMargins left="0.7874015748031497" right="0.3937007874015748" top="0.5118110236220472" bottom="0.4724409448818898" header="0.2755905511811024" footer="0.2755905511811024"/>
  <pageSetup fitToHeight="31" fitToWidth="1" horizontalDpi="600" verticalDpi="600" orientation="landscape" paperSize="8" scale="86" r:id="rId3"/>
  <headerFooter alignWithMargins="0">
    <oddHeader>&amp;LH3 - Měření a regulace&amp;CVýkaz Výměr</oddHeader>
    <oddFooter>&amp;Rstrana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"/>
  <sheetViews>
    <sheetView zoomScalePageLayoutView="0" workbookViewId="0" topLeftCell="A1">
      <selection activeCell="A2" sqref="A2:A3"/>
    </sheetView>
  </sheetViews>
  <sheetFormatPr defaultColWidth="11.57421875" defaultRowHeight="15"/>
  <cols>
    <col min="1" max="1" width="5.421875" style="4" customWidth="1"/>
    <col min="2" max="2" width="5.7109375" style="2" customWidth="1"/>
    <col min="3" max="3" width="9.8515625" style="2" customWidth="1"/>
    <col min="4" max="4" width="18.421875" style="3" customWidth="1"/>
    <col min="5" max="5" width="5.7109375" style="2" customWidth="1"/>
    <col min="6" max="6" width="14.57421875" style="3" customWidth="1"/>
    <col min="7" max="7" width="63.28125" style="4" customWidth="1"/>
    <col min="8" max="8" width="21.7109375" style="4" customWidth="1"/>
    <col min="9" max="9" width="9.00390625" style="2" customWidth="1"/>
    <col min="10" max="10" width="8.140625" style="2" customWidth="1"/>
    <col min="11" max="16" width="11.00390625" style="4" customWidth="1"/>
    <col min="17" max="16384" width="11.57421875" style="4" customWidth="1"/>
  </cols>
  <sheetData>
    <row r="1" ht="5.25" customHeight="1"/>
    <row r="2" spans="1:16" ht="19.5" customHeight="1">
      <c r="A2" s="92" t="s">
        <v>553</v>
      </c>
      <c r="B2" s="96" t="s">
        <v>552</v>
      </c>
      <c r="C2" s="60"/>
      <c r="D2" s="58"/>
      <c r="E2" s="97" t="s">
        <v>21</v>
      </c>
      <c r="F2" s="98"/>
      <c r="G2" s="5" t="s">
        <v>22</v>
      </c>
      <c r="H2" s="104" t="s">
        <v>554</v>
      </c>
      <c r="I2" s="92" t="s">
        <v>24</v>
      </c>
      <c r="J2" s="91" t="s">
        <v>25</v>
      </c>
      <c r="K2" s="93" t="s">
        <v>26</v>
      </c>
      <c r="L2" s="93"/>
      <c r="M2" s="93" t="s">
        <v>27</v>
      </c>
      <c r="N2" s="93"/>
      <c r="O2" s="7" t="s">
        <v>28</v>
      </c>
      <c r="P2" s="8" t="s">
        <v>29</v>
      </c>
    </row>
    <row r="3" spans="1:16" ht="23.25" customHeight="1">
      <c r="A3" s="92"/>
      <c r="B3" s="96"/>
      <c r="C3" s="61" t="s">
        <v>15</v>
      </c>
      <c r="D3" s="59" t="s">
        <v>30</v>
      </c>
      <c r="E3" s="94"/>
      <c r="F3" s="95"/>
      <c r="G3" s="9"/>
      <c r="H3" s="104"/>
      <c r="I3" s="92"/>
      <c r="J3" s="92"/>
      <c r="K3" s="6" t="s">
        <v>32</v>
      </c>
      <c r="L3" s="6" t="s">
        <v>33</v>
      </c>
      <c r="M3" s="6" t="s">
        <v>32</v>
      </c>
      <c r="N3" s="6" t="s">
        <v>33</v>
      </c>
      <c r="O3" s="7" t="s">
        <v>34</v>
      </c>
      <c r="P3" s="8"/>
    </row>
    <row r="4" spans="2:16" ht="26.25" customHeight="1">
      <c r="B4" s="2">
        <v>1</v>
      </c>
      <c r="C4" s="35"/>
      <c r="D4" s="36"/>
      <c r="E4" s="37"/>
      <c r="F4" s="38"/>
      <c r="G4" s="62" t="s">
        <v>507</v>
      </c>
      <c r="H4" s="67"/>
      <c r="I4" s="35"/>
      <c r="J4" s="35"/>
      <c r="K4" s="41"/>
      <c r="L4" s="41"/>
      <c r="M4" s="64">
        <f>SUM(M5:M42)</f>
        <v>0</v>
      </c>
      <c r="N4" s="64">
        <f>SUM(N5:N42)</f>
        <v>0</v>
      </c>
      <c r="O4" s="64">
        <f>SUM(O5:O42)</f>
        <v>0</v>
      </c>
      <c r="P4" s="41"/>
    </row>
    <row r="5" spans="1:16" ht="126" customHeight="1">
      <c r="A5" s="2" t="s">
        <v>656</v>
      </c>
      <c r="B5" s="2">
        <v>2</v>
      </c>
      <c r="C5" s="1" t="s">
        <v>506</v>
      </c>
      <c r="D5" s="11" t="s">
        <v>466</v>
      </c>
      <c r="E5" s="10"/>
      <c r="F5" s="11" t="s">
        <v>494</v>
      </c>
      <c r="G5" s="13" t="s">
        <v>468</v>
      </c>
      <c r="H5" s="51" t="s">
        <v>714</v>
      </c>
      <c r="I5" s="10" t="s">
        <v>37</v>
      </c>
      <c r="J5" s="10">
        <v>13</v>
      </c>
      <c r="K5" s="12"/>
      <c r="L5" s="12"/>
      <c r="M5" s="12">
        <f aca="true" t="shared" si="0" ref="M5:M20">J5*K5</f>
        <v>0</v>
      </c>
      <c r="N5" s="12">
        <f aca="true" t="shared" si="1" ref="N5:N20">J5*L5</f>
        <v>0</v>
      </c>
      <c r="O5" s="12">
        <f aca="true" t="shared" si="2" ref="O5:O20">M5+N5</f>
        <v>0</v>
      </c>
      <c r="P5" s="12"/>
    </row>
    <row r="6" spans="1:16" ht="127.5" customHeight="1">
      <c r="A6" s="2" t="s">
        <v>689</v>
      </c>
      <c r="B6" s="2">
        <v>3</v>
      </c>
      <c r="C6" s="1" t="s">
        <v>506</v>
      </c>
      <c r="D6" s="11" t="s">
        <v>508</v>
      </c>
      <c r="E6" s="10"/>
      <c r="F6" s="11" t="s">
        <v>494</v>
      </c>
      <c r="G6" s="13" t="s">
        <v>509</v>
      </c>
      <c r="H6" s="51" t="s">
        <v>714</v>
      </c>
      <c r="I6" s="10" t="s">
        <v>37</v>
      </c>
      <c r="J6" s="10">
        <v>1</v>
      </c>
      <c r="K6" s="12"/>
      <c r="L6" s="12"/>
      <c r="M6" s="12">
        <f>J6*K6</f>
        <v>0</v>
      </c>
      <c r="N6" s="12">
        <f>J6*L6</f>
        <v>0</v>
      </c>
      <c r="O6" s="12">
        <f>M6+N6</f>
        <v>0</v>
      </c>
      <c r="P6" s="12"/>
    </row>
    <row r="7" spans="1:16" ht="86.25" customHeight="1">
      <c r="A7" s="2" t="s">
        <v>658</v>
      </c>
      <c r="B7" s="2">
        <v>4</v>
      </c>
      <c r="C7" s="1" t="s">
        <v>506</v>
      </c>
      <c r="D7" s="11" t="s">
        <v>467</v>
      </c>
      <c r="E7" s="10"/>
      <c r="F7" s="11" t="s">
        <v>494</v>
      </c>
      <c r="G7" s="13" t="s">
        <v>469</v>
      </c>
      <c r="H7" s="51" t="s">
        <v>714</v>
      </c>
      <c r="I7" s="10" t="s">
        <v>37</v>
      </c>
      <c r="J7" s="10">
        <v>2</v>
      </c>
      <c r="K7" s="12"/>
      <c r="L7" s="12"/>
      <c r="M7" s="12">
        <f t="shared" si="0"/>
        <v>0</v>
      </c>
      <c r="N7" s="12">
        <f t="shared" si="1"/>
        <v>0</v>
      </c>
      <c r="O7" s="12">
        <f t="shared" si="2"/>
        <v>0</v>
      </c>
      <c r="P7" s="12"/>
    </row>
    <row r="8" spans="1:16" ht="104.25" customHeight="1">
      <c r="A8" s="2" t="s">
        <v>659</v>
      </c>
      <c r="B8" s="2">
        <v>5</v>
      </c>
      <c r="C8" s="1" t="s">
        <v>506</v>
      </c>
      <c r="D8" s="11" t="s">
        <v>464</v>
      </c>
      <c r="E8" s="10"/>
      <c r="F8" s="11" t="s">
        <v>494</v>
      </c>
      <c r="G8" s="13" t="s">
        <v>515</v>
      </c>
      <c r="H8" s="51" t="s">
        <v>714</v>
      </c>
      <c r="I8" s="10" t="s">
        <v>37</v>
      </c>
      <c r="J8" s="10">
        <v>2</v>
      </c>
      <c r="K8" s="12"/>
      <c r="L8" s="12"/>
      <c r="M8" s="12">
        <f t="shared" si="0"/>
        <v>0</v>
      </c>
      <c r="N8" s="12">
        <f t="shared" si="1"/>
        <v>0</v>
      </c>
      <c r="O8" s="12">
        <f t="shared" si="2"/>
        <v>0</v>
      </c>
      <c r="P8" s="12"/>
    </row>
    <row r="9" spans="1:16" ht="55.5" customHeight="1">
      <c r="A9" s="2" t="s">
        <v>661</v>
      </c>
      <c r="B9" s="2">
        <v>6</v>
      </c>
      <c r="C9" s="1" t="s">
        <v>506</v>
      </c>
      <c r="D9" s="11" t="s">
        <v>471</v>
      </c>
      <c r="E9" s="10"/>
      <c r="F9" s="11" t="s">
        <v>495</v>
      </c>
      <c r="G9" s="15" t="s">
        <v>470</v>
      </c>
      <c r="H9" s="51" t="s">
        <v>714</v>
      </c>
      <c r="I9" s="10" t="s">
        <v>40</v>
      </c>
      <c r="J9" s="10">
        <v>11</v>
      </c>
      <c r="K9" s="12"/>
      <c r="L9" s="12"/>
      <c r="M9" s="12">
        <f t="shared" si="0"/>
        <v>0</v>
      </c>
      <c r="N9" s="12">
        <f t="shared" si="1"/>
        <v>0</v>
      </c>
      <c r="O9" s="12">
        <f t="shared" si="2"/>
        <v>0</v>
      </c>
      <c r="P9" s="12"/>
    </row>
    <row r="10" spans="1:16" ht="55.5" customHeight="1">
      <c r="A10" s="2" t="s">
        <v>662</v>
      </c>
      <c r="B10" s="2">
        <v>7</v>
      </c>
      <c r="C10" s="1" t="s">
        <v>506</v>
      </c>
      <c r="D10" s="11" t="s">
        <v>471</v>
      </c>
      <c r="E10" s="10"/>
      <c r="F10" s="11" t="s">
        <v>495</v>
      </c>
      <c r="G10" s="15" t="s">
        <v>472</v>
      </c>
      <c r="H10" s="51" t="s">
        <v>714</v>
      </c>
      <c r="I10" s="10" t="s">
        <v>40</v>
      </c>
      <c r="J10" s="10">
        <v>5</v>
      </c>
      <c r="K10" s="12"/>
      <c r="L10" s="12"/>
      <c r="M10" s="12">
        <f t="shared" si="0"/>
        <v>0</v>
      </c>
      <c r="N10" s="12">
        <f t="shared" si="1"/>
        <v>0</v>
      </c>
      <c r="O10" s="12">
        <f t="shared" si="2"/>
        <v>0</v>
      </c>
      <c r="P10" s="12"/>
    </row>
    <row r="11" spans="1:16" ht="55.5" customHeight="1">
      <c r="A11" s="2" t="s">
        <v>690</v>
      </c>
      <c r="B11" s="2">
        <v>8</v>
      </c>
      <c r="C11" s="1" t="s">
        <v>506</v>
      </c>
      <c r="D11" s="11" t="s">
        <v>471</v>
      </c>
      <c r="E11" s="10"/>
      <c r="F11" s="11" t="s">
        <v>495</v>
      </c>
      <c r="G11" s="15" t="s">
        <v>473</v>
      </c>
      <c r="H11" s="51" t="s">
        <v>714</v>
      </c>
      <c r="I11" s="10" t="s">
        <v>40</v>
      </c>
      <c r="J11" s="10">
        <v>2</v>
      </c>
      <c r="K11" s="12"/>
      <c r="L11" s="12"/>
      <c r="M11" s="12">
        <f t="shared" si="0"/>
        <v>0</v>
      </c>
      <c r="N11" s="12">
        <f t="shared" si="1"/>
        <v>0</v>
      </c>
      <c r="O11" s="12">
        <f t="shared" si="2"/>
        <v>0</v>
      </c>
      <c r="P11" s="12"/>
    </row>
    <row r="12" spans="1:16" ht="55.5" customHeight="1">
      <c r="A12" s="4" t="s">
        <v>664</v>
      </c>
      <c r="B12" s="2">
        <v>9</v>
      </c>
      <c r="C12" s="1" t="s">
        <v>506</v>
      </c>
      <c r="D12" s="11" t="s">
        <v>474</v>
      </c>
      <c r="E12" s="10"/>
      <c r="F12" s="11" t="s">
        <v>496</v>
      </c>
      <c r="G12" s="15" t="s">
        <v>475</v>
      </c>
      <c r="H12" s="51" t="s">
        <v>714</v>
      </c>
      <c r="I12" s="10" t="s">
        <v>40</v>
      </c>
      <c r="J12" s="10">
        <v>14</v>
      </c>
      <c r="K12" s="12"/>
      <c r="L12" s="12"/>
      <c r="M12" s="12">
        <f t="shared" si="0"/>
        <v>0</v>
      </c>
      <c r="N12" s="12">
        <f t="shared" si="1"/>
        <v>0</v>
      </c>
      <c r="O12" s="12">
        <f t="shared" si="2"/>
        <v>0</v>
      </c>
      <c r="P12" s="12"/>
    </row>
    <row r="13" spans="1:16" ht="55.5" customHeight="1">
      <c r="A13" s="4" t="s">
        <v>665</v>
      </c>
      <c r="B13" s="2">
        <v>10</v>
      </c>
      <c r="C13" s="1" t="s">
        <v>506</v>
      </c>
      <c r="D13" s="11" t="s">
        <v>482</v>
      </c>
      <c r="E13" s="10"/>
      <c r="F13" s="11" t="s">
        <v>497</v>
      </c>
      <c r="G13" s="15" t="s">
        <v>483</v>
      </c>
      <c r="H13" s="51" t="s">
        <v>714</v>
      </c>
      <c r="I13" s="10" t="s">
        <v>40</v>
      </c>
      <c r="J13" s="10">
        <v>29</v>
      </c>
      <c r="K13" s="12"/>
      <c r="L13" s="12"/>
      <c r="M13" s="12">
        <f t="shared" si="0"/>
        <v>0</v>
      </c>
      <c r="N13" s="12">
        <f t="shared" si="1"/>
        <v>0</v>
      </c>
      <c r="O13" s="12">
        <f t="shared" si="2"/>
        <v>0</v>
      </c>
      <c r="P13" s="12"/>
    </row>
    <row r="14" spans="1:16" ht="55.5" customHeight="1">
      <c r="A14" s="2" t="s">
        <v>669</v>
      </c>
      <c r="B14" s="2">
        <v>11</v>
      </c>
      <c r="C14" s="1" t="s">
        <v>506</v>
      </c>
      <c r="D14" s="11" t="s">
        <v>476</v>
      </c>
      <c r="E14" s="10"/>
      <c r="F14" s="11" t="s">
        <v>498</v>
      </c>
      <c r="G14" s="15" t="s">
        <v>477</v>
      </c>
      <c r="H14" s="51" t="s">
        <v>714</v>
      </c>
      <c r="I14" s="10" t="s">
        <v>40</v>
      </c>
      <c r="J14" s="10"/>
      <c r="K14" s="12"/>
      <c r="L14" s="12"/>
      <c r="M14" s="12">
        <f t="shared" si="0"/>
        <v>0</v>
      </c>
      <c r="N14" s="12">
        <f t="shared" si="1"/>
        <v>0</v>
      </c>
      <c r="O14" s="12">
        <f t="shared" si="2"/>
        <v>0</v>
      </c>
      <c r="P14" s="12"/>
    </row>
    <row r="15" spans="1:16" ht="55.5" customHeight="1">
      <c r="A15" s="2" t="s">
        <v>668</v>
      </c>
      <c r="B15" s="2">
        <v>12</v>
      </c>
      <c r="C15" s="1" t="s">
        <v>506</v>
      </c>
      <c r="D15" s="11" t="s">
        <v>478</v>
      </c>
      <c r="E15" s="10"/>
      <c r="F15" s="11" t="s">
        <v>499</v>
      </c>
      <c r="G15" s="15" t="s">
        <v>479</v>
      </c>
      <c r="H15" s="51" t="s">
        <v>714</v>
      </c>
      <c r="I15" s="10" t="s">
        <v>40</v>
      </c>
      <c r="J15" s="10"/>
      <c r="K15" s="12"/>
      <c r="L15" s="12"/>
      <c r="M15" s="12">
        <f t="shared" si="0"/>
        <v>0</v>
      </c>
      <c r="N15" s="12">
        <f t="shared" si="1"/>
        <v>0</v>
      </c>
      <c r="O15" s="12">
        <f t="shared" si="2"/>
        <v>0</v>
      </c>
      <c r="P15" s="12"/>
    </row>
    <row r="16" spans="1:16" ht="55.5" customHeight="1">
      <c r="A16" s="2" t="s">
        <v>670</v>
      </c>
      <c r="B16" s="2">
        <v>13</v>
      </c>
      <c r="C16" s="1" t="s">
        <v>506</v>
      </c>
      <c r="D16" s="11" t="s">
        <v>480</v>
      </c>
      <c r="E16" s="10"/>
      <c r="F16" s="11" t="s">
        <v>500</v>
      </c>
      <c r="G16" s="15" t="s">
        <v>481</v>
      </c>
      <c r="H16" s="51" t="s">
        <v>714</v>
      </c>
      <c r="I16" s="10" t="s">
        <v>40</v>
      </c>
      <c r="J16" s="10"/>
      <c r="K16" s="12"/>
      <c r="L16" s="12"/>
      <c r="M16" s="12">
        <f t="shared" si="0"/>
        <v>0</v>
      </c>
      <c r="N16" s="12">
        <f t="shared" si="1"/>
        <v>0</v>
      </c>
      <c r="O16" s="12">
        <f t="shared" si="2"/>
        <v>0</v>
      </c>
      <c r="P16" s="12"/>
    </row>
    <row r="17" spans="1:16" ht="55.5" customHeight="1">
      <c r="A17" s="2" t="s">
        <v>671</v>
      </c>
      <c r="B17" s="2">
        <v>14</v>
      </c>
      <c r="C17" s="1" t="s">
        <v>506</v>
      </c>
      <c r="D17" s="11" t="s">
        <v>476</v>
      </c>
      <c r="E17" s="10"/>
      <c r="F17" s="11" t="s">
        <v>498</v>
      </c>
      <c r="G17" s="15" t="s">
        <v>484</v>
      </c>
      <c r="H17" s="51" t="s">
        <v>714</v>
      </c>
      <c r="I17" s="10" t="s">
        <v>40</v>
      </c>
      <c r="J17" s="10">
        <v>1</v>
      </c>
      <c r="K17" s="12"/>
      <c r="L17" s="12"/>
      <c r="M17" s="12">
        <f t="shared" si="0"/>
        <v>0</v>
      </c>
      <c r="N17" s="12">
        <f t="shared" si="1"/>
        <v>0</v>
      </c>
      <c r="O17" s="12">
        <f t="shared" si="2"/>
        <v>0</v>
      </c>
      <c r="P17" s="12"/>
    </row>
    <row r="18" spans="1:16" ht="55.5" customHeight="1">
      <c r="A18" s="2" t="s">
        <v>766</v>
      </c>
      <c r="B18" s="2">
        <v>15</v>
      </c>
      <c r="C18" s="1" t="s">
        <v>506</v>
      </c>
      <c r="D18" s="11" t="s">
        <v>485</v>
      </c>
      <c r="E18" s="10"/>
      <c r="F18" s="11" t="s">
        <v>501</v>
      </c>
      <c r="G18" s="15" t="s">
        <v>764</v>
      </c>
      <c r="H18" s="51" t="s">
        <v>714</v>
      </c>
      <c r="I18" s="10" t="s">
        <v>40</v>
      </c>
      <c r="J18" s="10">
        <f>52-J20</f>
        <v>37</v>
      </c>
      <c r="K18" s="12"/>
      <c r="L18" s="12"/>
      <c r="M18" s="12">
        <f t="shared" si="0"/>
        <v>0</v>
      </c>
      <c r="N18" s="12">
        <f t="shared" si="1"/>
        <v>0</v>
      </c>
      <c r="O18" s="12">
        <f t="shared" si="2"/>
        <v>0</v>
      </c>
      <c r="P18" s="12"/>
    </row>
    <row r="19" spans="1:16" ht="55.5" customHeight="1">
      <c r="A19" s="2" t="s">
        <v>767</v>
      </c>
      <c r="B19" s="2">
        <v>16</v>
      </c>
      <c r="C19" s="1" t="s">
        <v>506</v>
      </c>
      <c r="D19" s="11" t="s">
        <v>486</v>
      </c>
      <c r="E19" s="10"/>
      <c r="F19" s="11" t="s">
        <v>502</v>
      </c>
      <c r="G19" s="15" t="s">
        <v>765</v>
      </c>
      <c r="H19" s="51" t="s">
        <v>714</v>
      </c>
      <c r="I19" s="10" t="s">
        <v>40</v>
      </c>
      <c r="J19" s="10">
        <v>39</v>
      </c>
      <c r="K19" s="12"/>
      <c r="L19" s="12"/>
      <c r="M19" s="12">
        <f t="shared" si="0"/>
        <v>0</v>
      </c>
      <c r="N19" s="12">
        <f t="shared" si="1"/>
        <v>0</v>
      </c>
      <c r="O19" s="12">
        <f t="shared" si="2"/>
        <v>0</v>
      </c>
      <c r="P19" s="12"/>
    </row>
    <row r="20" spans="1:16" ht="55.5" customHeight="1">
      <c r="A20" s="4" t="s">
        <v>672</v>
      </c>
      <c r="B20" s="2">
        <v>17</v>
      </c>
      <c r="C20" s="1" t="s">
        <v>506</v>
      </c>
      <c r="D20" s="11" t="s">
        <v>503</v>
      </c>
      <c r="E20" s="10"/>
      <c r="F20" s="11" t="s">
        <v>505</v>
      </c>
      <c r="G20" s="15" t="s">
        <v>504</v>
      </c>
      <c r="H20" s="51" t="s">
        <v>714</v>
      </c>
      <c r="I20" s="10" t="s">
        <v>40</v>
      </c>
      <c r="J20" s="10">
        <v>15</v>
      </c>
      <c r="K20" s="12"/>
      <c r="L20" s="12"/>
      <c r="M20" s="12">
        <f t="shared" si="0"/>
        <v>0</v>
      </c>
      <c r="N20" s="12">
        <f t="shared" si="1"/>
        <v>0</v>
      </c>
      <c r="O20" s="12">
        <f t="shared" si="2"/>
        <v>0</v>
      </c>
      <c r="P20" s="12"/>
    </row>
    <row r="21" spans="1:16" ht="55.5" customHeight="1">
      <c r="A21" s="2" t="s">
        <v>691</v>
      </c>
      <c r="B21" s="2">
        <v>18</v>
      </c>
      <c r="C21" s="1" t="s">
        <v>506</v>
      </c>
      <c r="D21" s="11" t="s">
        <v>510</v>
      </c>
      <c r="E21" s="10"/>
      <c r="F21" s="11" t="s">
        <v>511</v>
      </c>
      <c r="G21" s="15" t="s">
        <v>512</v>
      </c>
      <c r="H21" s="51" t="s">
        <v>714</v>
      </c>
      <c r="I21" s="10" t="s">
        <v>40</v>
      </c>
      <c r="J21" s="10">
        <v>2</v>
      </c>
      <c r="K21" s="12"/>
      <c r="L21" s="12"/>
      <c r="M21" s="12">
        <f>J21*K21</f>
        <v>0</v>
      </c>
      <c r="N21" s="12">
        <f>J21*L21</f>
        <v>0</v>
      </c>
      <c r="O21" s="12">
        <f>M21+N21</f>
        <v>0</v>
      </c>
      <c r="P21" s="12"/>
    </row>
    <row r="22" spans="2:16" ht="11.25" customHeight="1">
      <c r="B22" s="2">
        <v>19</v>
      </c>
      <c r="C22" s="1"/>
      <c r="D22" s="11"/>
      <c r="E22" s="10"/>
      <c r="F22" s="11"/>
      <c r="G22" s="15"/>
      <c r="I22" s="10"/>
      <c r="J22" s="10"/>
      <c r="K22" s="12"/>
      <c r="L22" s="12"/>
      <c r="M22" s="12"/>
      <c r="N22" s="12"/>
      <c r="O22" s="12"/>
      <c r="P22" s="12"/>
    </row>
    <row r="23" spans="2:16" ht="11.25" customHeight="1">
      <c r="B23" s="2">
        <v>20</v>
      </c>
      <c r="C23" s="1"/>
      <c r="D23" s="11"/>
      <c r="E23" s="10"/>
      <c r="F23" s="11"/>
      <c r="G23" s="15"/>
      <c r="I23" s="10"/>
      <c r="J23" s="10"/>
      <c r="K23" s="12"/>
      <c r="L23" s="12"/>
      <c r="M23" s="12"/>
      <c r="N23" s="12"/>
      <c r="O23" s="12"/>
      <c r="P23" s="12"/>
    </row>
    <row r="24" spans="2:16" ht="11.25" customHeight="1">
      <c r="B24" s="2">
        <v>21</v>
      </c>
      <c r="C24" s="1"/>
      <c r="D24" s="11"/>
      <c r="E24" s="10"/>
      <c r="F24" s="11"/>
      <c r="G24" s="15"/>
      <c r="I24" s="10"/>
      <c r="J24" s="10"/>
      <c r="K24" s="12"/>
      <c r="L24" s="12"/>
      <c r="M24" s="12"/>
      <c r="N24" s="12"/>
      <c r="O24" s="12"/>
      <c r="P24" s="12"/>
    </row>
    <row r="25" spans="2:16" ht="11.25" customHeight="1">
      <c r="B25" s="2">
        <v>22</v>
      </c>
      <c r="C25" s="1"/>
      <c r="D25" s="11"/>
      <c r="E25" s="10"/>
      <c r="F25" s="11"/>
      <c r="G25" s="15"/>
      <c r="I25" s="10"/>
      <c r="J25" s="10"/>
      <c r="K25" s="12"/>
      <c r="L25" s="12"/>
      <c r="M25" s="12"/>
      <c r="N25" s="12"/>
      <c r="O25" s="12"/>
      <c r="P25" s="12"/>
    </row>
    <row r="26" spans="2:16" ht="11.25" customHeight="1">
      <c r="B26" s="2">
        <v>23</v>
      </c>
      <c r="C26" s="1"/>
      <c r="D26" s="11"/>
      <c r="E26" s="10"/>
      <c r="F26" s="11"/>
      <c r="G26" s="15"/>
      <c r="I26" s="10"/>
      <c r="J26" s="10"/>
      <c r="K26" s="12"/>
      <c r="L26" s="12"/>
      <c r="M26" s="12"/>
      <c r="N26" s="12"/>
      <c r="O26" s="12"/>
      <c r="P26" s="12"/>
    </row>
    <row r="27" spans="2:16" ht="11.25" customHeight="1">
      <c r="B27" s="2">
        <v>24</v>
      </c>
      <c r="C27" s="10"/>
      <c r="D27" s="11"/>
      <c r="E27" s="10"/>
      <c r="F27" s="11"/>
      <c r="G27" s="15"/>
      <c r="I27" s="10"/>
      <c r="J27" s="10"/>
      <c r="K27" s="12"/>
      <c r="L27" s="12"/>
      <c r="M27" s="12"/>
      <c r="N27" s="12"/>
      <c r="O27" s="12"/>
      <c r="P27" s="12"/>
    </row>
    <row r="28" spans="2:16" ht="11.25" customHeight="1">
      <c r="B28" s="2">
        <v>25</v>
      </c>
      <c r="C28" s="10"/>
      <c r="D28" s="11"/>
      <c r="E28" s="10"/>
      <c r="F28" s="11"/>
      <c r="G28" s="15"/>
      <c r="I28" s="10"/>
      <c r="J28" s="10"/>
      <c r="K28" s="12"/>
      <c r="L28" s="12"/>
      <c r="M28" s="12"/>
      <c r="N28" s="12"/>
      <c r="O28" s="12"/>
      <c r="P28" s="12"/>
    </row>
    <row r="29" spans="2:16" ht="15">
      <c r="B29" s="2">
        <v>26</v>
      </c>
      <c r="C29" s="35"/>
      <c r="D29" s="36"/>
      <c r="E29" s="37" t="s">
        <v>49</v>
      </c>
      <c r="F29" s="38"/>
      <c r="G29" s="39" t="s">
        <v>50</v>
      </c>
      <c r="H29" s="67"/>
      <c r="I29" s="35"/>
      <c r="J29" s="35"/>
      <c r="K29" s="41"/>
      <c r="L29" s="41"/>
      <c r="M29" s="41"/>
      <c r="N29" s="41"/>
      <c r="O29" s="41"/>
      <c r="P29" s="41"/>
    </row>
    <row r="30" spans="1:16" ht="41.25" customHeight="1">
      <c r="A30" s="2" t="s">
        <v>675</v>
      </c>
      <c r="B30" s="2">
        <v>27</v>
      </c>
      <c r="C30" s="1" t="s">
        <v>506</v>
      </c>
      <c r="D30" s="11"/>
      <c r="E30" s="10" t="s">
        <v>49</v>
      </c>
      <c r="F30" s="11"/>
      <c r="G30" t="s">
        <v>490</v>
      </c>
      <c r="H30" s="51" t="s">
        <v>711</v>
      </c>
      <c r="I30" s="10" t="s">
        <v>51</v>
      </c>
      <c r="J30" s="26">
        <v>430</v>
      </c>
      <c r="K30" s="12"/>
      <c r="L30" s="12"/>
      <c r="M30" s="12">
        <f aca="true" t="shared" si="3" ref="M30:M42">J30*K30</f>
        <v>0</v>
      </c>
      <c r="N30" s="12">
        <f aca="true" t="shared" si="4" ref="N30:N42">J30*L30</f>
        <v>0</v>
      </c>
      <c r="O30" s="12">
        <f aca="true" t="shared" si="5" ref="O30:O42">M30+N30</f>
        <v>0</v>
      </c>
      <c r="P30" s="12"/>
    </row>
    <row r="31" spans="1:16" ht="41.25" customHeight="1">
      <c r="A31" s="2" t="s">
        <v>674</v>
      </c>
      <c r="B31" s="2">
        <v>28</v>
      </c>
      <c r="C31" s="1" t="s">
        <v>506</v>
      </c>
      <c r="D31" s="11"/>
      <c r="E31" s="10" t="s">
        <v>49</v>
      </c>
      <c r="F31" s="11"/>
      <c r="G31" t="s">
        <v>444</v>
      </c>
      <c r="H31" s="51" t="s">
        <v>711</v>
      </c>
      <c r="I31" s="10" t="s">
        <v>51</v>
      </c>
      <c r="J31" s="26"/>
      <c r="K31" s="12"/>
      <c r="L31" s="12"/>
      <c r="M31" s="12">
        <f t="shared" si="3"/>
        <v>0</v>
      </c>
      <c r="N31" s="12">
        <f t="shared" si="4"/>
        <v>0</v>
      </c>
      <c r="O31" s="12">
        <f t="shared" si="5"/>
        <v>0</v>
      </c>
      <c r="P31" s="12"/>
    </row>
    <row r="32" spans="1:16" ht="41.25" customHeight="1">
      <c r="A32" s="2" t="s">
        <v>676</v>
      </c>
      <c r="B32" s="2">
        <v>29</v>
      </c>
      <c r="C32" s="1" t="s">
        <v>506</v>
      </c>
      <c r="D32" s="11"/>
      <c r="E32" s="10" t="s">
        <v>49</v>
      </c>
      <c r="F32" s="11"/>
      <c r="G32" t="s">
        <v>446</v>
      </c>
      <c r="H32" s="51" t="s">
        <v>711</v>
      </c>
      <c r="I32" s="10" t="s">
        <v>51</v>
      </c>
      <c r="J32" s="26"/>
      <c r="K32" s="12"/>
      <c r="L32" s="12"/>
      <c r="M32" s="12">
        <f t="shared" si="3"/>
        <v>0</v>
      </c>
      <c r="N32" s="12">
        <f t="shared" si="4"/>
        <v>0</v>
      </c>
      <c r="O32" s="12">
        <f t="shared" si="5"/>
        <v>0</v>
      </c>
      <c r="P32" s="12"/>
    </row>
    <row r="33" spans="1:16" ht="41.25" customHeight="1">
      <c r="A33" s="2" t="s">
        <v>677</v>
      </c>
      <c r="B33" s="2">
        <v>30</v>
      </c>
      <c r="C33" s="1" t="s">
        <v>506</v>
      </c>
      <c r="D33" s="11"/>
      <c r="E33" s="10" t="s">
        <v>49</v>
      </c>
      <c r="F33" s="11"/>
      <c r="G33" t="s">
        <v>491</v>
      </c>
      <c r="H33" s="51" t="s">
        <v>711</v>
      </c>
      <c r="I33" s="10" t="s">
        <v>51</v>
      </c>
      <c r="J33" s="26">
        <v>5</v>
      </c>
      <c r="K33" s="12"/>
      <c r="L33" s="12"/>
      <c r="M33" s="12">
        <f t="shared" si="3"/>
        <v>0</v>
      </c>
      <c r="N33" s="12">
        <f t="shared" si="4"/>
        <v>0</v>
      </c>
      <c r="O33" s="12">
        <f t="shared" si="5"/>
        <v>0</v>
      </c>
      <c r="P33" s="12"/>
    </row>
    <row r="34" spans="1:16" ht="41.25" customHeight="1">
      <c r="A34" s="2" t="s">
        <v>678</v>
      </c>
      <c r="B34" s="2">
        <v>31</v>
      </c>
      <c r="C34" s="1" t="s">
        <v>506</v>
      </c>
      <c r="D34" s="11"/>
      <c r="E34" s="10" t="s">
        <v>49</v>
      </c>
      <c r="F34" s="11"/>
      <c r="G34" s="42" t="s">
        <v>487</v>
      </c>
      <c r="H34" s="51" t="s">
        <v>711</v>
      </c>
      <c r="I34" s="10" t="s">
        <v>51</v>
      </c>
      <c r="J34" s="26">
        <v>474</v>
      </c>
      <c r="K34" s="12"/>
      <c r="L34" s="12"/>
      <c r="M34" s="12">
        <f t="shared" si="3"/>
        <v>0</v>
      </c>
      <c r="N34" s="12">
        <f t="shared" si="4"/>
        <v>0</v>
      </c>
      <c r="O34" s="12">
        <f t="shared" si="5"/>
        <v>0</v>
      </c>
      <c r="P34" s="12"/>
    </row>
    <row r="35" spans="1:16" ht="41.25" customHeight="1">
      <c r="A35" s="2" t="s">
        <v>678</v>
      </c>
      <c r="B35" s="2">
        <v>32</v>
      </c>
      <c r="C35" s="1" t="s">
        <v>506</v>
      </c>
      <c r="D35" s="11"/>
      <c r="E35" s="10" t="s">
        <v>49</v>
      </c>
      <c r="F35" s="11"/>
      <c r="G35" s="42" t="s">
        <v>488</v>
      </c>
      <c r="H35" s="51" t="s">
        <v>711</v>
      </c>
      <c r="I35" s="10" t="s">
        <v>51</v>
      </c>
      <c r="J35" s="26">
        <v>827</v>
      </c>
      <c r="K35" s="12"/>
      <c r="L35" s="12"/>
      <c r="M35" s="12">
        <f t="shared" si="3"/>
        <v>0</v>
      </c>
      <c r="N35" s="12">
        <f t="shared" si="4"/>
        <v>0</v>
      </c>
      <c r="O35" s="12">
        <f t="shared" si="5"/>
        <v>0</v>
      </c>
      <c r="P35" s="12"/>
    </row>
    <row r="36" spans="1:16" ht="41.25" customHeight="1">
      <c r="A36" s="2" t="s">
        <v>679</v>
      </c>
      <c r="B36" s="2">
        <v>33</v>
      </c>
      <c r="C36" s="1" t="s">
        <v>506</v>
      </c>
      <c r="D36" s="11"/>
      <c r="E36" s="10" t="s">
        <v>49</v>
      </c>
      <c r="F36" s="11"/>
      <c r="G36" s="42" t="s">
        <v>489</v>
      </c>
      <c r="H36" s="51" t="s">
        <v>711</v>
      </c>
      <c r="I36" s="10" t="s">
        <v>51</v>
      </c>
      <c r="J36" s="26">
        <v>130</v>
      </c>
      <c r="K36" s="12"/>
      <c r="L36" s="12"/>
      <c r="M36" s="12">
        <f t="shared" si="3"/>
        <v>0</v>
      </c>
      <c r="N36" s="12">
        <f t="shared" si="4"/>
        <v>0</v>
      </c>
      <c r="O36" s="12">
        <f t="shared" si="5"/>
        <v>0</v>
      </c>
      <c r="P36" s="12"/>
    </row>
    <row r="37" spans="1:16" ht="41.25" customHeight="1">
      <c r="A37" s="2" t="s">
        <v>680</v>
      </c>
      <c r="B37" s="2">
        <v>34</v>
      </c>
      <c r="C37" s="1" t="s">
        <v>506</v>
      </c>
      <c r="D37" s="11"/>
      <c r="E37" s="10" t="s">
        <v>49</v>
      </c>
      <c r="F37" s="24"/>
      <c r="G37" s="42" t="s">
        <v>452</v>
      </c>
      <c r="H37" s="51" t="s">
        <v>711</v>
      </c>
      <c r="I37" s="10" t="s">
        <v>51</v>
      </c>
      <c r="J37" s="26">
        <v>70</v>
      </c>
      <c r="K37" s="12"/>
      <c r="L37" s="12"/>
      <c r="M37" s="12">
        <f t="shared" si="3"/>
        <v>0</v>
      </c>
      <c r="N37" s="12">
        <f t="shared" si="4"/>
        <v>0</v>
      </c>
      <c r="O37" s="12">
        <f t="shared" si="5"/>
        <v>0</v>
      </c>
      <c r="P37" s="12"/>
    </row>
    <row r="38" spans="1:16" ht="41.25" customHeight="1">
      <c r="A38" s="2" t="s">
        <v>681</v>
      </c>
      <c r="B38" s="2">
        <v>35</v>
      </c>
      <c r="C38" s="1" t="s">
        <v>506</v>
      </c>
      <c r="D38" s="11"/>
      <c r="E38" s="10" t="s">
        <v>49</v>
      </c>
      <c r="F38" s="11"/>
      <c r="G38" s="42" t="s">
        <v>453</v>
      </c>
      <c r="H38" s="51" t="s">
        <v>711</v>
      </c>
      <c r="I38" s="10" t="s">
        <v>51</v>
      </c>
      <c r="J38" s="26"/>
      <c r="K38" s="12"/>
      <c r="L38" s="12"/>
      <c r="M38" s="12">
        <f t="shared" si="3"/>
        <v>0</v>
      </c>
      <c r="N38" s="12">
        <f t="shared" si="4"/>
        <v>0</v>
      </c>
      <c r="O38" s="12">
        <f t="shared" si="5"/>
        <v>0</v>
      </c>
      <c r="P38" s="12"/>
    </row>
    <row r="39" spans="1:16" ht="41.25" customHeight="1">
      <c r="A39" s="2" t="s">
        <v>682</v>
      </c>
      <c r="B39" s="2">
        <v>36</v>
      </c>
      <c r="C39" s="1" t="s">
        <v>506</v>
      </c>
      <c r="D39" s="11"/>
      <c r="E39" s="10" t="s">
        <v>49</v>
      </c>
      <c r="F39" s="11"/>
      <c r="G39" t="s">
        <v>455</v>
      </c>
      <c r="H39" s="51" t="s">
        <v>711</v>
      </c>
      <c r="I39" s="10" t="s">
        <v>51</v>
      </c>
      <c r="J39" s="26"/>
      <c r="K39" s="12"/>
      <c r="L39" s="12"/>
      <c r="M39" s="12">
        <f t="shared" si="3"/>
        <v>0</v>
      </c>
      <c r="N39" s="12">
        <f t="shared" si="4"/>
        <v>0</v>
      </c>
      <c r="O39" s="12">
        <f t="shared" si="5"/>
        <v>0</v>
      </c>
      <c r="P39" s="12"/>
    </row>
    <row r="40" spans="1:16" ht="51" customHeight="1">
      <c r="A40" s="2" t="s">
        <v>683</v>
      </c>
      <c r="B40" s="2">
        <v>37</v>
      </c>
      <c r="C40" s="1" t="s">
        <v>506</v>
      </c>
      <c r="D40" s="11"/>
      <c r="E40" s="10" t="s">
        <v>49</v>
      </c>
      <c r="F40" s="11"/>
      <c r="G40" s="20" t="s">
        <v>458</v>
      </c>
      <c r="H40" s="51" t="s">
        <v>636</v>
      </c>
      <c r="I40" s="10" t="s">
        <v>52</v>
      </c>
      <c r="J40" s="1">
        <v>128</v>
      </c>
      <c r="K40" s="12"/>
      <c r="L40" s="12"/>
      <c r="M40" s="12">
        <f t="shared" si="3"/>
        <v>0</v>
      </c>
      <c r="N40" s="12">
        <f t="shared" si="4"/>
        <v>0</v>
      </c>
      <c r="O40" s="12">
        <f t="shared" si="5"/>
        <v>0</v>
      </c>
      <c r="P40" s="12"/>
    </row>
    <row r="41" spans="1:16" ht="51" customHeight="1">
      <c r="A41" s="2" t="s">
        <v>684</v>
      </c>
      <c r="B41" s="2">
        <v>38</v>
      </c>
      <c r="C41" s="1" t="s">
        <v>506</v>
      </c>
      <c r="D41" s="11"/>
      <c r="E41" s="10" t="s">
        <v>49</v>
      </c>
      <c r="F41" s="11"/>
      <c r="G41" s="20" t="s">
        <v>459</v>
      </c>
      <c r="H41" s="51" t="s">
        <v>636</v>
      </c>
      <c r="I41" s="10" t="s">
        <v>52</v>
      </c>
      <c r="J41" s="1">
        <v>82</v>
      </c>
      <c r="K41" s="12"/>
      <c r="L41" s="12"/>
      <c r="M41" s="12">
        <f t="shared" si="3"/>
        <v>0</v>
      </c>
      <c r="N41" s="12">
        <f t="shared" si="4"/>
        <v>0</v>
      </c>
      <c r="O41" s="12">
        <f t="shared" si="5"/>
        <v>0</v>
      </c>
      <c r="P41" s="12"/>
    </row>
    <row r="42" spans="1:15" ht="51" customHeight="1">
      <c r="A42" s="2" t="s">
        <v>685</v>
      </c>
      <c r="B42" s="2">
        <v>39</v>
      </c>
      <c r="C42" s="1" t="s">
        <v>506</v>
      </c>
      <c r="D42" s="11"/>
      <c r="E42" s="10" t="s">
        <v>49</v>
      </c>
      <c r="F42" s="11"/>
      <c r="G42" s="12" t="s">
        <v>454</v>
      </c>
      <c r="H42" s="51" t="s">
        <v>636</v>
      </c>
      <c r="I42" s="10" t="s">
        <v>51</v>
      </c>
      <c r="J42" s="1">
        <v>430</v>
      </c>
      <c r="L42" s="12"/>
      <c r="M42" s="12">
        <f t="shared" si="3"/>
        <v>0</v>
      </c>
      <c r="N42" s="12">
        <f t="shared" si="4"/>
        <v>0</v>
      </c>
      <c r="O42" s="12">
        <f t="shared" si="5"/>
        <v>0</v>
      </c>
    </row>
    <row r="43" spans="3:16" ht="15">
      <c r="C43" s="10"/>
      <c r="D43" s="11"/>
      <c r="E43" s="10"/>
      <c r="F43" s="11"/>
      <c r="G43" s="12"/>
      <c r="I43" s="10"/>
      <c r="J43" s="10"/>
      <c r="K43" s="12"/>
      <c r="L43" s="12"/>
      <c r="M43" s="12"/>
      <c r="N43" s="12"/>
      <c r="O43" s="12"/>
      <c r="P43" s="12"/>
    </row>
  </sheetData>
  <sheetProtection/>
  <mergeCells count="9">
    <mergeCell ref="K2:L2"/>
    <mergeCell ref="M2:N2"/>
    <mergeCell ref="E3:F3"/>
    <mergeCell ref="B2:B3"/>
    <mergeCell ref="A2:A3"/>
    <mergeCell ref="H2:H3"/>
    <mergeCell ref="E2:F2"/>
    <mergeCell ref="I2:I3"/>
    <mergeCell ref="J2:J3"/>
  </mergeCells>
  <printOptions gridLines="1"/>
  <pageMargins left="0.7874015748031497" right="0.3937007874015748" top="0.5118110236220472" bottom="0.4724409448818898" header="0.2755905511811024" footer="0.2755905511811024"/>
  <pageSetup fitToHeight="31" fitToWidth="1" horizontalDpi="600" verticalDpi="600" orientation="landscape" paperSize="8" scale="86" r:id="rId3"/>
  <headerFooter alignWithMargins="0">
    <oddHeader>&amp;LH3 - Měření a regulace&amp;CVýkaz Výměr</oddHeader>
    <oddFooter>&amp;Rstrana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CAuer</dc:creator>
  <cp:keywords/>
  <dc:description/>
  <cp:lastModifiedBy>Brádlová Jitka</cp:lastModifiedBy>
  <cp:lastPrinted>2020-08-18T16:21:44Z</cp:lastPrinted>
  <dcterms:created xsi:type="dcterms:W3CDTF">2010-09-28T13:59:46Z</dcterms:created>
  <dcterms:modified xsi:type="dcterms:W3CDTF">2020-10-14T12:17:26Z</dcterms:modified>
  <cp:category/>
  <cp:version/>
  <cp:contentType/>
  <cp:contentStatus/>
</cp:coreProperties>
</file>