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780" windowWidth="27048" windowHeight="9972" activeTab="0"/>
  </bookViews>
  <sheets>
    <sheet name="IS" sheetId="1" r:id="rId1"/>
  </sheets>
  <definedNames>
    <definedName name="_xlnm.Print_Titles" localSheetId="0">'IS'!$2:$3</definedName>
    <definedName name="_xlnm.Print_Area" localSheetId="0">'IS'!$A$2:$AE$277</definedName>
  </definedNames>
  <calcPr fullCalcOnLoad="1"/>
</workbook>
</file>

<file path=xl/sharedStrings.xml><?xml version="1.0" encoding="utf-8"?>
<sst xmlns="http://schemas.openxmlformats.org/spreadsheetml/2006/main" count="581" uniqueCount="200">
  <si>
    <t>počet 1. NP</t>
  </si>
  <si>
    <t>počet 2. NP</t>
  </si>
  <si>
    <t>Poznámka, umístění</t>
  </si>
  <si>
    <t>Materiál/ barva</t>
  </si>
  <si>
    <t>Poznámka ke specifikaci výrobku</t>
  </si>
  <si>
    <t>počet 1. PP</t>
  </si>
  <si>
    <t>počet 3. NP</t>
  </si>
  <si>
    <t>počet 4. NP</t>
  </si>
  <si>
    <t>počet 5. NP</t>
  </si>
  <si>
    <t>počet 6. NP</t>
  </si>
  <si>
    <t>počet 7. NP</t>
  </si>
  <si>
    <t>počet 8. NP</t>
  </si>
  <si>
    <t>počet 9. NP</t>
  </si>
  <si>
    <t>počet 10. NP</t>
  </si>
  <si>
    <t>Popis-Specifikace</t>
  </si>
  <si>
    <t xml:space="preserve">Referenční výrobek </t>
  </si>
  <si>
    <t>INT</t>
  </si>
  <si>
    <t>Profesní díl (provozní soubor)</t>
  </si>
  <si>
    <t>Kvalitativní standard</t>
  </si>
  <si>
    <t>Ozn. ve výkrese</t>
  </si>
  <si>
    <t xml:space="preserve">Typ nábytku   - volný </t>
  </si>
  <si>
    <t>Množství pavilon K</t>
  </si>
  <si>
    <t>Množství celkem</t>
  </si>
  <si>
    <t>Množství pavilon J</t>
  </si>
  <si>
    <t>CELKEM</t>
  </si>
  <si>
    <t>Rozměry (tolerance ± 5%)</t>
  </si>
  <si>
    <t>Schéma položky (bez měřítka)</t>
  </si>
  <si>
    <t>1NP</t>
  </si>
  <si>
    <t>2NP</t>
  </si>
  <si>
    <t>3NP</t>
  </si>
  <si>
    <t>4NP</t>
  </si>
  <si>
    <t>5NP</t>
  </si>
  <si>
    <t>6NP</t>
  </si>
  <si>
    <t>7NP</t>
  </si>
  <si>
    <t>8NP</t>
  </si>
  <si>
    <t>9NP</t>
  </si>
  <si>
    <t>vyšší</t>
  </si>
  <si>
    <t>Název výrobku</t>
  </si>
  <si>
    <t>IS</t>
  </si>
  <si>
    <t xml:space="preserve">Dveřní tabulka typ A
</t>
  </si>
  <si>
    <t>O1</t>
  </si>
  <si>
    <t xml:space="preserve">Kód výrobku </t>
  </si>
  <si>
    <t>Stříbrný elox, hliníkový profil s drážkami a čirý antireflexní akrylát. Vyměnitelné pásy s nápisem se zasunují do připravených drážek a neměnné informace jsou na trvale upevněných grafických panelech.</t>
  </si>
  <si>
    <t>Stříbrný elox</t>
  </si>
  <si>
    <t>O2</t>
  </si>
  <si>
    <t xml:space="preserve">Dveřní tabulka typ B
</t>
  </si>
  <si>
    <t xml:space="preserve"> 180 x 180 mm</t>
  </si>
  <si>
    <t xml:space="preserve"> 180 x 140 mm</t>
  </si>
  <si>
    <t>dveře lůžkových pokojů, vícemístných kanceláří</t>
  </si>
  <si>
    <t>dveře kanceláří primářů, vrchních sester, ředitele, náměstků atd.</t>
  </si>
  <si>
    <t>O3</t>
  </si>
  <si>
    <t xml:space="preserve">Dveřní tabulka typ C
</t>
  </si>
  <si>
    <t xml:space="preserve"> 180 x 80 mm</t>
  </si>
  <si>
    <t>O4</t>
  </si>
  <si>
    <t>dveře vyšetřoven</t>
  </si>
  <si>
    <t>O5</t>
  </si>
  <si>
    <t xml:space="preserve">Popisy nebo grafika nade dveřmi - deska
</t>
  </si>
  <si>
    <t>dveře do oddělení nebo jiného funkčního celku</t>
  </si>
  <si>
    <t>viz. D.2003.03</t>
  </si>
  <si>
    <t xml:space="preserve">Deska do interiéru s frézovanými hranami, zavěšeno na spodní závěsy,  na povrchu jakostní litá samolepící folie, grafika nebo výška písma 80 mm      </t>
  </si>
  <si>
    <t>prosklené dveře do oddělení nebo jiného funkčního celku</t>
  </si>
  <si>
    <t>O6</t>
  </si>
  <si>
    <t>Jakostní litá samolepící folie, plná, průsvitná, výška písma 80 mm</t>
  </si>
  <si>
    <t>Popisy nade dveřmi - polep nadsvětlíku</t>
  </si>
  <si>
    <t>Hliníkoplastová deska s polepem</t>
  </si>
  <si>
    <t>D.2003.05 Kusovník informačního systému</t>
  </si>
  <si>
    <t>Samolepící folie v barvě dle specifikace pater</t>
  </si>
  <si>
    <t xml:space="preserve"> 1300 x 400 mm, 1900 x 400 mm, dle umístění ve výkrese</t>
  </si>
  <si>
    <t>O7</t>
  </si>
  <si>
    <t>O8</t>
  </si>
  <si>
    <t>O9</t>
  </si>
  <si>
    <t>exteriér</t>
  </si>
  <si>
    <t>Deska do exterieru  2000x 1250 mm s frezovanými hranami, s dvěma zaoblenými rohy s poloměrem 150mm vložená do rámu, rám  nerez , 150 x 10mm plochý profil , se zaoblenými rohy , ukotveno do základu šrouby, betonový zaklad do nezámrzné hloubky.</t>
  </si>
  <si>
    <t xml:space="preserve">Venkovní orientační tabule </t>
  </si>
  <si>
    <t>viz. D.2003.01</t>
  </si>
  <si>
    <t>Venkovní informační systém kotvený na fasádu - 3D nápis</t>
  </si>
  <si>
    <t>nad hlavním vstupem pro veřejnost (2.NP)</t>
  </si>
  <si>
    <t>12 800 x 700 mm</t>
  </si>
  <si>
    <t>2000 x 1250 mm</t>
  </si>
  <si>
    <t>Nápis nad hospodářským vstupem</t>
  </si>
  <si>
    <t>Polep nadsvětlíku vstupních dveří z interiérové strany, jakostní litá samolepící folie</t>
  </si>
  <si>
    <t>nad hospodářským vstupem (2.NP)</t>
  </si>
  <si>
    <t>Plastická mléčná deska</t>
  </si>
  <si>
    <t>Hlavní orientační tabule</t>
  </si>
  <si>
    <t>Panel je sestavený z horizontálních hliníkových lamel zasazených do bočních hliníkových profilů (povrchová úprava - matný stříbrný elox). Pro snadnou aktualizaci budou některé profily s textem vyjímatelné. Text a grafika jsou tvořeny jakostní litou samolepící folií. Panel bude doplněn lineárním svítidlem.</t>
  </si>
  <si>
    <t>místa vstupů do pavilonu K</t>
  </si>
  <si>
    <t>viz. D.2003.02</t>
  </si>
  <si>
    <t>Požární evakuační plány</t>
  </si>
  <si>
    <t>dle požadavku projektanta evakuačního plánu</t>
  </si>
  <si>
    <t>420 x 290 mm</t>
  </si>
  <si>
    <t>2x formát A3, nehořlavá deska s potiskem</t>
  </si>
  <si>
    <t xml:space="preserve">Piktogramy ve veřejných prostorech </t>
  </si>
  <si>
    <t>Znaky z broušené nerezi lepené na lakované dveře, popisy vygravírovány do černého jádra tabulky</t>
  </si>
  <si>
    <t>Nehořlavá deska</t>
  </si>
  <si>
    <t>veřejné prostory a prostory pro pacienty na lůžkových odděleních</t>
  </si>
  <si>
    <t>80 x 80 mm</t>
  </si>
  <si>
    <t>Broušená nerez</t>
  </si>
  <si>
    <t>Únikový orientační systém</t>
  </si>
  <si>
    <t>Podsvětlené i nepodsvětlené plastové tabulky</t>
  </si>
  <si>
    <t>Plastová deska</t>
  </si>
  <si>
    <t>zákazové, příkazové, výstražné, protipožární značky - interiér</t>
  </si>
  <si>
    <t>Samolepka</t>
  </si>
  <si>
    <t>Potištěná samolepka</t>
  </si>
  <si>
    <t>dle potřeby</t>
  </si>
  <si>
    <t>zákazové, příkazové, výstražné, protipožární značky - exteriér</t>
  </si>
  <si>
    <t>Plastová tabulka</t>
  </si>
  <si>
    <t>vstupy z exteriéru do technických prostorů</t>
  </si>
  <si>
    <t>150 x 150 mm</t>
  </si>
  <si>
    <t>1300 x 400 mm</t>
  </si>
  <si>
    <t xml:space="preserve">Označení patra
</t>
  </si>
  <si>
    <t xml:space="preserve"> 2500 x 1400 mm</t>
  </si>
  <si>
    <t>Označení pavilonu</t>
  </si>
  <si>
    <t>Deska do exteriéru s frézovanými hranami v nerezovém rámu, kotveno do nosné konstrukce fasády</t>
  </si>
  <si>
    <t>Deska v nerezovém rámu</t>
  </si>
  <si>
    <t xml:space="preserve"> 600 x 1200 mm</t>
  </si>
  <si>
    <t>Orientační tabule vertikály</t>
  </si>
  <si>
    <t>veřejné vertikály</t>
  </si>
  <si>
    <t>800 x 1400 mm</t>
  </si>
  <si>
    <t>Patrová směrová tabule</t>
  </si>
  <si>
    <t xml:space="preserve"> 1500 x 900 mm</t>
  </si>
  <si>
    <t>chodby u veřejných vertikál</t>
  </si>
  <si>
    <t>Digitální informační panel - box</t>
  </si>
  <si>
    <t xml:space="preserve"> 1350 x 1100 mm</t>
  </si>
  <si>
    <t>Box - panel 1350 x 1100 x 50 z postformingové desky o tloušťce 10 mm s povrchem z HPL laminátu kotvený na stěnu. Součástí boxu bude digitální informační panel.</t>
  </si>
  <si>
    <t>HPL laminát, světlá šedá</t>
  </si>
  <si>
    <t>Box - panel 350 x 1100 x 50 z postformingové desky o tloušťce 10 mm s povrchem z HPL laminátu kotvený na stěnu. Součástí boxu bude digitální informační panel a 2 ks 180x140 dveřní tabulky ze stříbrného eloxu. Vyměnitelné pásy s nápisem se zasunují do připravených drážek a neměnné informace jsou na trvale upevněných grafických panelech..</t>
  </si>
  <si>
    <t>HPL laminát, světlá šedá, stříbrný elox</t>
  </si>
  <si>
    <t xml:space="preserve"> 350 x 1100 mm</t>
  </si>
  <si>
    <t>dveře do vyšetřoven, oddělení nebo jiného funkčního celku</t>
  </si>
  <si>
    <t>Grafika výtahů</t>
  </si>
  <si>
    <t>viz. D.2003.04</t>
  </si>
  <si>
    <t>Jakostní litá samolepící folie, plná, průsvitná</t>
  </si>
  <si>
    <t>cca 1,5 m2</t>
  </si>
  <si>
    <t>Grafika na dveřích prosklených</t>
  </si>
  <si>
    <t>Jakostní litá samolepící folie, plná, průsvitná, výška písma 40 - 80 mm</t>
  </si>
  <si>
    <t>cca 6 m2</t>
  </si>
  <si>
    <t>Grafika a polep plných dveří</t>
  </si>
  <si>
    <t>dveře do jednotlivých oddělení a vybraných místností</t>
  </si>
  <si>
    <t>Grafika na dveřích plných</t>
  </si>
  <si>
    <t>cca 2 m2</t>
  </si>
  <si>
    <t>Jakostní litá samolepící folie, plná výška písma 40 - 80 mm</t>
  </si>
  <si>
    <t>cca 0,5 m2</t>
  </si>
  <si>
    <t>dveře lůžkové pokoje, nebo do oddělení, operačních sálů a jiných funkčních celků</t>
  </si>
  <si>
    <t>Poznámka
doplněno objednatelem</t>
  </si>
  <si>
    <t>MJ</t>
  </si>
  <si>
    <t>Množství</t>
  </si>
  <si>
    <t>J.cena [CZK]</t>
  </si>
  <si>
    <t>Cena celkem [CZK]</t>
  </si>
  <si>
    <t>ks</t>
  </si>
  <si>
    <t>m2</t>
  </si>
  <si>
    <t>včetně základu a kotvení, úprava trávníku</t>
  </si>
  <si>
    <t>bude provedeno z venkovní</t>
  </si>
  <si>
    <t>strany</t>
  </si>
  <si>
    <t>Polep stěny</t>
  </si>
  <si>
    <t xml:space="preserve">obrazce na stěnu dle grafického manuálu - </t>
  </si>
  <si>
    <t xml:space="preserve">tisk na samolepku s </t>
  </si>
  <si>
    <t xml:space="preserve">laminem dle požadavku </t>
  </si>
  <si>
    <t>uživatele</t>
  </si>
  <si>
    <t>barevné polepy stěn s motivem
výkres D.2000.1.33b-42</t>
  </si>
  <si>
    <t>V PD "schemata venkovního IS"</t>
  </si>
  <si>
    <t>značeno jako IS 16</t>
  </si>
  <si>
    <t>značeno jako IS 17</t>
  </si>
  <si>
    <t>doplněno objednatelem
polep nebo výmalba? Jednou za X let je prováděna obnova maleb v nemocnici</t>
  </si>
  <si>
    <t>na dveře které nejsou v PD</t>
  </si>
  <si>
    <t>označeny žádným popisem</t>
  </si>
  <si>
    <t xml:space="preserve">všechny desky jsou v </t>
  </si>
  <si>
    <t>exteriéru</t>
  </si>
  <si>
    <t xml:space="preserve">barevnost navazuje na </t>
  </si>
  <si>
    <t>stávající značení pavilonů</t>
  </si>
  <si>
    <t>Barevnost a podoba bude navazovat</t>
  </si>
  <si>
    <t>na stávající systém nemocnice</t>
  </si>
  <si>
    <t>nápis "služební vchod"</t>
  </si>
  <si>
    <r>
      <rPr>
        <b/>
        <sz val="14"/>
        <color indexed="10"/>
        <rFont val="Arial"/>
        <family val="2"/>
      </rPr>
      <t xml:space="preserve">  </t>
    </r>
    <r>
      <rPr>
        <b/>
        <sz val="14"/>
        <color indexed="8"/>
        <rFont val="Arial"/>
        <family val="2"/>
      </rPr>
      <t xml:space="preserve">       Dveřní tabulka typ D
</t>
    </r>
  </si>
  <si>
    <t>Popsáno i v IS 11, cenit jako 1ks</t>
  </si>
  <si>
    <t>NECENIT</t>
  </si>
  <si>
    <t>NENÍ PŘEDMĚTEM DÍLA</t>
  </si>
  <si>
    <t>V TABULCE NACENĚNÍ JIŽ ZDVOJENO</t>
  </si>
  <si>
    <t xml:space="preserve">JEDNÁ SE POUZE O GRAFIKU BEZ </t>
  </si>
  <si>
    <t>NÁPISU</t>
  </si>
  <si>
    <t xml:space="preserve">ZDE BUDE PROVEDENA ZMĚNA V </t>
  </si>
  <si>
    <t xml:space="preserve">UMÍSTĚNÍ PÍSMA, BUDE UMÍSTĚNO </t>
  </si>
  <si>
    <t>NA LEVÉ KŘÍDLO</t>
  </si>
  <si>
    <t xml:space="preserve">PŘEDMĚTEM IS 11 NENÍ 2X DVEŘNÍ </t>
  </si>
  <si>
    <t xml:space="preserve">TABULKA 180X140 - PŘESUNUTO DO </t>
  </si>
  <si>
    <t xml:space="preserve">IS 04, PŘEDMĚTEM NENÍ DIGITÁLNÍ </t>
  </si>
  <si>
    <t>PANEL</t>
  </si>
  <si>
    <t>PŘEDMĚTEM NENÍ DIGITÁLNÍ</t>
  </si>
  <si>
    <t>INFORMAČNÍ PANEL</t>
  </si>
  <si>
    <t xml:space="preserve">PŘEDMĚTEM NENÍ LINEÁRNÍ </t>
  </si>
  <si>
    <t>SVÍTIDLO</t>
  </si>
  <si>
    <t>VČETNĚ KOTVENÍ</t>
  </si>
  <si>
    <t>U PAVILONU J POUZE 600x600</t>
  </si>
  <si>
    <t>OZNAČENÍ, ŽE JDE O PAVILON J</t>
  </si>
  <si>
    <t>MATERIÁL -HLINÍKOPLAST</t>
  </si>
  <si>
    <t>BUDE UMÍSTĚNO NA OBJEKTU A</t>
  </si>
  <si>
    <t>VYZNAČENO V SITUACE VENKOVNÍHO</t>
  </si>
  <si>
    <t>ZNAČENÍ</t>
  </si>
  <si>
    <t>Písmo plastické mléčná plastová deska.</t>
  </si>
  <si>
    <t>VČETNĚ NOSNÉ KCE NA STŘEŠE</t>
  </si>
  <si>
    <t>OBJEKTU A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</si>
</sst>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00\ 00"/>
    <numFmt numFmtId="168" formatCode="#,##0.00\ &quot;Kč&quot;"/>
    <numFmt numFmtId="169" formatCode="[$-F400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€-2]\ #\ ##,000_);[Red]\([$€-2]\ #\ ##,0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dd\.mm\.yyyy"/>
    <numFmt numFmtId="178" formatCode="#,##0.000"/>
    <numFmt numFmtId="179" formatCode="#,##0.0000"/>
    <numFmt numFmtId="180" formatCode="0.000"/>
    <numFmt numFmtId="181" formatCode="#,##0.0\ &quot;Kč&quot;"/>
    <numFmt numFmtId="182" formatCode="#,###\ [$Kč-405];\-#,###\ [$Kč-405]"/>
    <numFmt numFmtId="183" formatCode="#"/>
    <numFmt numFmtId="184" formatCode="#,###\ [$Kč-405];[Red]\-#,###\ [$Kč-405]"/>
    <numFmt numFmtId="185" formatCode="&quot; &quot;#,##0.00&quot; Kč &quot;;&quot;-&quot;#,##0.00&quot; Kč &quot;;&quot; -&quot;#&quot; Kč &quot;;@&quot; &quot;"/>
    <numFmt numFmtId="186" formatCode="#,##0.00&quot; &quot;[$Kč-405];[Red]&quot;-&quot;#,##0.00&quot; &quot;[$Kč-405]"/>
    <numFmt numFmtId="187" formatCode="#,##0\ [$Kč-405];\-#,##0\ [$Kč-405]"/>
    <numFmt numFmtId="188" formatCode="#,##0.0"/>
    <numFmt numFmtId="189" formatCode="_ &quot;Fr.&quot;\ * #,##0_ ;_ &quot;Fr.&quot;\ * \-#,##0_ ;_ &quot;Fr.&quot;\ * &quot;-&quot;_ ;_ @_ "/>
    <numFmt numFmtId="190" formatCode="_ * #,##0_ ;_ * \-#,##0_ ;_ * &quot;-&quot;_ ;_ @_ "/>
    <numFmt numFmtId="191" formatCode="_ &quot;Fr.&quot;\ * #,##0.00_ ;_ &quot;Fr.&quot;\ * \-#,##0.00_ ;_ &quot;Fr.&quot;\ * &quot;-&quot;??_ ;_ @_ "/>
    <numFmt numFmtId="192" formatCode="_ * #,##0.00_ ;_ * \-#,##0.00_ ;_ * &quot;-&quot;??_ ;_ @_ "/>
    <numFmt numFmtId="193" formatCode="0.00_)"/>
    <numFmt numFmtId="194" formatCode="_-* #,##0.00\ [$Kč-405]_-;\-* #,##0.00\ [$Kč-405]_-;_-* &quot;-&quot;??\ [$Kč-405]_-;_-@_-"/>
    <numFmt numFmtId="195" formatCode="0.0"/>
    <numFmt numFmtId="196" formatCode="#,###.00\ [$Kč-405];[Red]\-#,###.00\ [$Kč-405]"/>
    <numFmt numFmtId="197" formatCode="[$-405]mmmm\ yyyy;@"/>
    <numFmt numFmtId="198" formatCode="#,##0&quot; Kč&quot;;[Red]\-#,##0&quot; Kč&quot;"/>
    <numFmt numFmtId="199" formatCode="#,##0.00&quot; Kč&quot;;[Red]\-#,##0.00&quot; Kč&quot;"/>
    <numFmt numFmtId="200" formatCode="_-* #,##0_-;\-* #,##0_-;_-* \-_-;_-@_-"/>
    <numFmt numFmtId="201" formatCode="_-* #,##0.00_-;\-* #,##0.00_-;_-* \-??_-;_-@_-"/>
    <numFmt numFmtId="202" formatCode="_-\Ł* #,##0_-;&quot;-Ł&quot;* #,##0_-;_-\Ł* \-_-;_-@_-"/>
    <numFmt numFmtId="203" formatCode="_-\Ł* #,##0.00_-;&quot;-Ł&quot;* #,##0.00_-;_-\Ł* \-??_-;_-@_-"/>
    <numFmt numFmtId="204" formatCode="#,##0.00_ ;[Red]\-#,##0.00\ "/>
    <numFmt numFmtId="205" formatCode="#&quot; &quot;???/???"/>
    <numFmt numFmtId="206" formatCode="0.00000"/>
    <numFmt numFmtId="207" formatCode="#,##0.000000"/>
    <numFmt numFmtId="208" formatCode="#,##0.0000000"/>
    <numFmt numFmtId="209" formatCode="0.000000"/>
  </numFmts>
  <fonts count="1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u val="single"/>
      <sz val="11"/>
      <color indexed="2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rebuchet MS"/>
      <family val="2"/>
    </font>
    <font>
      <sz val="11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2"/>
      <name val="formata"/>
      <family val="0"/>
    </font>
    <font>
      <b/>
      <sz val="11"/>
      <name val="Arial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2"/>
    </font>
    <font>
      <sz val="12"/>
      <name val="Times New Roman CE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8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0"/>
      <color indexed="9"/>
      <name val="Arial CE"/>
      <family val="2"/>
    </font>
    <font>
      <b/>
      <i/>
      <sz val="1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b/>
      <i/>
      <sz val="10"/>
      <color indexed="9"/>
      <name val="Arial CE"/>
      <family val="2"/>
    </font>
    <font>
      <b/>
      <i/>
      <sz val="16"/>
      <name val="Arial"/>
      <family val="2"/>
    </font>
    <font>
      <b/>
      <i/>
      <sz val="10"/>
      <color indexed="8"/>
      <name val="Arial CE"/>
      <family val="2"/>
    </font>
    <font>
      <sz val="7"/>
      <color indexed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name val="Trebuchet MS"/>
      <family val="2"/>
    </font>
    <font>
      <sz val="14"/>
      <color indexed="8"/>
      <name val="Trebuchet MS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alibri"/>
      <family val="2"/>
    </font>
    <font>
      <u val="single"/>
      <sz val="8"/>
      <color indexed="12"/>
      <name val="Trebuchet MS"/>
      <family val="2"/>
    </font>
    <font>
      <sz val="18"/>
      <color indexed="56"/>
      <name val="Cambria"/>
      <family val="2"/>
    </font>
    <font>
      <sz val="11"/>
      <color indexed="8"/>
      <name val="Times New Roman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16"/>
      <color indexed="9"/>
      <name val="Arial"/>
      <family val="2"/>
    </font>
    <font>
      <sz val="14"/>
      <color indexed="8"/>
      <name val="Calibri"/>
      <family val="2"/>
    </font>
    <font>
      <sz val="20"/>
      <color indexed="9"/>
      <name val="Arial"/>
      <family val="2"/>
    </font>
    <font>
      <sz val="20"/>
      <name val="Calibri"/>
      <family val="2"/>
    </font>
    <font>
      <b/>
      <sz val="18"/>
      <color indexed="9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alibri"/>
      <family val="2"/>
    </font>
    <font>
      <u val="single"/>
      <sz val="10"/>
      <color theme="10"/>
      <name val="Arial CE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2"/>
    </font>
    <font>
      <sz val="10"/>
      <color rgb="FF000000"/>
      <name val="Arial CE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  <font>
      <sz val="16"/>
      <color theme="0"/>
      <name val="Arial"/>
      <family val="2"/>
    </font>
    <font>
      <sz val="20"/>
      <color theme="0"/>
      <name val="Arial"/>
      <family val="2"/>
    </font>
    <font>
      <b/>
      <sz val="18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9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/>
      <right/>
      <top>
        <color indexed="63"/>
      </top>
      <bottom style="dotted">
        <color indexed="55"/>
      </bottom>
    </border>
    <border>
      <left style="medium"/>
      <right style="medium"/>
      <top style="medium"/>
      <bottom style="medium"/>
    </border>
  </borders>
  <cellStyleXfs count="15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49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34" fillId="2" borderId="0" applyProtection="0">
      <alignment/>
    </xf>
    <xf numFmtId="0" fontId="34" fillId="3" borderId="0" applyProtection="0">
      <alignment/>
    </xf>
    <xf numFmtId="198" fontId="8" fillId="0" borderId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198" fontId="8" fillId="0" borderId="0" applyFill="0" applyBorder="0" applyAlignment="0" applyProtection="0"/>
    <xf numFmtId="198" fontId="8" fillId="0" borderId="0" applyFill="0" applyBorder="0" applyAlignment="0" applyProtection="0"/>
    <xf numFmtId="198" fontId="8" fillId="0" borderId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9" fontId="8" fillId="0" borderId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199" fontId="8" fillId="0" borderId="0" applyFill="0" applyBorder="0" applyAlignment="0" applyProtection="0"/>
    <xf numFmtId="199" fontId="8" fillId="0" borderId="0" applyFill="0" applyBorder="0" applyAlignment="0" applyProtection="0"/>
    <xf numFmtId="199" fontId="8" fillId="0" borderId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69" fillId="0" borderId="0" applyFont="0" applyFill="0" applyBorder="0" applyAlignment="0" applyProtection="0"/>
    <xf numFmtId="0" fontId="34" fillId="3" borderId="0" applyProtection="0">
      <alignment/>
    </xf>
    <xf numFmtId="0" fontId="34" fillId="3" borderId="0" applyProtection="0">
      <alignment/>
    </xf>
    <xf numFmtId="0" fontId="34" fillId="3" borderId="0" applyProtection="0">
      <alignment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49" fontId="33" fillId="0" borderId="1">
      <alignment/>
      <protection/>
    </xf>
    <xf numFmtId="42" fontId="33" fillId="0" borderId="0" applyFont="0" applyFill="0" applyBorder="0" applyAlignment="0" applyProtection="0"/>
    <xf numFmtId="49" fontId="33" fillId="0" borderId="2">
      <alignment/>
      <protection/>
    </xf>
    <xf numFmtId="49" fontId="33" fillId="0" borderId="2">
      <alignment/>
      <protection/>
    </xf>
    <xf numFmtId="49" fontId="33" fillId="0" borderId="2">
      <alignment/>
      <protection/>
    </xf>
    <xf numFmtId="49" fontId="33" fillId="0" borderId="2">
      <alignment/>
      <protection/>
    </xf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0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0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7" borderId="0" applyNumberFormat="0" applyBorder="0" applyAlignment="0" applyProtection="0"/>
    <xf numFmtId="0" fontId="70" fillId="24" borderId="0" applyNumberFormat="0" applyBorder="0" applyAlignment="0" applyProtection="0"/>
    <xf numFmtId="0" fontId="70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0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4" borderId="0" applyNumberFormat="0" applyBorder="0" applyAlignment="0" applyProtection="0"/>
    <xf numFmtId="0" fontId="0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0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66" fillId="40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1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14" fillId="47" borderId="0" applyNumberFormat="0" applyBorder="0" applyAlignment="0" applyProtection="0"/>
    <xf numFmtId="0" fontId="14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32" borderId="0" applyNumberFormat="0" applyBorder="0" applyAlignment="0" applyProtection="0"/>
    <xf numFmtId="0" fontId="114" fillId="26" borderId="0" applyNumberFormat="0" applyBorder="0" applyAlignment="0" applyProtection="0"/>
    <xf numFmtId="0" fontId="14" fillId="33" borderId="0" applyNumberFormat="0" applyBorder="0" applyAlignment="0" applyProtection="0"/>
    <xf numFmtId="0" fontId="14" fillId="26" borderId="0" applyNumberFormat="0" applyBorder="0" applyAlignment="0" applyProtection="0"/>
    <xf numFmtId="0" fontId="114" fillId="48" borderId="0" applyNumberFormat="0" applyBorder="0" applyAlignment="0" applyProtection="0"/>
    <xf numFmtId="0" fontId="14" fillId="34" borderId="0" applyNumberFormat="0" applyBorder="0" applyAlignment="0" applyProtection="0"/>
    <xf numFmtId="0" fontId="114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41" borderId="0" applyNumberFormat="0" applyBorder="0" applyAlignment="0" applyProtection="0"/>
    <xf numFmtId="0" fontId="114" fillId="49" borderId="0" applyNumberFormat="0" applyBorder="0" applyAlignment="0" applyProtection="0"/>
    <xf numFmtId="0" fontId="14" fillId="50" borderId="0" applyNumberFormat="0" applyBorder="0" applyAlignment="0" applyProtection="0"/>
    <xf numFmtId="0" fontId="114" fillId="51" borderId="0" applyNumberFormat="0" applyBorder="0" applyAlignment="0" applyProtection="0"/>
    <xf numFmtId="0" fontId="14" fillId="45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14" fillId="43" borderId="0" applyNumberFormat="0" applyBorder="0" applyAlignment="0" applyProtection="0"/>
    <xf numFmtId="0" fontId="14" fillId="13" borderId="0" applyNumberFormat="0" applyBorder="0" applyAlignment="0" applyProtection="0"/>
    <xf numFmtId="0" fontId="14" fillId="43" borderId="0" applyNumberFormat="0" applyBorder="0" applyAlignment="0" applyProtection="0"/>
    <xf numFmtId="0" fontId="1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40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57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57" borderId="0" applyNumberFormat="0" applyBorder="0" applyAlignment="0" applyProtection="0"/>
    <xf numFmtId="0" fontId="71" fillId="58" borderId="3" applyNumberFormat="0" applyAlignment="0" applyProtection="0"/>
    <xf numFmtId="0" fontId="16" fillId="5" borderId="0" applyNumberFormat="0" applyBorder="0" applyAlignment="0" applyProtection="0"/>
    <xf numFmtId="187" fontId="53" fillId="59" borderId="1" applyProtection="0">
      <alignment vertical="center"/>
    </xf>
    <xf numFmtId="0" fontId="72" fillId="58" borderId="4" applyNumberFormat="0" applyAlignment="0" applyProtection="0"/>
    <xf numFmtId="49" fontId="59" fillId="0" borderId="5" applyNumberFormat="0" applyFont="0" applyAlignment="0">
      <protection/>
    </xf>
    <xf numFmtId="0" fontId="27" fillId="58" borderId="4" applyNumberFormat="0" applyAlignment="0" applyProtection="0"/>
    <xf numFmtId="0" fontId="11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187" fontId="37" fillId="0" borderId="1" applyProtection="0">
      <alignment horizontal="right" vertical="center"/>
    </xf>
    <xf numFmtId="5" fontId="47" fillId="0" borderId="9" applyNumberFormat="0" applyFont="0" applyAlignment="0" applyProtection="0"/>
    <xf numFmtId="5" fontId="47" fillId="0" borderId="9" applyNumberFormat="0" applyFont="0" applyAlignment="0" applyProtection="0"/>
    <xf numFmtId="5" fontId="47" fillId="0" borderId="9" applyNumberFormat="0" applyFont="0" applyAlignment="0" applyProtection="0"/>
    <xf numFmtId="5" fontId="47" fillId="0" borderId="9" applyNumberFormat="0" applyFont="0" applyAlignment="0" applyProtection="0"/>
    <xf numFmtId="0" fontId="116" fillId="60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0" borderId="0" applyNumberFormat="0" applyBorder="0" applyAlignment="0" applyProtection="0"/>
    <xf numFmtId="0" fontId="116" fillId="61" borderId="0" applyNumberFormat="0" applyBorder="0" applyAlignment="0" applyProtection="0"/>
    <xf numFmtId="0" fontId="116" fillId="60" borderId="0" applyNumberFormat="0" applyBorder="0" applyAlignment="0" applyProtection="0"/>
    <xf numFmtId="0" fontId="116" fillId="61" borderId="0" applyNumberFormat="0" applyBorder="0" applyAlignment="0" applyProtection="0"/>
    <xf numFmtId="0" fontId="116" fillId="60" borderId="0" applyNumberFormat="0" applyBorder="0" applyAlignment="0" applyProtection="0"/>
    <xf numFmtId="0" fontId="116" fillId="61" borderId="0" applyNumberFormat="0" applyBorder="0" applyAlignment="0" applyProtection="0"/>
    <xf numFmtId="0" fontId="116" fillId="60" borderId="0" applyNumberFormat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3" fontId="33" fillId="0" borderId="0">
      <alignment/>
      <protection/>
    </xf>
    <xf numFmtId="165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200" fontId="8" fillId="0" borderId="0" applyFill="0" applyBorder="0" applyAlignment="0" applyProtection="0"/>
    <xf numFmtId="201" fontId="8" fillId="0" borderId="0" applyFill="0" applyBorder="0" applyAlignment="0" applyProtection="0"/>
    <xf numFmtId="0" fontId="73" fillId="9" borderId="4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8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85" fontId="117" fillId="0" borderId="0">
      <alignment/>
      <protection/>
    </xf>
    <xf numFmtId="0" fontId="29" fillId="0" borderId="0" applyNumberFormat="0" applyFill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4" fillId="6" borderId="0" applyNumberFormat="0" applyBorder="0" applyAlignment="0" applyProtection="0"/>
    <xf numFmtId="38" fontId="46" fillId="58" borderId="0" applyNumberFormat="0" applyBorder="0" applyAlignment="0" applyProtection="0"/>
    <xf numFmtId="0" fontId="64" fillId="0" borderId="0">
      <alignment/>
      <protection/>
    </xf>
    <xf numFmtId="0" fontId="76" fillId="6" borderId="0" applyNumberFormat="0" applyBorder="0" applyAlignment="0" applyProtection="0"/>
    <xf numFmtId="0" fontId="118" fillId="0" borderId="0">
      <alignment horizontal="center"/>
      <protection/>
    </xf>
    <xf numFmtId="0" fontId="18" fillId="0" borderId="10" applyNumberFormat="0" applyFill="0" applyAlignment="0" applyProtection="0"/>
    <xf numFmtId="0" fontId="119" fillId="0" borderId="0" applyNumberFormat="0" applyBorder="0" applyProtection="0">
      <alignment horizontal="center"/>
    </xf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18" fillId="0" borderId="0">
      <alignment horizontal="center" textRotation="90"/>
      <protection/>
    </xf>
    <xf numFmtId="0" fontId="119" fillId="0" borderId="0" applyNumberFormat="0" applyBorder="0" applyProtection="0">
      <alignment horizontal="center" textRotation="90"/>
    </xf>
    <xf numFmtId="0" fontId="54" fillId="0" borderId="13">
      <alignment/>
      <protection/>
    </xf>
    <xf numFmtId="0" fontId="49" fillId="0" borderId="0">
      <alignment/>
      <protection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62" borderId="14" applyNumberFormat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26" fillId="9" borderId="4" applyNumberFormat="0" applyAlignment="0" applyProtection="0"/>
    <xf numFmtId="10" fontId="46" fillId="63" borderId="2" applyNumberFormat="0" applyBorder="0" applyAlignment="0" applyProtection="0"/>
    <xf numFmtId="0" fontId="61" fillId="64" borderId="1" applyAlignment="0">
      <protection locked="0"/>
    </xf>
    <xf numFmtId="0" fontId="36" fillId="0" borderId="0">
      <alignment/>
      <protection/>
    </xf>
    <xf numFmtId="0" fontId="124" fillId="65" borderId="15" applyNumberFormat="0" applyAlignment="0" applyProtection="0"/>
    <xf numFmtId="0" fontId="17" fillId="66" borderId="14" applyNumberFormat="0" applyAlignment="0" applyProtection="0"/>
    <xf numFmtId="0" fontId="17" fillId="62" borderId="14" applyNumberFormat="0" applyAlignment="0" applyProtection="0"/>
    <xf numFmtId="0" fontId="23" fillId="0" borderId="16" applyNumberFormat="0" applyFill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67" borderId="17">
      <alignment/>
      <protection/>
    </xf>
    <xf numFmtId="0" fontId="125" fillId="0" borderId="18" applyNumberFormat="0" applyFill="0" applyAlignment="0" applyProtection="0"/>
    <xf numFmtId="0" fontId="41" fillId="0" borderId="1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2" fillId="0" borderId="0" applyNumberFormat="0" applyFill="0" applyBorder="0" applyProtection="0">
      <alignment horizontal="center"/>
    </xf>
    <xf numFmtId="0" fontId="126" fillId="0" borderId="20" applyNumberFormat="0" applyFill="0" applyAlignment="0" applyProtection="0"/>
    <xf numFmtId="0" fontId="42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27" fillId="0" borderId="21" applyNumberFormat="0" applyFill="0" applyAlignment="0" applyProtection="0"/>
    <xf numFmtId="0" fontId="43" fillId="0" borderId="2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Border="0" applyAlignment="0">
      <protection/>
    </xf>
    <xf numFmtId="0" fontId="1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77" fillId="68" borderId="0" applyNumberFormat="0" applyBorder="0" applyAlignment="0" applyProtection="0"/>
    <xf numFmtId="0" fontId="22" fillId="68" borderId="0" applyNumberFormat="0" applyBorder="0" applyAlignment="0" applyProtection="0"/>
    <xf numFmtId="0" fontId="130" fillId="69" borderId="0" applyNumberFormat="0" applyBorder="0" applyAlignment="0" applyProtection="0"/>
    <xf numFmtId="0" fontId="22" fillId="33" borderId="0" applyNumberFormat="0" applyBorder="0" applyAlignment="0" applyProtection="0"/>
    <xf numFmtId="0" fontId="22" fillId="68" borderId="0" applyNumberFormat="0" applyBorder="0" applyAlignment="0" applyProtection="0"/>
    <xf numFmtId="0" fontId="130" fillId="69" borderId="0" applyNumberFormat="0" applyBorder="0" applyAlignment="0" applyProtection="0"/>
    <xf numFmtId="37" fontId="55" fillId="0" borderId="0">
      <alignment/>
      <protection/>
    </xf>
    <xf numFmtId="37" fontId="55" fillId="0" borderId="0">
      <alignment/>
      <protection/>
    </xf>
    <xf numFmtId="187" fontId="37" fillId="0" borderId="1">
      <alignment vertical="center"/>
      <protection locked="0"/>
    </xf>
    <xf numFmtId="0" fontId="33" fillId="0" borderId="0" applyNumberFormat="0" applyFill="0" applyBorder="0" applyAlignment="0" applyProtection="0"/>
    <xf numFmtId="193" fontId="56" fillId="0" borderId="0">
      <alignment/>
      <protection/>
    </xf>
    <xf numFmtId="0" fontId="37" fillId="0" borderId="1">
      <alignment horizontal="justify" vertical="center" wrapText="1"/>
      <protection locked="0"/>
    </xf>
    <xf numFmtId="0" fontId="37" fillId="0" borderId="1">
      <alignment horizontal="justify" vertical="center" wrapText="1"/>
      <protection locked="0"/>
    </xf>
    <xf numFmtId="0" fontId="37" fillId="0" borderId="1">
      <alignment horizontal="justify" vertical="center" wrapText="1"/>
      <protection locked="0"/>
    </xf>
    <xf numFmtId="0" fontId="37" fillId="0" borderId="1">
      <alignment horizontal="justify" vertical="center" wrapText="1"/>
      <protection locked="0"/>
    </xf>
    <xf numFmtId="0" fontId="37" fillId="0" borderId="1">
      <alignment horizontal="justify" vertical="center" wrapText="1"/>
      <protection locked="0"/>
    </xf>
    <xf numFmtId="0" fontId="37" fillId="0" borderId="1">
      <alignment horizontal="justify" vertical="center" wrapText="1"/>
      <protection locked="0"/>
    </xf>
    <xf numFmtId="0" fontId="37" fillId="0" borderId="1">
      <alignment horizontal="justify" vertical="center" wrapText="1"/>
      <protection locked="0"/>
    </xf>
    <xf numFmtId="0" fontId="33" fillId="0" borderId="0">
      <alignment/>
      <protection/>
    </xf>
    <xf numFmtId="0" fontId="0" fillId="0" borderId="0">
      <alignment/>
      <protection/>
    </xf>
    <xf numFmtId="0" fontId="131" fillId="0" borderId="0">
      <alignment/>
      <protection/>
    </xf>
    <xf numFmtId="0" fontId="1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3" fillId="0" borderId="0" applyProtection="0">
      <alignment/>
    </xf>
    <xf numFmtId="0" fontId="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vertical="top" wrapText="1"/>
      <protection locked="0"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30" fillId="0" borderId="0" applyAlignment="0"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33" fillId="0" borderId="0">
      <alignment/>
      <protection/>
    </xf>
    <xf numFmtId="0" fontId="30" fillId="0" borderId="0" applyAlignment="0">
      <protection locked="0"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33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39" fillId="0" borderId="0">
      <alignment/>
      <protection/>
    </xf>
    <xf numFmtId="0" fontId="33" fillId="0" borderId="0">
      <alignment/>
      <protection/>
    </xf>
    <xf numFmtId="0" fontId="33" fillId="0" borderId="0" applyProtection="0">
      <alignment/>
    </xf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 applyAlignment="0">
      <protection locked="0"/>
    </xf>
    <xf numFmtId="0" fontId="134" fillId="0" borderId="0" applyNumberFormat="0" applyBorder="0" applyProtection="0">
      <alignment/>
    </xf>
    <xf numFmtId="0" fontId="33" fillId="0" borderId="0">
      <alignment/>
      <protection/>
    </xf>
    <xf numFmtId="0" fontId="30" fillId="0" borderId="0" applyAlignment="0">
      <protection locked="0"/>
    </xf>
    <xf numFmtId="0" fontId="33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30" fillId="0" borderId="0" applyAlignment="0">
      <protection locked="0"/>
    </xf>
    <xf numFmtId="0" fontId="135" fillId="0" borderId="0">
      <alignment/>
      <protection/>
    </xf>
    <xf numFmtId="0" fontId="0" fillId="0" borderId="0">
      <alignment/>
      <protection/>
    </xf>
    <xf numFmtId="0" fontId="33" fillId="0" borderId="0" applyProtection="0">
      <alignment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136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34" fillId="0" borderId="0" applyNumberFormat="0" applyBorder="0" applyProtection="0">
      <alignment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13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136" fillId="0" borderId="0">
      <alignment/>
      <protection/>
    </xf>
    <xf numFmtId="0" fontId="8" fillId="0" borderId="0">
      <alignment/>
      <protection/>
    </xf>
    <xf numFmtId="0" fontId="1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33" fillId="0" borderId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31" fillId="0" borderId="0">
      <alignment/>
      <protection/>
    </xf>
    <xf numFmtId="0" fontId="1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1" fillId="0" borderId="0">
      <alignment/>
      <protection/>
    </xf>
    <xf numFmtId="0" fontId="1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65" fillId="0" borderId="0">
      <alignment/>
      <protection/>
    </xf>
    <xf numFmtId="0" fontId="1" fillId="63" borderId="23" applyNumberFormat="0" applyFont="0" applyAlignment="0" applyProtection="0"/>
    <xf numFmtId="0" fontId="8" fillId="63" borderId="23" applyNumberFormat="0" applyFont="0" applyAlignment="0" applyProtection="0"/>
    <xf numFmtId="0" fontId="8" fillId="63" borderId="23" applyNumberFormat="0" applyFont="0" applyAlignment="0" applyProtection="0"/>
    <xf numFmtId="187" fontId="53" fillId="64" borderId="1" applyProtection="0">
      <alignment vertical="center" wrapText="1"/>
    </xf>
    <xf numFmtId="0" fontId="28" fillId="58" borderId="3" applyNumberFormat="0" applyAlignment="0" applyProtection="0"/>
    <xf numFmtId="10" fontId="8" fillId="0" borderId="0" applyFont="0" applyFill="0" applyBorder="0" applyAlignment="0" applyProtection="0"/>
    <xf numFmtId="0" fontId="50" fillId="0" borderId="0">
      <alignment/>
      <protection/>
    </xf>
    <xf numFmtId="0" fontId="37" fillId="0" borderId="1">
      <alignment vertical="center" wrapText="1"/>
      <protection locked="0"/>
    </xf>
    <xf numFmtId="0" fontId="60" fillId="0" borderId="0">
      <alignment horizontal="justify" vertical="top" wrapText="1"/>
      <protection/>
    </xf>
    <xf numFmtId="0" fontId="3" fillId="0" borderId="0" applyNumberFormat="0" applyFill="0" applyBorder="0" applyAlignment="0" applyProtection="0"/>
    <xf numFmtId="0" fontId="1" fillId="70" borderId="24" applyNumberFormat="0" applyFont="0" applyAlignment="0" applyProtection="0"/>
    <xf numFmtId="0" fontId="33" fillId="16" borderId="23" applyNumberFormat="0" applyAlignment="0" applyProtection="0"/>
    <xf numFmtId="0" fontId="1" fillId="63" borderId="23" applyNumberFormat="0" applyFont="0" applyAlignment="0" applyProtection="0"/>
    <xf numFmtId="0" fontId="8" fillId="16" borderId="23" applyNumberFormat="0" applyAlignment="0" applyProtection="0"/>
    <xf numFmtId="0" fontId="1" fillId="70" borderId="24" applyNumberFormat="0" applyFont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7" fillId="0" borderId="25" applyNumberFormat="0" applyFill="0" applyAlignment="0" applyProtection="0"/>
    <xf numFmtId="0" fontId="23" fillId="0" borderId="16" applyNumberFormat="0" applyFill="0" applyAlignment="0" applyProtection="0"/>
    <xf numFmtId="3" fontId="59" fillId="0" borderId="2" applyFill="0">
      <alignment horizontal="right" vertical="center"/>
      <protection/>
    </xf>
    <xf numFmtId="0" fontId="46" fillId="0" borderId="1">
      <alignment horizontal="left" vertical="center" wrapText="1" indent="1"/>
      <protection/>
    </xf>
    <xf numFmtId="0" fontId="59" fillId="0" borderId="2">
      <alignment horizontal="left" vertical="center" wrapText="1"/>
      <protection/>
    </xf>
    <xf numFmtId="0" fontId="138" fillId="0" borderId="0">
      <alignment/>
      <protection/>
    </xf>
    <xf numFmtId="0" fontId="139" fillId="0" borderId="0" applyNumberFormat="0" applyBorder="0" applyProtection="0">
      <alignment/>
    </xf>
    <xf numFmtId="186" fontId="138" fillId="0" borderId="0">
      <alignment/>
      <protection/>
    </xf>
    <xf numFmtId="186" fontId="139" fillId="0" borderId="0" applyBorder="0" applyProtection="0">
      <alignment/>
    </xf>
    <xf numFmtId="0" fontId="78" fillId="5" borderId="0" applyNumberFormat="0" applyBorder="0" applyAlignment="0" applyProtection="0"/>
    <xf numFmtId="187" fontId="53" fillId="71" borderId="1" applyProtection="0">
      <alignment vertical="center"/>
    </xf>
    <xf numFmtId="1" fontId="33" fillId="0" borderId="0">
      <alignment horizontal="center" vertical="center"/>
      <protection locked="0"/>
    </xf>
    <xf numFmtId="1" fontId="33" fillId="0" borderId="0">
      <alignment horizontal="center" vertical="center"/>
      <protection locked="0"/>
    </xf>
    <xf numFmtId="1" fontId="33" fillId="0" borderId="0">
      <alignment horizontal="center" vertical="center"/>
      <protection locked="0"/>
    </xf>
    <xf numFmtId="1" fontId="33" fillId="0" borderId="0">
      <alignment horizontal="center" vertical="center"/>
      <protection locked="0"/>
    </xf>
    <xf numFmtId="0" fontId="140" fillId="72" borderId="0" applyNumberFormat="0" applyBorder="0" applyAlignment="0" applyProtection="0"/>
    <xf numFmtId="0" fontId="24" fillId="17" borderId="0" applyNumberFormat="0" applyBorder="0" applyAlignment="0" applyProtection="0"/>
    <xf numFmtId="0" fontId="24" fillId="6" borderId="0" applyNumberFormat="0" applyBorder="0" applyAlignment="0" applyProtection="0"/>
    <xf numFmtId="0" fontId="69" fillId="0" borderId="0">
      <alignment/>
      <protection/>
    </xf>
    <xf numFmtId="0" fontId="32" fillId="73" borderId="0">
      <alignment horizontal="left"/>
      <protection/>
    </xf>
    <xf numFmtId="0" fontId="51" fillId="74" borderId="0">
      <alignment/>
      <protection/>
    </xf>
    <xf numFmtId="0" fontId="33" fillId="0" borderId="0" applyProtection="0">
      <alignment/>
    </xf>
    <xf numFmtId="0" fontId="45" fillId="0" borderId="0">
      <alignment/>
      <protection/>
    </xf>
    <xf numFmtId="0" fontId="45" fillId="0" borderId="0">
      <alignment/>
      <protection/>
    </xf>
    <xf numFmtId="0" fontId="33" fillId="0" borderId="0" applyProtection="0">
      <alignment/>
    </xf>
    <xf numFmtId="0" fontId="141" fillId="75" borderId="0" applyNumberFormat="0" applyBorder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2" fillId="0" borderId="0">
      <alignment/>
      <protection/>
    </xf>
    <xf numFmtId="188" fontId="34" fillId="0" borderId="2">
      <alignment horizontal="right" vertical="center"/>
      <protection/>
    </xf>
    <xf numFmtId="0" fontId="21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1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6" applyNumberFormat="0" applyFill="0" applyAlignment="0" applyProtection="0"/>
    <xf numFmtId="0" fontId="143" fillId="76" borderId="26" applyNumberFormat="0" applyAlignment="0" applyProtection="0"/>
    <xf numFmtId="0" fontId="26" fillId="13" borderId="4" applyNumberFormat="0" applyAlignment="0" applyProtection="0"/>
    <xf numFmtId="0" fontId="26" fillId="9" borderId="4" applyNumberFormat="0" applyAlignment="0" applyProtection="0"/>
    <xf numFmtId="0" fontId="144" fillId="77" borderId="26" applyNumberFormat="0" applyAlignment="0" applyProtection="0"/>
    <xf numFmtId="0" fontId="27" fillId="10" borderId="4" applyNumberFormat="0" applyAlignment="0" applyProtection="0"/>
    <xf numFmtId="0" fontId="27" fillId="58" borderId="4" applyNumberFormat="0" applyAlignment="0" applyProtection="0"/>
    <xf numFmtId="0" fontId="27" fillId="29" borderId="4" applyNumberFormat="0" applyAlignment="0" applyProtection="0"/>
    <xf numFmtId="187" fontId="63" fillId="2" borderId="1">
      <alignment horizontal="right" vertical="center"/>
      <protection locked="0"/>
    </xf>
    <xf numFmtId="0" fontId="145" fillId="77" borderId="27" applyNumberFormat="0" applyAlignment="0" applyProtection="0"/>
    <xf numFmtId="0" fontId="28" fillId="10" borderId="3" applyNumberFormat="0" applyAlignment="0" applyProtection="0"/>
    <xf numFmtId="0" fontId="28" fillId="58" borderId="3" applyNumberFormat="0" applyAlignment="0" applyProtection="0"/>
    <xf numFmtId="0" fontId="28" fillId="29" borderId="3" applyNumberFormat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9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202" fontId="8" fillId="0" borderId="0" applyFill="0" applyBorder="0" applyAlignment="0" applyProtection="0"/>
    <xf numFmtId="203" fontId="8" fillId="0" borderId="0" applyFill="0" applyBorder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>
      <alignment/>
      <protection/>
    </xf>
    <xf numFmtId="3" fontId="57" fillId="0" borderId="0">
      <alignment/>
      <protection/>
    </xf>
    <xf numFmtId="0" fontId="84" fillId="62" borderId="14" applyNumberFormat="0" applyAlignment="0" applyProtection="0"/>
    <xf numFmtId="0" fontId="114" fillId="78" borderId="0" applyNumberFormat="0" applyBorder="0" applyAlignment="0" applyProtection="0"/>
    <xf numFmtId="0" fontId="14" fillId="45" borderId="0" applyNumberFormat="0" applyBorder="0" applyAlignment="0" applyProtection="0"/>
    <xf numFmtId="0" fontId="14" fillId="54" borderId="0" applyNumberFormat="0" applyBorder="0" applyAlignment="0" applyProtection="0"/>
    <xf numFmtId="0" fontId="14" fillId="79" borderId="0" applyNumberFormat="0" applyBorder="0" applyAlignment="0" applyProtection="0"/>
    <xf numFmtId="0" fontId="114" fillId="80" borderId="0" applyNumberFormat="0" applyBorder="0" applyAlignment="0" applyProtection="0"/>
    <xf numFmtId="0" fontId="14" fillId="71" borderId="0" applyNumberFormat="0" applyBorder="0" applyAlignment="0" applyProtection="0"/>
    <xf numFmtId="0" fontId="14" fillId="55" borderId="0" applyNumberFormat="0" applyBorder="0" applyAlignment="0" applyProtection="0"/>
    <xf numFmtId="0" fontId="114" fillId="81" borderId="0" applyNumberFormat="0" applyBorder="0" applyAlignment="0" applyProtection="0"/>
    <xf numFmtId="0" fontId="14" fillId="82" borderId="0" applyNumberFormat="0" applyBorder="0" applyAlignment="0" applyProtection="0"/>
    <xf numFmtId="0" fontId="14" fillId="56" borderId="0" applyNumberFormat="0" applyBorder="0" applyAlignment="0" applyProtection="0"/>
    <xf numFmtId="0" fontId="1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41" borderId="0" applyNumberFormat="0" applyBorder="0" applyAlignment="0" applyProtection="0"/>
    <xf numFmtId="0" fontId="14" fillId="50" borderId="0" applyNumberFormat="0" applyBorder="0" applyAlignment="0" applyProtection="0"/>
    <xf numFmtId="0" fontId="114" fillId="85" borderId="0" applyNumberFormat="0" applyBorder="0" applyAlignment="0" applyProtection="0"/>
    <xf numFmtId="0" fontId="14" fillId="45" borderId="0" applyNumberFormat="0" applyBorder="0" applyAlignment="0" applyProtection="0"/>
    <xf numFmtId="0" fontId="14" fillId="42" borderId="0" applyNumberFormat="0" applyBorder="0" applyAlignment="0" applyProtection="0"/>
    <xf numFmtId="0" fontId="114" fillId="86" borderId="0" applyNumberFormat="0" applyBorder="0" applyAlignment="0" applyProtection="0"/>
    <xf numFmtId="0" fontId="14" fillId="87" borderId="0" applyNumberFormat="0" applyBorder="0" applyAlignment="0" applyProtection="0"/>
    <xf numFmtId="0" fontId="14" fillId="57" borderId="0" applyNumberFormat="0" applyBorder="0" applyAlignment="0" applyProtection="0"/>
    <xf numFmtId="0" fontId="14" fillId="88" borderId="0" applyNumberFormat="0" applyBorder="0" applyAlignment="0" applyProtection="0"/>
    <xf numFmtId="0" fontId="32" fillId="2" borderId="0" applyProtection="0">
      <alignment/>
    </xf>
    <xf numFmtId="0" fontId="32" fillId="3" borderId="0" applyProtection="0">
      <alignment/>
    </xf>
  </cellStyleXfs>
  <cellXfs count="149"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89" borderId="2" xfId="0" applyFont="1" applyFill="1" applyBorder="1" applyAlignment="1">
      <alignment horizontal="center" vertical="center" wrapText="1"/>
    </xf>
    <xf numFmtId="0" fontId="4" fillId="89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5" fillId="90" borderId="0" xfId="0" applyFont="1" applyFill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4" fillId="89" borderId="2" xfId="0" applyFont="1" applyFill="1" applyBorder="1" applyAlignment="1">
      <alignment horizontal="center" vertical="center" textRotation="90" wrapText="1"/>
    </xf>
    <xf numFmtId="0" fontId="4" fillId="89" borderId="28" xfId="0" applyFont="1" applyFill="1" applyBorder="1" applyAlignment="1">
      <alignment horizontal="center" vertical="center" textRotation="90" wrapText="1"/>
    </xf>
    <xf numFmtId="0" fontId="147" fillId="0" borderId="0" xfId="0" applyFont="1" applyAlignment="1">
      <alignment horizontal="left" vertical="center"/>
    </xf>
    <xf numFmtId="0" fontId="147" fillId="0" borderId="0" xfId="0" applyFont="1" applyAlignment="1">
      <alignment horizontal="left" vertical="center" wrapText="1"/>
    </xf>
    <xf numFmtId="0" fontId="31" fillId="0" borderId="0" xfId="0" applyFont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0" fillId="0" borderId="0" xfId="495" applyAlignment="1">
      <alignment vertical="center"/>
    </xf>
    <xf numFmtId="0" fontId="148" fillId="9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1" fillId="90" borderId="0" xfId="0" applyFont="1" applyFill="1" applyAlignment="1">
      <alignment/>
    </xf>
    <xf numFmtId="0" fontId="100" fillId="89" borderId="2" xfId="0" applyFont="1" applyFill="1" applyBorder="1" applyAlignment="1">
      <alignment horizontal="center" vertical="center" wrapText="1"/>
    </xf>
    <xf numFmtId="0" fontId="149" fillId="90" borderId="28" xfId="0" applyFont="1" applyFill="1" applyBorder="1" applyAlignment="1">
      <alignment horizontal="center"/>
    </xf>
    <xf numFmtId="0" fontId="102" fillId="0" borderId="0" xfId="0" applyFont="1" applyAlignment="1">
      <alignment/>
    </xf>
    <xf numFmtId="0" fontId="4" fillId="89" borderId="28" xfId="0" applyFont="1" applyFill="1" applyBorder="1" applyAlignment="1">
      <alignment horizontal="center" vertical="center" wrapText="1"/>
    </xf>
    <xf numFmtId="0" fontId="148" fillId="90" borderId="0" xfId="0" applyFont="1" applyFill="1" applyBorder="1" applyAlignment="1">
      <alignment horizontal="center"/>
    </xf>
    <xf numFmtId="0" fontId="150" fillId="9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1" fillId="0" borderId="0" xfId="0" applyFont="1" applyBorder="1" applyAlignment="1">
      <alignment horizontal="center" vertical="center"/>
    </xf>
    <xf numFmtId="0" fontId="12" fillId="90" borderId="29" xfId="0" applyFont="1" applyFill="1" applyBorder="1" applyAlignment="1">
      <alignment horizontal="center"/>
    </xf>
    <xf numFmtId="0" fontId="105" fillId="0" borderId="0" xfId="0" applyFont="1" applyAlignment="1">
      <alignment horizontal="center" vertical="center"/>
    </xf>
    <xf numFmtId="0" fontId="152" fillId="90" borderId="29" xfId="0" applyFont="1" applyFill="1" applyBorder="1" applyAlignment="1">
      <alignment horizontal="center"/>
    </xf>
    <xf numFmtId="0" fontId="151" fillId="0" borderId="0" xfId="0" applyFont="1" applyAlignment="1">
      <alignment horizontal="center" vertical="center"/>
    </xf>
    <xf numFmtId="0" fontId="153" fillId="90" borderId="29" xfId="0" applyFont="1" applyFill="1" applyBorder="1" applyAlignment="1">
      <alignment horizontal="center"/>
    </xf>
    <xf numFmtId="0" fontId="149" fillId="90" borderId="29" xfId="0" applyFont="1" applyFill="1" applyBorder="1" applyAlignment="1">
      <alignment horizontal="center"/>
    </xf>
    <xf numFmtId="0" fontId="147" fillId="0" borderId="2" xfId="0" applyFont="1" applyBorder="1" applyAlignment="1">
      <alignment horizontal="center" vertical="center" wrapText="1"/>
    </xf>
    <xf numFmtId="0" fontId="0" fillId="89" borderId="0" xfId="0" applyFill="1" applyAlignment="1">
      <alignment vertical="center"/>
    </xf>
    <xf numFmtId="6" fontId="10" fillId="91" borderId="2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 indent="2"/>
    </xf>
    <xf numFmtId="0" fontId="154" fillId="23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136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indent="2"/>
    </xf>
    <xf numFmtId="0" fontId="105" fillId="0" borderId="0" xfId="0" applyFont="1" applyBorder="1" applyAlignment="1">
      <alignment horizontal="center" vertical="center"/>
    </xf>
    <xf numFmtId="0" fontId="14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89" borderId="28" xfId="0" applyFont="1" applyFill="1" applyBorder="1" applyAlignment="1">
      <alignment horizontal="center" vertical="center" wrapText="1"/>
    </xf>
    <xf numFmtId="0" fontId="4" fillId="89" borderId="2" xfId="0" applyFont="1" applyFill="1" applyBorder="1" applyAlignment="1">
      <alignment horizontal="left" vertical="center" wrapText="1" indent="2"/>
    </xf>
    <xf numFmtId="0" fontId="0" fillId="0" borderId="0" xfId="0" applyFill="1" applyBorder="1" applyAlignment="1">
      <alignment vertical="center" wrapText="1"/>
    </xf>
    <xf numFmtId="0" fontId="155" fillId="0" borderId="2" xfId="0" applyFont="1" applyBorder="1" applyAlignment="1">
      <alignment/>
    </xf>
    <xf numFmtId="0" fontId="86" fillId="0" borderId="30" xfId="641" applyFont="1" applyBorder="1" applyAlignment="1" applyProtection="1">
      <alignment horizontal="center" vertical="center" wrapText="1"/>
      <protection locked="0"/>
    </xf>
    <xf numFmtId="0" fontId="155" fillId="0" borderId="0" xfId="0" applyFont="1" applyAlignment="1">
      <alignment/>
    </xf>
    <xf numFmtId="0" fontId="85" fillId="0" borderId="30" xfId="641" applyFont="1" applyBorder="1" applyAlignment="1">
      <alignment horizontal="center" vertical="center" wrapText="1"/>
      <protection/>
    </xf>
    <xf numFmtId="44" fontId="155" fillId="0" borderId="2" xfId="519" applyFont="1" applyBorder="1" applyAlignment="1">
      <alignment/>
    </xf>
    <xf numFmtId="0" fontId="155" fillId="0" borderId="0" xfId="0" applyFont="1" applyAlignment="1">
      <alignment/>
    </xf>
    <xf numFmtId="0" fontId="155" fillId="0" borderId="0" xfId="0" applyFont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6" fillId="0" borderId="29" xfId="0" applyFont="1" applyBorder="1" applyAlignment="1">
      <alignment horizontal="center" vertical="center" wrapText="1"/>
    </xf>
    <xf numFmtId="0" fontId="157" fillId="0" borderId="31" xfId="0" applyFont="1" applyBorder="1" applyAlignment="1">
      <alignment/>
    </xf>
    <xf numFmtId="0" fontId="157" fillId="0" borderId="0" xfId="0" applyFont="1" applyBorder="1" applyAlignment="1">
      <alignment/>
    </xf>
    <xf numFmtId="0" fontId="157" fillId="0" borderId="13" xfId="0" applyFont="1" applyBorder="1" applyAlignment="1">
      <alignment/>
    </xf>
    <xf numFmtId="0" fontId="157" fillId="0" borderId="0" xfId="0" applyFont="1" applyBorder="1" applyAlignment="1">
      <alignment vertical="center" wrapText="1"/>
    </xf>
    <xf numFmtId="0" fontId="157" fillId="0" borderId="0" xfId="0" applyFont="1" applyBorder="1" applyAlignment="1">
      <alignment/>
    </xf>
    <xf numFmtId="0" fontId="157" fillId="0" borderId="0" xfId="0" applyFont="1" applyAlignment="1">
      <alignment/>
    </xf>
    <xf numFmtId="0" fontId="155" fillId="38" borderId="2" xfId="0" applyFont="1" applyFill="1" applyBorder="1" applyAlignment="1">
      <alignment/>
    </xf>
    <xf numFmtId="0" fontId="5" fillId="0" borderId="32" xfId="0" applyFont="1" applyFill="1" applyBorder="1" applyAlignment="1">
      <alignment vertical="center" textRotation="90" wrapText="1"/>
    </xf>
    <xf numFmtId="0" fontId="5" fillId="0" borderId="33" xfId="0" applyFont="1" applyFill="1" applyBorder="1" applyAlignment="1">
      <alignment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58" fillId="0" borderId="2" xfId="0" applyFont="1" applyBorder="1" applyAlignment="1">
      <alignment horizontal="center" vertical="center"/>
    </xf>
    <xf numFmtId="0" fontId="111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155" fillId="0" borderId="2" xfId="519" applyFont="1" applyBorder="1" applyAlignment="1">
      <alignment horizontal="center"/>
    </xf>
    <xf numFmtId="0" fontId="155" fillId="38" borderId="2" xfId="0" applyFont="1" applyFill="1" applyBorder="1" applyAlignment="1">
      <alignment horizontal="center" vertical="center"/>
    </xf>
    <xf numFmtId="0" fontId="159" fillId="0" borderId="31" xfId="0" applyFont="1" applyBorder="1" applyAlignment="1">
      <alignment/>
    </xf>
    <xf numFmtId="0" fontId="159" fillId="0" borderId="0" xfId="0" applyFont="1" applyBorder="1" applyAlignment="1">
      <alignment/>
    </xf>
    <xf numFmtId="0" fontId="160" fillId="0" borderId="2" xfId="0" applyFont="1" applyBorder="1" applyAlignment="1">
      <alignment horizontal="center" vertical="center" wrapText="1"/>
    </xf>
    <xf numFmtId="0" fontId="159" fillId="0" borderId="13" xfId="0" applyFont="1" applyBorder="1" applyAlignment="1">
      <alignment/>
    </xf>
    <xf numFmtId="0" fontId="155" fillId="0" borderId="2" xfId="0" applyFont="1" applyBorder="1" applyAlignment="1">
      <alignment vertical="center"/>
    </xf>
    <xf numFmtId="44" fontId="155" fillId="0" borderId="0" xfId="519" applyFont="1" applyAlignment="1">
      <alignment/>
    </xf>
    <xf numFmtId="0" fontId="155" fillId="92" borderId="2" xfId="0" applyFont="1" applyFill="1" applyBorder="1" applyAlignment="1">
      <alignment vertical="center"/>
    </xf>
    <xf numFmtId="0" fontId="4" fillId="89" borderId="2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0" fillId="0" borderId="35" xfId="0" applyFont="1" applyFill="1" applyBorder="1" applyAlignment="1">
      <alignment horizontal="left" vertical="center" wrapText="1" indent="2"/>
    </xf>
    <xf numFmtId="0" fontId="0" fillId="0" borderId="3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0" fillId="0" borderId="39" xfId="0" applyBorder="1" applyAlignment="1">
      <alignment horizontal="left" indent="2"/>
    </xf>
    <xf numFmtId="0" fontId="0" fillId="0" borderId="40" xfId="0" applyBorder="1" applyAlignment="1">
      <alignment horizontal="left" indent="2"/>
    </xf>
    <xf numFmtId="0" fontId="105" fillId="0" borderId="4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28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0" fillId="23" borderId="41" xfId="0" applyFont="1" applyFill="1" applyBorder="1" applyAlignment="1">
      <alignment horizontal="center" vertical="center" wrapText="1"/>
    </xf>
    <xf numFmtId="0" fontId="10" fillId="23" borderId="32" xfId="0" applyFont="1" applyFill="1" applyBorder="1" applyAlignment="1">
      <alignment horizontal="center" vertical="center" wrapText="1"/>
    </xf>
    <xf numFmtId="0" fontId="10" fillId="23" borderId="33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9" fillId="89" borderId="2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147" fillId="0" borderId="28" xfId="0" applyFont="1" applyBorder="1" applyAlignment="1">
      <alignment horizontal="center" vertical="center" wrapText="1"/>
    </xf>
    <xf numFmtId="0" fontId="4" fillId="89" borderId="28" xfId="0" applyFont="1" applyFill="1" applyBorder="1" applyAlignment="1">
      <alignment horizontal="left" vertical="center" wrapText="1" indent="2"/>
    </xf>
    <xf numFmtId="0" fontId="0" fillId="0" borderId="29" xfId="0" applyBorder="1" applyAlignment="1">
      <alignment horizontal="left" vertical="center" wrapText="1" indent="2"/>
    </xf>
    <xf numFmtId="0" fontId="0" fillId="0" borderId="34" xfId="0" applyBorder="1" applyAlignment="1">
      <alignment horizontal="left" vertical="center" wrapText="1" indent="2"/>
    </xf>
    <xf numFmtId="0" fontId="105" fillId="0" borderId="32" xfId="0" applyFont="1" applyFill="1" applyBorder="1" applyAlignment="1">
      <alignment horizontal="center" vertical="center" wrapText="1"/>
    </xf>
    <xf numFmtId="0" fontId="105" fillId="0" borderId="3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center" wrapText="1" indent="2"/>
    </xf>
    <xf numFmtId="0" fontId="10" fillId="0" borderId="37" xfId="0" applyFont="1" applyFill="1" applyBorder="1" applyAlignment="1">
      <alignment horizontal="left" vertical="center" wrapText="1" indent="2"/>
    </xf>
    <xf numFmtId="0" fontId="10" fillId="0" borderId="38" xfId="0" applyFont="1" applyFill="1" applyBorder="1" applyAlignment="1">
      <alignment horizontal="left" vertical="center" wrapText="1" indent="2"/>
    </xf>
    <xf numFmtId="0" fontId="10" fillId="0" borderId="39" xfId="0" applyFont="1" applyFill="1" applyBorder="1" applyAlignment="1">
      <alignment horizontal="left" vertical="center" wrapText="1" indent="2"/>
    </xf>
    <xf numFmtId="0" fontId="10" fillId="0" borderId="40" xfId="0" applyFont="1" applyFill="1" applyBorder="1" applyAlignment="1">
      <alignment horizontal="left" vertical="center" wrapText="1" indent="2"/>
    </xf>
    <xf numFmtId="0" fontId="159" fillId="0" borderId="41" xfId="0" applyFont="1" applyBorder="1" applyAlignment="1">
      <alignment horizontal="center" wrapText="1"/>
    </xf>
    <xf numFmtId="0" fontId="159" fillId="0" borderId="32" xfId="0" applyFont="1" applyBorder="1" applyAlignment="1">
      <alignment horizontal="center" wrapText="1"/>
    </xf>
    <xf numFmtId="0" fontId="147" fillId="0" borderId="28" xfId="0" applyFont="1" applyBorder="1" applyAlignment="1">
      <alignment horizontal="left" vertical="center"/>
    </xf>
    <xf numFmtId="0" fontId="147" fillId="0" borderId="34" xfId="0" applyFont="1" applyBorder="1" applyAlignment="1">
      <alignment horizontal="left" vertical="center"/>
    </xf>
    <xf numFmtId="0" fontId="155" fillId="0" borderId="28" xfId="0" applyFont="1" applyBorder="1" applyAlignment="1">
      <alignment horizontal="center" vertical="center" wrapText="1"/>
    </xf>
    <xf numFmtId="0" fontId="155" fillId="0" borderId="34" xfId="0" applyFont="1" applyBorder="1" applyAlignment="1">
      <alignment horizontal="center" vertical="center" wrapText="1"/>
    </xf>
    <xf numFmtId="0" fontId="159" fillId="0" borderId="32" xfId="0" applyFont="1" applyBorder="1" applyAlignment="1">
      <alignment horizontal="left" wrapText="1"/>
    </xf>
    <xf numFmtId="0" fontId="155" fillId="0" borderId="2" xfId="0" applyFont="1" applyBorder="1" applyAlignment="1">
      <alignment/>
    </xf>
    <xf numFmtId="0" fontId="155" fillId="38" borderId="2" xfId="0" applyFont="1" applyFill="1" applyBorder="1" applyAlignment="1">
      <alignment vertical="center"/>
    </xf>
    <xf numFmtId="0" fontId="111" fillId="38" borderId="2" xfId="0" applyFont="1" applyFill="1" applyBorder="1" applyAlignment="1">
      <alignment/>
    </xf>
    <xf numFmtId="0" fontId="155" fillId="92" borderId="42" xfId="0" applyFont="1" applyFill="1" applyBorder="1" applyAlignment="1">
      <alignment vertical="center"/>
    </xf>
    <xf numFmtId="0" fontId="85" fillId="0" borderId="43" xfId="641" applyFont="1" applyBorder="1" applyAlignment="1">
      <alignment horizontal="center" vertical="center" wrapText="1"/>
      <protection/>
    </xf>
    <xf numFmtId="44" fontId="158" fillId="12" borderId="44" xfId="0" applyNumberFormat="1" applyFont="1" applyFill="1" applyBorder="1" applyAlignment="1">
      <alignment horizontal="center" vertical="center"/>
    </xf>
  </cellXfs>
  <cellStyles count="1494">
    <cellStyle name="Normal" xfId="0"/>
    <cellStyle name="_2004_04_08_komplet" xfId="15"/>
    <cellStyle name="_6156_BD Petřiny_propočet DSP_úprava ceny_070125" xfId="16"/>
    <cellStyle name="_6156_BD Petřiny_propočet DSP_úprava ceny_070125__1-6-Minigolf_RO_101118_FINAL" xfId="17"/>
    <cellStyle name="_6156_BD Petřiny_propočet DSP_úprava ceny_070125_HIT_KOM_rozpocet" xfId="18"/>
    <cellStyle name="_6156_BD Petřiny_propočet DSP_úprava ceny_070125_HIT-PP-SO04-energetika" xfId="19"/>
    <cellStyle name="_6156_BD Petřiny_propočet DSP_úprava ceny_070125_HIT-SPEC-ESL-EPS-090723" xfId="20"/>
    <cellStyle name="_6156_BD Petřiny_propočet DSP_úprava ceny_070125_HIT-VZ-PP-R" xfId="21"/>
    <cellStyle name="_6156_BD Petřiny_propočet DSP_úprava ceny_070125_Výkaz výměr ZTI - HIT Litoměřice-rev 4" xfId="22"/>
    <cellStyle name="_7071_Gymnázium Zborovská_SO 02_VV" xfId="23"/>
    <cellStyle name="_7071_Gymnázium Zborovská_SO 02_VV__1-6-Minigolf_RO_101118_FINAL" xfId="24"/>
    <cellStyle name="_7071_Gymnázium Zborovská_SO 02_VV_HIT_KOM_rozpocet" xfId="25"/>
    <cellStyle name="_7071_Gymnázium Zborovská_SO 02_VV_HIT-PP-SO04-energetika" xfId="26"/>
    <cellStyle name="_7071_Gymnázium Zborovská_SO 02_VV_HIT-SPEC-ESL-EPS-090723" xfId="27"/>
    <cellStyle name="_7071_Gymnázium Zborovská_SO 02_VV_HIT-VZ-PP-R" xfId="28"/>
    <cellStyle name="_7071_Gymnázium Zborovská_SO 02_VV_Výkaz výměr ZTI - HIT Litoměřice-rev 4" xfId="29"/>
    <cellStyle name="_Inotex1" xfId="30"/>
    <cellStyle name="_Inotex1c" xfId="31"/>
    <cellStyle name="_Inotex2" xfId="32"/>
    <cellStyle name="_Ladronka_2_VV-DVD_kontrola_FINAL" xfId="33"/>
    <cellStyle name="_Ladronka_2_VV-DVD_kontrola_FINAL 2" xfId="34"/>
    <cellStyle name="_Ladronka_2_VV-DVD_kontrola_FINAL 2 2" xfId="35"/>
    <cellStyle name="_Ladronka_2_VV-DVD_kontrola_FINAL 2 3" xfId="36"/>
    <cellStyle name="_Ladronka_2_VV-DVD_kontrola_FINAL 2 4" xfId="37"/>
    <cellStyle name="_Ladronka_2_VV-DVD_kontrola_FINAL 2 5" xfId="38"/>
    <cellStyle name="_Ladronka_2_VV-DVD_kontrola_FINAL 2 6" xfId="39"/>
    <cellStyle name="_Ladronka_2_VV-DVD_kontrola_FINAL 2__1-6-Minigolf_RO_101118_FINAL" xfId="40"/>
    <cellStyle name="_Ladronka_2_VV-DVD_kontrola_FINAL 2_Rozpočet" xfId="41"/>
    <cellStyle name="_Ladronka_2_VV-DVD_kontrola_FINAL 2_Rozpočet_1" xfId="42"/>
    <cellStyle name="_Ladronka_2_VV-DVD_kontrola_FINAL_HIT-SPEC-ESL-EPS-090723" xfId="43"/>
    <cellStyle name="_Ladronka_2_VV-DVD_kontrola_FINAL_HIT-VZ-PP-R" xfId="44"/>
    <cellStyle name="_N020198A" xfId="45"/>
    <cellStyle name="_Np_00110a" xfId="46"/>
    <cellStyle name="_Np_00118a" xfId="47"/>
    <cellStyle name="_Np_00159" xfId="48"/>
    <cellStyle name="_Np_00164a" xfId="49"/>
    <cellStyle name="_PERSONAL" xfId="50"/>
    <cellStyle name="_PERSONAL 2" xfId="51"/>
    <cellStyle name="_PERSONAL__1-6-Minigolf_RO_101118_FINAL" xfId="52"/>
    <cellStyle name="_PERSONAL_1" xfId="53"/>
    <cellStyle name="_PERSONAL_1 2" xfId="54"/>
    <cellStyle name="_PERSONAL_1__1-6-Minigolf_RO_101118_FINAL" xfId="55"/>
    <cellStyle name="_PERSONAL_1_HIT_KOM_rozpocet" xfId="56"/>
    <cellStyle name="_PERSONAL_1_HIT-PP-SO04-energetika" xfId="57"/>
    <cellStyle name="_PERSONAL_1_HIT-SPEC-ESL-EPS-090723" xfId="58"/>
    <cellStyle name="_PERSONAL_1_HIT-VZ-PP-R" xfId="59"/>
    <cellStyle name="_PERSONAL_1_Výkaz výměr ZTI - HIT Litoměřice-rev 4" xfId="60"/>
    <cellStyle name="_PERSONAL_HIT_KOM_rozpocet" xfId="61"/>
    <cellStyle name="_PERSONAL_HIT-PP-SO04-energetika" xfId="62"/>
    <cellStyle name="_PERSONAL_HIT-SPEC-ESL-EPS-090723" xfId="63"/>
    <cellStyle name="_PERSONAL_HIT-VZ-PP-R" xfId="64"/>
    <cellStyle name="_PERSONAL_Profese výrobky Boleslav 14" xfId="65"/>
    <cellStyle name="_PERSONAL_Profese výrobky Boleslav 14 2" xfId="66"/>
    <cellStyle name="_PERSONAL_Výkaz výměr ZTI - HIT Litoměřice-rev 4" xfId="67"/>
    <cellStyle name="_Q-Sadovky-výkaz-2003-07-01" xfId="68"/>
    <cellStyle name="_Q-Sadovky-výkaz-2003-07-01 2" xfId="69"/>
    <cellStyle name="_Q-Sadovky-výkaz-2003-07-01_1" xfId="70"/>
    <cellStyle name="_Q-Sadovky-výkaz-2003-07-01_1 2" xfId="71"/>
    <cellStyle name="_Q-Sadovky-výkaz-2003-07-01_1 2 10" xfId="72"/>
    <cellStyle name="_Q-Sadovky-výkaz-2003-07-01_1 2 11" xfId="73"/>
    <cellStyle name="_Q-Sadovky-výkaz-2003-07-01_1 2 12" xfId="74"/>
    <cellStyle name="_Q-Sadovky-výkaz-2003-07-01_1 2 13" xfId="75"/>
    <cellStyle name="_Q-Sadovky-výkaz-2003-07-01_1 2 2" xfId="76"/>
    <cellStyle name="_Q-Sadovky-výkaz-2003-07-01_1 2 2 2" xfId="77"/>
    <cellStyle name="_Q-Sadovky-výkaz-2003-07-01_1 2 2 3" xfId="78"/>
    <cellStyle name="_Q-Sadovky-výkaz-2003-07-01_1 2 2 4" xfId="79"/>
    <cellStyle name="_Q-Sadovky-výkaz-2003-07-01_1 2 2 5" xfId="80"/>
    <cellStyle name="_Q-Sadovky-výkaz-2003-07-01_1 2 2 6" xfId="81"/>
    <cellStyle name="_Q-Sadovky-výkaz-2003-07-01_1 2 2 7" xfId="82"/>
    <cellStyle name="_Q-Sadovky-výkaz-2003-07-01_1 2 2 8" xfId="83"/>
    <cellStyle name="_Q-Sadovky-výkaz-2003-07-01_1 2 3" xfId="84"/>
    <cellStyle name="_Q-Sadovky-výkaz-2003-07-01_1 2 3 2" xfId="85"/>
    <cellStyle name="_Q-Sadovky-výkaz-2003-07-01_1 2 3 3" xfId="86"/>
    <cellStyle name="_Q-Sadovky-výkaz-2003-07-01_1 2 3 4" xfId="87"/>
    <cellStyle name="_Q-Sadovky-výkaz-2003-07-01_1 2 3 5" xfId="88"/>
    <cellStyle name="_Q-Sadovky-výkaz-2003-07-01_1 2 3 6" xfId="89"/>
    <cellStyle name="_Q-Sadovky-výkaz-2003-07-01_1 2 3 7" xfId="90"/>
    <cellStyle name="_Q-Sadovky-výkaz-2003-07-01_1 2 3 8" xfId="91"/>
    <cellStyle name="_Q-Sadovky-výkaz-2003-07-01_1 2 4" xfId="92"/>
    <cellStyle name="_Q-Sadovky-výkaz-2003-07-01_1 2 4 2" xfId="93"/>
    <cellStyle name="_Q-Sadovky-výkaz-2003-07-01_1 2 4 3" xfId="94"/>
    <cellStyle name="_Q-Sadovky-výkaz-2003-07-01_1 2 4 4" xfId="95"/>
    <cellStyle name="_Q-Sadovky-výkaz-2003-07-01_1 2 4 5" xfId="96"/>
    <cellStyle name="_Q-Sadovky-výkaz-2003-07-01_1 2 4 6" xfId="97"/>
    <cellStyle name="_Q-Sadovky-výkaz-2003-07-01_1 2 4 7" xfId="98"/>
    <cellStyle name="_Q-Sadovky-výkaz-2003-07-01_1 2 4 8" xfId="99"/>
    <cellStyle name="_Q-Sadovky-výkaz-2003-07-01_1 2 5" xfId="100"/>
    <cellStyle name="_Q-Sadovky-výkaz-2003-07-01_1 2 5 2" xfId="101"/>
    <cellStyle name="_Q-Sadovky-výkaz-2003-07-01_1 2 5 3" xfId="102"/>
    <cellStyle name="_Q-Sadovky-výkaz-2003-07-01_1 2 5 4" xfId="103"/>
    <cellStyle name="_Q-Sadovky-výkaz-2003-07-01_1 2 5 5" xfId="104"/>
    <cellStyle name="_Q-Sadovky-výkaz-2003-07-01_1 2 5 6" xfId="105"/>
    <cellStyle name="_Q-Sadovky-výkaz-2003-07-01_1 2 5 7" xfId="106"/>
    <cellStyle name="_Q-Sadovky-výkaz-2003-07-01_1 2 5 8" xfId="107"/>
    <cellStyle name="_Q-Sadovky-výkaz-2003-07-01_1 2 6" xfId="108"/>
    <cellStyle name="_Q-Sadovky-výkaz-2003-07-01_1 2 6 2" xfId="109"/>
    <cellStyle name="_Q-Sadovky-výkaz-2003-07-01_1 2 6 3" xfId="110"/>
    <cellStyle name="_Q-Sadovky-výkaz-2003-07-01_1 2 6 4" xfId="111"/>
    <cellStyle name="_Q-Sadovky-výkaz-2003-07-01_1 2 6 5" xfId="112"/>
    <cellStyle name="_Q-Sadovky-výkaz-2003-07-01_1 2 6 6" xfId="113"/>
    <cellStyle name="_Q-Sadovky-výkaz-2003-07-01_1 2 6 7" xfId="114"/>
    <cellStyle name="_Q-Sadovky-výkaz-2003-07-01_1 2 6 8" xfId="115"/>
    <cellStyle name="_Q-Sadovky-výkaz-2003-07-01_1 2 7" xfId="116"/>
    <cellStyle name="_Q-Sadovky-výkaz-2003-07-01_1 2 8" xfId="117"/>
    <cellStyle name="_Q-Sadovky-výkaz-2003-07-01_1 2 9" xfId="118"/>
    <cellStyle name="_Q-Sadovky-výkaz-2003-07-01_1__1-6-Minigolf_RO_101118_FINAL" xfId="119"/>
    <cellStyle name="_Q-Sadovky-výkaz-2003-07-01_1_HIT_KOM_rozpocet" xfId="120"/>
    <cellStyle name="_Q-Sadovky-výkaz-2003-07-01_1_HIT_KOM_rozpocet__1-6-Minigolf_RO_101118_FINAL" xfId="121"/>
    <cellStyle name="_Q-Sadovky-výkaz-2003-07-01_1_HIT-SPEC-ESL-EPS-090723" xfId="122"/>
    <cellStyle name="_Q-Sadovky-výkaz-2003-07-01_1_HIT-SPEC-ESL-EPS-090723 2" xfId="123"/>
    <cellStyle name="_Q-Sadovky-výkaz-2003-07-01_1_HIT-SPEC-ESL-EPS-090723 3" xfId="124"/>
    <cellStyle name="_Q-Sadovky-výkaz-2003-07-01_1_HIT-SPEC-ESL-EPS-090723 4" xfId="125"/>
    <cellStyle name="_Q-Sadovky-výkaz-2003-07-01_1_HIT-SPEC-ESL-EPS-090723 5" xfId="126"/>
    <cellStyle name="_Q-Sadovky-výkaz-2003-07-01_1_HIT-SPEC-ESL-EPS-090723 6" xfId="127"/>
    <cellStyle name="_Q-Sadovky-výkaz-2003-07-01_1_HIT-SPEC-ESL-EPS-090723 7" xfId="128"/>
    <cellStyle name="_Q-Sadovky-výkaz-2003-07-01_1_HIT-SPEC-ESL-EPS-090723 8" xfId="129"/>
    <cellStyle name="_Q-Sadovky-výkaz-2003-07-01_1_HIT-VZ-PP-R" xfId="130"/>
    <cellStyle name="_Q-Sadovky-výkaz-2003-07-01_1_HIT-VZ-PP-R 2" xfId="131"/>
    <cellStyle name="_Q-Sadovky-výkaz-2003-07-01_1_HIT-VZ-PP-R 3" xfId="132"/>
    <cellStyle name="_Q-Sadovky-výkaz-2003-07-01_1_HIT-VZ-PP-R 4" xfId="133"/>
    <cellStyle name="_Q-Sadovky-výkaz-2003-07-01_1_HIT-VZ-PP-R 5" xfId="134"/>
    <cellStyle name="_Q-Sadovky-výkaz-2003-07-01_1_HIT-VZ-PP-R 6" xfId="135"/>
    <cellStyle name="_Q-Sadovky-výkaz-2003-07-01_1_HIT-VZ-PP-R 7" xfId="136"/>
    <cellStyle name="_Q-Sadovky-výkaz-2003-07-01_1_HIT-VZ-PP-R 8" xfId="137"/>
    <cellStyle name="_Q-Sadovky-výkaz-2003-07-01_1_Výkaz výměr ZTI - HIT Litoměřice-rev 4" xfId="138"/>
    <cellStyle name="_Q-Sadovky-výkaz-2003-07-01_1_Výkaz výměr ZTI - HIT Litoměřice-rev 4 2" xfId="139"/>
    <cellStyle name="_Q-Sadovky-výkaz-2003-07-01_1_Výkaz výměr ZTI - HIT Litoměřice-rev 4 3" xfId="140"/>
    <cellStyle name="_Q-Sadovky-výkaz-2003-07-01_1_Výkaz výměr ZTI - HIT Litoměřice-rev 4 4" xfId="141"/>
    <cellStyle name="_Q-Sadovky-výkaz-2003-07-01_1_Výkaz výměr ZTI - HIT Litoměřice-rev 4 5" xfId="142"/>
    <cellStyle name="_Q-Sadovky-výkaz-2003-07-01_1_Výkaz výměr ZTI - HIT Litoměřice-rev 4 6" xfId="143"/>
    <cellStyle name="_Q-Sadovky-výkaz-2003-07-01_1_Výkaz výměr ZTI - HIT Litoměřice-rev 4 7" xfId="144"/>
    <cellStyle name="_Q-Sadovky-výkaz-2003-07-01_1_Výkaz výměr ZTI - HIT Litoměřice-rev 4 8" xfId="145"/>
    <cellStyle name="_Q-Sadovky-výkaz-2003-07-01_2" xfId="146"/>
    <cellStyle name="_Q-Sadovky-výkaz-2003-07-01_2 2" xfId="147"/>
    <cellStyle name="_Q-Sadovky-výkaz-2003-07-01_2 2 2" xfId="148"/>
    <cellStyle name="_Q-Sadovky-výkaz-2003-07-01_2 2 2__1-6-Minigolf_RO_101118_FINAL" xfId="149"/>
    <cellStyle name="_Q-Sadovky-výkaz-2003-07-01_2 2 3" xfId="150"/>
    <cellStyle name="_Q-Sadovky-výkaz-2003-07-01_2 2 3__1-6-Minigolf_RO_101118_FINAL" xfId="151"/>
    <cellStyle name="_Q-Sadovky-výkaz-2003-07-01_2 2 4" xfId="152"/>
    <cellStyle name="_Q-Sadovky-výkaz-2003-07-01_2 2 4__1-6-Minigolf_RO_101118_FINAL" xfId="153"/>
    <cellStyle name="_Q-Sadovky-výkaz-2003-07-01_2 2 5" xfId="154"/>
    <cellStyle name="_Q-Sadovky-výkaz-2003-07-01_2 2 5__1-6-Minigolf_RO_101118_FINAL" xfId="155"/>
    <cellStyle name="_Q-Sadovky-výkaz-2003-07-01_2 2 6" xfId="156"/>
    <cellStyle name="_Q-Sadovky-výkaz-2003-07-01_2 2 6__1-6-Minigolf_RO_101118_FINAL" xfId="157"/>
    <cellStyle name="_Q-Sadovky-výkaz-2003-07-01_2 2_Rozpočet" xfId="158"/>
    <cellStyle name="_Q-Sadovky-výkaz-2003-07-01_2 2_Rozpočet__1-6-Minigolf_RO_101118_FINAL" xfId="159"/>
    <cellStyle name="_Q-Sadovky-výkaz-2003-07-01_2 2_Rozpočet_1" xfId="160"/>
    <cellStyle name="_Q-Sadovky-výkaz-2003-07-01_2 2_Rozpočet_1__1-6-Minigolf_RO_101118_FINAL" xfId="161"/>
    <cellStyle name="_Q-Sadovky-výkaz-2003-07-01_2__1-6-Minigolf_RO_101118_FINAL" xfId="162"/>
    <cellStyle name="_Q-Sadovky-výkaz-2003-07-01_2_HIT_KOM_rozpocet" xfId="163"/>
    <cellStyle name="_Q-Sadovky-výkaz-2003-07-01_2_HIT_KOM_rozpocet__1-6-Minigolf_RO_101118_FINAL" xfId="164"/>
    <cellStyle name="_Q-Sadovky-výkaz-2003-07-01_2_HIT-SPEC-ESL-EPS-090723" xfId="165"/>
    <cellStyle name="_Q-Sadovky-výkaz-2003-07-01_2_HIT-SPEC-ESL-EPS-090723__1-6-Minigolf_RO_101118_FINAL" xfId="166"/>
    <cellStyle name="_Q-Sadovky-výkaz-2003-07-01_2_HIT-SPEC-ESL-EPS-090723_9078_Alzheimer_vv" xfId="167"/>
    <cellStyle name="_Q-Sadovky-výkaz-2003-07-01_2_HIT-SPEC-ESL-EPS-090723_9078_Alzheimer_vv__1-6-Minigolf_RO_101118_FINAL" xfId="168"/>
    <cellStyle name="_Q-Sadovky-výkaz-2003-07-01_2_HIT-VZ-PP-R" xfId="169"/>
    <cellStyle name="_Q-Sadovky-výkaz-2003-07-01_2_HIT-VZ-PP-R__1-6-Minigolf_RO_101118_FINAL" xfId="170"/>
    <cellStyle name="_Q-Sadovky-výkaz-2003-07-01_2_HIT-VZ-PP-R_9078_Alzheimer_vv" xfId="171"/>
    <cellStyle name="_Q-Sadovky-výkaz-2003-07-01_2_HIT-VZ-PP-R_9078_Alzheimer_vv__1-6-Minigolf_RO_101118_FINAL" xfId="172"/>
    <cellStyle name="_Q-Sadovky-výkaz-2003-07-01_2_Výkaz výměr ZTI - HIT Litoměřice-rev 4" xfId="173"/>
    <cellStyle name="_Q-Sadovky-výkaz-2003-07-01_2_Výkaz výměr ZTI - HIT Litoměřice-rev 4__1-6-Minigolf_RO_101118_FINAL" xfId="174"/>
    <cellStyle name="_Q-Sadovky-výkaz-2003-07-01_2_Výkaz výměr ZTI - HIT Litoměřice-rev 4_9078_Alzheimer_vv" xfId="175"/>
    <cellStyle name="_Q-Sadovky-výkaz-2003-07-01_2_Výkaz výměr ZTI - HIT Litoměřice-rev 4_9078_Alzheimer_vv__1-6-Minigolf_RO_101118_FINAL" xfId="176"/>
    <cellStyle name="_Q-Sadovky-výkaz-2003-07-01_3" xfId="177"/>
    <cellStyle name="_Q-Sadovky-výkaz-2003-07-01_3 2" xfId="178"/>
    <cellStyle name="_Q-Sadovky-výkaz-2003-07-01_3 2 10" xfId="179"/>
    <cellStyle name="_Q-Sadovky-výkaz-2003-07-01_3 2 11" xfId="180"/>
    <cellStyle name="_Q-Sadovky-výkaz-2003-07-01_3 2 12" xfId="181"/>
    <cellStyle name="_Q-Sadovky-výkaz-2003-07-01_3 2 13" xfId="182"/>
    <cellStyle name="_Q-Sadovky-výkaz-2003-07-01_3 2 2" xfId="183"/>
    <cellStyle name="_Q-Sadovky-výkaz-2003-07-01_3 2 2 2" xfId="184"/>
    <cellStyle name="_Q-Sadovky-výkaz-2003-07-01_3 2 2 3" xfId="185"/>
    <cellStyle name="_Q-Sadovky-výkaz-2003-07-01_3 2 2 4" xfId="186"/>
    <cellStyle name="_Q-Sadovky-výkaz-2003-07-01_3 2 2 5" xfId="187"/>
    <cellStyle name="_Q-Sadovky-výkaz-2003-07-01_3 2 2 6" xfId="188"/>
    <cellStyle name="_Q-Sadovky-výkaz-2003-07-01_3 2 2 7" xfId="189"/>
    <cellStyle name="_Q-Sadovky-výkaz-2003-07-01_3 2 2 8" xfId="190"/>
    <cellStyle name="_Q-Sadovky-výkaz-2003-07-01_3 2 3" xfId="191"/>
    <cellStyle name="_Q-Sadovky-výkaz-2003-07-01_3 2 3 2" xfId="192"/>
    <cellStyle name="_Q-Sadovky-výkaz-2003-07-01_3 2 3 3" xfId="193"/>
    <cellStyle name="_Q-Sadovky-výkaz-2003-07-01_3 2 3 4" xfId="194"/>
    <cellStyle name="_Q-Sadovky-výkaz-2003-07-01_3 2 3 5" xfId="195"/>
    <cellStyle name="_Q-Sadovky-výkaz-2003-07-01_3 2 3 6" xfId="196"/>
    <cellStyle name="_Q-Sadovky-výkaz-2003-07-01_3 2 3 7" xfId="197"/>
    <cellStyle name="_Q-Sadovky-výkaz-2003-07-01_3 2 3 8" xfId="198"/>
    <cellStyle name="_Q-Sadovky-výkaz-2003-07-01_3 2 4" xfId="199"/>
    <cellStyle name="_Q-Sadovky-výkaz-2003-07-01_3 2 4 2" xfId="200"/>
    <cellStyle name="_Q-Sadovky-výkaz-2003-07-01_3 2 4 3" xfId="201"/>
    <cellStyle name="_Q-Sadovky-výkaz-2003-07-01_3 2 4 4" xfId="202"/>
    <cellStyle name="_Q-Sadovky-výkaz-2003-07-01_3 2 4 5" xfId="203"/>
    <cellStyle name="_Q-Sadovky-výkaz-2003-07-01_3 2 4 6" xfId="204"/>
    <cellStyle name="_Q-Sadovky-výkaz-2003-07-01_3 2 4 7" xfId="205"/>
    <cellStyle name="_Q-Sadovky-výkaz-2003-07-01_3 2 4 8" xfId="206"/>
    <cellStyle name="_Q-Sadovky-výkaz-2003-07-01_3 2 5" xfId="207"/>
    <cellStyle name="_Q-Sadovky-výkaz-2003-07-01_3 2 5 2" xfId="208"/>
    <cellStyle name="_Q-Sadovky-výkaz-2003-07-01_3 2 5 3" xfId="209"/>
    <cellStyle name="_Q-Sadovky-výkaz-2003-07-01_3 2 5 4" xfId="210"/>
    <cellStyle name="_Q-Sadovky-výkaz-2003-07-01_3 2 5 5" xfId="211"/>
    <cellStyle name="_Q-Sadovky-výkaz-2003-07-01_3 2 5 6" xfId="212"/>
    <cellStyle name="_Q-Sadovky-výkaz-2003-07-01_3 2 5 7" xfId="213"/>
    <cellStyle name="_Q-Sadovky-výkaz-2003-07-01_3 2 5 8" xfId="214"/>
    <cellStyle name="_Q-Sadovky-výkaz-2003-07-01_3 2 6" xfId="215"/>
    <cellStyle name="_Q-Sadovky-výkaz-2003-07-01_3 2 6 2" xfId="216"/>
    <cellStyle name="_Q-Sadovky-výkaz-2003-07-01_3 2 6 3" xfId="217"/>
    <cellStyle name="_Q-Sadovky-výkaz-2003-07-01_3 2 6 4" xfId="218"/>
    <cellStyle name="_Q-Sadovky-výkaz-2003-07-01_3 2 6 5" xfId="219"/>
    <cellStyle name="_Q-Sadovky-výkaz-2003-07-01_3 2 6 6" xfId="220"/>
    <cellStyle name="_Q-Sadovky-výkaz-2003-07-01_3 2 6 7" xfId="221"/>
    <cellStyle name="_Q-Sadovky-výkaz-2003-07-01_3 2 6 8" xfId="222"/>
    <cellStyle name="_Q-Sadovky-výkaz-2003-07-01_3 2 7" xfId="223"/>
    <cellStyle name="_Q-Sadovky-výkaz-2003-07-01_3 2 8" xfId="224"/>
    <cellStyle name="_Q-Sadovky-výkaz-2003-07-01_3 2 9" xfId="225"/>
    <cellStyle name="_Q-Sadovky-výkaz-2003-07-01_3__1-6-Minigolf_RO_101118_FINAL" xfId="226"/>
    <cellStyle name="_Q-Sadovky-výkaz-2003-07-01_3_HIT_KOM_rozpocet" xfId="227"/>
    <cellStyle name="_Q-Sadovky-výkaz-2003-07-01_3_HIT_KOM_rozpocet__1-6-Minigolf_RO_101118_FINAL" xfId="228"/>
    <cellStyle name="_Q-Sadovky-výkaz-2003-07-01_3_HIT-SPEC-ESL-EPS-090723" xfId="229"/>
    <cellStyle name="_Q-Sadovky-výkaz-2003-07-01_3_HIT-SPEC-ESL-EPS-090723 2" xfId="230"/>
    <cellStyle name="_Q-Sadovky-výkaz-2003-07-01_3_HIT-SPEC-ESL-EPS-090723 3" xfId="231"/>
    <cellStyle name="_Q-Sadovky-výkaz-2003-07-01_3_HIT-SPEC-ESL-EPS-090723 4" xfId="232"/>
    <cellStyle name="_Q-Sadovky-výkaz-2003-07-01_3_HIT-SPEC-ESL-EPS-090723 5" xfId="233"/>
    <cellStyle name="_Q-Sadovky-výkaz-2003-07-01_3_HIT-SPEC-ESL-EPS-090723 6" xfId="234"/>
    <cellStyle name="_Q-Sadovky-výkaz-2003-07-01_3_HIT-SPEC-ESL-EPS-090723 7" xfId="235"/>
    <cellStyle name="_Q-Sadovky-výkaz-2003-07-01_3_HIT-SPEC-ESL-EPS-090723 8" xfId="236"/>
    <cellStyle name="_Q-Sadovky-výkaz-2003-07-01_3_HIT-VZ-PP-R" xfId="237"/>
    <cellStyle name="_Q-Sadovky-výkaz-2003-07-01_3_HIT-VZ-PP-R 2" xfId="238"/>
    <cellStyle name="_Q-Sadovky-výkaz-2003-07-01_3_HIT-VZ-PP-R 3" xfId="239"/>
    <cellStyle name="_Q-Sadovky-výkaz-2003-07-01_3_HIT-VZ-PP-R 4" xfId="240"/>
    <cellStyle name="_Q-Sadovky-výkaz-2003-07-01_3_HIT-VZ-PP-R 5" xfId="241"/>
    <cellStyle name="_Q-Sadovky-výkaz-2003-07-01_3_HIT-VZ-PP-R 6" xfId="242"/>
    <cellStyle name="_Q-Sadovky-výkaz-2003-07-01_3_HIT-VZ-PP-R 7" xfId="243"/>
    <cellStyle name="_Q-Sadovky-výkaz-2003-07-01_3_HIT-VZ-PP-R 8" xfId="244"/>
    <cellStyle name="_Q-Sadovky-výkaz-2003-07-01_3_Výkaz výměr ZTI - HIT Litoměřice-rev 4" xfId="245"/>
    <cellStyle name="_Q-Sadovky-výkaz-2003-07-01_3_Výkaz výměr ZTI - HIT Litoměřice-rev 4 2" xfId="246"/>
    <cellStyle name="_Q-Sadovky-výkaz-2003-07-01_3_Výkaz výměr ZTI - HIT Litoměřice-rev 4 3" xfId="247"/>
    <cellStyle name="_Q-Sadovky-výkaz-2003-07-01_3_Výkaz výměr ZTI - HIT Litoměřice-rev 4 4" xfId="248"/>
    <cellStyle name="_Q-Sadovky-výkaz-2003-07-01_3_Výkaz výměr ZTI - HIT Litoměřice-rev 4 5" xfId="249"/>
    <cellStyle name="_Q-Sadovky-výkaz-2003-07-01_3_Výkaz výměr ZTI - HIT Litoměřice-rev 4 6" xfId="250"/>
    <cellStyle name="_Q-Sadovky-výkaz-2003-07-01_3_Výkaz výměr ZTI - HIT Litoměřice-rev 4 7" xfId="251"/>
    <cellStyle name="_Q-Sadovky-výkaz-2003-07-01_3_Výkaz výměr ZTI - HIT Litoměřice-rev 4 8" xfId="252"/>
    <cellStyle name="_Q-Sadovky-výkaz-2003-07-01_HIT-SPEC-ESL-EPS-090723" xfId="253"/>
    <cellStyle name="_Q-Sadovky-výkaz-2003-07-01_HIT-VZ-PP-R" xfId="254"/>
    <cellStyle name="_Q-Sadovky-výkaz-2003-07-01_Výkaz výměr ZTI - HIT Litoměřice-rev 4" xfId="255"/>
    <cellStyle name="_SO 01c_ESO_specifikace" xfId="256"/>
    <cellStyle name="_SO 01c_ESO_specifikace_HIT_KOM_rozpocet" xfId="257"/>
    <cellStyle name="_SO 01c_ESO_specifikace_HIT-PP-SO04-energetika" xfId="258"/>
    <cellStyle name="_SO 01c_ESO_specifikace_HIT-SPEC-ESL-EPS-090723" xfId="259"/>
    <cellStyle name="_SO 01c_ESO_specifikace_HIT-VZ-PP-R" xfId="260"/>
    <cellStyle name="_SO 01c_ESO_specifikace_Výkaz výměr ZTI - HIT Litoměřice-rev 4" xfId="261"/>
    <cellStyle name="_Z_00159A" xfId="262"/>
    <cellStyle name="1" xfId="263"/>
    <cellStyle name="1 000 Kč_2004_04_08_komplet" xfId="264"/>
    <cellStyle name="1 2" xfId="265"/>
    <cellStyle name="1_HIT-SPEC-ESL-EPS-090723" xfId="266"/>
    <cellStyle name="1_HIT-VZ-PP-R" xfId="267"/>
    <cellStyle name="1_Výkaz výměr ZTI - HIT Litoměřice-rev 4" xfId="268"/>
    <cellStyle name="20 % - Akzent1" xfId="269"/>
    <cellStyle name="20 % - Akzent2" xfId="270"/>
    <cellStyle name="20 % - Akzent3" xfId="271"/>
    <cellStyle name="20 % - Akzent4" xfId="272"/>
    <cellStyle name="20 % - Akzent5" xfId="273"/>
    <cellStyle name="20 % - Akzent6" xfId="274"/>
    <cellStyle name="20 % – Zvýraznění1" xfId="275"/>
    <cellStyle name="20 % – Zvýraznění1 2" xfId="276"/>
    <cellStyle name="20 % – Zvýraznění1 2 2" xfId="277"/>
    <cellStyle name="20 % – Zvýraznění1 2 3" xfId="278"/>
    <cellStyle name="20 % – Zvýraznění1 3" xfId="279"/>
    <cellStyle name="20 % – Zvýraznění1 3 2" xfId="280"/>
    <cellStyle name="20 % – Zvýraznění1 4" xfId="281"/>
    <cellStyle name="20 % – Zvýraznění2" xfId="282"/>
    <cellStyle name="20 % – Zvýraznění2 2" xfId="283"/>
    <cellStyle name="20 % – Zvýraznění2 2 2" xfId="284"/>
    <cellStyle name="20 % – Zvýraznění2 2 3" xfId="285"/>
    <cellStyle name="20 % – Zvýraznění2 3" xfId="286"/>
    <cellStyle name="20 % – Zvýraznění2 3 2" xfId="287"/>
    <cellStyle name="20 % – Zvýraznění2 4" xfId="288"/>
    <cellStyle name="20 % – Zvýraznění3" xfId="289"/>
    <cellStyle name="20 % – Zvýraznění3 2" xfId="290"/>
    <cellStyle name="20 % – Zvýraznění3 2 2" xfId="291"/>
    <cellStyle name="20 % – Zvýraznění3 2 3" xfId="292"/>
    <cellStyle name="20 % – Zvýraznění3 3" xfId="293"/>
    <cellStyle name="20 % – Zvýraznění3 3 2" xfId="294"/>
    <cellStyle name="20 % – Zvýraznění3 4" xfId="295"/>
    <cellStyle name="20 % – Zvýraznění4" xfId="296"/>
    <cellStyle name="20 % – Zvýraznění4 2" xfId="297"/>
    <cellStyle name="20 % – Zvýraznění4 2 2" xfId="298"/>
    <cellStyle name="20 % – Zvýraznění4 2 3" xfId="299"/>
    <cellStyle name="20 % – Zvýraznění4 3" xfId="300"/>
    <cellStyle name="20 % – Zvýraznění4 3 2" xfId="301"/>
    <cellStyle name="20 % – Zvýraznění4 4" xfId="302"/>
    <cellStyle name="20 % – Zvýraznění5" xfId="303"/>
    <cellStyle name="20 % – Zvýraznění5 2" xfId="304"/>
    <cellStyle name="20 % – Zvýraznění5 2 2" xfId="305"/>
    <cellStyle name="20 % – Zvýraznění5 2 3" xfId="306"/>
    <cellStyle name="20 % – Zvýraznění5 3" xfId="307"/>
    <cellStyle name="20 % – Zvýraznění6" xfId="308"/>
    <cellStyle name="20 % – Zvýraznění6 2" xfId="309"/>
    <cellStyle name="20 % – Zvýraznění6 2 2" xfId="310"/>
    <cellStyle name="20 % – Zvýraznění6 2 3" xfId="311"/>
    <cellStyle name="20 % – Zvýraznění6 3" xfId="312"/>
    <cellStyle name="20% - Accent1" xfId="313"/>
    <cellStyle name="20% - Accent2" xfId="314"/>
    <cellStyle name="20% - Accent3" xfId="315"/>
    <cellStyle name="20% - Accent4" xfId="316"/>
    <cellStyle name="20% - Accent5" xfId="317"/>
    <cellStyle name="20% - Accent6" xfId="318"/>
    <cellStyle name="40 % - Akzent1" xfId="319"/>
    <cellStyle name="40 % - Akzent2" xfId="320"/>
    <cellStyle name="40 % - Akzent3" xfId="321"/>
    <cellStyle name="40 % - Akzent4" xfId="322"/>
    <cellStyle name="40 % - Akzent5" xfId="323"/>
    <cellStyle name="40 % - Akzent6" xfId="324"/>
    <cellStyle name="40 % – Zvýraznění1" xfId="325"/>
    <cellStyle name="40 % – Zvýraznění1 2" xfId="326"/>
    <cellStyle name="40 % – Zvýraznění1 2 2" xfId="327"/>
    <cellStyle name="40 % – Zvýraznění1 2 3" xfId="328"/>
    <cellStyle name="40 % – Zvýraznění1 3" xfId="329"/>
    <cellStyle name="40 % – Zvýraznění1 4" xfId="330"/>
    <cellStyle name="40 % – Zvýraznění2" xfId="331"/>
    <cellStyle name="40 % – Zvýraznění2 2" xfId="332"/>
    <cellStyle name="40 % – Zvýraznění2 2 2" xfId="333"/>
    <cellStyle name="40 % – Zvýraznění2 2 3" xfId="334"/>
    <cellStyle name="40 % – Zvýraznění2 3" xfId="335"/>
    <cellStyle name="40 % – Zvýraznění3" xfId="336"/>
    <cellStyle name="40 % – Zvýraznění3 2" xfId="337"/>
    <cellStyle name="40 % – Zvýraznění3 2 2" xfId="338"/>
    <cellStyle name="40 % – Zvýraznění3 2 3" xfId="339"/>
    <cellStyle name="40 % – Zvýraznění3 3" xfId="340"/>
    <cellStyle name="40 % – Zvýraznění3 3 2" xfId="341"/>
    <cellStyle name="40 % – Zvýraznění3 4" xfId="342"/>
    <cellStyle name="40 % – Zvýraznění4" xfId="343"/>
    <cellStyle name="40 % – Zvýraznění4 2" xfId="344"/>
    <cellStyle name="40 % – Zvýraznění4 2 2" xfId="345"/>
    <cellStyle name="40 % – Zvýraznění4 2 3" xfId="346"/>
    <cellStyle name="40 % – Zvýraznění4 3" xfId="347"/>
    <cellStyle name="40 % – Zvýraznění4 4" xfId="348"/>
    <cellStyle name="40 % – Zvýraznění5" xfId="349"/>
    <cellStyle name="40 % – Zvýraznění5 2" xfId="350"/>
    <cellStyle name="40 % – Zvýraznění5 2 2" xfId="351"/>
    <cellStyle name="40 % – Zvýraznění5 2 3" xfId="352"/>
    <cellStyle name="40 % – Zvýraznění5 3" xfId="353"/>
    <cellStyle name="40 % – Zvýraznění6" xfId="354"/>
    <cellStyle name="40 % – Zvýraznění6 2" xfId="355"/>
    <cellStyle name="40 % – Zvýraznění6 2 2" xfId="356"/>
    <cellStyle name="40 % – Zvýraznění6 2 3" xfId="357"/>
    <cellStyle name="40 % – Zvýraznění6 3" xfId="358"/>
    <cellStyle name="40 % – Zvýraznění6 4" xfId="359"/>
    <cellStyle name="40% - Accent1" xfId="360"/>
    <cellStyle name="40% - Accent2" xfId="361"/>
    <cellStyle name="40% - Accent3" xfId="362"/>
    <cellStyle name="40% - Accent4" xfId="363"/>
    <cellStyle name="40% - Accent5" xfId="364"/>
    <cellStyle name="40% - Accent6" xfId="365"/>
    <cellStyle name="60 % - Akzent1" xfId="366"/>
    <cellStyle name="60 % - Akzent2" xfId="367"/>
    <cellStyle name="60 % - Akzent3" xfId="368"/>
    <cellStyle name="60 % - Akzent4" xfId="369"/>
    <cellStyle name="60 % - Akzent5" xfId="370"/>
    <cellStyle name="60 % - Akzent6" xfId="371"/>
    <cellStyle name="60 % – Zvýraznění1" xfId="372"/>
    <cellStyle name="60 % – Zvýraznění1 2" xfId="373"/>
    <cellStyle name="60 % – Zvýraznění1 2 2" xfId="374"/>
    <cellStyle name="60 % – Zvýraznění1 3" xfId="375"/>
    <cellStyle name="60 % – Zvýraznění2" xfId="376"/>
    <cellStyle name="60 % – Zvýraznění2 2" xfId="377"/>
    <cellStyle name="60 % – Zvýraznění2 2 2" xfId="378"/>
    <cellStyle name="60 % – Zvýraznění2 3" xfId="379"/>
    <cellStyle name="60 % – Zvýraznění3" xfId="380"/>
    <cellStyle name="60 % – Zvýraznění3 2" xfId="381"/>
    <cellStyle name="60 % – Zvýraznění3 2 2" xfId="382"/>
    <cellStyle name="60 % – Zvýraznění3 3" xfId="383"/>
    <cellStyle name="60 % – Zvýraznění3 4" xfId="384"/>
    <cellStyle name="60 % – Zvýraznění4" xfId="385"/>
    <cellStyle name="60 % – Zvýraznění4 2" xfId="386"/>
    <cellStyle name="60 % – Zvýraznění4 2 2" xfId="387"/>
    <cellStyle name="60 % – Zvýraznění4 3" xfId="388"/>
    <cellStyle name="60 % – Zvýraznění4 4" xfId="389"/>
    <cellStyle name="60 % – Zvýraznění5" xfId="390"/>
    <cellStyle name="60 % – Zvýraznění5 2" xfId="391"/>
    <cellStyle name="60 % – Zvýraznění5 2 2" xfId="392"/>
    <cellStyle name="60 % – Zvýraznění5 3" xfId="393"/>
    <cellStyle name="60 % – Zvýraznění6" xfId="394"/>
    <cellStyle name="60 % – Zvýraznění6 2" xfId="395"/>
    <cellStyle name="60 % – Zvýraznění6 2 2" xfId="396"/>
    <cellStyle name="60 % – Zvýraznění6 3" xfId="397"/>
    <cellStyle name="60 % – Zvýraznění6 4" xfId="398"/>
    <cellStyle name="60% - Accent1" xfId="399"/>
    <cellStyle name="60% - Accent2" xfId="400"/>
    <cellStyle name="60% - Accent3" xfId="401"/>
    <cellStyle name="60% - Accent4" xfId="402"/>
    <cellStyle name="60% - Accent5" xfId="403"/>
    <cellStyle name="60% - Accent6" xfId="404"/>
    <cellStyle name="Accent1" xfId="405"/>
    <cellStyle name="Accent2" xfId="406"/>
    <cellStyle name="Accent3" xfId="407"/>
    <cellStyle name="Accent4" xfId="408"/>
    <cellStyle name="Accent5" xfId="409"/>
    <cellStyle name="Accent6" xfId="410"/>
    <cellStyle name="Akzent1" xfId="411"/>
    <cellStyle name="Akzent2" xfId="412"/>
    <cellStyle name="Akzent3" xfId="413"/>
    <cellStyle name="Akzent4" xfId="414"/>
    <cellStyle name="Akzent5" xfId="415"/>
    <cellStyle name="Akzent6" xfId="416"/>
    <cellStyle name="Ausgabe" xfId="417"/>
    <cellStyle name="Bad" xfId="418"/>
    <cellStyle name="balicek" xfId="419"/>
    <cellStyle name="Berechnung" xfId="420"/>
    <cellStyle name="blok_cen" xfId="421"/>
    <cellStyle name="Calculation" xfId="422"/>
    <cellStyle name="Celkem" xfId="423"/>
    <cellStyle name="Celkem 2" xfId="424"/>
    <cellStyle name="Celkem 2 2" xfId="425"/>
    <cellStyle name="Celkem 3" xfId="426"/>
    <cellStyle name="cena" xfId="427"/>
    <cellStyle name="ceník" xfId="428"/>
    <cellStyle name="ceník 2" xfId="429"/>
    <cellStyle name="ceník 2 2" xfId="430"/>
    <cellStyle name="ceník 3" xfId="431"/>
    <cellStyle name="cf1" xfId="432"/>
    <cellStyle name="cf10" xfId="433"/>
    <cellStyle name="cf2" xfId="434"/>
    <cellStyle name="cf3" xfId="435"/>
    <cellStyle name="cf4" xfId="436"/>
    <cellStyle name="cf5" xfId="437"/>
    <cellStyle name="cf6" xfId="438"/>
    <cellStyle name="cf7" xfId="439"/>
    <cellStyle name="cf8" xfId="440"/>
    <cellStyle name="cf9" xfId="441"/>
    <cellStyle name="Comma [0]_1995" xfId="442"/>
    <cellStyle name="Comma_1995" xfId="443"/>
    <cellStyle name="Currency [0]_1995" xfId="444"/>
    <cellStyle name="Currency_1995" xfId="445"/>
    <cellStyle name="Currency0" xfId="446"/>
    <cellStyle name="Comma" xfId="447"/>
    <cellStyle name="Čárka 2" xfId="448"/>
    <cellStyle name="Čárka 2 2" xfId="449"/>
    <cellStyle name="Čárka 2 3" xfId="450"/>
    <cellStyle name="čárky [0]_2004_04_08_komplet" xfId="451"/>
    <cellStyle name="čárky 2" xfId="452"/>
    <cellStyle name="čárky 2 10" xfId="453"/>
    <cellStyle name="čárky 2 11" xfId="454"/>
    <cellStyle name="čárky 2 2" xfId="455"/>
    <cellStyle name="čárky 2 3" xfId="456"/>
    <cellStyle name="čárky 2 4" xfId="457"/>
    <cellStyle name="čárky 2 5" xfId="458"/>
    <cellStyle name="čárky 2 6" xfId="459"/>
    <cellStyle name="čárky 2 7" xfId="460"/>
    <cellStyle name="čárky 2 8" xfId="461"/>
    <cellStyle name="čárky 2 9" xfId="462"/>
    <cellStyle name="Comma [0]" xfId="463"/>
    <cellStyle name="Dezimal [0]_Tabelle1" xfId="464"/>
    <cellStyle name="Dezimal_Tabelle1" xfId="465"/>
    <cellStyle name="Dziesiętny [0]_laroux" xfId="466"/>
    <cellStyle name="Dziesiętny_laroux" xfId="467"/>
    <cellStyle name="Eingabe" xfId="468"/>
    <cellStyle name="Ergebnis" xfId="469"/>
    <cellStyle name="Erklärender Text" xfId="470"/>
    <cellStyle name="Excel Built-in Normal" xfId="471"/>
    <cellStyle name="Excel Built-in Normal 2" xfId="472"/>
    <cellStyle name="Excel Built-in Normální 2" xfId="473"/>
    <cellStyle name="Excel Built-in Normální 4" xfId="474"/>
    <cellStyle name="Excel Built-in normální_POL.XLS" xfId="475"/>
    <cellStyle name="Excel_BuiltIn_Currency" xfId="476"/>
    <cellStyle name="Explanatory Text" xfId="477"/>
    <cellStyle name="Firma" xfId="478"/>
    <cellStyle name="fnRegressQ" xfId="479"/>
    <cellStyle name="Font_Ariel_Small" xfId="480"/>
    <cellStyle name="Good" xfId="481"/>
    <cellStyle name="Grey" xfId="482"/>
    <cellStyle name="GroupHead" xfId="483"/>
    <cellStyle name="Gut" xfId="484"/>
    <cellStyle name="Heading" xfId="485"/>
    <cellStyle name="Heading 1" xfId="486"/>
    <cellStyle name="Heading 2" xfId="487"/>
    <cellStyle name="Heading 2 2" xfId="488"/>
    <cellStyle name="Heading 3" xfId="489"/>
    <cellStyle name="Heading 4" xfId="490"/>
    <cellStyle name="Heading1" xfId="491"/>
    <cellStyle name="Heading1 2" xfId="492"/>
    <cellStyle name="Hlavička" xfId="493"/>
    <cellStyle name="Hlavní nadpis" xfId="494"/>
    <cellStyle name="Hyperlink" xfId="495"/>
    <cellStyle name="Hypertextový odkaz 2" xfId="496"/>
    <cellStyle name="Hypertextový odkaz 2 2" xfId="497"/>
    <cellStyle name="Hypertextový odkaz 2 3" xfId="498"/>
    <cellStyle name="Hypertextový odkaz 3" xfId="499"/>
    <cellStyle name="Hypertextový odkaz 3 2" xfId="500"/>
    <cellStyle name="Hypertextový odkaz 3 3" xfId="501"/>
    <cellStyle name="Hypertextový odkaz 4" xfId="502"/>
    <cellStyle name="Hypertextový odkaz 4 2" xfId="503"/>
    <cellStyle name="Hypertextový odkaz 4 3" xfId="504"/>
    <cellStyle name="Hypertextový odkaz 5" xfId="505"/>
    <cellStyle name="Hypertextový odkaz 5 2" xfId="506"/>
    <cellStyle name="Check Cell" xfId="507"/>
    <cellStyle name="Chybně" xfId="508"/>
    <cellStyle name="Chybně 2" xfId="509"/>
    <cellStyle name="Chybně 2 2" xfId="510"/>
    <cellStyle name="Input" xfId="511"/>
    <cellStyle name="Input [yellow]" xfId="512"/>
    <cellStyle name="KAPITOLA" xfId="513"/>
    <cellStyle name="Kategorie" xfId="514"/>
    <cellStyle name="Kontrolní buňka" xfId="515"/>
    <cellStyle name="Kontrolní buňka 2" xfId="516"/>
    <cellStyle name="Kontrolní buňka 2 2" xfId="517"/>
    <cellStyle name="Linked Cell" xfId="518"/>
    <cellStyle name="Currency" xfId="519"/>
    <cellStyle name="Měna 2" xfId="520"/>
    <cellStyle name="Měna 2 2" xfId="521"/>
    <cellStyle name="Měna 2 2 2" xfId="522"/>
    <cellStyle name="Měna 2 2 2 2" xfId="523"/>
    <cellStyle name="Měna 2 2 3" xfId="524"/>
    <cellStyle name="Měna 2 2 4" xfId="525"/>
    <cellStyle name="Měna 2 3" xfId="526"/>
    <cellStyle name="Měna 2 3 2" xfId="527"/>
    <cellStyle name="Měna 2 3 3" xfId="528"/>
    <cellStyle name="Měna 2 4" xfId="529"/>
    <cellStyle name="Měna 2 4 2" xfId="530"/>
    <cellStyle name="Měna 2 5" xfId="531"/>
    <cellStyle name="Měna 2 6" xfId="532"/>
    <cellStyle name="Měna 3" xfId="533"/>
    <cellStyle name="Měna 3 2" xfId="534"/>
    <cellStyle name="Měna 3 2 2" xfId="535"/>
    <cellStyle name="Měna 3 3" xfId="536"/>
    <cellStyle name="Měna 3 3 2" xfId="537"/>
    <cellStyle name="Měna 3 4" xfId="538"/>
    <cellStyle name="Měna 3 5" xfId="539"/>
    <cellStyle name="Měna 4" xfId="540"/>
    <cellStyle name="Měna 4 2" xfId="541"/>
    <cellStyle name="Měna 4 3" xfId="542"/>
    <cellStyle name="Měna 5" xfId="543"/>
    <cellStyle name="Měna 5 2" xfId="544"/>
    <cellStyle name="Měna 5 3" xfId="545"/>
    <cellStyle name="Měna 6" xfId="546"/>
    <cellStyle name="Měna 6 2" xfId="547"/>
    <cellStyle name="Měna 6 3" xfId="548"/>
    <cellStyle name="Měna 7" xfId="549"/>
    <cellStyle name="měny 2" xfId="550"/>
    <cellStyle name="měny 2 10" xfId="551"/>
    <cellStyle name="měny 2 11" xfId="552"/>
    <cellStyle name="měny 2 12" xfId="553"/>
    <cellStyle name="měny 2 13" xfId="554"/>
    <cellStyle name="měny 2 2" xfId="555"/>
    <cellStyle name="měny 2 2 2" xfId="556"/>
    <cellStyle name="měny 2 2 2 2" xfId="557"/>
    <cellStyle name="měny 2 2 3" xfId="558"/>
    <cellStyle name="měny 2 2 3 2" xfId="559"/>
    <cellStyle name="měny 2 2 4" xfId="560"/>
    <cellStyle name="měny 2 2 5" xfId="561"/>
    <cellStyle name="měny 2 3" xfId="562"/>
    <cellStyle name="měny 2 3 2" xfId="563"/>
    <cellStyle name="měny 2 3 3" xfId="564"/>
    <cellStyle name="měny 2 4" xfId="565"/>
    <cellStyle name="měny 2 4 2" xfId="566"/>
    <cellStyle name="měny 2 4 3" xfId="567"/>
    <cellStyle name="měny 2 5" xfId="568"/>
    <cellStyle name="měny 2 6" xfId="569"/>
    <cellStyle name="měny 2 7" xfId="570"/>
    <cellStyle name="měny 2 8" xfId="571"/>
    <cellStyle name="měny 2 9" xfId="572"/>
    <cellStyle name="měny 3" xfId="573"/>
    <cellStyle name="měny 3 10" xfId="574"/>
    <cellStyle name="měny 3 11" xfId="575"/>
    <cellStyle name="měny 3 2" xfId="576"/>
    <cellStyle name="měny 3 3" xfId="577"/>
    <cellStyle name="měny 3 4" xfId="578"/>
    <cellStyle name="měny 3 5" xfId="579"/>
    <cellStyle name="měny 3 6" xfId="580"/>
    <cellStyle name="měny 3 7" xfId="581"/>
    <cellStyle name="měny 3 8" xfId="582"/>
    <cellStyle name="měny 3 9" xfId="583"/>
    <cellStyle name="Currency [0]" xfId="584"/>
    <cellStyle name="Nadpis" xfId="585"/>
    <cellStyle name="Nadpis 1" xfId="586"/>
    <cellStyle name="Nadpis 1 2" xfId="587"/>
    <cellStyle name="Nadpis 1 2 2" xfId="588"/>
    <cellStyle name="Nadpis 1 3" xfId="589"/>
    <cellStyle name="Nadpis 1 4" xfId="590"/>
    <cellStyle name="Nadpis 2" xfId="591"/>
    <cellStyle name="Nadpis 2 2" xfId="592"/>
    <cellStyle name="Nadpis 2 2 2" xfId="593"/>
    <cellStyle name="Nadpis 2 3" xfId="594"/>
    <cellStyle name="Nadpis 3" xfId="595"/>
    <cellStyle name="Nadpis 3 2" xfId="596"/>
    <cellStyle name="Nadpis 3 2 2" xfId="597"/>
    <cellStyle name="Nadpis 3 3" xfId="598"/>
    <cellStyle name="Nadpis 4" xfId="599"/>
    <cellStyle name="Nadpis 4 2" xfId="600"/>
    <cellStyle name="Nadpis 4 2 2" xfId="601"/>
    <cellStyle name="Nadpis 4 3" xfId="602"/>
    <cellStyle name="NAROW" xfId="603"/>
    <cellStyle name="Název" xfId="604"/>
    <cellStyle name="Název 2" xfId="605"/>
    <cellStyle name="Název 2 2" xfId="606"/>
    <cellStyle name="Název 3" xfId="607"/>
    <cellStyle name="Název 3 2" xfId="608"/>
    <cellStyle name="Neutral" xfId="609"/>
    <cellStyle name="Neutral 2" xfId="610"/>
    <cellStyle name="Neutrální" xfId="611"/>
    <cellStyle name="Neutrální 2" xfId="612"/>
    <cellStyle name="Neutrální 2 2" xfId="613"/>
    <cellStyle name="Neutrální 3" xfId="614"/>
    <cellStyle name="no dec" xfId="615"/>
    <cellStyle name="no dec 2" xfId="616"/>
    <cellStyle name="nor.cena" xfId="617"/>
    <cellStyle name="normal" xfId="618"/>
    <cellStyle name="Normal - Style1" xfId="619"/>
    <cellStyle name="normal 2" xfId="620"/>
    <cellStyle name="normal 3" xfId="621"/>
    <cellStyle name="normal 4" xfId="622"/>
    <cellStyle name="normal 5" xfId="623"/>
    <cellStyle name="normal 6" xfId="624"/>
    <cellStyle name="normal 7" xfId="625"/>
    <cellStyle name="normal 8" xfId="626"/>
    <cellStyle name="Normal__VZOR" xfId="627"/>
    <cellStyle name="Normální 10" xfId="628"/>
    <cellStyle name="Normální 10 2" xfId="629"/>
    <cellStyle name="Normální 10 2 2" xfId="630"/>
    <cellStyle name="Normální 10 3" xfId="631"/>
    <cellStyle name="Normální 10 4" xfId="632"/>
    <cellStyle name="Normální 100" xfId="633"/>
    <cellStyle name="Normální 101" xfId="634"/>
    <cellStyle name="Normální 102" xfId="635"/>
    <cellStyle name="Normální 103" xfId="636"/>
    <cellStyle name="Normální 104" xfId="637"/>
    <cellStyle name="Normální 105" xfId="638"/>
    <cellStyle name="Normální 106" xfId="639"/>
    <cellStyle name="Normální 106 2" xfId="640"/>
    <cellStyle name="Normální 107" xfId="641"/>
    <cellStyle name="Normální 108" xfId="642"/>
    <cellStyle name="Normální 109" xfId="643"/>
    <cellStyle name="Normální 11" xfId="644"/>
    <cellStyle name="Normální 11 2" xfId="645"/>
    <cellStyle name="normální 11 2 10" xfId="646"/>
    <cellStyle name="Normální 11 2 11" xfId="647"/>
    <cellStyle name="Normální 11 2 2" xfId="648"/>
    <cellStyle name="Normální 11 2 2 2" xfId="649"/>
    <cellStyle name="Normální 11 2 2 3" xfId="650"/>
    <cellStyle name="normální 11 2 3" xfId="651"/>
    <cellStyle name="normální 11 2 4" xfId="652"/>
    <cellStyle name="normální 11 2 5" xfId="653"/>
    <cellStyle name="normální 11 2 6" xfId="654"/>
    <cellStyle name="normální 11 2 7" xfId="655"/>
    <cellStyle name="normální 11 2 8" xfId="656"/>
    <cellStyle name="normální 11 2 9" xfId="657"/>
    <cellStyle name="Normální 11 3" xfId="658"/>
    <cellStyle name="Normální 11 3 2" xfId="659"/>
    <cellStyle name="Normální 11 3 3" xfId="660"/>
    <cellStyle name="Normální 11 4" xfId="661"/>
    <cellStyle name="Normální 11 4 2" xfId="662"/>
    <cellStyle name="Normální 11 5" xfId="663"/>
    <cellStyle name="Normální 11 5 2" xfId="664"/>
    <cellStyle name="Normální 11 6" xfId="665"/>
    <cellStyle name="Normální 11 6 2" xfId="666"/>
    <cellStyle name="Normální 110" xfId="667"/>
    <cellStyle name="Normální 12" xfId="668"/>
    <cellStyle name="Normální 12 10" xfId="669"/>
    <cellStyle name="Normální 12 2" xfId="670"/>
    <cellStyle name="normální 12 2 2" xfId="671"/>
    <cellStyle name="Normální 12 3" xfId="672"/>
    <cellStyle name="Normální 12 4" xfId="673"/>
    <cellStyle name="Normální 12 5" xfId="674"/>
    <cellStyle name="Normální 12 6" xfId="675"/>
    <cellStyle name="Normální 12 7" xfId="676"/>
    <cellStyle name="Normální 12 8" xfId="677"/>
    <cellStyle name="Normální 12 9" xfId="678"/>
    <cellStyle name="Normální 13" xfId="679"/>
    <cellStyle name="Normální 13 2" xfId="680"/>
    <cellStyle name="Normální 13 3" xfId="681"/>
    <cellStyle name="Normální 14" xfId="682"/>
    <cellStyle name="Normální 14 2" xfId="683"/>
    <cellStyle name="Normální 15" xfId="684"/>
    <cellStyle name="Normální 15 2" xfId="685"/>
    <cellStyle name="Normální 15 3" xfId="686"/>
    <cellStyle name="Normální 15 4" xfId="687"/>
    <cellStyle name="Normální 16" xfId="688"/>
    <cellStyle name="normální 16 2" xfId="689"/>
    <cellStyle name="normální 16 3" xfId="690"/>
    <cellStyle name="Normální 17" xfId="691"/>
    <cellStyle name="Normální 17 2" xfId="692"/>
    <cellStyle name="Normální 17 3" xfId="693"/>
    <cellStyle name="Normální 18" xfId="694"/>
    <cellStyle name="Normální 18 2" xfId="695"/>
    <cellStyle name="Normální 19" xfId="696"/>
    <cellStyle name="Normální 19 2" xfId="697"/>
    <cellStyle name="normální 2" xfId="698"/>
    <cellStyle name="Normální 2 10" xfId="699"/>
    <cellStyle name="normální 2 10 2" xfId="700"/>
    <cellStyle name="normální 2 10 2 2" xfId="701"/>
    <cellStyle name="normální 2 100" xfId="702"/>
    <cellStyle name="normální 2 100 2" xfId="703"/>
    <cellStyle name="normální 2 101" xfId="704"/>
    <cellStyle name="normální 2 102" xfId="705"/>
    <cellStyle name="normální 2 103" xfId="706"/>
    <cellStyle name="Normální 2 104" xfId="707"/>
    <cellStyle name="normální 2 105" xfId="708"/>
    <cellStyle name="normální 2 106" xfId="709"/>
    <cellStyle name="normální 2 107" xfId="710"/>
    <cellStyle name="normální 2 108" xfId="711"/>
    <cellStyle name="normální 2 109" xfId="712"/>
    <cellStyle name="Normální 2 11" xfId="713"/>
    <cellStyle name="Normální 2 11 10" xfId="714"/>
    <cellStyle name="normální 2 11 2" xfId="715"/>
    <cellStyle name="normální 2 11 2 2" xfId="716"/>
    <cellStyle name="Normální 2 11 3" xfId="717"/>
    <cellStyle name="Normální 2 11 4" xfId="718"/>
    <cellStyle name="Normální 2 11 5" xfId="719"/>
    <cellStyle name="Normální 2 11 6" xfId="720"/>
    <cellStyle name="Normální 2 11 7" xfId="721"/>
    <cellStyle name="Normální 2 11 8" xfId="722"/>
    <cellStyle name="Normální 2 11 9" xfId="723"/>
    <cellStyle name="normální 2 110" xfId="724"/>
    <cellStyle name="normální 2 111" xfId="725"/>
    <cellStyle name="normální 2 112" xfId="726"/>
    <cellStyle name="Normální 2 113" xfId="727"/>
    <cellStyle name="Normální 2 114" xfId="728"/>
    <cellStyle name="Normální 2 115" xfId="729"/>
    <cellStyle name="Normální 2 116" xfId="730"/>
    <cellStyle name="Normální 2 117" xfId="731"/>
    <cellStyle name="Normální 2 118" xfId="732"/>
    <cellStyle name="Normální 2 119" xfId="733"/>
    <cellStyle name="normální 2 12" xfId="734"/>
    <cellStyle name="Normální 2 12 10" xfId="735"/>
    <cellStyle name="normální 2 12 2" xfId="736"/>
    <cellStyle name="Normální 2 12 3" xfId="737"/>
    <cellStyle name="Normální 2 12 4" xfId="738"/>
    <cellStyle name="Normální 2 12 5" xfId="739"/>
    <cellStyle name="Normální 2 12 6" xfId="740"/>
    <cellStyle name="Normální 2 12 7" xfId="741"/>
    <cellStyle name="Normální 2 12 8" xfId="742"/>
    <cellStyle name="Normální 2 12 9" xfId="743"/>
    <cellStyle name="Normální 2 120" xfId="744"/>
    <cellStyle name="Normální 2 121" xfId="745"/>
    <cellStyle name="normální 2 122" xfId="746"/>
    <cellStyle name="normální 2 123" xfId="747"/>
    <cellStyle name="normální 2 13" xfId="748"/>
    <cellStyle name="Normální 2 13 2" xfId="749"/>
    <cellStyle name="normální 2 14" xfId="750"/>
    <cellStyle name="normální 2 14 2" xfId="751"/>
    <cellStyle name="normální 2 14 2 2" xfId="752"/>
    <cellStyle name="normální 2 15" xfId="753"/>
    <cellStyle name="normální 2 15 2" xfId="754"/>
    <cellStyle name="normální 2 15 2 2" xfId="755"/>
    <cellStyle name="normální 2 16" xfId="756"/>
    <cellStyle name="normální 2 16 2" xfId="757"/>
    <cellStyle name="normální 2 16 2 2" xfId="758"/>
    <cellStyle name="normální 2 17" xfId="759"/>
    <cellStyle name="normální 2 17 2" xfId="760"/>
    <cellStyle name="normální 2 17 2 2" xfId="761"/>
    <cellStyle name="normální 2 18" xfId="762"/>
    <cellStyle name="normální 2 18 2" xfId="763"/>
    <cellStyle name="normální 2 18 2 2" xfId="764"/>
    <cellStyle name="normální 2 19" xfId="765"/>
    <cellStyle name="normální 2 19 2" xfId="766"/>
    <cellStyle name="normální 2 19 2 2" xfId="767"/>
    <cellStyle name="Normální 2 2" xfId="768"/>
    <cellStyle name="Normální 2 2 10" xfId="769"/>
    <cellStyle name="Normální 2 2 11" xfId="770"/>
    <cellStyle name="Normální 2 2 12" xfId="771"/>
    <cellStyle name="Normální 2 2 2" xfId="772"/>
    <cellStyle name="Normální 2 2 2 10" xfId="773"/>
    <cellStyle name="normální 2 2 2 2" xfId="774"/>
    <cellStyle name="Normální 2 2 2 2 2" xfId="775"/>
    <cellStyle name="Normální 2 2 2 3" xfId="776"/>
    <cellStyle name="Normální 2 2 2 4" xfId="777"/>
    <cellStyle name="Normální 2 2 2 5" xfId="778"/>
    <cellStyle name="Normální 2 2 2 6" xfId="779"/>
    <cellStyle name="Normální 2 2 2 7" xfId="780"/>
    <cellStyle name="Normální 2 2 2 8" xfId="781"/>
    <cellStyle name="Normální 2 2 2 9" xfId="782"/>
    <cellStyle name="Normální 2 2 3" xfId="783"/>
    <cellStyle name="normální 2 2 3 2" xfId="784"/>
    <cellStyle name="Normální 2 2 4" xfId="785"/>
    <cellStyle name="normální 2 2 4 2" xfId="786"/>
    <cellStyle name="Normální 2 2 5" xfId="787"/>
    <cellStyle name="Normální 2 2 6" xfId="788"/>
    <cellStyle name="Normální 2 2 7" xfId="789"/>
    <cellStyle name="Normální 2 2 8" xfId="790"/>
    <cellStyle name="Normální 2 2 9" xfId="791"/>
    <cellStyle name="normální 2 20" xfId="792"/>
    <cellStyle name="normální 2 20 2" xfId="793"/>
    <cellStyle name="normální 2 20 2 2" xfId="794"/>
    <cellStyle name="normální 2 21" xfId="795"/>
    <cellStyle name="normální 2 21 2" xfId="796"/>
    <cellStyle name="normální 2 22" xfId="797"/>
    <cellStyle name="normální 2 22 2" xfId="798"/>
    <cellStyle name="normální 2 23" xfId="799"/>
    <cellStyle name="normální 2 23 2" xfId="800"/>
    <cellStyle name="normální 2 24" xfId="801"/>
    <cellStyle name="normální 2 24 2" xfId="802"/>
    <cellStyle name="normální 2 25" xfId="803"/>
    <cellStyle name="normální 2 25 2" xfId="804"/>
    <cellStyle name="normální 2 26" xfId="805"/>
    <cellStyle name="normální 2 26 2" xfId="806"/>
    <cellStyle name="normální 2 27" xfId="807"/>
    <cellStyle name="normální 2 27 2" xfId="808"/>
    <cellStyle name="normální 2 28" xfId="809"/>
    <cellStyle name="normální 2 28 2" xfId="810"/>
    <cellStyle name="normální 2 29" xfId="811"/>
    <cellStyle name="normální 2 29 2" xfId="812"/>
    <cellStyle name="Normální 2 3" xfId="813"/>
    <cellStyle name="normální 2 3 2" xfId="814"/>
    <cellStyle name="normální 2 3 2 2" xfId="815"/>
    <cellStyle name="normální 2 3 2 3" xfId="816"/>
    <cellStyle name="normální 2 3 3" xfId="817"/>
    <cellStyle name="Normální 2 3 3 2" xfId="818"/>
    <cellStyle name="normální 2 3 4" xfId="819"/>
    <cellStyle name="normální 2 30" xfId="820"/>
    <cellStyle name="normální 2 30 2" xfId="821"/>
    <cellStyle name="normální 2 31" xfId="822"/>
    <cellStyle name="normální 2 31 2" xfId="823"/>
    <cellStyle name="normální 2 32" xfId="824"/>
    <cellStyle name="normální 2 32 2" xfId="825"/>
    <cellStyle name="normální 2 33" xfId="826"/>
    <cellStyle name="normální 2 33 2" xfId="827"/>
    <cellStyle name="normální 2 34" xfId="828"/>
    <cellStyle name="normální 2 34 2" xfId="829"/>
    <cellStyle name="normální 2 35" xfId="830"/>
    <cellStyle name="normální 2 35 2" xfId="831"/>
    <cellStyle name="normální 2 36" xfId="832"/>
    <cellStyle name="normální 2 36 2" xfId="833"/>
    <cellStyle name="normální 2 37" xfId="834"/>
    <cellStyle name="normální 2 37 2" xfId="835"/>
    <cellStyle name="normální 2 38" xfId="836"/>
    <cellStyle name="normální 2 38 2" xfId="837"/>
    <cellStyle name="normální 2 39" xfId="838"/>
    <cellStyle name="normální 2 39 2" xfId="839"/>
    <cellStyle name="Normální 2 4" xfId="840"/>
    <cellStyle name="Normální 2 4 10" xfId="841"/>
    <cellStyle name="normální 2 4 2" xfId="842"/>
    <cellStyle name="normální 2 4 3" xfId="843"/>
    <cellStyle name="Normální 2 4 4" xfId="844"/>
    <cellStyle name="Normální 2 4 5" xfId="845"/>
    <cellStyle name="Normální 2 4 6" xfId="846"/>
    <cellStyle name="Normální 2 4 7" xfId="847"/>
    <cellStyle name="Normální 2 4 8" xfId="848"/>
    <cellStyle name="Normální 2 4 9" xfId="849"/>
    <cellStyle name="normální 2 40" xfId="850"/>
    <cellStyle name="normální 2 40 2" xfId="851"/>
    <cellStyle name="normální 2 41" xfId="852"/>
    <cellStyle name="normální 2 41 2" xfId="853"/>
    <cellStyle name="normální 2 42" xfId="854"/>
    <cellStyle name="normální 2 42 2" xfId="855"/>
    <cellStyle name="normální 2 43" xfId="856"/>
    <cellStyle name="normální 2 43 2" xfId="857"/>
    <cellStyle name="normální 2 44" xfId="858"/>
    <cellStyle name="normální 2 44 2" xfId="859"/>
    <cellStyle name="normální 2 45" xfId="860"/>
    <cellStyle name="normální 2 45 2" xfId="861"/>
    <cellStyle name="normální 2 46" xfId="862"/>
    <cellStyle name="normální 2 46 2" xfId="863"/>
    <cellStyle name="normální 2 47" xfId="864"/>
    <cellStyle name="normální 2 47 2" xfId="865"/>
    <cellStyle name="normální 2 48" xfId="866"/>
    <cellStyle name="normální 2 48 2" xfId="867"/>
    <cellStyle name="normální 2 49" xfId="868"/>
    <cellStyle name="normální 2 49 2" xfId="869"/>
    <cellStyle name="Normální 2 5" xfId="870"/>
    <cellStyle name="Normální 2 5 10" xfId="871"/>
    <cellStyle name="normální 2 5 2" xfId="872"/>
    <cellStyle name="Normální 2 5 3" xfId="873"/>
    <cellStyle name="Normální 2 5 4" xfId="874"/>
    <cellStyle name="Normální 2 5 5" xfId="875"/>
    <cellStyle name="Normální 2 5 6" xfId="876"/>
    <cellStyle name="Normální 2 5 7" xfId="877"/>
    <cellStyle name="Normální 2 5 8" xfId="878"/>
    <cellStyle name="Normální 2 5 9" xfId="879"/>
    <cellStyle name="normální 2 50" xfId="880"/>
    <cellStyle name="normální 2 50 2" xfId="881"/>
    <cellStyle name="normální 2 51" xfId="882"/>
    <cellStyle name="normální 2 51 2" xfId="883"/>
    <cellStyle name="normální 2 52" xfId="884"/>
    <cellStyle name="normální 2 52 2" xfId="885"/>
    <cellStyle name="normální 2 53" xfId="886"/>
    <cellStyle name="normální 2 53 2" xfId="887"/>
    <cellStyle name="normální 2 54" xfId="888"/>
    <cellStyle name="normální 2 54 2" xfId="889"/>
    <cellStyle name="normální 2 55" xfId="890"/>
    <cellStyle name="normální 2 55 2" xfId="891"/>
    <cellStyle name="normální 2 56" xfId="892"/>
    <cellStyle name="normální 2 56 2" xfId="893"/>
    <cellStyle name="normální 2 57" xfId="894"/>
    <cellStyle name="normální 2 57 2" xfId="895"/>
    <cellStyle name="normální 2 58" xfId="896"/>
    <cellStyle name="normální 2 58 2" xfId="897"/>
    <cellStyle name="normální 2 59" xfId="898"/>
    <cellStyle name="normální 2 59 2" xfId="899"/>
    <cellStyle name="Normální 2 6" xfId="900"/>
    <cellStyle name="Normální 2 6 10" xfId="901"/>
    <cellStyle name="normální 2 6 2" xfId="902"/>
    <cellStyle name="normální 2 6 2 2" xfId="903"/>
    <cellStyle name="Normální 2 6 3" xfId="904"/>
    <cellStyle name="Normální 2 6 4" xfId="905"/>
    <cellStyle name="Normální 2 6 5" xfId="906"/>
    <cellStyle name="Normální 2 6 6" xfId="907"/>
    <cellStyle name="Normální 2 6 7" xfId="908"/>
    <cellStyle name="Normální 2 6 8" xfId="909"/>
    <cellStyle name="Normální 2 6 9" xfId="910"/>
    <cellStyle name="normální 2 60" xfId="911"/>
    <cellStyle name="normální 2 60 2" xfId="912"/>
    <cellStyle name="normální 2 61" xfId="913"/>
    <cellStyle name="normální 2 61 2" xfId="914"/>
    <cellStyle name="normální 2 62" xfId="915"/>
    <cellStyle name="normální 2 62 2" xfId="916"/>
    <cellStyle name="normální 2 63" xfId="917"/>
    <cellStyle name="normální 2 63 2" xfId="918"/>
    <cellStyle name="normální 2 64" xfId="919"/>
    <cellStyle name="normální 2 64 2" xfId="920"/>
    <cellStyle name="normální 2 65" xfId="921"/>
    <cellStyle name="normální 2 65 2" xfId="922"/>
    <cellStyle name="normální 2 66" xfId="923"/>
    <cellStyle name="normální 2 66 2" xfId="924"/>
    <cellStyle name="normální 2 67" xfId="925"/>
    <cellStyle name="normální 2 67 2" xfId="926"/>
    <cellStyle name="normální 2 68" xfId="927"/>
    <cellStyle name="normální 2 68 2" xfId="928"/>
    <cellStyle name="normální 2 69" xfId="929"/>
    <cellStyle name="normální 2 69 2" xfId="930"/>
    <cellStyle name="Normální 2 7" xfId="931"/>
    <cellStyle name="normální 2 7 2" xfId="932"/>
    <cellStyle name="normální 2 7 2 2" xfId="933"/>
    <cellStyle name="normální 2 70" xfId="934"/>
    <cellStyle name="normální 2 70 2" xfId="935"/>
    <cellStyle name="normální 2 71" xfId="936"/>
    <cellStyle name="normální 2 71 2" xfId="937"/>
    <cellStyle name="normální 2 72" xfId="938"/>
    <cellStyle name="normální 2 72 2" xfId="939"/>
    <cellStyle name="normální 2 73" xfId="940"/>
    <cellStyle name="normální 2 73 2" xfId="941"/>
    <cellStyle name="normální 2 74" xfId="942"/>
    <cellStyle name="normální 2 74 2" xfId="943"/>
    <cellStyle name="normální 2 75" xfId="944"/>
    <cellStyle name="normální 2 75 2" xfId="945"/>
    <cellStyle name="normální 2 76" xfId="946"/>
    <cellStyle name="normální 2 76 2" xfId="947"/>
    <cellStyle name="normální 2 77" xfId="948"/>
    <cellStyle name="normální 2 77 2" xfId="949"/>
    <cellStyle name="normální 2 78" xfId="950"/>
    <cellStyle name="normální 2 78 2" xfId="951"/>
    <cellStyle name="normální 2 79" xfId="952"/>
    <cellStyle name="normální 2 79 2" xfId="953"/>
    <cellStyle name="normální 2 8" xfId="954"/>
    <cellStyle name="Normální 2 8 10" xfId="955"/>
    <cellStyle name="normální 2 8 2" xfId="956"/>
    <cellStyle name="normální 2 8 2 2" xfId="957"/>
    <cellStyle name="Normální 2 8 3" xfId="958"/>
    <cellStyle name="Normální 2 8 4" xfId="959"/>
    <cellStyle name="Normální 2 8 5" xfId="960"/>
    <cellStyle name="Normální 2 8 6" xfId="961"/>
    <cellStyle name="Normální 2 8 7" xfId="962"/>
    <cellStyle name="Normální 2 8 8" xfId="963"/>
    <cellStyle name="Normální 2 8 9" xfId="964"/>
    <cellStyle name="normální 2 80" xfId="965"/>
    <cellStyle name="normální 2 80 2" xfId="966"/>
    <cellStyle name="normální 2 81" xfId="967"/>
    <cellStyle name="normální 2 81 2" xfId="968"/>
    <cellStyle name="normální 2 82" xfId="969"/>
    <cellStyle name="normální 2 82 2" xfId="970"/>
    <cellStyle name="normální 2 83" xfId="971"/>
    <cellStyle name="normální 2 83 2" xfId="972"/>
    <cellStyle name="normální 2 84" xfId="973"/>
    <cellStyle name="normální 2 84 2" xfId="974"/>
    <cellStyle name="normální 2 85" xfId="975"/>
    <cellStyle name="normální 2 85 2" xfId="976"/>
    <cellStyle name="normální 2 86" xfId="977"/>
    <cellStyle name="normální 2 86 2" xfId="978"/>
    <cellStyle name="normální 2 87" xfId="979"/>
    <cellStyle name="normální 2 87 2" xfId="980"/>
    <cellStyle name="normální 2 88" xfId="981"/>
    <cellStyle name="normální 2 88 2" xfId="982"/>
    <cellStyle name="normální 2 89" xfId="983"/>
    <cellStyle name="normální 2 89 2" xfId="984"/>
    <cellStyle name="normální 2 9" xfId="985"/>
    <cellStyle name="Normální 2 9 10" xfId="986"/>
    <cellStyle name="normální 2 9 2" xfId="987"/>
    <cellStyle name="normální 2 9 2 2" xfId="988"/>
    <cellStyle name="Normální 2 9 3" xfId="989"/>
    <cellStyle name="Normální 2 9 4" xfId="990"/>
    <cellStyle name="Normální 2 9 5" xfId="991"/>
    <cellStyle name="Normální 2 9 6" xfId="992"/>
    <cellStyle name="Normální 2 9 7" xfId="993"/>
    <cellStyle name="Normální 2 9 8" xfId="994"/>
    <cellStyle name="Normální 2 9 9" xfId="995"/>
    <cellStyle name="normální 2 90" xfId="996"/>
    <cellStyle name="normální 2 90 2" xfId="997"/>
    <cellStyle name="normální 2 91" xfId="998"/>
    <cellStyle name="normální 2 91 2" xfId="999"/>
    <cellStyle name="normální 2 92" xfId="1000"/>
    <cellStyle name="normální 2 92 2" xfId="1001"/>
    <cellStyle name="normální 2 93" xfId="1002"/>
    <cellStyle name="normální 2 93 2" xfId="1003"/>
    <cellStyle name="normální 2 94" xfId="1004"/>
    <cellStyle name="normální 2 94 2" xfId="1005"/>
    <cellStyle name="normální 2 95" xfId="1006"/>
    <cellStyle name="normální 2 95 2" xfId="1007"/>
    <cellStyle name="normální 2 96" xfId="1008"/>
    <cellStyle name="normální 2 96 2" xfId="1009"/>
    <cellStyle name="normální 2 97" xfId="1010"/>
    <cellStyle name="normální 2 97 2" xfId="1011"/>
    <cellStyle name="normální 2 98" xfId="1012"/>
    <cellStyle name="normální 2 98 2" xfId="1013"/>
    <cellStyle name="normální 2 99" xfId="1014"/>
    <cellStyle name="normální 2 99 2" xfId="1015"/>
    <cellStyle name="normální 2_ProfeseT" xfId="1016"/>
    <cellStyle name="Normální 20" xfId="1017"/>
    <cellStyle name="Normální 20 2" xfId="1018"/>
    <cellStyle name="Normální 20 3" xfId="1019"/>
    <cellStyle name="Normální 21" xfId="1020"/>
    <cellStyle name="Normální 22" xfId="1021"/>
    <cellStyle name="Normální 23" xfId="1022"/>
    <cellStyle name="Normální 24" xfId="1023"/>
    <cellStyle name="Normální 25" xfId="1024"/>
    <cellStyle name="Normální 256" xfId="1025"/>
    <cellStyle name="Normální 26" xfId="1026"/>
    <cellStyle name="Normální 27" xfId="1027"/>
    <cellStyle name="Normální 28" xfId="1028"/>
    <cellStyle name="Normální 29" xfId="1029"/>
    <cellStyle name="Normální 3" xfId="1030"/>
    <cellStyle name="Normální 3 10" xfId="1031"/>
    <cellStyle name="normální 3 10 2" xfId="1032"/>
    <cellStyle name="normální 3 11" xfId="1033"/>
    <cellStyle name="normální 3 12" xfId="1034"/>
    <cellStyle name="normální 3 13" xfId="1035"/>
    <cellStyle name="Normální 3 14" xfId="1036"/>
    <cellStyle name="Normální 3 15" xfId="1037"/>
    <cellStyle name="normální 3 16" xfId="1038"/>
    <cellStyle name="Normální 3 17" xfId="1039"/>
    <cellStyle name="Normální 3 18" xfId="1040"/>
    <cellStyle name="Normální 3 19" xfId="1041"/>
    <cellStyle name="Normální 3 2" xfId="1042"/>
    <cellStyle name="normální 3 2 10" xfId="1043"/>
    <cellStyle name="Normální 3 2 2" xfId="1044"/>
    <cellStyle name="Normální 3 2 2 2" xfId="1045"/>
    <cellStyle name="normální 3 2 3" xfId="1046"/>
    <cellStyle name="normální 3 2 4" xfId="1047"/>
    <cellStyle name="normální 3 2 5" xfId="1048"/>
    <cellStyle name="normální 3 2 6" xfId="1049"/>
    <cellStyle name="normální 3 2 7" xfId="1050"/>
    <cellStyle name="normální 3 2 8" xfId="1051"/>
    <cellStyle name="normální 3 2 9" xfId="1052"/>
    <cellStyle name="Normální 3 20" xfId="1053"/>
    <cellStyle name="normální 3 21" xfId="1054"/>
    <cellStyle name="normální 3 22" xfId="1055"/>
    <cellStyle name="normální 3 23" xfId="1056"/>
    <cellStyle name="normální 3 24" xfId="1057"/>
    <cellStyle name="normální 3 25" xfId="1058"/>
    <cellStyle name="normální 3 26" xfId="1059"/>
    <cellStyle name="normální 3 27" xfId="1060"/>
    <cellStyle name="normální 3 28" xfId="1061"/>
    <cellStyle name="normální 3 29" xfId="1062"/>
    <cellStyle name="normální 3 3" xfId="1063"/>
    <cellStyle name="normální 3 3 2" xfId="1064"/>
    <cellStyle name="normální 3 30" xfId="1065"/>
    <cellStyle name="normální 3 31" xfId="1066"/>
    <cellStyle name="normální 3 32" xfId="1067"/>
    <cellStyle name="normální 3 33" xfId="1068"/>
    <cellStyle name="Normální 3 34" xfId="1069"/>
    <cellStyle name="normální 3 4" xfId="1070"/>
    <cellStyle name="normální 3 4 10" xfId="1071"/>
    <cellStyle name="Normální 3 4 2" xfId="1072"/>
    <cellStyle name="normální 3 4 3" xfId="1073"/>
    <cellStyle name="normální 3 4 4" xfId="1074"/>
    <cellStyle name="normální 3 4 5" xfId="1075"/>
    <cellStyle name="normální 3 4 6" xfId="1076"/>
    <cellStyle name="normální 3 4 7" xfId="1077"/>
    <cellStyle name="normální 3 4 8" xfId="1078"/>
    <cellStyle name="normální 3 4 9" xfId="1079"/>
    <cellStyle name="Normální 3 5" xfId="1080"/>
    <cellStyle name="normální 3 5 2" xfId="1081"/>
    <cellStyle name="Normální 3 6" xfId="1082"/>
    <cellStyle name="normální 3 6 2" xfId="1083"/>
    <cellStyle name="normální 3 7" xfId="1084"/>
    <cellStyle name="normální 3 7 2" xfId="1085"/>
    <cellStyle name="Normální 3 8" xfId="1086"/>
    <cellStyle name="normální 3 8 2" xfId="1087"/>
    <cellStyle name="normální 3 9" xfId="1088"/>
    <cellStyle name="normální 3 9 2" xfId="1089"/>
    <cellStyle name="Normální 30" xfId="1090"/>
    <cellStyle name="Normální 31" xfId="1091"/>
    <cellStyle name="Normální 32" xfId="1092"/>
    <cellStyle name="Normální 33" xfId="1093"/>
    <cellStyle name="Normální 34" xfId="1094"/>
    <cellStyle name="Normální 35" xfId="1095"/>
    <cellStyle name="Normální 36" xfId="1096"/>
    <cellStyle name="Normální 37" xfId="1097"/>
    <cellStyle name="Normální 38" xfId="1098"/>
    <cellStyle name="Normální 39" xfId="1099"/>
    <cellStyle name="Normální 4" xfId="1100"/>
    <cellStyle name="Normální 4 10" xfId="1101"/>
    <cellStyle name="normální 4 10 2" xfId="1102"/>
    <cellStyle name="normální 4 100" xfId="1103"/>
    <cellStyle name="Normální 4 101" xfId="1104"/>
    <cellStyle name="normální 4 11" xfId="1105"/>
    <cellStyle name="Normální 4 11 2" xfId="1106"/>
    <cellStyle name="normální 4 12" xfId="1107"/>
    <cellStyle name="Normální 4 12 2" xfId="1108"/>
    <cellStyle name="normální 4 13" xfId="1109"/>
    <cellStyle name="Normální 4 13 2" xfId="1110"/>
    <cellStyle name="normální 4 14" xfId="1111"/>
    <cellStyle name="Normální 4 14 2" xfId="1112"/>
    <cellStyle name="normální 4 15" xfId="1113"/>
    <cellStyle name="Normální 4 15 2" xfId="1114"/>
    <cellStyle name="Normální 4 16" xfId="1115"/>
    <cellStyle name="Normální 4 17" xfId="1116"/>
    <cellStyle name="Normální 4 18" xfId="1117"/>
    <cellStyle name="Normální 4 19" xfId="1118"/>
    <cellStyle name="normální 4 2" xfId="1119"/>
    <cellStyle name="normální 4 2 10" xfId="1120"/>
    <cellStyle name="Normální 4 2 11" xfId="1121"/>
    <cellStyle name="Normální 4 2 12" xfId="1122"/>
    <cellStyle name="Normální 4 2 13" xfId="1123"/>
    <cellStyle name="Normální 4 2 14" xfId="1124"/>
    <cellStyle name="Normální 4 2 15" xfId="1125"/>
    <cellStyle name="Normální 4 2 16" xfId="1126"/>
    <cellStyle name="Normální 4 2 17" xfId="1127"/>
    <cellStyle name="Normální 4 2 18" xfId="1128"/>
    <cellStyle name="Normální 4 2 19" xfId="1129"/>
    <cellStyle name="Normální 4 2 2" xfId="1130"/>
    <cellStyle name="Normální 4 2 2 2" xfId="1131"/>
    <cellStyle name="Normální 4 2 2 3" xfId="1132"/>
    <cellStyle name="normální 4 2 3" xfId="1133"/>
    <cellStyle name="normální 4 2 4" xfId="1134"/>
    <cellStyle name="normální 4 2 5" xfId="1135"/>
    <cellStyle name="normální 4 2 6" xfId="1136"/>
    <cellStyle name="normální 4 2 7" xfId="1137"/>
    <cellStyle name="normální 4 2 8" xfId="1138"/>
    <cellStyle name="normální 4 2 9" xfId="1139"/>
    <cellStyle name="Normální 4 20" xfId="1140"/>
    <cellStyle name="Normální 4 21" xfId="1141"/>
    <cellStyle name="Normální 4 22" xfId="1142"/>
    <cellStyle name="Normální 4 23" xfId="1143"/>
    <cellStyle name="Normální 4 24" xfId="1144"/>
    <cellStyle name="Normální 4 25" xfId="1145"/>
    <cellStyle name="Normální 4 26" xfId="1146"/>
    <cellStyle name="Normální 4 27" xfId="1147"/>
    <cellStyle name="Normální 4 28" xfId="1148"/>
    <cellStyle name="Normální 4 29" xfId="1149"/>
    <cellStyle name="Normální 4 3" xfId="1150"/>
    <cellStyle name="normální 4 3 10" xfId="1151"/>
    <cellStyle name="Normální 4 3 2" xfId="1152"/>
    <cellStyle name="Normální 4 3 2 2" xfId="1153"/>
    <cellStyle name="normální 4 3 3" xfId="1154"/>
    <cellStyle name="normální 4 3 4" xfId="1155"/>
    <cellStyle name="normální 4 3 5" xfId="1156"/>
    <cellStyle name="normální 4 3 6" xfId="1157"/>
    <cellStyle name="normální 4 3 7" xfId="1158"/>
    <cellStyle name="normální 4 3 8" xfId="1159"/>
    <cellStyle name="normální 4 3 9" xfId="1160"/>
    <cellStyle name="Normální 4 30" xfId="1161"/>
    <cellStyle name="Normální 4 31" xfId="1162"/>
    <cellStyle name="Normální 4 32" xfId="1163"/>
    <cellStyle name="Normální 4 33" xfId="1164"/>
    <cellStyle name="Normální 4 34" xfId="1165"/>
    <cellStyle name="Normální 4 35" xfId="1166"/>
    <cellStyle name="Normální 4 36" xfId="1167"/>
    <cellStyle name="Normální 4 37" xfId="1168"/>
    <cellStyle name="Normální 4 38" xfId="1169"/>
    <cellStyle name="Normální 4 39" xfId="1170"/>
    <cellStyle name="Normální 4 4" xfId="1171"/>
    <cellStyle name="normální 4 4 10" xfId="1172"/>
    <cellStyle name="Normální 4 4 2" xfId="1173"/>
    <cellStyle name="Normální 4 4 2 2" xfId="1174"/>
    <cellStyle name="normální 4 4 3" xfId="1175"/>
    <cellStyle name="normální 4 4 4" xfId="1176"/>
    <cellStyle name="normální 4 4 5" xfId="1177"/>
    <cellStyle name="normální 4 4 6" xfId="1178"/>
    <cellStyle name="normální 4 4 7" xfId="1179"/>
    <cellStyle name="normální 4 4 8" xfId="1180"/>
    <cellStyle name="normální 4 4 9" xfId="1181"/>
    <cellStyle name="Normální 4 40" xfId="1182"/>
    <cellStyle name="Normální 4 41" xfId="1183"/>
    <cellStyle name="Normální 4 42" xfId="1184"/>
    <cellStyle name="Normální 4 43" xfId="1185"/>
    <cellStyle name="Normální 4 44" xfId="1186"/>
    <cellStyle name="Normální 4 45" xfId="1187"/>
    <cellStyle name="Normální 4 46" xfId="1188"/>
    <cellStyle name="Normální 4 47" xfId="1189"/>
    <cellStyle name="Normální 4 48" xfId="1190"/>
    <cellStyle name="Normální 4 49" xfId="1191"/>
    <cellStyle name="normální 4 5" xfId="1192"/>
    <cellStyle name="normální 4 5 2" xfId="1193"/>
    <cellStyle name="Normální 4 50" xfId="1194"/>
    <cellStyle name="Normální 4 51" xfId="1195"/>
    <cellStyle name="Normální 4 52" xfId="1196"/>
    <cellStyle name="Normální 4 53" xfId="1197"/>
    <cellStyle name="Normální 4 54" xfId="1198"/>
    <cellStyle name="Normální 4 55" xfId="1199"/>
    <cellStyle name="Normální 4 56" xfId="1200"/>
    <cellStyle name="Normální 4 57" xfId="1201"/>
    <cellStyle name="Normální 4 58" xfId="1202"/>
    <cellStyle name="Normální 4 59" xfId="1203"/>
    <cellStyle name="Normální 4 6" xfId="1204"/>
    <cellStyle name="normální 4 6 2" xfId="1205"/>
    <cellStyle name="Normální 4 60" xfId="1206"/>
    <cellStyle name="Normální 4 61" xfId="1207"/>
    <cellStyle name="Normální 4 62" xfId="1208"/>
    <cellStyle name="Normální 4 63" xfId="1209"/>
    <cellStyle name="Normální 4 64" xfId="1210"/>
    <cellStyle name="Normální 4 65" xfId="1211"/>
    <cellStyle name="Normální 4 66" xfId="1212"/>
    <cellStyle name="Normální 4 67" xfId="1213"/>
    <cellStyle name="Normální 4 68" xfId="1214"/>
    <cellStyle name="Normální 4 69" xfId="1215"/>
    <cellStyle name="normální 4 7" xfId="1216"/>
    <cellStyle name="normální 4 7 2" xfId="1217"/>
    <cellStyle name="Normální 4 70" xfId="1218"/>
    <cellStyle name="Normální 4 71" xfId="1219"/>
    <cellStyle name="Normální 4 72" xfId="1220"/>
    <cellStyle name="Normální 4 73" xfId="1221"/>
    <cellStyle name="Normální 4 74" xfId="1222"/>
    <cellStyle name="Normální 4 75" xfId="1223"/>
    <cellStyle name="Normální 4 76" xfId="1224"/>
    <cellStyle name="Normální 4 77" xfId="1225"/>
    <cellStyle name="Normální 4 78" xfId="1226"/>
    <cellStyle name="Normální 4 79" xfId="1227"/>
    <cellStyle name="Normální 4 8" xfId="1228"/>
    <cellStyle name="normální 4 8 2" xfId="1229"/>
    <cellStyle name="Normální 4 80" xfId="1230"/>
    <cellStyle name="Normální 4 81" xfId="1231"/>
    <cellStyle name="Normální 4 82" xfId="1232"/>
    <cellStyle name="Normální 4 83" xfId="1233"/>
    <cellStyle name="Normální 4 84" xfId="1234"/>
    <cellStyle name="normální 4 85" xfId="1235"/>
    <cellStyle name="normální 4 86" xfId="1236"/>
    <cellStyle name="normální 4 87" xfId="1237"/>
    <cellStyle name="normální 4 88" xfId="1238"/>
    <cellStyle name="normální 4 89" xfId="1239"/>
    <cellStyle name="normální 4 9" xfId="1240"/>
    <cellStyle name="normální 4 9 2" xfId="1241"/>
    <cellStyle name="normální 4 90" xfId="1242"/>
    <cellStyle name="normální 4 91" xfId="1243"/>
    <cellStyle name="normální 4 92" xfId="1244"/>
    <cellStyle name="normální 4 93" xfId="1245"/>
    <cellStyle name="normální 4 94" xfId="1246"/>
    <cellStyle name="normální 4 95" xfId="1247"/>
    <cellStyle name="normální 4 96" xfId="1248"/>
    <cellStyle name="normální 4 97" xfId="1249"/>
    <cellStyle name="normální 4 98" xfId="1250"/>
    <cellStyle name="normální 4 99" xfId="1251"/>
    <cellStyle name="Normální 4_List7" xfId="1252"/>
    <cellStyle name="Normální 40" xfId="1253"/>
    <cellStyle name="Normální 41" xfId="1254"/>
    <cellStyle name="Normální 42" xfId="1255"/>
    <cellStyle name="Normální 43" xfId="1256"/>
    <cellStyle name="Normální 44" xfId="1257"/>
    <cellStyle name="Normální 45" xfId="1258"/>
    <cellStyle name="Normální 46" xfId="1259"/>
    <cellStyle name="Normální 47" xfId="1260"/>
    <cellStyle name="Normální 48" xfId="1261"/>
    <cellStyle name="Normální 49" xfId="1262"/>
    <cellStyle name="Normální 5" xfId="1263"/>
    <cellStyle name="normální 5 10" xfId="1264"/>
    <cellStyle name="normální 5 2" xfId="1265"/>
    <cellStyle name="normální 5 2 10" xfId="1266"/>
    <cellStyle name="Normální 5 2 2" xfId="1267"/>
    <cellStyle name="normální 5 2 3" xfId="1268"/>
    <cellStyle name="normální 5 2 4" xfId="1269"/>
    <cellStyle name="normální 5 2 5" xfId="1270"/>
    <cellStyle name="normální 5 2 6" xfId="1271"/>
    <cellStyle name="normální 5 2 7" xfId="1272"/>
    <cellStyle name="normální 5 2 8" xfId="1273"/>
    <cellStyle name="normální 5 2 9" xfId="1274"/>
    <cellStyle name="Normální 5 3" xfId="1275"/>
    <cellStyle name="Normální 5 4" xfId="1276"/>
    <cellStyle name="Normální 5 5" xfId="1277"/>
    <cellStyle name="Normální 5 6" xfId="1278"/>
    <cellStyle name="Normální 5 7" xfId="1279"/>
    <cellStyle name="normální 5 8" xfId="1280"/>
    <cellStyle name="normální 5 9" xfId="1281"/>
    <cellStyle name="Normální 50" xfId="1282"/>
    <cellStyle name="Normální 51" xfId="1283"/>
    <cellStyle name="Normální 52" xfId="1284"/>
    <cellStyle name="Normální 53" xfId="1285"/>
    <cellStyle name="Normální 54" xfId="1286"/>
    <cellStyle name="Normální 55" xfId="1287"/>
    <cellStyle name="Normální 56" xfId="1288"/>
    <cellStyle name="Normální 57" xfId="1289"/>
    <cellStyle name="Normální 58" xfId="1290"/>
    <cellStyle name="Normální 59" xfId="1291"/>
    <cellStyle name="Normální 6" xfId="1292"/>
    <cellStyle name="normální 6 10" xfId="1293"/>
    <cellStyle name="Normální 6 2" xfId="1294"/>
    <cellStyle name="Normální 6 2 2" xfId="1295"/>
    <cellStyle name="Normální 6 2 2 2" xfId="1296"/>
    <cellStyle name="Normální 6 2 2 3" xfId="1297"/>
    <cellStyle name="Normální 6 2 3" xfId="1298"/>
    <cellStyle name="Normální 6 2 3 2" xfId="1299"/>
    <cellStyle name="Normální 6 2 3 3" xfId="1300"/>
    <cellStyle name="Normální 6 2 4" xfId="1301"/>
    <cellStyle name="Normální 6 2 4 2" xfId="1302"/>
    <cellStyle name="Normální 6 2 5" xfId="1303"/>
    <cellStyle name="Normální 6 2 5 2" xfId="1304"/>
    <cellStyle name="Normální 6 2 6" xfId="1305"/>
    <cellStyle name="Normální 6 2 6 2" xfId="1306"/>
    <cellStyle name="Normální 6 2 7" xfId="1307"/>
    <cellStyle name="Normální 6 3" xfId="1308"/>
    <cellStyle name="Normální 6 3 2" xfId="1309"/>
    <cellStyle name="normální 6 4" xfId="1310"/>
    <cellStyle name="normální 6 5" xfId="1311"/>
    <cellStyle name="normální 6 6" xfId="1312"/>
    <cellStyle name="normální 6 7" xfId="1313"/>
    <cellStyle name="normální 6 8" xfId="1314"/>
    <cellStyle name="normální 6 9" xfId="1315"/>
    <cellStyle name="Normální 60" xfId="1316"/>
    <cellStyle name="Normální 61" xfId="1317"/>
    <cellStyle name="Normální 62" xfId="1318"/>
    <cellStyle name="Normální 63" xfId="1319"/>
    <cellStyle name="Normální 64" xfId="1320"/>
    <cellStyle name="Normální 65" xfId="1321"/>
    <cellStyle name="Normální 66" xfId="1322"/>
    <cellStyle name="Normální 67" xfId="1323"/>
    <cellStyle name="Normální 68" xfId="1324"/>
    <cellStyle name="Normální 69" xfId="1325"/>
    <cellStyle name="Normální 7" xfId="1326"/>
    <cellStyle name="Normální 7 2" xfId="1327"/>
    <cellStyle name="Normální 7 2 2" xfId="1328"/>
    <cellStyle name="Normální 7 2 3" xfId="1329"/>
    <cellStyle name="Normální 7 2 4" xfId="1330"/>
    <cellStyle name="Normální 7 3" xfId="1331"/>
    <cellStyle name="Normální 7 4" xfId="1332"/>
    <cellStyle name="Normální 7 5" xfId="1333"/>
    <cellStyle name="Normální 7 6" xfId="1334"/>
    <cellStyle name="Normální 7_List7" xfId="1335"/>
    <cellStyle name="Normální 70" xfId="1336"/>
    <cellStyle name="Normální 71" xfId="1337"/>
    <cellStyle name="Normální 72" xfId="1338"/>
    <cellStyle name="Normální 73" xfId="1339"/>
    <cellStyle name="Normální 74" xfId="1340"/>
    <cellStyle name="Normální 75" xfId="1341"/>
    <cellStyle name="Normální 76" xfId="1342"/>
    <cellStyle name="Normální 77" xfId="1343"/>
    <cellStyle name="Normální 78" xfId="1344"/>
    <cellStyle name="Normální 79" xfId="1345"/>
    <cellStyle name="Normální 8" xfId="1346"/>
    <cellStyle name="Normální 8 2" xfId="1347"/>
    <cellStyle name="Normální 8 2 2" xfId="1348"/>
    <cellStyle name="Normální 8 2 3" xfId="1349"/>
    <cellStyle name="Normální 8 2 4" xfId="1350"/>
    <cellStyle name="Normální 8 3" xfId="1351"/>
    <cellStyle name="Normální 8 3 2" xfId="1352"/>
    <cellStyle name="Normální 8 3 3" xfId="1353"/>
    <cellStyle name="Normální 8 3 4" xfId="1354"/>
    <cellStyle name="Normální 8 4" xfId="1355"/>
    <cellStyle name="Normální 8 5" xfId="1356"/>
    <cellStyle name="Normální 8_List7" xfId="1357"/>
    <cellStyle name="Normální 80" xfId="1358"/>
    <cellStyle name="Normální 81" xfId="1359"/>
    <cellStyle name="Normální 82" xfId="1360"/>
    <cellStyle name="Normální 83" xfId="1361"/>
    <cellStyle name="Normální 84" xfId="1362"/>
    <cellStyle name="Normální 85" xfId="1363"/>
    <cellStyle name="Normální 86" xfId="1364"/>
    <cellStyle name="Normální 87" xfId="1365"/>
    <cellStyle name="Normální 88" xfId="1366"/>
    <cellStyle name="Normální 89" xfId="1367"/>
    <cellStyle name="Normální 9" xfId="1368"/>
    <cellStyle name="Normální 9 10" xfId="1369"/>
    <cellStyle name="Normální 9 11" xfId="1370"/>
    <cellStyle name="Normální 9 12" xfId="1371"/>
    <cellStyle name="Normální 9 2" xfId="1372"/>
    <cellStyle name="Normální 9 2 2" xfId="1373"/>
    <cellStyle name="normální 9 3" xfId="1374"/>
    <cellStyle name="normální 9 4" xfId="1375"/>
    <cellStyle name="Normální 9 5" xfId="1376"/>
    <cellStyle name="Normální 9 6" xfId="1377"/>
    <cellStyle name="Normální 9 7" xfId="1378"/>
    <cellStyle name="Normální 9 8" xfId="1379"/>
    <cellStyle name="Normální 9 9" xfId="1380"/>
    <cellStyle name="Normální 90" xfId="1381"/>
    <cellStyle name="Normální 91" xfId="1382"/>
    <cellStyle name="Normální 92" xfId="1383"/>
    <cellStyle name="Normální 93" xfId="1384"/>
    <cellStyle name="Normální 94" xfId="1385"/>
    <cellStyle name="Normální 95" xfId="1386"/>
    <cellStyle name="Normální 96" xfId="1387"/>
    <cellStyle name="Normální 97" xfId="1388"/>
    <cellStyle name="Normální 98" xfId="1389"/>
    <cellStyle name="Normální 99" xfId="1390"/>
    <cellStyle name="Normalny_laroux" xfId="1391"/>
    <cellStyle name="NormalText" xfId="1392"/>
    <cellStyle name="Note" xfId="1393"/>
    <cellStyle name="Note 2" xfId="1394"/>
    <cellStyle name="Notiz" xfId="1395"/>
    <cellStyle name="novinka" xfId="1396"/>
    <cellStyle name="Output" xfId="1397"/>
    <cellStyle name="Percent [2]" xfId="1398"/>
    <cellStyle name="Podnadpis" xfId="1399"/>
    <cellStyle name="polozka" xfId="1400"/>
    <cellStyle name="Popis" xfId="1401"/>
    <cellStyle name="Followed Hyperlink" xfId="1402"/>
    <cellStyle name="Poznámka" xfId="1403"/>
    <cellStyle name="Poznámka 2" xfId="1404"/>
    <cellStyle name="Poznámka 2 2" xfId="1405"/>
    <cellStyle name="Poznámka 3" xfId="1406"/>
    <cellStyle name="Poznámka 3 2" xfId="1407"/>
    <cellStyle name="procent 2" xfId="1408"/>
    <cellStyle name="Percent" xfId="1409"/>
    <cellStyle name="Procenta 2" xfId="1410"/>
    <cellStyle name="Procenta 2 2" xfId="1411"/>
    <cellStyle name="Procenta 2 2 2" xfId="1412"/>
    <cellStyle name="Procenta 2 3" xfId="1413"/>
    <cellStyle name="Procenta 2 3 2" xfId="1414"/>
    <cellStyle name="Procenta 2 4" xfId="1415"/>
    <cellStyle name="Procenta 2 4 2" xfId="1416"/>
    <cellStyle name="Procenta 2 5" xfId="1417"/>
    <cellStyle name="Procenta 2 5 2" xfId="1418"/>
    <cellStyle name="Procenta 2 6" xfId="1419"/>
    <cellStyle name="Procenta 2 6 2" xfId="1420"/>
    <cellStyle name="Procenta 2 7" xfId="1421"/>
    <cellStyle name="Procenta 3" xfId="1422"/>
    <cellStyle name="Procenta 3 2" xfId="1423"/>
    <cellStyle name="Propojená buňka" xfId="1424"/>
    <cellStyle name="Propojená buňka 2" xfId="1425"/>
    <cellStyle name="R_price" xfId="1426"/>
    <cellStyle name="R_text" xfId="1427"/>
    <cellStyle name="R_type" xfId="1428"/>
    <cellStyle name="Result" xfId="1429"/>
    <cellStyle name="Result 2" xfId="1430"/>
    <cellStyle name="Result2" xfId="1431"/>
    <cellStyle name="Result2 2" xfId="1432"/>
    <cellStyle name="Schlecht" xfId="1433"/>
    <cellStyle name="snizeni" xfId="1434"/>
    <cellStyle name="Specifikace" xfId="1435"/>
    <cellStyle name="Specifikace 2" xfId="1436"/>
    <cellStyle name="Specifikace 4" xfId="1437"/>
    <cellStyle name="Specifikace 4 2" xfId="1438"/>
    <cellStyle name="Správně" xfId="1439"/>
    <cellStyle name="Správně 2" xfId="1440"/>
    <cellStyle name="Správně 2 2" xfId="1441"/>
    <cellStyle name="Standard_aktuell" xfId="1442"/>
    <cellStyle name="Stín+tučně" xfId="1443"/>
    <cellStyle name="Stín+tučně+velké písmo" xfId="1444"/>
    <cellStyle name="Styl 1" xfId="1445"/>
    <cellStyle name="Styl 1 2" xfId="1446"/>
    <cellStyle name="Styl 1 2 2" xfId="1447"/>
    <cellStyle name="Styl 1 3" xfId="1448"/>
    <cellStyle name="Špatně" xfId="1449"/>
    <cellStyle name="Text upozornění" xfId="1450"/>
    <cellStyle name="Text upozornění 2" xfId="1451"/>
    <cellStyle name="Title" xfId="1452"/>
    <cellStyle name="Total" xfId="1453"/>
    <cellStyle name="Tučně" xfId="1454"/>
    <cellStyle name="TYP ŘÁDKU_4(sloupceJ-L)" xfId="1455"/>
    <cellStyle name="Überschrift" xfId="1456"/>
    <cellStyle name="Überschrift 1" xfId="1457"/>
    <cellStyle name="Überschrift 2" xfId="1458"/>
    <cellStyle name="Überschrift 3" xfId="1459"/>
    <cellStyle name="Überschrift 4" xfId="1460"/>
    <cellStyle name="Verknüpfte Zelle" xfId="1461"/>
    <cellStyle name="Vstup" xfId="1462"/>
    <cellStyle name="Vstup 2" xfId="1463"/>
    <cellStyle name="Vstup 2 2" xfId="1464"/>
    <cellStyle name="Výpočet" xfId="1465"/>
    <cellStyle name="Výpočet 2" xfId="1466"/>
    <cellStyle name="Výpočet 2 2" xfId="1467"/>
    <cellStyle name="Výpočet 3" xfId="1468"/>
    <cellStyle name="výprodej" xfId="1469"/>
    <cellStyle name="Výstup" xfId="1470"/>
    <cellStyle name="Výstup 2" xfId="1471"/>
    <cellStyle name="Výstup 2 2" xfId="1472"/>
    <cellStyle name="Výstup 3" xfId="1473"/>
    <cellStyle name="Vysvětlující text" xfId="1474"/>
    <cellStyle name="Vysvětlující text 2" xfId="1475"/>
    <cellStyle name="Währung [0]_Tabelle1" xfId="1476"/>
    <cellStyle name="Währung_Tabelle1" xfId="1477"/>
    <cellStyle name="Walutowy [0]_laroux" xfId="1478"/>
    <cellStyle name="Walutowy_laroux" xfId="1479"/>
    <cellStyle name="Warnender Text" xfId="1480"/>
    <cellStyle name="Warning Text" xfId="1481"/>
    <cellStyle name="základní" xfId="1482"/>
    <cellStyle name="Zboží" xfId="1483"/>
    <cellStyle name="Zelle überprüfen" xfId="1484"/>
    <cellStyle name="Zvýraznění 1" xfId="1485"/>
    <cellStyle name="Zvýraznění 1 2" xfId="1486"/>
    <cellStyle name="Zvýraznění 1 2 2" xfId="1487"/>
    <cellStyle name="Zvýraznění 1 3" xfId="1488"/>
    <cellStyle name="Zvýraznění 2" xfId="1489"/>
    <cellStyle name="Zvýraznění 2 2" xfId="1490"/>
    <cellStyle name="Zvýraznění 2 2 2" xfId="1491"/>
    <cellStyle name="Zvýraznění 3" xfId="1492"/>
    <cellStyle name="Zvýraznění 3 2" xfId="1493"/>
    <cellStyle name="Zvýraznění 3 2 2" xfId="1494"/>
    <cellStyle name="Zvýraznění 4" xfId="1495"/>
    <cellStyle name="Zvýraznění 4 2" xfId="1496"/>
    <cellStyle name="Zvýraznění 4 2 2" xfId="1497"/>
    <cellStyle name="Zvýraznění 4 3" xfId="1498"/>
    <cellStyle name="Zvýraznění 5" xfId="1499"/>
    <cellStyle name="Zvýraznění 5 2" xfId="1500"/>
    <cellStyle name="Zvýraznění 5 2 2" xfId="1501"/>
    <cellStyle name="Zvýraznění 6" xfId="1502"/>
    <cellStyle name="Zvýraznění 6 2" xfId="1503"/>
    <cellStyle name="Zvýraznění 6 2 2" xfId="1504"/>
    <cellStyle name="Zvýraznění 6 3" xfId="1505"/>
    <cellStyle name="Zvýrazni" xfId="1506"/>
    <cellStyle name="Zvýrazni 2" xfId="15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1400175</xdr:colOff>
      <xdr:row>276</xdr:row>
      <xdr:rowOff>514350</xdr:rowOff>
    </xdr:from>
    <xdr:to>
      <xdr:col>8</xdr:col>
      <xdr:colOff>5476875</xdr:colOff>
      <xdr:row>276</xdr:row>
      <xdr:rowOff>838200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09318425"/>
          <a:ext cx="6124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7"/>
  <sheetViews>
    <sheetView tabSelected="1" zoomScale="25" zoomScaleNormal="25" zoomScaleSheetLayoutView="52" workbookViewId="0" topLeftCell="A1">
      <pane ySplit="4" topLeftCell="A5" activePane="bottomLeft" state="frozen"/>
      <selection pane="topLeft" activeCell="A1" sqref="A1"/>
      <selection pane="bottomLeft" activeCell="A5" sqref="A5:A14"/>
    </sheetView>
  </sheetViews>
  <sheetFormatPr defaultColWidth="9.140625" defaultRowHeight="99.75" customHeight="1"/>
  <cols>
    <col min="1" max="1" width="11.7109375" style="9" customWidth="1"/>
    <col min="2" max="2" width="11.7109375" style="14" customWidth="1"/>
    <col min="3" max="3" width="15.7109375" style="24" customWidth="1"/>
    <col min="4" max="4" width="40.7109375" style="13" customWidth="1"/>
    <col min="5" max="5" width="26.28125" style="0" customWidth="1"/>
    <col min="6" max="6" width="6.57421875" style="7" customWidth="1"/>
    <col min="7" max="7" width="14.7109375" style="31" customWidth="1"/>
    <col min="8" max="8" width="30.7109375" style="31" customWidth="1"/>
    <col min="9" max="9" width="88.8515625" style="12" customWidth="1"/>
    <col min="10" max="10" width="15.00390625" style="5" customWidth="1"/>
    <col min="11" max="11" width="30.7109375" style="5" customWidth="1"/>
    <col min="12" max="12" width="35.7109375" style="0" customWidth="1"/>
    <col min="13" max="13" width="45.7109375" style="41" customWidth="1"/>
    <col min="14" max="14" width="15.7109375" style="41" customWidth="1"/>
    <col min="15" max="15" width="36.140625" style="41" customWidth="1"/>
    <col min="16" max="16" width="49.57421875" style="68" customWidth="1"/>
    <col min="17" max="17" width="23.7109375" style="0" customWidth="1"/>
    <col min="18" max="18" width="14.421875" style="28" customWidth="1"/>
    <col min="19" max="19" width="14.421875" style="29" customWidth="1"/>
    <col min="20" max="20" width="14.421875" style="33" customWidth="1"/>
    <col min="21" max="31" width="8.7109375" style="0" hidden="1" customWidth="1"/>
    <col min="32" max="32" width="12.7109375" style="16" customWidth="1"/>
    <col min="33" max="33" width="10.421875" style="60" customWidth="1"/>
    <col min="34" max="34" width="18.00390625" style="56" customWidth="1"/>
    <col min="35" max="35" width="22.140625" style="56" customWidth="1"/>
    <col min="36" max="36" width="29.421875" style="56" customWidth="1"/>
  </cols>
  <sheetData>
    <row r="1" spans="1:36" s="41" customFormat="1" ht="36" customHeight="1">
      <c r="A1" s="9"/>
      <c r="B1" s="14"/>
      <c r="C1" s="24"/>
      <c r="D1" s="13"/>
      <c r="F1" s="7"/>
      <c r="G1" s="31"/>
      <c r="H1" s="31"/>
      <c r="I1" s="12"/>
      <c r="J1" s="5"/>
      <c r="K1" s="5"/>
      <c r="P1" s="68"/>
      <c r="R1" s="28"/>
      <c r="S1" s="29"/>
      <c r="T1" s="33"/>
      <c r="AF1" s="16"/>
      <c r="AG1" s="60"/>
      <c r="AH1" s="56"/>
      <c r="AI1" s="56"/>
      <c r="AJ1" s="56"/>
    </row>
    <row r="2" spans="1:36" s="20" customFormat="1" ht="30" customHeight="1" thickBot="1">
      <c r="A2" s="8"/>
      <c r="B2" s="21"/>
      <c r="C2" s="23"/>
      <c r="D2" s="18"/>
      <c r="E2" s="18"/>
      <c r="F2" s="18"/>
      <c r="G2" s="30"/>
      <c r="H2" s="30"/>
      <c r="I2" s="34"/>
      <c r="J2" s="18"/>
      <c r="K2" s="35" t="s">
        <v>65</v>
      </c>
      <c r="L2" s="18"/>
      <c r="M2" s="18"/>
      <c r="N2" s="18"/>
      <c r="O2" s="18"/>
      <c r="P2" s="18"/>
      <c r="Q2" s="18"/>
      <c r="R2" s="26"/>
      <c r="S2" s="27"/>
      <c r="T2" s="32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6"/>
      <c r="AG2" s="60"/>
      <c r="AH2" s="59"/>
      <c r="AI2" s="59"/>
      <c r="AJ2" s="84"/>
    </row>
    <row r="3" spans="1:36" ht="93.75" customHeight="1" thickBot="1">
      <c r="A3" s="11" t="s">
        <v>17</v>
      </c>
      <c r="B3" s="11" t="s">
        <v>20</v>
      </c>
      <c r="C3" s="11" t="s">
        <v>41</v>
      </c>
      <c r="D3" s="52" t="s">
        <v>37</v>
      </c>
      <c r="E3" s="3" t="s">
        <v>4</v>
      </c>
      <c r="F3" s="10" t="s">
        <v>18</v>
      </c>
      <c r="G3" s="126" t="s">
        <v>14</v>
      </c>
      <c r="H3" s="127"/>
      <c r="I3" s="128"/>
      <c r="J3" s="4" t="s">
        <v>15</v>
      </c>
      <c r="K3" s="3" t="s">
        <v>3</v>
      </c>
      <c r="L3" s="3" t="s">
        <v>25</v>
      </c>
      <c r="M3" s="25" t="s">
        <v>2</v>
      </c>
      <c r="N3" s="86" t="s">
        <v>26</v>
      </c>
      <c r="O3" s="87"/>
      <c r="P3" s="62" t="s">
        <v>143</v>
      </c>
      <c r="Q3" s="51" t="s">
        <v>109</v>
      </c>
      <c r="R3" s="22" t="s">
        <v>23</v>
      </c>
      <c r="S3" s="22" t="s">
        <v>21</v>
      </c>
      <c r="T3" s="22" t="s">
        <v>22</v>
      </c>
      <c r="U3" s="3" t="s">
        <v>5</v>
      </c>
      <c r="V3" s="3" t="s">
        <v>0</v>
      </c>
      <c r="W3" s="3" t="s">
        <v>1</v>
      </c>
      <c r="X3" s="3" t="s">
        <v>6</v>
      </c>
      <c r="Y3" s="3" t="s">
        <v>7</v>
      </c>
      <c r="Z3" s="3" t="s">
        <v>8</v>
      </c>
      <c r="AA3" s="3" t="s">
        <v>9</v>
      </c>
      <c r="AB3" s="3" t="s">
        <v>10</v>
      </c>
      <c r="AC3" s="3" t="s">
        <v>11</v>
      </c>
      <c r="AD3" s="3" t="s">
        <v>12</v>
      </c>
      <c r="AE3" s="3" t="s">
        <v>13</v>
      </c>
      <c r="AJ3" s="148">
        <f>SUM(AJ14,AJ25,AJ36,AJ58,AJ69,AJ80,AJ91,AJ102,AJ113,AJ124,AJ135,AJ146,AJ157,AJ169,AJ180,AJ192,AJ204,AJ216,AJ228,AJ240,AJ252,AJ264,AJ276,AJ277,AJ47)</f>
        <v>0</v>
      </c>
    </row>
    <row r="4" spans="1:36" s="20" customFormat="1" ht="18">
      <c r="A4" s="19"/>
      <c r="B4" s="120" t="s">
        <v>19</v>
      </c>
      <c r="C4" s="121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"/>
      <c r="V4" s="1"/>
      <c r="W4" s="1"/>
      <c r="X4" s="1"/>
      <c r="Y4" s="1"/>
      <c r="Z4" s="1"/>
      <c r="AA4" s="1"/>
      <c r="AB4" s="1"/>
      <c r="AC4" s="1"/>
      <c r="AD4" s="1"/>
      <c r="AE4" s="1">
        <v>16</v>
      </c>
      <c r="AF4" s="37"/>
      <c r="AG4" s="57" t="s">
        <v>144</v>
      </c>
      <c r="AH4" s="57" t="s">
        <v>145</v>
      </c>
      <c r="AI4" s="55" t="s">
        <v>146</v>
      </c>
      <c r="AJ4" s="147" t="s">
        <v>147</v>
      </c>
    </row>
    <row r="5" spans="1:32" ht="30" customHeight="1">
      <c r="A5" s="108" t="s">
        <v>16</v>
      </c>
      <c r="B5" s="111" t="s">
        <v>38</v>
      </c>
      <c r="C5" s="114" t="s">
        <v>40</v>
      </c>
      <c r="D5" s="117" t="s">
        <v>39</v>
      </c>
      <c r="E5" s="15"/>
      <c r="F5" s="122" t="s">
        <v>36</v>
      </c>
      <c r="G5" s="100"/>
      <c r="H5" s="94" t="s">
        <v>42</v>
      </c>
      <c r="I5" s="95"/>
      <c r="J5" s="39"/>
      <c r="K5" s="103" t="s">
        <v>43</v>
      </c>
      <c r="L5" s="103" t="s">
        <v>46</v>
      </c>
      <c r="M5" s="103" t="s">
        <v>48</v>
      </c>
      <c r="N5" s="88"/>
      <c r="O5" s="89"/>
      <c r="P5" s="79"/>
      <c r="Q5" s="38" t="s">
        <v>27</v>
      </c>
      <c r="R5" s="36">
        <v>0</v>
      </c>
      <c r="S5" s="36">
        <v>0</v>
      </c>
      <c r="T5" s="36">
        <f aca="true" t="shared" si="0" ref="T5:T13">SUM(R5,S5)</f>
        <v>0</v>
      </c>
      <c r="U5" s="1"/>
      <c r="V5" s="2"/>
      <c r="W5" s="2"/>
      <c r="X5" s="2"/>
      <c r="Y5" s="2"/>
      <c r="Z5" s="2"/>
      <c r="AA5" s="2"/>
      <c r="AB5" s="2"/>
      <c r="AC5" s="2"/>
      <c r="AD5" s="2"/>
      <c r="AE5" s="2"/>
      <c r="AF5" s="17"/>
    </row>
    <row r="6" spans="1:32" ht="30" customHeight="1">
      <c r="A6" s="109"/>
      <c r="B6" s="112"/>
      <c r="C6" s="115"/>
      <c r="D6" s="118"/>
      <c r="E6" s="15"/>
      <c r="F6" s="123"/>
      <c r="G6" s="101"/>
      <c r="H6" s="96"/>
      <c r="I6" s="97"/>
      <c r="J6" s="39"/>
      <c r="K6" s="104"/>
      <c r="L6" s="104"/>
      <c r="M6" s="104"/>
      <c r="N6" s="90"/>
      <c r="O6" s="91"/>
      <c r="P6" s="64"/>
      <c r="Q6" s="38" t="s">
        <v>28</v>
      </c>
      <c r="R6" s="36">
        <v>1</v>
      </c>
      <c r="S6" s="36">
        <v>0</v>
      </c>
      <c r="T6" s="36">
        <f t="shared" si="0"/>
        <v>1</v>
      </c>
      <c r="U6" s="1"/>
      <c r="V6" s="2"/>
      <c r="W6" s="2"/>
      <c r="X6" s="2"/>
      <c r="Y6" s="2"/>
      <c r="Z6" s="2"/>
      <c r="AA6" s="2"/>
      <c r="AB6" s="2"/>
      <c r="AC6" s="2"/>
      <c r="AD6" s="2"/>
      <c r="AE6" s="2"/>
      <c r="AF6" s="17"/>
    </row>
    <row r="7" spans="1:32" ht="30" customHeight="1">
      <c r="A7" s="109"/>
      <c r="B7" s="112"/>
      <c r="C7" s="115"/>
      <c r="D7" s="118"/>
      <c r="E7" s="15"/>
      <c r="F7" s="123"/>
      <c r="G7" s="101"/>
      <c r="H7" s="96"/>
      <c r="I7" s="97"/>
      <c r="J7" s="39"/>
      <c r="K7" s="104"/>
      <c r="L7" s="104"/>
      <c r="M7" s="104"/>
      <c r="N7" s="90"/>
      <c r="O7" s="91"/>
      <c r="P7" s="64"/>
      <c r="Q7" s="38" t="s">
        <v>29</v>
      </c>
      <c r="R7" s="36">
        <v>17</v>
      </c>
      <c r="S7" s="36">
        <v>0</v>
      </c>
      <c r="T7" s="36">
        <f t="shared" si="0"/>
        <v>17</v>
      </c>
      <c r="U7" s="1"/>
      <c r="V7" s="2"/>
      <c r="W7" s="2"/>
      <c r="X7" s="2"/>
      <c r="Y7" s="2"/>
      <c r="Z7" s="2"/>
      <c r="AA7" s="2"/>
      <c r="AB7" s="2"/>
      <c r="AC7" s="2"/>
      <c r="AD7" s="2"/>
      <c r="AE7" s="2"/>
      <c r="AF7" s="17"/>
    </row>
    <row r="8" spans="1:32" ht="30" customHeight="1">
      <c r="A8" s="109"/>
      <c r="B8" s="112"/>
      <c r="C8" s="115"/>
      <c r="D8" s="118"/>
      <c r="E8" s="15"/>
      <c r="F8" s="123"/>
      <c r="G8" s="101"/>
      <c r="H8" s="96"/>
      <c r="I8" s="97"/>
      <c r="J8" s="39"/>
      <c r="K8" s="104"/>
      <c r="L8" s="104"/>
      <c r="M8" s="104"/>
      <c r="N8" s="90"/>
      <c r="O8" s="91"/>
      <c r="P8" s="64"/>
      <c r="Q8" s="38" t="s">
        <v>30</v>
      </c>
      <c r="R8" s="36">
        <v>17</v>
      </c>
      <c r="S8" s="36">
        <v>1</v>
      </c>
      <c r="T8" s="36">
        <f t="shared" si="0"/>
        <v>18</v>
      </c>
      <c r="U8" s="1"/>
      <c r="V8" s="2"/>
      <c r="W8" s="2"/>
      <c r="X8" s="2"/>
      <c r="Y8" s="2"/>
      <c r="Z8" s="2"/>
      <c r="AA8" s="2"/>
      <c r="AB8" s="2"/>
      <c r="AC8" s="2"/>
      <c r="AD8" s="2"/>
      <c r="AE8" s="2"/>
      <c r="AF8" s="17"/>
    </row>
    <row r="9" spans="1:32" ht="30" customHeight="1">
      <c r="A9" s="109"/>
      <c r="B9" s="112"/>
      <c r="C9" s="115"/>
      <c r="D9" s="118"/>
      <c r="E9" s="15"/>
      <c r="F9" s="123"/>
      <c r="G9" s="101"/>
      <c r="H9" s="96"/>
      <c r="I9" s="97"/>
      <c r="J9" s="39"/>
      <c r="K9" s="104"/>
      <c r="L9" s="104"/>
      <c r="M9" s="104"/>
      <c r="N9" s="90"/>
      <c r="O9" s="91"/>
      <c r="P9" s="64"/>
      <c r="Q9" s="38" t="s">
        <v>31</v>
      </c>
      <c r="R9" s="36">
        <v>17</v>
      </c>
      <c r="S9" s="36">
        <v>0</v>
      </c>
      <c r="T9" s="36">
        <f t="shared" si="0"/>
        <v>17</v>
      </c>
      <c r="U9" s="1"/>
      <c r="V9" s="2"/>
      <c r="W9" s="2"/>
      <c r="X9" s="2"/>
      <c r="Y9" s="2"/>
      <c r="Z9" s="2"/>
      <c r="AA9" s="2"/>
      <c r="AB9" s="2"/>
      <c r="AC9" s="2"/>
      <c r="AD9" s="2"/>
      <c r="AE9" s="2"/>
      <c r="AF9" s="17"/>
    </row>
    <row r="10" spans="1:32" ht="30" customHeight="1">
      <c r="A10" s="109"/>
      <c r="B10" s="112"/>
      <c r="C10" s="115"/>
      <c r="D10" s="118"/>
      <c r="E10" s="15"/>
      <c r="F10" s="123"/>
      <c r="G10" s="101"/>
      <c r="H10" s="96"/>
      <c r="I10" s="97"/>
      <c r="J10" s="39"/>
      <c r="K10" s="104"/>
      <c r="L10" s="104"/>
      <c r="M10" s="104"/>
      <c r="N10" s="90"/>
      <c r="O10" s="91"/>
      <c r="P10" s="64"/>
      <c r="Q10" s="38" t="s">
        <v>32</v>
      </c>
      <c r="R10" s="36">
        <v>17</v>
      </c>
      <c r="S10" s="36">
        <v>0</v>
      </c>
      <c r="T10" s="36">
        <f t="shared" si="0"/>
        <v>17</v>
      </c>
      <c r="U10" s="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7"/>
    </row>
    <row r="11" spans="1:32" ht="30" customHeight="1">
      <c r="A11" s="109"/>
      <c r="B11" s="112"/>
      <c r="C11" s="115"/>
      <c r="D11" s="118"/>
      <c r="E11" s="15"/>
      <c r="F11" s="123"/>
      <c r="G11" s="101"/>
      <c r="H11" s="96"/>
      <c r="I11" s="97"/>
      <c r="J11" s="39"/>
      <c r="K11" s="104"/>
      <c r="L11" s="104"/>
      <c r="M11" s="104"/>
      <c r="N11" s="90"/>
      <c r="O11" s="91"/>
      <c r="P11" s="64"/>
      <c r="Q11" s="38" t="s">
        <v>33</v>
      </c>
      <c r="R11" s="36">
        <v>18</v>
      </c>
      <c r="S11" s="36">
        <v>8</v>
      </c>
      <c r="T11" s="36">
        <f t="shared" si="0"/>
        <v>26</v>
      </c>
      <c r="U11" s="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7"/>
    </row>
    <row r="12" spans="1:32" ht="30" customHeight="1">
      <c r="A12" s="109"/>
      <c r="B12" s="112"/>
      <c r="C12" s="115"/>
      <c r="D12" s="118"/>
      <c r="E12" s="15"/>
      <c r="F12" s="123"/>
      <c r="G12" s="101"/>
      <c r="H12" s="96"/>
      <c r="I12" s="97"/>
      <c r="J12" s="39"/>
      <c r="K12" s="104"/>
      <c r="L12" s="104"/>
      <c r="M12" s="104"/>
      <c r="N12" s="90"/>
      <c r="O12" s="91"/>
      <c r="P12" s="64"/>
      <c r="Q12" s="38" t="s">
        <v>34</v>
      </c>
      <c r="R12" s="36">
        <v>0</v>
      </c>
      <c r="S12" s="36">
        <v>5</v>
      </c>
      <c r="T12" s="36">
        <f t="shared" si="0"/>
        <v>5</v>
      </c>
      <c r="U12" s="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7"/>
    </row>
    <row r="13" spans="1:32" ht="30" customHeight="1">
      <c r="A13" s="109"/>
      <c r="B13" s="112"/>
      <c r="C13" s="115"/>
      <c r="D13" s="118"/>
      <c r="E13" s="15"/>
      <c r="F13" s="123"/>
      <c r="G13" s="101"/>
      <c r="H13" s="96"/>
      <c r="I13" s="97"/>
      <c r="J13" s="39"/>
      <c r="K13" s="104"/>
      <c r="L13" s="104"/>
      <c r="M13" s="104"/>
      <c r="N13" s="90"/>
      <c r="O13" s="91"/>
      <c r="P13" s="64"/>
      <c r="Q13" s="38" t="s">
        <v>35</v>
      </c>
      <c r="R13" s="36">
        <v>0</v>
      </c>
      <c r="S13" s="36">
        <v>0</v>
      </c>
      <c r="T13" s="36">
        <f t="shared" si="0"/>
        <v>0</v>
      </c>
      <c r="U13" s="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7"/>
    </row>
    <row r="14" spans="1:36" ht="30" customHeight="1">
      <c r="A14" s="110"/>
      <c r="B14" s="113"/>
      <c r="C14" s="116"/>
      <c r="D14" s="119"/>
      <c r="E14" s="15"/>
      <c r="F14" s="124"/>
      <c r="G14" s="102"/>
      <c r="H14" s="98"/>
      <c r="I14" s="99"/>
      <c r="J14" s="6"/>
      <c r="K14" s="105"/>
      <c r="L14" s="105"/>
      <c r="M14" s="105"/>
      <c r="N14" s="92"/>
      <c r="O14" s="93"/>
      <c r="P14" s="65"/>
      <c r="Q14" s="38" t="s">
        <v>24</v>
      </c>
      <c r="R14" s="36">
        <f>SUM(R5:R13)</f>
        <v>87</v>
      </c>
      <c r="S14" s="36">
        <f>SUM(S5:S13)</f>
        <v>14</v>
      </c>
      <c r="T14" s="40">
        <f>SUM(T5:T13)</f>
        <v>101</v>
      </c>
      <c r="U14" s="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7"/>
      <c r="AG14" s="61" t="s">
        <v>148</v>
      </c>
      <c r="AH14" s="54">
        <f>SUM(T14)</f>
        <v>101</v>
      </c>
      <c r="AI14" s="69"/>
      <c r="AJ14" s="58">
        <f>AH14*AI14</f>
        <v>0</v>
      </c>
    </row>
    <row r="15" spans="1:36" s="41" customFormat="1" ht="30" customHeight="1">
      <c r="A15" s="9"/>
      <c r="B15" s="14"/>
      <c r="C15" s="24"/>
      <c r="D15" s="13"/>
      <c r="F15" s="49"/>
      <c r="G15" s="53"/>
      <c r="H15" s="43"/>
      <c r="I15" s="44"/>
      <c r="J15" s="45"/>
      <c r="K15" s="42"/>
      <c r="L15" s="42"/>
      <c r="M15" s="42"/>
      <c r="N15" s="42"/>
      <c r="O15" s="42"/>
      <c r="P15" s="66"/>
      <c r="R15" s="28"/>
      <c r="S15" s="29"/>
      <c r="T15" s="33"/>
      <c r="AF15" s="16"/>
      <c r="AG15" s="60"/>
      <c r="AH15" s="56"/>
      <c r="AI15" s="56"/>
      <c r="AJ15" s="56"/>
    </row>
    <row r="16" spans="1:36" s="41" customFormat="1" ht="30" customHeight="1">
      <c r="A16" s="108" t="s">
        <v>16</v>
      </c>
      <c r="B16" s="111" t="s">
        <v>38</v>
      </c>
      <c r="C16" s="114" t="s">
        <v>44</v>
      </c>
      <c r="D16" s="117" t="s">
        <v>45</v>
      </c>
      <c r="E16" s="15"/>
      <c r="F16" s="122" t="s">
        <v>36</v>
      </c>
      <c r="G16" s="100"/>
      <c r="H16" s="94" t="s">
        <v>42</v>
      </c>
      <c r="I16" s="95"/>
      <c r="J16" s="39"/>
      <c r="K16" s="103" t="s">
        <v>43</v>
      </c>
      <c r="L16" s="103" t="s">
        <v>47</v>
      </c>
      <c r="M16" s="103" t="s">
        <v>49</v>
      </c>
      <c r="N16" s="88"/>
      <c r="O16" s="89"/>
      <c r="P16" s="79"/>
      <c r="Q16" s="38" t="s">
        <v>27</v>
      </c>
      <c r="R16" s="36">
        <v>0</v>
      </c>
      <c r="S16" s="36">
        <v>0</v>
      </c>
      <c r="T16" s="36">
        <f aca="true" t="shared" si="1" ref="T16:T24">SUM(R16,S16)</f>
        <v>0</v>
      </c>
      <c r="U16" s="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7"/>
      <c r="AG16" s="60"/>
      <c r="AH16" s="56"/>
      <c r="AI16" s="56"/>
      <c r="AJ16" s="56"/>
    </row>
    <row r="17" spans="1:36" s="41" customFormat="1" ht="30" customHeight="1">
      <c r="A17" s="109"/>
      <c r="B17" s="112"/>
      <c r="C17" s="115"/>
      <c r="D17" s="118"/>
      <c r="E17" s="15"/>
      <c r="F17" s="123"/>
      <c r="G17" s="101"/>
      <c r="H17" s="96"/>
      <c r="I17" s="97"/>
      <c r="J17" s="39"/>
      <c r="K17" s="104"/>
      <c r="L17" s="104"/>
      <c r="M17" s="104"/>
      <c r="N17" s="90"/>
      <c r="O17" s="91"/>
      <c r="P17" s="64"/>
      <c r="Q17" s="38" t="s">
        <v>28</v>
      </c>
      <c r="R17" s="36">
        <v>4</v>
      </c>
      <c r="S17" s="36">
        <v>0</v>
      </c>
      <c r="T17" s="36">
        <f t="shared" si="1"/>
        <v>4</v>
      </c>
      <c r="U17" s="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7"/>
      <c r="AG17" s="60"/>
      <c r="AH17" s="56"/>
      <c r="AI17" s="56"/>
      <c r="AJ17" s="56"/>
    </row>
    <row r="18" spans="1:36" s="41" customFormat="1" ht="30" customHeight="1">
      <c r="A18" s="109"/>
      <c r="B18" s="112"/>
      <c r="C18" s="115"/>
      <c r="D18" s="118"/>
      <c r="E18" s="15"/>
      <c r="F18" s="123"/>
      <c r="G18" s="101"/>
      <c r="H18" s="96"/>
      <c r="I18" s="97"/>
      <c r="J18" s="39"/>
      <c r="K18" s="104"/>
      <c r="L18" s="104"/>
      <c r="M18" s="104"/>
      <c r="N18" s="90"/>
      <c r="O18" s="91"/>
      <c r="P18" s="64"/>
      <c r="Q18" s="38" t="s">
        <v>29</v>
      </c>
      <c r="R18" s="36">
        <v>5</v>
      </c>
      <c r="S18" s="36">
        <v>1</v>
      </c>
      <c r="T18" s="36">
        <f t="shared" si="1"/>
        <v>6</v>
      </c>
      <c r="U18" s="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7"/>
      <c r="AG18" s="60"/>
      <c r="AH18" s="56"/>
      <c r="AI18" s="56"/>
      <c r="AJ18" s="56"/>
    </row>
    <row r="19" spans="1:36" s="41" customFormat="1" ht="30" customHeight="1">
      <c r="A19" s="109"/>
      <c r="B19" s="112"/>
      <c r="C19" s="115"/>
      <c r="D19" s="118"/>
      <c r="E19" s="15"/>
      <c r="F19" s="123"/>
      <c r="G19" s="101"/>
      <c r="H19" s="96"/>
      <c r="I19" s="97"/>
      <c r="J19" s="39"/>
      <c r="K19" s="104"/>
      <c r="L19" s="104"/>
      <c r="M19" s="104"/>
      <c r="N19" s="90"/>
      <c r="O19" s="91"/>
      <c r="P19" s="64"/>
      <c r="Q19" s="38" t="s">
        <v>30</v>
      </c>
      <c r="R19" s="36">
        <v>7</v>
      </c>
      <c r="S19" s="36">
        <v>5</v>
      </c>
      <c r="T19" s="36">
        <f t="shared" si="1"/>
        <v>12</v>
      </c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"/>
      <c r="AG19" s="60"/>
      <c r="AH19" s="56"/>
      <c r="AI19" s="56"/>
      <c r="AJ19" s="56"/>
    </row>
    <row r="20" spans="1:36" s="41" customFormat="1" ht="30" customHeight="1">
      <c r="A20" s="109"/>
      <c r="B20" s="112"/>
      <c r="C20" s="115"/>
      <c r="D20" s="118"/>
      <c r="E20" s="15"/>
      <c r="F20" s="123"/>
      <c r="G20" s="101"/>
      <c r="H20" s="96"/>
      <c r="I20" s="97"/>
      <c r="J20" s="39"/>
      <c r="K20" s="104"/>
      <c r="L20" s="104"/>
      <c r="M20" s="104"/>
      <c r="N20" s="90"/>
      <c r="O20" s="91"/>
      <c r="P20" s="64"/>
      <c r="Q20" s="38" t="s">
        <v>31</v>
      </c>
      <c r="R20" s="36">
        <v>4</v>
      </c>
      <c r="S20" s="36">
        <v>0</v>
      </c>
      <c r="T20" s="36">
        <f t="shared" si="1"/>
        <v>4</v>
      </c>
      <c r="U20" s="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7"/>
      <c r="AG20" s="60"/>
      <c r="AH20" s="56"/>
      <c r="AI20" s="56"/>
      <c r="AJ20" s="56"/>
    </row>
    <row r="21" spans="1:36" s="41" customFormat="1" ht="30" customHeight="1">
      <c r="A21" s="109"/>
      <c r="B21" s="112"/>
      <c r="C21" s="115"/>
      <c r="D21" s="118"/>
      <c r="E21" s="15"/>
      <c r="F21" s="123"/>
      <c r="G21" s="101"/>
      <c r="H21" s="96"/>
      <c r="I21" s="97"/>
      <c r="J21" s="39"/>
      <c r="K21" s="104"/>
      <c r="L21" s="104"/>
      <c r="M21" s="104"/>
      <c r="N21" s="90"/>
      <c r="O21" s="91"/>
      <c r="P21" s="64"/>
      <c r="Q21" s="38" t="s">
        <v>32</v>
      </c>
      <c r="R21" s="36">
        <v>9</v>
      </c>
      <c r="S21" s="36">
        <v>5</v>
      </c>
      <c r="T21" s="36">
        <f t="shared" si="1"/>
        <v>14</v>
      </c>
      <c r="U21" s="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7"/>
      <c r="AG21" s="60"/>
      <c r="AH21" s="56"/>
      <c r="AI21" s="56"/>
      <c r="AJ21" s="56"/>
    </row>
    <row r="22" spans="1:36" s="41" customFormat="1" ht="30" customHeight="1">
      <c r="A22" s="109"/>
      <c r="B22" s="112"/>
      <c r="C22" s="115"/>
      <c r="D22" s="118"/>
      <c r="E22" s="15"/>
      <c r="F22" s="123"/>
      <c r="G22" s="101"/>
      <c r="H22" s="96"/>
      <c r="I22" s="97"/>
      <c r="J22" s="39"/>
      <c r="K22" s="104"/>
      <c r="L22" s="104"/>
      <c r="M22" s="104"/>
      <c r="N22" s="90"/>
      <c r="O22" s="91"/>
      <c r="P22" s="64"/>
      <c r="Q22" s="38" t="s">
        <v>33</v>
      </c>
      <c r="R22" s="36">
        <v>5</v>
      </c>
      <c r="S22" s="36">
        <v>0</v>
      </c>
      <c r="T22" s="36">
        <f t="shared" si="1"/>
        <v>5</v>
      </c>
      <c r="U22" s="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7"/>
      <c r="AG22" s="60"/>
      <c r="AH22" s="56"/>
      <c r="AI22" s="56"/>
      <c r="AJ22" s="56"/>
    </row>
    <row r="23" spans="1:36" s="41" customFormat="1" ht="30" customHeight="1">
      <c r="A23" s="109"/>
      <c r="B23" s="112"/>
      <c r="C23" s="115"/>
      <c r="D23" s="118"/>
      <c r="E23" s="15"/>
      <c r="F23" s="123"/>
      <c r="G23" s="101"/>
      <c r="H23" s="96"/>
      <c r="I23" s="97"/>
      <c r="J23" s="39"/>
      <c r="K23" s="104"/>
      <c r="L23" s="104"/>
      <c r="M23" s="104"/>
      <c r="N23" s="90"/>
      <c r="O23" s="91"/>
      <c r="P23" s="64"/>
      <c r="Q23" s="38" t="s">
        <v>34</v>
      </c>
      <c r="R23" s="36">
        <v>0</v>
      </c>
      <c r="S23" s="36">
        <v>0</v>
      </c>
      <c r="T23" s="36">
        <f t="shared" si="1"/>
        <v>0</v>
      </c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7"/>
      <c r="AG23" s="60"/>
      <c r="AH23" s="56"/>
      <c r="AI23" s="56"/>
      <c r="AJ23" s="56"/>
    </row>
    <row r="24" spans="1:36" s="41" customFormat="1" ht="30" customHeight="1">
      <c r="A24" s="109"/>
      <c r="B24" s="112"/>
      <c r="C24" s="115"/>
      <c r="D24" s="118"/>
      <c r="E24" s="15"/>
      <c r="F24" s="123"/>
      <c r="G24" s="101"/>
      <c r="H24" s="96"/>
      <c r="I24" s="97"/>
      <c r="J24" s="39"/>
      <c r="K24" s="104"/>
      <c r="L24" s="104"/>
      <c r="M24" s="104"/>
      <c r="N24" s="90"/>
      <c r="O24" s="91"/>
      <c r="P24" s="64"/>
      <c r="Q24" s="38" t="s">
        <v>35</v>
      </c>
      <c r="R24" s="36">
        <v>0</v>
      </c>
      <c r="S24" s="36">
        <v>0</v>
      </c>
      <c r="T24" s="36">
        <f t="shared" si="1"/>
        <v>0</v>
      </c>
      <c r="U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7"/>
      <c r="AG24" s="60"/>
      <c r="AH24" s="56"/>
      <c r="AI24" s="56"/>
      <c r="AJ24" s="56"/>
    </row>
    <row r="25" spans="1:36" s="41" customFormat="1" ht="30" customHeight="1">
      <c r="A25" s="110"/>
      <c r="B25" s="113"/>
      <c r="C25" s="116"/>
      <c r="D25" s="119"/>
      <c r="E25" s="15"/>
      <c r="F25" s="124"/>
      <c r="G25" s="102"/>
      <c r="H25" s="98"/>
      <c r="I25" s="99"/>
      <c r="J25" s="6"/>
      <c r="K25" s="105"/>
      <c r="L25" s="105"/>
      <c r="M25" s="105"/>
      <c r="N25" s="92"/>
      <c r="O25" s="93"/>
      <c r="P25" s="65"/>
      <c r="Q25" s="38" t="s">
        <v>24</v>
      </c>
      <c r="R25" s="36">
        <f>SUM(R16:R24)</f>
        <v>34</v>
      </c>
      <c r="S25" s="36">
        <f>SUM(S16:S24)</f>
        <v>11</v>
      </c>
      <c r="T25" s="40">
        <f>SUM(T16:T24)</f>
        <v>45</v>
      </c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61" t="s">
        <v>148</v>
      </c>
      <c r="AH25" s="54">
        <f>SUM(T25)</f>
        <v>45</v>
      </c>
      <c r="AI25" s="69"/>
      <c r="AJ25" s="58">
        <f>AH25*AI25</f>
        <v>0</v>
      </c>
    </row>
    <row r="26" spans="1:36" s="41" customFormat="1" ht="30" customHeight="1">
      <c r="A26" s="9"/>
      <c r="B26" s="14"/>
      <c r="C26" s="24"/>
      <c r="D26" s="13"/>
      <c r="F26" s="50"/>
      <c r="G26" s="53"/>
      <c r="H26" s="43"/>
      <c r="I26" s="44"/>
      <c r="J26" s="45"/>
      <c r="K26" s="42"/>
      <c r="L26" s="42"/>
      <c r="M26" s="42"/>
      <c r="N26" s="42"/>
      <c r="O26" s="42"/>
      <c r="P26" s="66"/>
      <c r="R26" s="28"/>
      <c r="S26" s="29"/>
      <c r="T26" s="33"/>
      <c r="AF26" s="16"/>
      <c r="AG26" s="60"/>
      <c r="AH26" s="56"/>
      <c r="AI26" s="56"/>
      <c r="AJ26" s="56"/>
    </row>
    <row r="27" spans="1:36" s="41" customFormat="1" ht="30" customHeight="1">
      <c r="A27" s="108" t="s">
        <v>16</v>
      </c>
      <c r="B27" s="111" t="s">
        <v>38</v>
      </c>
      <c r="C27" s="114" t="s">
        <v>50</v>
      </c>
      <c r="D27" s="117" t="s">
        <v>51</v>
      </c>
      <c r="E27" s="15"/>
      <c r="F27" s="122" t="s">
        <v>36</v>
      </c>
      <c r="G27" s="100"/>
      <c r="H27" s="94" t="s">
        <v>42</v>
      </c>
      <c r="I27" s="95"/>
      <c r="J27" s="39"/>
      <c r="K27" s="103" t="s">
        <v>43</v>
      </c>
      <c r="L27" s="103" t="s">
        <v>52</v>
      </c>
      <c r="M27" s="103" t="s">
        <v>49</v>
      </c>
      <c r="N27" s="88"/>
      <c r="O27" s="89"/>
      <c r="P27" s="79"/>
      <c r="Q27" s="38" t="s">
        <v>27</v>
      </c>
      <c r="R27" s="36">
        <v>17</v>
      </c>
      <c r="S27" s="36">
        <v>49</v>
      </c>
      <c r="T27" s="36">
        <f aca="true" t="shared" si="2" ref="T27:T35">SUM(R27,S27)</f>
        <v>66</v>
      </c>
      <c r="U27" s="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60"/>
      <c r="AH27" s="56"/>
      <c r="AI27" s="56"/>
      <c r="AJ27" s="56"/>
    </row>
    <row r="28" spans="1:36" s="41" customFormat="1" ht="30" customHeight="1">
      <c r="A28" s="109"/>
      <c r="B28" s="112"/>
      <c r="C28" s="115"/>
      <c r="D28" s="118"/>
      <c r="E28" s="15"/>
      <c r="F28" s="123"/>
      <c r="G28" s="101"/>
      <c r="H28" s="96"/>
      <c r="I28" s="97"/>
      <c r="J28" s="39"/>
      <c r="K28" s="104"/>
      <c r="L28" s="104"/>
      <c r="M28" s="104"/>
      <c r="N28" s="90"/>
      <c r="O28" s="91"/>
      <c r="P28" s="64"/>
      <c r="Q28" s="38" t="s">
        <v>28</v>
      </c>
      <c r="R28" s="36">
        <v>65</v>
      </c>
      <c r="S28" s="36">
        <v>76</v>
      </c>
      <c r="T28" s="36">
        <f t="shared" si="2"/>
        <v>141</v>
      </c>
      <c r="U28" s="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60"/>
      <c r="AH28" s="56"/>
      <c r="AI28" s="56"/>
      <c r="AJ28" s="56"/>
    </row>
    <row r="29" spans="1:36" s="41" customFormat="1" ht="30" customHeight="1">
      <c r="A29" s="109"/>
      <c r="B29" s="112"/>
      <c r="C29" s="115"/>
      <c r="D29" s="118"/>
      <c r="E29" s="15"/>
      <c r="F29" s="123"/>
      <c r="G29" s="101"/>
      <c r="H29" s="96"/>
      <c r="I29" s="97"/>
      <c r="J29" s="39"/>
      <c r="K29" s="104"/>
      <c r="L29" s="104"/>
      <c r="M29" s="104"/>
      <c r="N29" s="90"/>
      <c r="O29" s="91"/>
      <c r="P29" s="64"/>
      <c r="Q29" s="38" t="s">
        <v>29</v>
      </c>
      <c r="R29" s="36">
        <v>16</v>
      </c>
      <c r="S29" s="36">
        <v>111</v>
      </c>
      <c r="T29" s="36">
        <f t="shared" si="2"/>
        <v>127</v>
      </c>
      <c r="U29" s="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60"/>
      <c r="AH29" s="56"/>
      <c r="AI29" s="56"/>
      <c r="AJ29" s="56"/>
    </row>
    <row r="30" spans="1:36" s="41" customFormat="1" ht="30" customHeight="1">
      <c r="A30" s="109"/>
      <c r="B30" s="112"/>
      <c r="C30" s="115"/>
      <c r="D30" s="118"/>
      <c r="E30" s="15"/>
      <c r="F30" s="123"/>
      <c r="G30" s="101"/>
      <c r="H30" s="96"/>
      <c r="I30" s="97"/>
      <c r="J30" s="39"/>
      <c r="K30" s="104"/>
      <c r="L30" s="104"/>
      <c r="M30" s="104"/>
      <c r="N30" s="90"/>
      <c r="O30" s="91"/>
      <c r="P30" s="64"/>
      <c r="Q30" s="38" t="s">
        <v>30</v>
      </c>
      <c r="R30" s="36">
        <v>26</v>
      </c>
      <c r="S30" s="36">
        <v>38</v>
      </c>
      <c r="T30" s="36">
        <f t="shared" si="2"/>
        <v>64</v>
      </c>
      <c r="U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60"/>
      <c r="AH30" s="56"/>
      <c r="AI30" s="56"/>
      <c r="AJ30" s="56"/>
    </row>
    <row r="31" spans="1:36" s="41" customFormat="1" ht="30" customHeight="1">
      <c r="A31" s="109"/>
      <c r="B31" s="112"/>
      <c r="C31" s="115"/>
      <c r="D31" s="118"/>
      <c r="E31" s="15"/>
      <c r="F31" s="123"/>
      <c r="G31" s="101"/>
      <c r="H31" s="96"/>
      <c r="I31" s="97"/>
      <c r="J31" s="39"/>
      <c r="K31" s="104"/>
      <c r="L31" s="104"/>
      <c r="M31" s="104"/>
      <c r="N31" s="90"/>
      <c r="O31" s="91"/>
      <c r="P31" s="64"/>
      <c r="Q31" s="38" t="s">
        <v>31</v>
      </c>
      <c r="R31" s="36">
        <v>16</v>
      </c>
      <c r="S31" s="36">
        <v>57</v>
      </c>
      <c r="T31" s="36">
        <f t="shared" si="2"/>
        <v>73</v>
      </c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60"/>
      <c r="AH31" s="56"/>
      <c r="AI31" s="56"/>
      <c r="AJ31" s="56"/>
    </row>
    <row r="32" spans="1:36" s="41" customFormat="1" ht="30" customHeight="1">
      <c r="A32" s="109"/>
      <c r="B32" s="112"/>
      <c r="C32" s="115"/>
      <c r="D32" s="118"/>
      <c r="E32" s="15"/>
      <c r="F32" s="123"/>
      <c r="G32" s="101"/>
      <c r="H32" s="96"/>
      <c r="I32" s="97"/>
      <c r="J32" s="39"/>
      <c r="K32" s="104"/>
      <c r="L32" s="104"/>
      <c r="M32" s="104"/>
      <c r="N32" s="90"/>
      <c r="O32" s="91"/>
      <c r="P32" s="64"/>
      <c r="Q32" s="38" t="s">
        <v>32</v>
      </c>
      <c r="R32" s="36">
        <v>18</v>
      </c>
      <c r="S32" s="36">
        <v>51</v>
      </c>
      <c r="T32" s="36">
        <f t="shared" si="2"/>
        <v>69</v>
      </c>
      <c r="U32" s="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60"/>
      <c r="AH32" s="56"/>
      <c r="AI32" s="56"/>
      <c r="AJ32" s="56"/>
    </row>
    <row r="33" spans="1:36" s="41" customFormat="1" ht="30" customHeight="1">
      <c r="A33" s="109"/>
      <c r="B33" s="112"/>
      <c r="C33" s="115"/>
      <c r="D33" s="118"/>
      <c r="E33" s="15"/>
      <c r="F33" s="123"/>
      <c r="G33" s="101"/>
      <c r="H33" s="96"/>
      <c r="I33" s="97"/>
      <c r="J33" s="39"/>
      <c r="K33" s="104"/>
      <c r="L33" s="104"/>
      <c r="M33" s="104"/>
      <c r="N33" s="90"/>
      <c r="O33" s="91"/>
      <c r="P33" s="64"/>
      <c r="Q33" s="38" t="s">
        <v>33</v>
      </c>
      <c r="R33" s="36">
        <v>17</v>
      </c>
      <c r="S33" s="36">
        <v>69</v>
      </c>
      <c r="T33" s="36">
        <f t="shared" si="2"/>
        <v>86</v>
      </c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60"/>
      <c r="AH33" s="56"/>
      <c r="AI33" s="56"/>
      <c r="AJ33" s="56"/>
    </row>
    <row r="34" spans="1:36" s="41" customFormat="1" ht="30" customHeight="1">
      <c r="A34" s="109"/>
      <c r="B34" s="112"/>
      <c r="C34" s="115"/>
      <c r="D34" s="118"/>
      <c r="E34" s="15"/>
      <c r="F34" s="123"/>
      <c r="G34" s="101"/>
      <c r="H34" s="96"/>
      <c r="I34" s="97"/>
      <c r="J34" s="39"/>
      <c r="K34" s="104"/>
      <c r="L34" s="104"/>
      <c r="M34" s="104"/>
      <c r="N34" s="90"/>
      <c r="O34" s="91"/>
      <c r="P34" s="64"/>
      <c r="Q34" s="38" t="s">
        <v>34</v>
      </c>
      <c r="R34" s="36">
        <v>0</v>
      </c>
      <c r="S34" s="36">
        <v>21</v>
      </c>
      <c r="T34" s="36">
        <f t="shared" si="2"/>
        <v>21</v>
      </c>
      <c r="U34" s="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60"/>
      <c r="AH34" s="56"/>
      <c r="AI34" s="56"/>
      <c r="AJ34" s="56"/>
    </row>
    <row r="35" spans="1:36" s="41" customFormat="1" ht="30" customHeight="1">
      <c r="A35" s="109"/>
      <c r="B35" s="112"/>
      <c r="C35" s="115"/>
      <c r="D35" s="118"/>
      <c r="E35" s="15"/>
      <c r="F35" s="123"/>
      <c r="G35" s="101"/>
      <c r="H35" s="96"/>
      <c r="I35" s="97"/>
      <c r="J35" s="39"/>
      <c r="K35" s="104"/>
      <c r="L35" s="104"/>
      <c r="M35" s="104"/>
      <c r="N35" s="90"/>
      <c r="O35" s="91"/>
      <c r="P35" s="64"/>
      <c r="Q35" s="38" t="s">
        <v>35</v>
      </c>
      <c r="R35" s="36">
        <v>0</v>
      </c>
      <c r="S35" s="36">
        <v>5</v>
      </c>
      <c r="T35" s="36">
        <f t="shared" si="2"/>
        <v>5</v>
      </c>
      <c r="U35" s="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60"/>
      <c r="AH35" s="56"/>
      <c r="AI35" s="56"/>
      <c r="AJ35" s="56"/>
    </row>
    <row r="36" spans="1:36" s="41" customFormat="1" ht="30" customHeight="1">
      <c r="A36" s="110"/>
      <c r="B36" s="113"/>
      <c r="C36" s="116"/>
      <c r="D36" s="119"/>
      <c r="E36" s="15"/>
      <c r="F36" s="124"/>
      <c r="G36" s="102"/>
      <c r="H36" s="98"/>
      <c r="I36" s="99"/>
      <c r="J36" s="6"/>
      <c r="K36" s="105"/>
      <c r="L36" s="105"/>
      <c r="M36" s="105"/>
      <c r="N36" s="92"/>
      <c r="O36" s="93"/>
      <c r="P36" s="65"/>
      <c r="Q36" s="38" t="s">
        <v>24</v>
      </c>
      <c r="R36" s="36">
        <f>SUM(R27:R35)</f>
        <v>175</v>
      </c>
      <c r="S36" s="36">
        <f>SUM(S27:S35)</f>
        <v>477</v>
      </c>
      <c r="T36" s="40">
        <f>SUM(T27:T35)</f>
        <v>652</v>
      </c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61" t="s">
        <v>148</v>
      </c>
      <c r="AH36" s="54">
        <f>SUM(T36)</f>
        <v>652</v>
      </c>
      <c r="AI36" s="69"/>
      <c r="AJ36" s="58">
        <f>AH36*AI36</f>
        <v>0</v>
      </c>
    </row>
    <row r="37" spans="1:36" s="41" customFormat="1" ht="30" customHeight="1">
      <c r="A37" s="9"/>
      <c r="B37" s="14"/>
      <c r="C37" s="24"/>
      <c r="D37" s="13"/>
      <c r="F37" s="50"/>
      <c r="G37" s="53"/>
      <c r="H37" s="43"/>
      <c r="I37" s="44"/>
      <c r="J37" s="45"/>
      <c r="K37" s="42"/>
      <c r="L37" s="42"/>
      <c r="M37" s="42"/>
      <c r="N37" s="42"/>
      <c r="O37" s="42"/>
      <c r="P37" s="66"/>
      <c r="R37" s="28"/>
      <c r="S37" s="29"/>
      <c r="T37" s="33"/>
      <c r="AF37" s="16"/>
      <c r="AG37" s="60"/>
      <c r="AH37" s="56"/>
      <c r="AI37" s="56"/>
      <c r="AJ37" s="56"/>
    </row>
    <row r="38" spans="1:36" s="41" customFormat="1" ht="30" customHeight="1">
      <c r="A38" s="108" t="s">
        <v>16</v>
      </c>
      <c r="B38" s="111" t="s">
        <v>38</v>
      </c>
      <c r="C38" s="114" t="s">
        <v>53</v>
      </c>
      <c r="D38" s="117" t="s">
        <v>172</v>
      </c>
      <c r="E38" s="15"/>
      <c r="F38" s="122" t="s">
        <v>36</v>
      </c>
      <c r="G38" s="100"/>
      <c r="H38" s="94" t="s">
        <v>42</v>
      </c>
      <c r="I38" s="95"/>
      <c r="J38" s="39"/>
      <c r="K38" s="103" t="s">
        <v>43</v>
      </c>
      <c r="L38" s="103" t="s">
        <v>47</v>
      </c>
      <c r="M38" s="103" t="s">
        <v>54</v>
      </c>
      <c r="N38" s="88"/>
      <c r="O38" s="89"/>
      <c r="P38" s="79" t="s">
        <v>173</v>
      </c>
      <c r="Q38" s="38" t="s">
        <v>27</v>
      </c>
      <c r="R38" s="36">
        <v>0</v>
      </c>
      <c r="S38" s="36">
        <v>4</v>
      </c>
      <c r="T38" s="36">
        <f aca="true" t="shared" si="3" ref="T38:T46">SUM(R38,S38)</f>
        <v>4</v>
      </c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7"/>
      <c r="AG38" s="60"/>
      <c r="AH38" s="56"/>
      <c r="AI38" s="56"/>
      <c r="AJ38" s="56"/>
    </row>
    <row r="39" spans="1:36" s="41" customFormat="1" ht="30" customHeight="1">
      <c r="A39" s="109"/>
      <c r="B39" s="112"/>
      <c r="C39" s="115"/>
      <c r="D39" s="118"/>
      <c r="E39" s="15"/>
      <c r="F39" s="123"/>
      <c r="G39" s="101"/>
      <c r="H39" s="96"/>
      <c r="I39" s="97"/>
      <c r="J39" s="39"/>
      <c r="K39" s="104"/>
      <c r="L39" s="104"/>
      <c r="M39" s="104"/>
      <c r="N39" s="90"/>
      <c r="O39" s="91"/>
      <c r="P39" s="80" t="s">
        <v>176</v>
      </c>
      <c r="Q39" s="38" t="s">
        <v>28</v>
      </c>
      <c r="R39" s="36">
        <v>7</v>
      </c>
      <c r="S39" s="36">
        <v>3</v>
      </c>
      <c r="T39" s="36">
        <f t="shared" si="3"/>
        <v>10</v>
      </c>
      <c r="U39" s="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7"/>
      <c r="AG39" s="60"/>
      <c r="AH39" s="56"/>
      <c r="AI39" s="56"/>
      <c r="AJ39" s="56"/>
    </row>
    <row r="40" spans="1:36" s="41" customFormat="1" ht="30" customHeight="1">
      <c r="A40" s="109"/>
      <c r="B40" s="112"/>
      <c r="C40" s="115"/>
      <c r="D40" s="118"/>
      <c r="E40" s="15"/>
      <c r="F40" s="123"/>
      <c r="G40" s="101"/>
      <c r="H40" s="96"/>
      <c r="I40" s="97"/>
      <c r="J40" s="39"/>
      <c r="K40" s="104"/>
      <c r="L40" s="104"/>
      <c r="M40" s="104"/>
      <c r="N40" s="90"/>
      <c r="O40" s="91"/>
      <c r="P40" s="80"/>
      <c r="Q40" s="38" t="s">
        <v>29</v>
      </c>
      <c r="R40" s="36">
        <v>0</v>
      </c>
      <c r="S40" s="36">
        <v>4</v>
      </c>
      <c r="T40" s="36">
        <f t="shared" si="3"/>
        <v>4</v>
      </c>
      <c r="U40" s="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7"/>
      <c r="AG40" s="60"/>
      <c r="AH40" s="56"/>
      <c r="AI40" s="56"/>
      <c r="AJ40" s="56"/>
    </row>
    <row r="41" spans="1:36" s="41" customFormat="1" ht="30" customHeight="1">
      <c r="A41" s="109"/>
      <c r="B41" s="112"/>
      <c r="C41" s="115"/>
      <c r="D41" s="118"/>
      <c r="E41" s="15"/>
      <c r="F41" s="123"/>
      <c r="G41" s="101"/>
      <c r="H41" s="96"/>
      <c r="I41" s="97"/>
      <c r="J41" s="39"/>
      <c r="K41" s="104"/>
      <c r="L41" s="104"/>
      <c r="M41" s="104"/>
      <c r="N41" s="90"/>
      <c r="O41" s="91"/>
      <c r="P41" s="80"/>
      <c r="Q41" s="38" t="s">
        <v>30</v>
      </c>
      <c r="R41" s="36">
        <v>0</v>
      </c>
      <c r="S41" s="36">
        <v>4</v>
      </c>
      <c r="T41" s="36">
        <f t="shared" si="3"/>
        <v>4</v>
      </c>
      <c r="U41" s="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7"/>
      <c r="AG41" s="60"/>
      <c r="AH41" s="56"/>
      <c r="AI41" s="56"/>
      <c r="AJ41" s="56"/>
    </row>
    <row r="42" spans="1:36" s="41" customFormat="1" ht="30" customHeight="1">
      <c r="A42" s="109"/>
      <c r="B42" s="112"/>
      <c r="C42" s="115"/>
      <c r="D42" s="118"/>
      <c r="E42" s="15"/>
      <c r="F42" s="123"/>
      <c r="G42" s="101"/>
      <c r="H42" s="96"/>
      <c r="I42" s="97"/>
      <c r="J42" s="39"/>
      <c r="K42" s="104"/>
      <c r="L42" s="104"/>
      <c r="M42" s="104"/>
      <c r="N42" s="90"/>
      <c r="O42" s="91"/>
      <c r="P42" s="64"/>
      <c r="Q42" s="38" t="s">
        <v>31</v>
      </c>
      <c r="R42" s="36">
        <v>0</v>
      </c>
      <c r="S42" s="36">
        <v>4</v>
      </c>
      <c r="T42" s="36">
        <f t="shared" si="3"/>
        <v>4</v>
      </c>
      <c r="U42" s="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7"/>
      <c r="AG42" s="60"/>
      <c r="AH42" s="56"/>
      <c r="AI42" s="56"/>
      <c r="AJ42" s="56"/>
    </row>
    <row r="43" spans="1:36" s="41" customFormat="1" ht="30" customHeight="1">
      <c r="A43" s="109"/>
      <c r="B43" s="112"/>
      <c r="C43" s="115"/>
      <c r="D43" s="118"/>
      <c r="E43" s="15"/>
      <c r="F43" s="123"/>
      <c r="G43" s="101"/>
      <c r="H43" s="96"/>
      <c r="I43" s="97"/>
      <c r="J43" s="39"/>
      <c r="K43" s="104"/>
      <c r="L43" s="104"/>
      <c r="M43" s="104"/>
      <c r="N43" s="90"/>
      <c r="O43" s="91"/>
      <c r="P43" s="64"/>
      <c r="Q43" s="38" t="s">
        <v>32</v>
      </c>
      <c r="R43" s="36">
        <v>0</v>
      </c>
      <c r="S43" s="36">
        <v>8</v>
      </c>
      <c r="T43" s="36">
        <f t="shared" si="3"/>
        <v>8</v>
      </c>
      <c r="U43" s="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7"/>
      <c r="AG43" s="60"/>
      <c r="AH43" s="56"/>
      <c r="AI43" s="56"/>
      <c r="AJ43" s="56"/>
    </row>
    <row r="44" spans="1:36" s="41" customFormat="1" ht="30" customHeight="1">
      <c r="A44" s="109"/>
      <c r="B44" s="112"/>
      <c r="C44" s="115"/>
      <c r="D44" s="118"/>
      <c r="E44" s="15"/>
      <c r="F44" s="123"/>
      <c r="G44" s="101"/>
      <c r="H44" s="96"/>
      <c r="I44" s="97"/>
      <c r="J44" s="39"/>
      <c r="K44" s="104"/>
      <c r="L44" s="104"/>
      <c r="M44" s="104"/>
      <c r="N44" s="90"/>
      <c r="O44" s="91"/>
      <c r="P44" s="64"/>
      <c r="Q44" s="38" t="s">
        <v>33</v>
      </c>
      <c r="R44" s="36">
        <v>0</v>
      </c>
      <c r="S44" s="36">
        <v>3</v>
      </c>
      <c r="T44" s="36">
        <f t="shared" si="3"/>
        <v>3</v>
      </c>
      <c r="U44" s="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7"/>
      <c r="AG44" s="60"/>
      <c r="AH44" s="56"/>
      <c r="AI44" s="56"/>
      <c r="AJ44" s="56"/>
    </row>
    <row r="45" spans="1:36" s="41" customFormat="1" ht="30" customHeight="1">
      <c r="A45" s="109"/>
      <c r="B45" s="112"/>
      <c r="C45" s="115"/>
      <c r="D45" s="118"/>
      <c r="E45" s="15"/>
      <c r="F45" s="123"/>
      <c r="G45" s="101"/>
      <c r="H45" s="96"/>
      <c r="I45" s="97"/>
      <c r="J45" s="39"/>
      <c r="K45" s="104"/>
      <c r="L45" s="104"/>
      <c r="M45" s="104"/>
      <c r="N45" s="90"/>
      <c r="O45" s="91"/>
      <c r="P45" s="64"/>
      <c r="Q45" s="38" t="s">
        <v>34</v>
      </c>
      <c r="R45" s="36">
        <v>0</v>
      </c>
      <c r="S45" s="36">
        <v>2</v>
      </c>
      <c r="T45" s="36">
        <f t="shared" si="3"/>
        <v>2</v>
      </c>
      <c r="U45" s="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7"/>
      <c r="AG45" s="60"/>
      <c r="AH45" s="56"/>
      <c r="AI45" s="56"/>
      <c r="AJ45" s="56"/>
    </row>
    <row r="46" spans="1:36" s="41" customFormat="1" ht="30" customHeight="1">
      <c r="A46" s="109"/>
      <c r="B46" s="112"/>
      <c r="C46" s="115"/>
      <c r="D46" s="118"/>
      <c r="E46" s="15"/>
      <c r="F46" s="123"/>
      <c r="G46" s="101"/>
      <c r="H46" s="96"/>
      <c r="I46" s="97"/>
      <c r="J46" s="39"/>
      <c r="K46" s="104"/>
      <c r="L46" s="104"/>
      <c r="M46" s="104"/>
      <c r="N46" s="90"/>
      <c r="O46" s="91"/>
      <c r="P46" s="64"/>
      <c r="Q46" s="38" t="s">
        <v>35</v>
      </c>
      <c r="R46" s="36">
        <v>0</v>
      </c>
      <c r="S46" s="36">
        <v>0</v>
      </c>
      <c r="T46" s="36">
        <f t="shared" si="3"/>
        <v>0</v>
      </c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7"/>
      <c r="AG46" s="60"/>
      <c r="AH46" s="56"/>
      <c r="AI46" s="56"/>
      <c r="AJ46" s="56"/>
    </row>
    <row r="47" spans="1:36" s="41" customFormat="1" ht="30" customHeight="1">
      <c r="A47" s="110"/>
      <c r="B47" s="113"/>
      <c r="C47" s="116"/>
      <c r="D47" s="119"/>
      <c r="E47" s="15"/>
      <c r="F47" s="124"/>
      <c r="G47" s="102"/>
      <c r="H47" s="98"/>
      <c r="I47" s="99"/>
      <c r="J47" s="6"/>
      <c r="K47" s="105"/>
      <c r="L47" s="105"/>
      <c r="M47" s="105"/>
      <c r="N47" s="92"/>
      <c r="O47" s="93"/>
      <c r="P47" s="65"/>
      <c r="Q47" s="38" t="s">
        <v>24</v>
      </c>
      <c r="R47" s="36">
        <f>SUM(R38:R46)</f>
        <v>7</v>
      </c>
      <c r="S47" s="36">
        <f>SUM(S38:S46)</f>
        <v>32</v>
      </c>
      <c r="T47" s="40">
        <f>SUM(T38:T46)</f>
        <v>39</v>
      </c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7"/>
      <c r="AG47" s="61" t="s">
        <v>148</v>
      </c>
      <c r="AH47" s="143">
        <f>T47*2</f>
        <v>78</v>
      </c>
      <c r="AI47" s="145"/>
      <c r="AJ47" s="58">
        <f>AH47*AI47</f>
        <v>0</v>
      </c>
    </row>
    <row r="48" spans="1:36" s="41" customFormat="1" ht="30" customHeight="1">
      <c r="A48" s="9"/>
      <c r="B48" s="14"/>
      <c r="C48" s="24"/>
      <c r="D48" s="13"/>
      <c r="F48" s="50"/>
      <c r="G48" s="53"/>
      <c r="H48" s="43"/>
      <c r="I48" s="44"/>
      <c r="J48" s="45"/>
      <c r="K48" s="42"/>
      <c r="L48" s="42"/>
      <c r="M48" s="42"/>
      <c r="N48" s="42"/>
      <c r="O48" s="42"/>
      <c r="P48" s="66"/>
      <c r="R48" s="28"/>
      <c r="S48" s="29"/>
      <c r="T48" s="33"/>
      <c r="AF48" s="16"/>
      <c r="AG48" s="60"/>
      <c r="AH48" s="56"/>
      <c r="AI48" s="56"/>
      <c r="AJ48" s="56"/>
    </row>
    <row r="49" spans="1:36" s="41" customFormat="1" ht="30" customHeight="1">
      <c r="A49" s="108" t="s">
        <v>16</v>
      </c>
      <c r="B49" s="111" t="s">
        <v>38</v>
      </c>
      <c r="C49" s="114" t="s">
        <v>55</v>
      </c>
      <c r="D49" s="117" t="s">
        <v>56</v>
      </c>
      <c r="E49" s="15"/>
      <c r="F49" s="122" t="s">
        <v>36</v>
      </c>
      <c r="G49" s="100"/>
      <c r="H49" s="94" t="s">
        <v>59</v>
      </c>
      <c r="I49" s="95"/>
      <c r="J49" s="39"/>
      <c r="K49" s="103" t="s">
        <v>64</v>
      </c>
      <c r="L49" s="103" t="s">
        <v>67</v>
      </c>
      <c r="M49" s="103" t="s">
        <v>142</v>
      </c>
      <c r="N49" s="88" t="s">
        <v>58</v>
      </c>
      <c r="O49" s="89"/>
      <c r="P49" s="79" t="s">
        <v>177</v>
      </c>
      <c r="Q49" s="38" t="s">
        <v>27</v>
      </c>
      <c r="R49" s="36">
        <v>0</v>
      </c>
      <c r="S49" s="36">
        <v>4</v>
      </c>
      <c r="T49" s="36">
        <f aca="true" t="shared" si="4" ref="T49:T57">SUM(R49,S49)</f>
        <v>4</v>
      </c>
      <c r="U49" s="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7"/>
      <c r="AG49" s="60"/>
      <c r="AH49" s="56"/>
      <c r="AI49" s="56"/>
      <c r="AJ49" s="56"/>
    </row>
    <row r="50" spans="1:36" s="41" customFormat="1" ht="30" customHeight="1">
      <c r="A50" s="109"/>
      <c r="B50" s="112"/>
      <c r="C50" s="115"/>
      <c r="D50" s="118"/>
      <c r="E50" s="15"/>
      <c r="F50" s="123"/>
      <c r="G50" s="101"/>
      <c r="H50" s="96"/>
      <c r="I50" s="97"/>
      <c r="J50" s="39"/>
      <c r="K50" s="104"/>
      <c r="L50" s="104"/>
      <c r="M50" s="104"/>
      <c r="N50" s="90"/>
      <c r="O50" s="91"/>
      <c r="P50" s="80" t="s">
        <v>178</v>
      </c>
      <c r="Q50" s="38" t="s">
        <v>28</v>
      </c>
      <c r="R50" s="36">
        <v>9</v>
      </c>
      <c r="S50" s="36">
        <v>7</v>
      </c>
      <c r="T50" s="36">
        <f t="shared" si="4"/>
        <v>16</v>
      </c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7"/>
      <c r="AG50" s="60"/>
      <c r="AH50" s="56"/>
      <c r="AI50" s="56"/>
      <c r="AJ50" s="56"/>
    </row>
    <row r="51" spans="1:36" s="41" customFormat="1" ht="30" customHeight="1">
      <c r="A51" s="109"/>
      <c r="B51" s="112"/>
      <c r="C51" s="115"/>
      <c r="D51" s="118"/>
      <c r="E51" s="15"/>
      <c r="F51" s="123"/>
      <c r="G51" s="101"/>
      <c r="H51" s="96"/>
      <c r="I51" s="97"/>
      <c r="J51" s="39"/>
      <c r="K51" s="104"/>
      <c r="L51" s="104"/>
      <c r="M51" s="104"/>
      <c r="N51" s="90"/>
      <c r="O51" s="91"/>
      <c r="P51" s="64"/>
      <c r="Q51" s="38" t="s">
        <v>29</v>
      </c>
      <c r="R51" s="36">
        <v>14</v>
      </c>
      <c r="S51" s="36">
        <v>14</v>
      </c>
      <c r="T51" s="36">
        <f t="shared" si="4"/>
        <v>28</v>
      </c>
      <c r="U51" s="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7"/>
      <c r="AG51" s="60"/>
      <c r="AH51" s="56"/>
      <c r="AI51" s="56"/>
      <c r="AJ51" s="56"/>
    </row>
    <row r="52" spans="1:36" s="41" customFormat="1" ht="30" customHeight="1">
      <c r="A52" s="109"/>
      <c r="B52" s="112"/>
      <c r="C52" s="115"/>
      <c r="D52" s="118"/>
      <c r="E52" s="15"/>
      <c r="F52" s="123"/>
      <c r="G52" s="101"/>
      <c r="H52" s="96"/>
      <c r="I52" s="97"/>
      <c r="J52" s="39"/>
      <c r="K52" s="104"/>
      <c r="L52" s="104"/>
      <c r="M52" s="104"/>
      <c r="N52" s="90"/>
      <c r="O52" s="91"/>
      <c r="P52" s="64"/>
      <c r="Q52" s="38" t="s">
        <v>30</v>
      </c>
      <c r="R52" s="36">
        <v>14</v>
      </c>
      <c r="S52" s="36">
        <v>1</v>
      </c>
      <c r="T52" s="36">
        <f t="shared" si="4"/>
        <v>15</v>
      </c>
      <c r="U52" s="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7"/>
      <c r="AG52" s="60"/>
      <c r="AH52" s="56"/>
      <c r="AI52" s="56"/>
      <c r="AJ52" s="56"/>
    </row>
    <row r="53" spans="1:36" s="41" customFormat="1" ht="30" customHeight="1">
      <c r="A53" s="109"/>
      <c r="B53" s="112"/>
      <c r="C53" s="115"/>
      <c r="D53" s="118"/>
      <c r="E53" s="15"/>
      <c r="F53" s="123"/>
      <c r="G53" s="101"/>
      <c r="H53" s="96"/>
      <c r="I53" s="97"/>
      <c r="J53" s="39"/>
      <c r="K53" s="104"/>
      <c r="L53" s="104"/>
      <c r="M53" s="104"/>
      <c r="N53" s="90"/>
      <c r="O53" s="91"/>
      <c r="P53" s="64"/>
      <c r="Q53" s="38" t="s">
        <v>31</v>
      </c>
      <c r="R53" s="36">
        <v>14</v>
      </c>
      <c r="S53" s="36">
        <v>4</v>
      </c>
      <c r="T53" s="36">
        <f t="shared" si="4"/>
        <v>18</v>
      </c>
      <c r="U53" s="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7"/>
      <c r="AG53" s="60"/>
      <c r="AH53" s="56"/>
      <c r="AI53" s="56"/>
      <c r="AJ53" s="56"/>
    </row>
    <row r="54" spans="1:36" s="41" customFormat="1" ht="30" customHeight="1">
      <c r="A54" s="109"/>
      <c r="B54" s="112"/>
      <c r="C54" s="115"/>
      <c r="D54" s="118"/>
      <c r="E54" s="15"/>
      <c r="F54" s="123"/>
      <c r="G54" s="101"/>
      <c r="H54" s="96"/>
      <c r="I54" s="97"/>
      <c r="J54" s="39"/>
      <c r="K54" s="104"/>
      <c r="L54" s="104"/>
      <c r="M54" s="104"/>
      <c r="N54" s="90"/>
      <c r="O54" s="91"/>
      <c r="P54" s="64"/>
      <c r="Q54" s="38" t="s">
        <v>32</v>
      </c>
      <c r="R54" s="36">
        <v>13</v>
      </c>
      <c r="S54" s="36">
        <v>1</v>
      </c>
      <c r="T54" s="36">
        <f t="shared" si="4"/>
        <v>14</v>
      </c>
      <c r="U54" s="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7"/>
      <c r="AG54" s="60"/>
      <c r="AH54" s="56"/>
      <c r="AI54" s="56"/>
      <c r="AJ54" s="56"/>
    </row>
    <row r="55" spans="1:36" s="41" customFormat="1" ht="30" customHeight="1">
      <c r="A55" s="109"/>
      <c r="B55" s="112"/>
      <c r="C55" s="115"/>
      <c r="D55" s="118"/>
      <c r="E55" s="15"/>
      <c r="F55" s="123"/>
      <c r="G55" s="101"/>
      <c r="H55" s="96"/>
      <c r="I55" s="97"/>
      <c r="J55" s="39"/>
      <c r="K55" s="104"/>
      <c r="L55" s="104"/>
      <c r="M55" s="104"/>
      <c r="N55" s="90"/>
      <c r="O55" s="91"/>
      <c r="P55" s="64"/>
      <c r="Q55" s="38" t="s">
        <v>33</v>
      </c>
      <c r="R55" s="36">
        <v>14</v>
      </c>
      <c r="S55" s="36">
        <v>17</v>
      </c>
      <c r="T55" s="36">
        <f t="shared" si="4"/>
        <v>31</v>
      </c>
      <c r="U55" s="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7"/>
      <c r="AG55" s="60"/>
      <c r="AH55" s="56"/>
      <c r="AI55" s="56"/>
      <c r="AJ55" s="56"/>
    </row>
    <row r="56" spans="1:36" s="41" customFormat="1" ht="30" customHeight="1">
      <c r="A56" s="109"/>
      <c r="B56" s="112"/>
      <c r="C56" s="115"/>
      <c r="D56" s="118"/>
      <c r="E56" s="15"/>
      <c r="F56" s="123"/>
      <c r="G56" s="101"/>
      <c r="H56" s="96"/>
      <c r="I56" s="97"/>
      <c r="J56" s="39"/>
      <c r="K56" s="104"/>
      <c r="L56" s="104"/>
      <c r="M56" s="104"/>
      <c r="N56" s="90"/>
      <c r="O56" s="91"/>
      <c r="P56" s="64"/>
      <c r="Q56" s="38" t="s">
        <v>34</v>
      </c>
      <c r="R56" s="36">
        <v>0</v>
      </c>
      <c r="S56" s="36">
        <v>8</v>
      </c>
      <c r="T56" s="36">
        <f t="shared" si="4"/>
        <v>8</v>
      </c>
      <c r="U56" s="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7"/>
      <c r="AG56" s="60"/>
      <c r="AH56" s="56"/>
      <c r="AI56" s="56"/>
      <c r="AJ56" s="56"/>
    </row>
    <row r="57" spans="1:36" s="41" customFormat="1" ht="30" customHeight="1">
      <c r="A57" s="109"/>
      <c r="B57" s="112"/>
      <c r="C57" s="115"/>
      <c r="D57" s="118"/>
      <c r="E57" s="15"/>
      <c r="F57" s="123"/>
      <c r="G57" s="101"/>
      <c r="H57" s="96"/>
      <c r="I57" s="97"/>
      <c r="J57" s="39"/>
      <c r="K57" s="104"/>
      <c r="L57" s="104"/>
      <c r="M57" s="104"/>
      <c r="N57" s="90"/>
      <c r="O57" s="91"/>
      <c r="P57" s="64"/>
      <c r="Q57" s="38" t="s">
        <v>35</v>
      </c>
      <c r="R57" s="36">
        <v>0</v>
      </c>
      <c r="S57" s="36">
        <v>0</v>
      </c>
      <c r="T57" s="36">
        <f t="shared" si="4"/>
        <v>0</v>
      </c>
      <c r="U57" s="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7"/>
      <c r="AG57" s="60"/>
      <c r="AH57" s="56"/>
      <c r="AI57" s="56"/>
      <c r="AJ57" s="56"/>
    </row>
    <row r="58" spans="1:36" s="41" customFormat="1" ht="30" customHeight="1">
      <c r="A58" s="110"/>
      <c r="B58" s="113"/>
      <c r="C58" s="116"/>
      <c r="D58" s="119"/>
      <c r="E58" s="15"/>
      <c r="F58" s="124"/>
      <c r="G58" s="102"/>
      <c r="H58" s="98"/>
      <c r="I58" s="99"/>
      <c r="J58" s="6"/>
      <c r="K58" s="105"/>
      <c r="L58" s="105"/>
      <c r="M58" s="105"/>
      <c r="N58" s="92"/>
      <c r="O58" s="93"/>
      <c r="P58" s="65"/>
      <c r="Q58" s="38" t="s">
        <v>24</v>
      </c>
      <c r="R58" s="36">
        <f>SUM(R49:R57)</f>
        <v>78</v>
      </c>
      <c r="S58" s="36">
        <f>SUM(S49:S57)</f>
        <v>56</v>
      </c>
      <c r="T58" s="40">
        <f>SUM(T49:T57)</f>
        <v>134</v>
      </c>
      <c r="U58" s="1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7"/>
      <c r="AG58" s="61" t="s">
        <v>148</v>
      </c>
      <c r="AH58" s="54">
        <f>SUM(T58)</f>
        <v>134</v>
      </c>
      <c r="AI58" s="69"/>
      <c r="AJ58" s="58">
        <f>AH58*AI58</f>
        <v>0</v>
      </c>
    </row>
    <row r="59" spans="1:36" s="41" customFormat="1" ht="99.75" customHeight="1">
      <c r="A59" s="9"/>
      <c r="B59" s="14"/>
      <c r="C59" s="24"/>
      <c r="D59" s="13"/>
      <c r="F59" s="50"/>
      <c r="G59" s="53"/>
      <c r="H59" s="43"/>
      <c r="I59" s="44"/>
      <c r="J59" s="45"/>
      <c r="K59" s="42"/>
      <c r="L59" s="42"/>
      <c r="M59" s="42"/>
      <c r="N59" s="42"/>
      <c r="O59" s="42"/>
      <c r="P59" s="66"/>
      <c r="R59" s="28"/>
      <c r="S59" s="29"/>
      <c r="T59" s="33"/>
      <c r="AF59" s="16"/>
      <c r="AG59" s="60"/>
      <c r="AH59" s="56"/>
      <c r="AI59" s="56"/>
      <c r="AJ59" s="56"/>
    </row>
    <row r="60" spans="1:36" s="41" customFormat="1" ht="30" customHeight="1">
      <c r="A60" s="108" t="s">
        <v>16</v>
      </c>
      <c r="B60" s="111" t="s">
        <v>38</v>
      </c>
      <c r="C60" s="114" t="s">
        <v>61</v>
      </c>
      <c r="D60" s="117" t="s">
        <v>63</v>
      </c>
      <c r="E60" s="15"/>
      <c r="F60" s="122" t="s">
        <v>36</v>
      </c>
      <c r="G60" s="100"/>
      <c r="H60" s="94" t="s">
        <v>62</v>
      </c>
      <c r="I60" s="95"/>
      <c r="J60" s="39"/>
      <c r="K60" s="103" t="s">
        <v>66</v>
      </c>
      <c r="L60" s="103" t="s">
        <v>141</v>
      </c>
      <c r="M60" s="103" t="s">
        <v>60</v>
      </c>
      <c r="N60" s="88" t="s">
        <v>130</v>
      </c>
      <c r="O60" s="89"/>
      <c r="P60" s="79" t="s">
        <v>179</v>
      </c>
      <c r="Q60" s="38" t="s">
        <v>27</v>
      </c>
      <c r="R60" s="36">
        <v>0</v>
      </c>
      <c r="S60" s="36">
        <v>5</v>
      </c>
      <c r="T60" s="36">
        <f aca="true" t="shared" si="5" ref="T60:T68">SUM(R60,S60)</f>
        <v>5</v>
      </c>
      <c r="U60" s="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7"/>
      <c r="AG60" s="60"/>
      <c r="AH60" s="56"/>
      <c r="AI60" s="56"/>
      <c r="AJ60" s="56"/>
    </row>
    <row r="61" spans="1:36" s="41" customFormat="1" ht="30" customHeight="1">
      <c r="A61" s="109"/>
      <c r="B61" s="112"/>
      <c r="C61" s="115"/>
      <c r="D61" s="118"/>
      <c r="E61" s="15"/>
      <c r="F61" s="123"/>
      <c r="G61" s="101"/>
      <c r="H61" s="96"/>
      <c r="I61" s="97"/>
      <c r="J61" s="39"/>
      <c r="K61" s="104"/>
      <c r="L61" s="104"/>
      <c r="M61" s="104"/>
      <c r="N61" s="90"/>
      <c r="O61" s="91"/>
      <c r="P61" s="80" t="s">
        <v>180</v>
      </c>
      <c r="Q61" s="38" t="s">
        <v>28</v>
      </c>
      <c r="R61" s="36">
        <v>3</v>
      </c>
      <c r="S61" s="36">
        <v>13</v>
      </c>
      <c r="T61" s="36">
        <f t="shared" si="5"/>
        <v>16</v>
      </c>
      <c r="U61" s="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7"/>
      <c r="AG61" s="60"/>
      <c r="AH61" s="56"/>
      <c r="AI61" s="56"/>
      <c r="AJ61" s="56"/>
    </row>
    <row r="62" spans="1:36" s="41" customFormat="1" ht="30" customHeight="1">
      <c r="A62" s="109"/>
      <c r="B62" s="112"/>
      <c r="C62" s="115"/>
      <c r="D62" s="118"/>
      <c r="E62" s="15"/>
      <c r="F62" s="123"/>
      <c r="G62" s="101"/>
      <c r="H62" s="96"/>
      <c r="I62" s="97"/>
      <c r="J62" s="39"/>
      <c r="K62" s="104"/>
      <c r="L62" s="104"/>
      <c r="M62" s="104"/>
      <c r="N62" s="90"/>
      <c r="O62" s="91"/>
      <c r="P62" s="80" t="s">
        <v>181</v>
      </c>
      <c r="Q62" s="38" t="s">
        <v>29</v>
      </c>
      <c r="R62" s="36">
        <v>3</v>
      </c>
      <c r="S62" s="36">
        <v>17</v>
      </c>
      <c r="T62" s="36">
        <f t="shared" si="5"/>
        <v>20</v>
      </c>
      <c r="U62" s="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7"/>
      <c r="AG62" s="60"/>
      <c r="AH62" s="56"/>
      <c r="AI62" s="56"/>
      <c r="AJ62" s="56"/>
    </row>
    <row r="63" spans="1:36" s="41" customFormat="1" ht="30" customHeight="1">
      <c r="A63" s="109"/>
      <c r="B63" s="112"/>
      <c r="C63" s="115"/>
      <c r="D63" s="118"/>
      <c r="E63" s="15"/>
      <c r="F63" s="123"/>
      <c r="G63" s="101"/>
      <c r="H63" s="96"/>
      <c r="I63" s="97"/>
      <c r="J63" s="39"/>
      <c r="K63" s="104"/>
      <c r="L63" s="104"/>
      <c r="M63" s="104"/>
      <c r="N63" s="90"/>
      <c r="O63" s="91"/>
      <c r="P63" s="64"/>
      <c r="Q63" s="38" t="s">
        <v>30</v>
      </c>
      <c r="R63" s="36">
        <v>3</v>
      </c>
      <c r="S63" s="36">
        <v>10</v>
      </c>
      <c r="T63" s="36">
        <f t="shared" si="5"/>
        <v>13</v>
      </c>
      <c r="U63" s="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7"/>
      <c r="AG63" s="60"/>
      <c r="AH63" s="56"/>
      <c r="AI63" s="56"/>
      <c r="AJ63" s="56"/>
    </row>
    <row r="64" spans="1:36" s="41" customFormat="1" ht="30" customHeight="1">
      <c r="A64" s="109"/>
      <c r="B64" s="112"/>
      <c r="C64" s="115"/>
      <c r="D64" s="118"/>
      <c r="E64" s="15"/>
      <c r="F64" s="123"/>
      <c r="G64" s="101"/>
      <c r="H64" s="96"/>
      <c r="I64" s="97"/>
      <c r="J64" s="39"/>
      <c r="K64" s="104"/>
      <c r="L64" s="104"/>
      <c r="M64" s="104"/>
      <c r="N64" s="90"/>
      <c r="O64" s="91"/>
      <c r="P64" s="64"/>
      <c r="Q64" s="38" t="s">
        <v>31</v>
      </c>
      <c r="R64" s="36">
        <v>3</v>
      </c>
      <c r="S64" s="36">
        <v>27</v>
      </c>
      <c r="T64" s="36">
        <f t="shared" si="5"/>
        <v>30</v>
      </c>
      <c r="U64" s="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7"/>
      <c r="AG64" s="60"/>
      <c r="AH64" s="56"/>
      <c r="AI64" s="56"/>
      <c r="AJ64" s="56"/>
    </row>
    <row r="65" spans="1:36" s="41" customFormat="1" ht="30" customHeight="1">
      <c r="A65" s="109"/>
      <c r="B65" s="112"/>
      <c r="C65" s="115"/>
      <c r="D65" s="118"/>
      <c r="E65" s="15"/>
      <c r="F65" s="123"/>
      <c r="G65" s="101"/>
      <c r="H65" s="96"/>
      <c r="I65" s="97"/>
      <c r="J65" s="39"/>
      <c r="K65" s="104"/>
      <c r="L65" s="104"/>
      <c r="M65" s="104"/>
      <c r="N65" s="90"/>
      <c r="O65" s="91"/>
      <c r="P65" s="64"/>
      <c r="Q65" s="38" t="s">
        <v>32</v>
      </c>
      <c r="R65" s="36">
        <v>3</v>
      </c>
      <c r="S65" s="36">
        <v>14</v>
      </c>
      <c r="T65" s="36">
        <f t="shared" si="5"/>
        <v>17</v>
      </c>
      <c r="U65" s="1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7"/>
      <c r="AG65" s="60"/>
      <c r="AH65" s="56"/>
      <c r="AI65" s="56"/>
      <c r="AJ65" s="56"/>
    </row>
    <row r="66" spans="1:36" s="41" customFormat="1" ht="30" customHeight="1">
      <c r="A66" s="109"/>
      <c r="B66" s="112"/>
      <c r="C66" s="115"/>
      <c r="D66" s="118"/>
      <c r="E66" s="15"/>
      <c r="F66" s="123"/>
      <c r="G66" s="101"/>
      <c r="H66" s="96"/>
      <c r="I66" s="97"/>
      <c r="J66" s="39"/>
      <c r="K66" s="104"/>
      <c r="L66" s="104"/>
      <c r="M66" s="104"/>
      <c r="N66" s="90"/>
      <c r="O66" s="91"/>
      <c r="P66" s="64"/>
      <c r="Q66" s="38" t="s">
        <v>33</v>
      </c>
      <c r="R66" s="36">
        <v>4</v>
      </c>
      <c r="S66" s="36">
        <v>13</v>
      </c>
      <c r="T66" s="36">
        <f t="shared" si="5"/>
        <v>17</v>
      </c>
      <c r="U66" s="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7"/>
      <c r="AG66" s="60"/>
      <c r="AH66" s="56"/>
      <c r="AI66" s="56"/>
      <c r="AJ66" s="56"/>
    </row>
    <row r="67" spans="1:36" s="41" customFormat="1" ht="30" customHeight="1">
      <c r="A67" s="109"/>
      <c r="B67" s="112"/>
      <c r="C67" s="115"/>
      <c r="D67" s="118"/>
      <c r="E67" s="15"/>
      <c r="F67" s="123"/>
      <c r="G67" s="101"/>
      <c r="H67" s="96"/>
      <c r="I67" s="97"/>
      <c r="J67" s="39"/>
      <c r="K67" s="104"/>
      <c r="L67" s="104"/>
      <c r="M67" s="104"/>
      <c r="N67" s="90"/>
      <c r="O67" s="91"/>
      <c r="P67" s="64"/>
      <c r="Q67" s="38" t="s">
        <v>34</v>
      </c>
      <c r="R67" s="36">
        <v>0</v>
      </c>
      <c r="S67" s="36">
        <v>6</v>
      </c>
      <c r="T67" s="36">
        <f t="shared" si="5"/>
        <v>6</v>
      </c>
      <c r="U67" s="1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7"/>
      <c r="AG67" s="60"/>
      <c r="AH67" s="56"/>
      <c r="AI67" s="56"/>
      <c r="AJ67" s="56"/>
    </row>
    <row r="68" spans="1:36" s="41" customFormat="1" ht="30" customHeight="1">
      <c r="A68" s="109"/>
      <c r="B68" s="112"/>
      <c r="C68" s="115"/>
      <c r="D68" s="118"/>
      <c r="E68" s="15"/>
      <c r="F68" s="123"/>
      <c r="G68" s="101"/>
      <c r="H68" s="96"/>
      <c r="I68" s="97"/>
      <c r="J68" s="39"/>
      <c r="K68" s="104"/>
      <c r="L68" s="104"/>
      <c r="M68" s="104"/>
      <c r="N68" s="90"/>
      <c r="O68" s="91"/>
      <c r="P68" s="64"/>
      <c r="Q68" s="38" t="s">
        <v>35</v>
      </c>
      <c r="R68" s="36">
        <v>0</v>
      </c>
      <c r="S68" s="36">
        <v>0</v>
      </c>
      <c r="T68" s="36">
        <f t="shared" si="5"/>
        <v>0</v>
      </c>
      <c r="U68" s="1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7"/>
      <c r="AG68" s="60"/>
      <c r="AH68" s="56"/>
      <c r="AI68" s="56"/>
      <c r="AJ68" s="56"/>
    </row>
    <row r="69" spans="1:36" s="41" customFormat="1" ht="30" customHeight="1">
      <c r="A69" s="110"/>
      <c r="B69" s="113"/>
      <c r="C69" s="116"/>
      <c r="D69" s="119"/>
      <c r="E69" s="15"/>
      <c r="F69" s="124"/>
      <c r="G69" s="102"/>
      <c r="H69" s="98"/>
      <c r="I69" s="99"/>
      <c r="J69" s="6"/>
      <c r="K69" s="105"/>
      <c r="L69" s="105"/>
      <c r="M69" s="105"/>
      <c r="N69" s="92"/>
      <c r="O69" s="93"/>
      <c r="P69" s="65"/>
      <c r="Q69" s="38" t="s">
        <v>24</v>
      </c>
      <c r="R69" s="36">
        <f>SUM(R60:R68)</f>
        <v>19</v>
      </c>
      <c r="S69" s="36">
        <f>SUM(S60:S68)</f>
        <v>105</v>
      </c>
      <c r="T69" s="40">
        <f>SUM(T60:T68)</f>
        <v>124</v>
      </c>
      <c r="U69" s="1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7"/>
      <c r="AG69" s="61" t="s">
        <v>148</v>
      </c>
      <c r="AH69" s="54">
        <v>124</v>
      </c>
      <c r="AI69" s="69"/>
      <c r="AJ69" s="58">
        <f>AH69*AI69</f>
        <v>0</v>
      </c>
    </row>
    <row r="70" spans="1:36" s="41" customFormat="1" ht="30" customHeight="1">
      <c r="A70" s="9"/>
      <c r="B70" s="14"/>
      <c r="C70" s="24"/>
      <c r="D70" s="13"/>
      <c r="F70" s="50"/>
      <c r="G70" s="53"/>
      <c r="H70" s="43"/>
      <c r="I70" s="44"/>
      <c r="J70" s="45"/>
      <c r="K70" s="42"/>
      <c r="L70" s="42"/>
      <c r="M70" s="42"/>
      <c r="N70" s="42"/>
      <c r="O70" s="42"/>
      <c r="P70" s="66"/>
      <c r="R70" s="28"/>
      <c r="S70" s="29"/>
      <c r="T70" s="33"/>
      <c r="AF70" s="16"/>
      <c r="AG70" s="60"/>
      <c r="AH70" s="56"/>
      <c r="AI70" s="56"/>
      <c r="AJ70" s="56"/>
    </row>
    <row r="71" spans="1:36" s="41" customFormat="1" ht="30" customHeight="1">
      <c r="A71" s="108" t="s">
        <v>16</v>
      </c>
      <c r="B71" s="111" t="s">
        <v>38</v>
      </c>
      <c r="C71" s="114" t="s">
        <v>68</v>
      </c>
      <c r="D71" s="117" t="s">
        <v>138</v>
      </c>
      <c r="E71" s="15"/>
      <c r="F71" s="122" t="s">
        <v>36</v>
      </c>
      <c r="G71" s="100"/>
      <c r="H71" s="94" t="s">
        <v>140</v>
      </c>
      <c r="I71" s="95"/>
      <c r="J71" s="39"/>
      <c r="K71" s="103" t="s">
        <v>66</v>
      </c>
      <c r="L71" s="103" t="s">
        <v>132</v>
      </c>
      <c r="M71" s="103" t="s">
        <v>57</v>
      </c>
      <c r="N71" s="88" t="s">
        <v>58</v>
      </c>
      <c r="O71" s="89"/>
      <c r="P71" s="63"/>
      <c r="Q71" s="38" t="s">
        <v>27</v>
      </c>
      <c r="R71" s="36">
        <v>0</v>
      </c>
      <c r="S71" s="36">
        <v>23</v>
      </c>
      <c r="T71" s="36">
        <f aca="true" t="shared" si="6" ref="T71:T79">SUM(R71,S71)</f>
        <v>23</v>
      </c>
      <c r="U71" s="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7"/>
      <c r="AG71" s="60"/>
      <c r="AH71" s="56"/>
      <c r="AI71" s="56"/>
      <c r="AJ71" s="56"/>
    </row>
    <row r="72" spans="1:36" s="41" customFormat="1" ht="30" customHeight="1">
      <c r="A72" s="109"/>
      <c r="B72" s="112"/>
      <c r="C72" s="115"/>
      <c r="D72" s="118"/>
      <c r="E72" s="15"/>
      <c r="F72" s="123"/>
      <c r="G72" s="101"/>
      <c r="H72" s="96"/>
      <c r="I72" s="97"/>
      <c r="J72" s="39"/>
      <c r="K72" s="104"/>
      <c r="L72" s="104"/>
      <c r="M72" s="104"/>
      <c r="N72" s="90"/>
      <c r="O72" s="91"/>
      <c r="P72" s="64"/>
      <c r="Q72" s="38" t="s">
        <v>28</v>
      </c>
      <c r="R72" s="36">
        <v>17</v>
      </c>
      <c r="S72" s="36">
        <v>39</v>
      </c>
      <c r="T72" s="36">
        <f t="shared" si="6"/>
        <v>56</v>
      </c>
      <c r="U72" s="1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7"/>
      <c r="AG72" s="60"/>
      <c r="AH72" s="56"/>
      <c r="AI72" s="56"/>
      <c r="AJ72" s="56"/>
    </row>
    <row r="73" spans="1:36" s="41" customFormat="1" ht="30" customHeight="1">
      <c r="A73" s="109"/>
      <c r="B73" s="112"/>
      <c r="C73" s="115"/>
      <c r="D73" s="118"/>
      <c r="E73" s="15"/>
      <c r="F73" s="123"/>
      <c r="G73" s="101"/>
      <c r="H73" s="96"/>
      <c r="I73" s="97"/>
      <c r="J73" s="39"/>
      <c r="K73" s="104"/>
      <c r="L73" s="104"/>
      <c r="M73" s="104"/>
      <c r="N73" s="90"/>
      <c r="O73" s="91"/>
      <c r="P73" s="64"/>
      <c r="Q73" s="38" t="s">
        <v>29</v>
      </c>
      <c r="R73" s="36">
        <v>4</v>
      </c>
      <c r="S73" s="36">
        <v>62</v>
      </c>
      <c r="T73" s="36">
        <f t="shared" si="6"/>
        <v>66</v>
      </c>
      <c r="U73" s="1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7"/>
      <c r="AG73" s="60"/>
      <c r="AH73" s="56"/>
      <c r="AI73" s="56"/>
      <c r="AJ73" s="56"/>
    </row>
    <row r="74" spans="1:36" s="41" customFormat="1" ht="30" customHeight="1">
      <c r="A74" s="109"/>
      <c r="B74" s="112"/>
      <c r="C74" s="115"/>
      <c r="D74" s="118"/>
      <c r="E74" s="15"/>
      <c r="F74" s="123"/>
      <c r="G74" s="101"/>
      <c r="H74" s="96"/>
      <c r="I74" s="97"/>
      <c r="J74" s="39"/>
      <c r="K74" s="104"/>
      <c r="L74" s="104"/>
      <c r="M74" s="104"/>
      <c r="N74" s="90"/>
      <c r="O74" s="91"/>
      <c r="P74" s="64"/>
      <c r="Q74" s="38" t="s">
        <v>30</v>
      </c>
      <c r="R74" s="36">
        <v>6</v>
      </c>
      <c r="S74" s="36">
        <v>18</v>
      </c>
      <c r="T74" s="36">
        <f t="shared" si="6"/>
        <v>24</v>
      </c>
      <c r="U74" s="1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7"/>
      <c r="AG74" s="60"/>
      <c r="AH74" s="56"/>
      <c r="AI74" s="56"/>
      <c r="AJ74" s="56"/>
    </row>
    <row r="75" spans="1:36" s="41" customFormat="1" ht="30" customHeight="1">
      <c r="A75" s="109"/>
      <c r="B75" s="112"/>
      <c r="C75" s="115"/>
      <c r="D75" s="118"/>
      <c r="E75" s="15"/>
      <c r="F75" s="123"/>
      <c r="G75" s="101"/>
      <c r="H75" s="96"/>
      <c r="I75" s="97"/>
      <c r="J75" s="39"/>
      <c r="K75" s="104"/>
      <c r="L75" s="104"/>
      <c r="M75" s="104"/>
      <c r="N75" s="90"/>
      <c r="O75" s="91"/>
      <c r="P75" s="64"/>
      <c r="Q75" s="38" t="s">
        <v>31</v>
      </c>
      <c r="R75" s="36">
        <v>4</v>
      </c>
      <c r="S75" s="36">
        <v>24</v>
      </c>
      <c r="T75" s="36">
        <f t="shared" si="6"/>
        <v>28</v>
      </c>
      <c r="U75" s="1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7"/>
      <c r="AG75" s="60"/>
      <c r="AH75" s="56"/>
      <c r="AI75" s="56"/>
      <c r="AJ75" s="56"/>
    </row>
    <row r="76" spans="1:36" s="41" customFormat="1" ht="30" customHeight="1">
      <c r="A76" s="109"/>
      <c r="B76" s="112"/>
      <c r="C76" s="115"/>
      <c r="D76" s="118"/>
      <c r="E76" s="15"/>
      <c r="F76" s="123"/>
      <c r="G76" s="101"/>
      <c r="H76" s="96"/>
      <c r="I76" s="97"/>
      <c r="J76" s="39"/>
      <c r="K76" s="104"/>
      <c r="L76" s="104"/>
      <c r="M76" s="104"/>
      <c r="N76" s="90"/>
      <c r="O76" s="91"/>
      <c r="P76" s="64"/>
      <c r="Q76" s="38" t="s">
        <v>32</v>
      </c>
      <c r="R76" s="36">
        <v>9</v>
      </c>
      <c r="S76" s="36">
        <v>26</v>
      </c>
      <c r="T76" s="36">
        <f t="shared" si="6"/>
        <v>35</v>
      </c>
      <c r="U76" s="1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7"/>
      <c r="AG76" s="60"/>
      <c r="AH76" s="56"/>
      <c r="AI76" s="56"/>
      <c r="AJ76" s="56"/>
    </row>
    <row r="77" spans="1:36" s="41" customFormat="1" ht="30" customHeight="1">
      <c r="A77" s="109"/>
      <c r="B77" s="112"/>
      <c r="C77" s="115"/>
      <c r="D77" s="118"/>
      <c r="E77" s="15"/>
      <c r="F77" s="123"/>
      <c r="G77" s="101"/>
      <c r="H77" s="96"/>
      <c r="I77" s="97"/>
      <c r="J77" s="39"/>
      <c r="K77" s="104"/>
      <c r="L77" s="104"/>
      <c r="M77" s="104"/>
      <c r="N77" s="90"/>
      <c r="O77" s="91"/>
      <c r="P77" s="64"/>
      <c r="Q77" s="38" t="s">
        <v>33</v>
      </c>
      <c r="R77" s="36">
        <v>8</v>
      </c>
      <c r="S77" s="36">
        <v>26</v>
      </c>
      <c r="T77" s="36">
        <f t="shared" si="6"/>
        <v>34</v>
      </c>
      <c r="U77" s="1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17"/>
      <c r="AG77" s="60"/>
      <c r="AH77" s="56"/>
      <c r="AI77" s="56"/>
      <c r="AJ77" s="56"/>
    </row>
    <row r="78" spans="1:36" s="41" customFormat="1" ht="30" customHeight="1">
      <c r="A78" s="109"/>
      <c r="B78" s="112"/>
      <c r="C78" s="115"/>
      <c r="D78" s="118"/>
      <c r="E78" s="15"/>
      <c r="F78" s="123"/>
      <c r="G78" s="101"/>
      <c r="H78" s="96"/>
      <c r="I78" s="97"/>
      <c r="J78" s="39"/>
      <c r="K78" s="104"/>
      <c r="L78" s="104"/>
      <c r="M78" s="104"/>
      <c r="N78" s="90"/>
      <c r="O78" s="91"/>
      <c r="P78" s="64"/>
      <c r="Q78" s="38" t="s">
        <v>34</v>
      </c>
      <c r="R78" s="36">
        <v>0</v>
      </c>
      <c r="S78" s="36">
        <v>9</v>
      </c>
      <c r="T78" s="36">
        <f t="shared" si="6"/>
        <v>9</v>
      </c>
      <c r="U78" s="1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7"/>
      <c r="AG78" s="60"/>
      <c r="AH78" s="56"/>
      <c r="AI78" s="56"/>
      <c r="AJ78" s="56"/>
    </row>
    <row r="79" spans="1:36" s="41" customFormat="1" ht="30" customHeight="1">
      <c r="A79" s="109"/>
      <c r="B79" s="112"/>
      <c r="C79" s="115"/>
      <c r="D79" s="118"/>
      <c r="E79" s="15"/>
      <c r="F79" s="123"/>
      <c r="G79" s="101"/>
      <c r="H79" s="96"/>
      <c r="I79" s="97"/>
      <c r="J79" s="39"/>
      <c r="K79" s="104"/>
      <c r="L79" s="104"/>
      <c r="M79" s="104"/>
      <c r="N79" s="90"/>
      <c r="O79" s="91"/>
      <c r="P79" s="64"/>
      <c r="Q79" s="38" t="s">
        <v>35</v>
      </c>
      <c r="R79" s="36">
        <v>0</v>
      </c>
      <c r="S79" s="36">
        <v>0</v>
      </c>
      <c r="T79" s="36">
        <f t="shared" si="6"/>
        <v>0</v>
      </c>
      <c r="U79" s="1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17"/>
      <c r="AG79" s="60"/>
      <c r="AH79" s="56"/>
      <c r="AI79" s="56"/>
      <c r="AJ79" s="56"/>
    </row>
    <row r="80" spans="1:36" s="41" customFormat="1" ht="30" customHeight="1">
      <c r="A80" s="110"/>
      <c r="B80" s="113"/>
      <c r="C80" s="116"/>
      <c r="D80" s="119"/>
      <c r="E80" s="15"/>
      <c r="F80" s="124"/>
      <c r="G80" s="102"/>
      <c r="H80" s="98"/>
      <c r="I80" s="99"/>
      <c r="J80" s="6"/>
      <c r="K80" s="105"/>
      <c r="L80" s="105"/>
      <c r="M80" s="105"/>
      <c r="N80" s="92"/>
      <c r="O80" s="93"/>
      <c r="P80" s="65"/>
      <c r="Q80" s="38" t="s">
        <v>24</v>
      </c>
      <c r="R80" s="36">
        <f>SUM(R71:R79)</f>
        <v>48</v>
      </c>
      <c r="S80" s="36">
        <f>SUM(S71:S79)</f>
        <v>227</v>
      </c>
      <c r="T80" s="40">
        <f>SUM(T71:T79)</f>
        <v>275</v>
      </c>
      <c r="U80" s="1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7"/>
      <c r="AG80" s="61" t="s">
        <v>148</v>
      </c>
      <c r="AH80" s="54">
        <v>275</v>
      </c>
      <c r="AI80" s="69"/>
      <c r="AJ80" s="58">
        <f>AH80*AI80</f>
        <v>0</v>
      </c>
    </row>
    <row r="81" spans="1:36" s="41" customFormat="1" ht="30" customHeight="1">
      <c r="A81" s="9"/>
      <c r="B81" s="14"/>
      <c r="C81" s="24"/>
      <c r="D81" s="13"/>
      <c r="F81" s="50"/>
      <c r="G81" s="53"/>
      <c r="H81" s="43"/>
      <c r="I81" s="44"/>
      <c r="J81" s="45"/>
      <c r="K81" s="42"/>
      <c r="L81" s="42"/>
      <c r="M81" s="42"/>
      <c r="N81" s="42"/>
      <c r="O81" s="42"/>
      <c r="P81" s="66"/>
      <c r="R81" s="28"/>
      <c r="S81" s="29"/>
      <c r="T81" s="33"/>
      <c r="AF81" s="16"/>
      <c r="AG81" s="60"/>
      <c r="AH81" s="56"/>
      <c r="AI81" s="56"/>
      <c r="AJ81" s="56"/>
    </row>
    <row r="82" spans="1:36" s="41" customFormat="1" ht="30" customHeight="1">
      <c r="A82" s="108" t="s">
        <v>16</v>
      </c>
      <c r="B82" s="111" t="s">
        <v>38</v>
      </c>
      <c r="C82" s="114" t="s">
        <v>69</v>
      </c>
      <c r="D82" s="117" t="s">
        <v>136</v>
      </c>
      <c r="E82" s="15"/>
      <c r="F82" s="122" t="s">
        <v>36</v>
      </c>
      <c r="G82" s="100"/>
      <c r="H82" s="94" t="s">
        <v>140</v>
      </c>
      <c r="I82" s="95"/>
      <c r="J82" s="39"/>
      <c r="K82" s="103" t="s">
        <v>66</v>
      </c>
      <c r="L82" s="103" t="s">
        <v>139</v>
      </c>
      <c r="M82" s="103" t="s">
        <v>137</v>
      </c>
      <c r="N82" s="88" t="s">
        <v>58</v>
      </c>
      <c r="O82" s="89"/>
      <c r="P82" s="79"/>
      <c r="Q82" s="38" t="s">
        <v>27</v>
      </c>
      <c r="R82" s="36">
        <v>0</v>
      </c>
      <c r="S82" s="36">
        <v>0</v>
      </c>
      <c r="T82" s="36">
        <f aca="true" t="shared" si="7" ref="T82:T90">SUM(R82,S82)</f>
        <v>0</v>
      </c>
      <c r="U82" s="1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7"/>
      <c r="AG82" s="60"/>
      <c r="AH82" s="56"/>
      <c r="AI82" s="56"/>
      <c r="AJ82" s="56"/>
    </row>
    <row r="83" spans="1:36" s="41" customFormat="1" ht="30" customHeight="1">
      <c r="A83" s="109"/>
      <c r="B83" s="112"/>
      <c r="C83" s="115"/>
      <c r="D83" s="118"/>
      <c r="E83" s="15"/>
      <c r="F83" s="123"/>
      <c r="G83" s="101"/>
      <c r="H83" s="96"/>
      <c r="I83" s="97"/>
      <c r="J83" s="39"/>
      <c r="K83" s="104"/>
      <c r="L83" s="104"/>
      <c r="M83" s="104"/>
      <c r="N83" s="90"/>
      <c r="O83" s="91"/>
      <c r="P83" s="80"/>
      <c r="Q83" s="38" t="s">
        <v>28</v>
      </c>
      <c r="R83" s="36">
        <v>0</v>
      </c>
      <c r="S83" s="36">
        <v>0</v>
      </c>
      <c r="T83" s="36">
        <f t="shared" si="7"/>
        <v>0</v>
      </c>
      <c r="U83" s="1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7"/>
      <c r="AG83" s="60"/>
      <c r="AH83" s="56"/>
      <c r="AI83" s="56"/>
      <c r="AJ83" s="56"/>
    </row>
    <row r="84" spans="1:36" s="41" customFormat="1" ht="30" customHeight="1">
      <c r="A84" s="109"/>
      <c r="B84" s="112"/>
      <c r="C84" s="115"/>
      <c r="D84" s="118"/>
      <c r="E84" s="15"/>
      <c r="F84" s="123"/>
      <c r="G84" s="101"/>
      <c r="H84" s="96"/>
      <c r="I84" s="97"/>
      <c r="J84" s="39"/>
      <c r="K84" s="104"/>
      <c r="L84" s="104"/>
      <c r="M84" s="104"/>
      <c r="N84" s="90"/>
      <c r="O84" s="91"/>
      <c r="P84" s="64"/>
      <c r="Q84" s="38" t="s">
        <v>29</v>
      </c>
      <c r="R84" s="36">
        <v>14</v>
      </c>
      <c r="S84" s="36">
        <v>0</v>
      </c>
      <c r="T84" s="36">
        <f t="shared" si="7"/>
        <v>14</v>
      </c>
      <c r="U84" s="1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7"/>
      <c r="AG84" s="60"/>
      <c r="AH84" s="56"/>
      <c r="AI84" s="56"/>
      <c r="AJ84" s="56"/>
    </row>
    <row r="85" spans="1:36" s="41" customFormat="1" ht="30" customHeight="1">
      <c r="A85" s="109"/>
      <c r="B85" s="112"/>
      <c r="C85" s="115"/>
      <c r="D85" s="118"/>
      <c r="E85" s="15"/>
      <c r="F85" s="123"/>
      <c r="G85" s="101"/>
      <c r="H85" s="96"/>
      <c r="I85" s="97"/>
      <c r="J85" s="39"/>
      <c r="K85" s="104"/>
      <c r="L85" s="104"/>
      <c r="M85" s="104"/>
      <c r="N85" s="90"/>
      <c r="O85" s="91"/>
      <c r="P85" s="64"/>
      <c r="Q85" s="38" t="s">
        <v>30</v>
      </c>
      <c r="R85" s="36">
        <v>14</v>
      </c>
      <c r="S85" s="36">
        <v>0</v>
      </c>
      <c r="T85" s="36">
        <f t="shared" si="7"/>
        <v>14</v>
      </c>
      <c r="U85" s="1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7"/>
      <c r="AG85" s="60"/>
      <c r="AH85" s="56"/>
      <c r="AI85" s="56"/>
      <c r="AJ85" s="56"/>
    </row>
    <row r="86" spans="1:36" s="41" customFormat="1" ht="30" customHeight="1">
      <c r="A86" s="109"/>
      <c r="B86" s="112"/>
      <c r="C86" s="115"/>
      <c r="D86" s="118"/>
      <c r="E86" s="15"/>
      <c r="F86" s="123"/>
      <c r="G86" s="101"/>
      <c r="H86" s="96"/>
      <c r="I86" s="97"/>
      <c r="J86" s="39"/>
      <c r="K86" s="104"/>
      <c r="L86" s="104"/>
      <c r="M86" s="104"/>
      <c r="N86" s="90"/>
      <c r="O86" s="91"/>
      <c r="P86" s="64"/>
      <c r="Q86" s="38" t="s">
        <v>31</v>
      </c>
      <c r="R86" s="36">
        <v>14</v>
      </c>
      <c r="S86" s="36">
        <v>0</v>
      </c>
      <c r="T86" s="36">
        <f t="shared" si="7"/>
        <v>14</v>
      </c>
      <c r="U86" s="1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7"/>
      <c r="AG86" s="60"/>
      <c r="AH86" s="56"/>
      <c r="AI86" s="56"/>
      <c r="AJ86" s="56"/>
    </row>
    <row r="87" spans="1:36" s="41" customFormat="1" ht="30" customHeight="1">
      <c r="A87" s="109"/>
      <c r="B87" s="112"/>
      <c r="C87" s="115"/>
      <c r="D87" s="118"/>
      <c r="E87" s="15"/>
      <c r="F87" s="123"/>
      <c r="G87" s="101"/>
      <c r="H87" s="96"/>
      <c r="I87" s="97"/>
      <c r="J87" s="39"/>
      <c r="K87" s="104"/>
      <c r="L87" s="104"/>
      <c r="M87" s="104"/>
      <c r="N87" s="90"/>
      <c r="O87" s="91"/>
      <c r="P87" s="64"/>
      <c r="Q87" s="38" t="s">
        <v>32</v>
      </c>
      <c r="R87" s="36">
        <v>13</v>
      </c>
      <c r="S87" s="36">
        <v>0</v>
      </c>
      <c r="T87" s="36">
        <f t="shared" si="7"/>
        <v>13</v>
      </c>
      <c r="U87" s="1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7"/>
      <c r="AG87" s="60"/>
      <c r="AH87" s="56"/>
      <c r="AI87" s="56"/>
      <c r="AJ87" s="56"/>
    </row>
    <row r="88" spans="1:36" s="41" customFormat="1" ht="30" customHeight="1">
      <c r="A88" s="109"/>
      <c r="B88" s="112"/>
      <c r="C88" s="115"/>
      <c r="D88" s="118"/>
      <c r="E88" s="15"/>
      <c r="F88" s="123"/>
      <c r="G88" s="101"/>
      <c r="H88" s="96"/>
      <c r="I88" s="97"/>
      <c r="J88" s="39"/>
      <c r="K88" s="104"/>
      <c r="L88" s="104"/>
      <c r="M88" s="104"/>
      <c r="N88" s="90"/>
      <c r="O88" s="91"/>
      <c r="P88" s="64"/>
      <c r="Q88" s="38" t="s">
        <v>33</v>
      </c>
      <c r="R88" s="36">
        <v>14</v>
      </c>
      <c r="S88" s="36">
        <v>7</v>
      </c>
      <c r="T88" s="36">
        <f t="shared" si="7"/>
        <v>21</v>
      </c>
      <c r="U88" s="1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7"/>
      <c r="AG88" s="60"/>
      <c r="AH88" s="56"/>
      <c r="AI88" s="56"/>
      <c r="AJ88" s="56"/>
    </row>
    <row r="89" spans="1:36" s="41" customFormat="1" ht="30" customHeight="1">
      <c r="A89" s="109"/>
      <c r="B89" s="112"/>
      <c r="C89" s="115"/>
      <c r="D89" s="118"/>
      <c r="E89" s="15"/>
      <c r="F89" s="123"/>
      <c r="G89" s="101"/>
      <c r="H89" s="96"/>
      <c r="I89" s="97"/>
      <c r="J89" s="39"/>
      <c r="K89" s="104"/>
      <c r="L89" s="104"/>
      <c r="M89" s="104"/>
      <c r="N89" s="90"/>
      <c r="O89" s="91"/>
      <c r="P89" s="64"/>
      <c r="Q89" s="38" t="s">
        <v>34</v>
      </c>
      <c r="R89" s="36">
        <v>0</v>
      </c>
      <c r="S89" s="36">
        <v>5</v>
      </c>
      <c r="T89" s="36">
        <f t="shared" si="7"/>
        <v>5</v>
      </c>
      <c r="U89" s="1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7"/>
      <c r="AG89" s="60"/>
      <c r="AH89" s="56"/>
      <c r="AI89" s="56"/>
      <c r="AJ89" s="56"/>
    </row>
    <row r="90" spans="1:36" s="41" customFormat="1" ht="30" customHeight="1">
      <c r="A90" s="109"/>
      <c r="B90" s="112"/>
      <c r="C90" s="115"/>
      <c r="D90" s="118"/>
      <c r="E90" s="15"/>
      <c r="F90" s="123"/>
      <c r="G90" s="101"/>
      <c r="H90" s="96"/>
      <c r="I90" s="97"/>
      <c r="J90" s="39"/>
      <c r="K90" s="104"/>
      <c r="L90" s="104"/>
      <c r="M90" s="104"/>
      <c r="N90" s="90"/>
      <c r="O90" s="91"/>
      <c r="P90" s="64"/>
      <c r="Q90" s="38" t="s">
        <v>35</v>
      </c>
      <c r="R90" s="36">
        <v>0</v>
      </c>
      <c r="S90" s="36">
        <v>0</v>
      </c>
      <c r="T90" s="36">
        <f t="shared" si="7"/>
        <v>0</v>
      </c>
      <c r="U90" s="1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7"/>
      <c r="AG90" s="60"/>
      <c r="AH90" s="56"/>
      <c r="AI90" s="56"/>
      <c r="AJ90" s="56"/>
    </row>
    <row r="91" spans="1:36" s="41" customFormat="1" ht="30" customHeight="1">
      <c r="A91" s="110"/>
      <c r="B91" s="113"/>
      <c r="C91" s="116"/>
      <c r="D91" s="119"/>
      <c r="E91" s="15"/>
      <c r="F91" s="124"/>
      <c r="G91" s="102"/>
      <c r="H91" s="98"/>
      <c r="I91" s="99"/>
      <c r="J91" s="6"/>
      <c r="K91" s="105"/>
      <c r="L91" s="105"/>
      <c r="M91" s="105"/>
      <c r="N91" s="92"/>
      <c r="O91" s="93"/>
      <c r="P91" s="65"/>
      <c r="Q91" s="38" t="s">
        <v>24</v>
      </c>
      <c r="R91" s="36">
        <f>SUM(R82:R90)</f>
        <v>69</v>
      </c>
      <c r="S91" s="36">
        <f>SUM(S82:S90)</f>
        <v>12</v>
      </c>
      <c r="T91" s="40">
        <f>SUM(T82:T90)</f>
        <v>81</v>
      </c>
      <c r="U91" s="1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7"/>
      <c r="AG91" s="61" t="s">
        <v>148</v>
      </c>
      <c r="AH91" s="54">
        <v>81</v>
      </c>
      <c r="AI91" s="69"/>
      <c r="AJ91" s="58">
        <f>AH91*AI91</f>
        <v>0</v>
      </c>
    </row>
    <row r="92" spans="1:36" s="41" customFormat="1" ht="30" customHeight="1">
      <c r="A92" s="9"/>
      <c r="B92" s="14"/>
      <c r="C92" s="24"/>
      <c r="D92" s="13"/>
      <c r="F92" s="50"/>
      <c r="G92" s="53"/>
      <c r="H92" s="43"/>
      <c r="I92" s="44"/>
      <c r="J92" s="45"/>
      <c r="K92" s="42"/>
      <c r="L92" s="42"/>
      <c r="M92" s="42"/>
      <c r="N92" s="42"/>
      <c r="O92" s="42"/>
      <c r="P92" s="66"/>
      <c r="R92" s="28"/>
      <c r="S92" s="29"/>
      <c r="T92" s="33"/>
      <c r="AF92" s="16"/>
      <c r="AG92" s="60"/>
      <c r="AH92" s="56"/>
      <c r="AI92" s="56"/>
      <c r="AJ92" s="56"/>
    </row>
    <row r="93" spans="1:36" s="41" customFormat="1" ht="30" customHeight="1">
      <c r="A93" s="108" t="s">
        <v>16</v>
      </c>
      <c r="B93" s="111" t="s">
        <v>38</v>
      </c>
      <c r="C93" s="114" t="s">
        <v>70</v>
      </c>
      <c r="D93" s="117" t="s">
        <v>133</v>
      </c>
      <c r="E93" s="15"/>
      <c r="F93" s="122" t="s">
        <v>36</v>
      </c>
      <c r="G93" s="100"/>
      <c r="H93" s="94" t="s">
        <v>134</v>
      </c>
      <c r="I93" s="95"/>
      <c r="J93" s="39"/>
      <c r="K93" s="103" t="s">
        <v>66</v>
      </c>
      <c r="L93" s="103" t="s">
        <v>135</v>
      </c>
      <c r="M93" s="103" t="s">
        <v>57</v>
      </c>
      <c r="N93" s="88" t="s">
        <v>130</v>
      </c>
      <c r="O93" s="89"/>
      <c r="P93" s="63"/>
      <c r="Q93" s="38" t="s">
        <v>27</v>
      </c>
      <c r="R93" s="36">
        <v>0</v>
      </c>
      <c r="S93" s="36">
        <v>6</v>
      </c>
      <c r="T93" s="36">
        <f aca="true" t="shared" si="8" ref="T93:T101">SUM(R93,S93)</f>
        <v>6</v>
      </c>
      <c r="U93" s="1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7"/>
      <c r="AG93" s="60"/>
      <c r="AH93" s="56"/>
      <c r="AI93" s="56"/>
      <c r="AJ93" s="56"/>
    </row>
    <row r="94" spans="1:36" s="41" customFormat="1" ht="30" customHeight="1">
      <c r="A94" s="109"/>
      <c r="B94" s="112"/>
      <c r="C94" s="115"/>
      <c r="D94" s="118"/>
      <c r="E94" s="15"/>
      <c r="F94" s="123"/>
      <c r="G94" s="101"/>
      <c r="H94" s="96"/>
      <c r="I94" s="97"/>
      <c r="J94" s="39"/>
      <c r="K94" s="104"/>
      <c r="L94" s="104"/>
      <c r="M94" s="104"/>
      <c r="N94" s="90"/>
      <c r="O94" s="91"/>
      <c r="P94" s="64"/>
      <c r="Q94" s="38" t="s">
        <v>28</v>
      </c>
      <c r="R94" s="36">
        <v>5</v>
      </c>
      <c r="S94" s="36">
        <v>16</v>
      </c>
      <c r="T94" s="36">
        <f t="shared" si="8"/>
        <v>21</v>
      </c>
      <c r="U94" s="1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7"/>
      <c r="AG94" s="60"/>
      <c r="AH94" s="56"/>
      <c r="AI94" s="56"/>
      <c r="AJ94" s="56"/>
    </row>
    <row r="95" spans="1:36" s="41" customFormat="1" ht="30" customHeight="1">
      <c r="A95" s="109"/>
      <c r="B95" s="112"/>
      <c r="C95" s="115"/>
      <c r="D95" s="118"/>
      <c r="E95" s="15"/>
      <c r="F95" s="123"/>
      <c r="G95" s="101"/>
      <c r="H95" s="96"/>
      <c r="I95" s="97"/>
      <c r="J95" s="39"/>
      <c r="K95" s="104"/>
      <c r="L95" s="104"/>
      <c r="M95" s="104"/>
      <c r="N95" s="90"/>
      <c r="O95" s="91"/>
      <c r="P95" s="64"/>
      <c r="Q95" s="38" t="s">
        <v>29</v>
      </c>
      <c r="R95" s="36">
        <v>3</v>
      </c>
      <c r="S95" s="36">
        <v>16</v>
      </c>
      <c r="T95" s="36">
        <f t="shared" si="8"/>
        <v>19</v>
      </c>
      <c r="U95" s="1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7"/>
      <c r="AG95" s="60"/>
      <c r="AH95" s="56"/>
      <c r="AI95" s="56"/>
      <c r="AJ95" s="56"/>
    </row>
    <row r="96" spans="1:36" s="41" customFormat="1" ht="30" customHeight="1">
      <c r="A96" s="109"/>
      <c r="B96" s="112"/>
      <c r="C96" s="115"/>
      <c r="D96" s="118"/>
      <c r="E96" s="15"/>
      <c r="F96" s="123"/>
      <c r="G96" s="101"/>
      <c r="H96" s="96"/>
      <c r="I96" s="97"/>
      <c r="J96" s="39"/>
      <c r="K96" s="104"/>
      <c r="L96" s="104"/>
      <c r="M96" s="104"/>
      <c r="N96" s="90"/>
      <c r="O96" s="91"/>
      <c r="P96" s="64"/>
      <c r="Q96" s="38" t="s">
        <v>30</v>
      </c>
      <c r="R96" s="36">
        <v>3</v>
      </c>
      <c r="S96" s="36">
        <v>12</v>
      </c>
      <c r="T96" s="36">
        <f t="shared" si="8"/>
        <v>15</v>
      </c>
      <c r="U96" s="1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7"/>
      <c r="AG96" s="60"/>
      <c r="AH96" s="56"/>
      <c r="AI96" s="56"/>
      <c r="AJ96" s="56"/>
    </row>
    <row r="97" spans="1:36" s="41" customFormat="1" ht="30" customHeight="1">
      <c r="A97" s="109"/>
      <c r="B97" s="112"/>
      <c r="C97" s="115"/>
      <c r="D97" s="118"/>
      <c r="E97" s="15"/>
      <c r="F97" s="123"/>
      <c r="G97" s="101"/>
      <c r="H97" s="96"/>
      <c r="I97" s="97"/>
      <c r="J97" s="39"/>
      <c r="K97" s="104"/>
      <c r="L97" s="104"/>
      <c r="M97" s="104"/>
      <c r="N97" s="90"/>
      <c r="O97" s="91"/>
      <c r="P97" s="64"/>
      <c r="Q97" s="38" t="s">
        <v>31</v>
      </c>
      <c r="R97" s="36">
        <v>3</v>
      </c>
      <c r="S97" s="36">
        <v>29</v>
      </c>
      <c r="T97" s="36">
        <f t="shared" si="8"/>
        <v>32</v>
      </c>
      <c r="U97" s="1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7"/>
      <c r="AG97" s="60"/>
      <c r="AH97" s="56"/>
      <c r="AI97" s="56"/>
      <c r="AJ97" s="56"/>
    </row>
    <row r="98" spans="1:36" s="41" customFormat="1" ht="30" customHeight="1">
      <c r="A98" s="109"/>
      <c r="B98" s="112"/>
      <c r="C98" s="115"/>
      <c r="D98" s="118"/>
      <c r="E98" s="15"/>
      <c r="F98" s="123"/>
      <c r="G98" s="101"/>
      <c r="H98" s="96"/>
      <c r="I98" s="97"/>
      <c r="J98" s="39"/>
      <c r="K98" s="104"/>
      <c r="L98" s="104"/>
      <c r="M98" s="104"/>
      <c r="N98" s="90"/>
      <c r="O98" s="91"/>
      <c r="P98" s="64"/>
      <c r="Q98" s="38" t="s">
        <v>32</v>
      </c>
      <c r="R98" s="36">
        <v>3</v>
      </c>
      <c r="S98" s="36">
        <v>15</v>
      </c>
      <c r="T98" s="36">
        <f t="shared" si="8"/>
        <v>18</v>
      </c>
      <c r="U98" s="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7"/>
      <c r="AG98" s="60"/>
      <c r="AH98" s="56"/>
      <c r="AI98" s="56"/>
      <c r="AJ98" s="56"/>
    </row>
    <row r="99" spans="1:36" s="41" customFormat="1" ht="30" customHeight="1">
      <c r="A99" s="109"/>
      <c r="B99" s="112"/>
      <c r="C99" s="115"/>
      <c r="D99" s="118"/>
      <c r="E99" s="15"/>
      <c r="F99" s="123"/>
      <c r="G99" s="101"/>
      <c r="H99" s="96"/>
      <c r="I99" s="97"/>
      <c r="J99" s="39"/>
      <c r="K99" s="104"/>
      <c r="L99" s="104"/>
      <c r="M99" s="104"/>
      <c r="N99" s="90"/>
      <c r="O99" s="91"/>
      <c r="P99" s="64"/>
      <c r="Q99" s="38" t="s">
        <v>33</v>
      </c>
      <c r="R99" s="36">
        <v>3</v>
      </c>
      <c r="S99" s="36">
        <v>16</v>
      </c>
      <c r="T99" s="36">
        <f t="shared" si="8"/>
        <v>19</v>
      </c>
      <c r="U99" s="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7"/>
      <c r="AG99" s="60"/>
      <c r="AH99" s="56"/>
      <c r="AI99" s="56"/>
      <c r="AJ99" s="56"/>
    </row>
    <row r="100" spans="1:36" s="41" customFormat="1" ht="30" customHeight="1">
      <c r="A100" s="109"/>
      <c r="B100" s="112"/>
      <c r="C100" s="115"/>
      <c r="D100" s="118"/>
      <c r="E100" s="15"/>
      <c r="F100" s="123"/>
      <c r="G100" s="101"/>
      <c r="H100" s="96"/>
      <c r="I100" s="97"/>
      <c r="J100" s="39"/>
      <c r="K100" s="104"/>
      <c r="L100" s="104"/>
      <c r="M100" s="104"/>
      <c r="N100" s="90"/>
      <c r="O100" s="91"/>
      <c r="P100" s="64"/>
      <c r="Q100" s="38" t="s">
        <v>34</v>
      </c>
      <c r="R100" s="36">
        <v>0</v>
      </c>
      <c r="S100" s="36">
        <v>6</v>
      </c>
      <c r="T100" s="36">
        <f t="shared" si="8"/>
        <v>6</v>
      </c>
      <c r="U100" s="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7"/>
      <c r="AG100" s="60"/>
      <c r="AH100" s="56"/>
      <c r="AI100" s="56"/>
      <c r="AJ100" s="56"/>
    </row>
    <row r="101" spans="1:36" s="41" customFormat="1" ht="30" customHeight="1">
      <c r="A101" s="109"/>
      <c r="B101" s="112"/>
      <c r="C101" s="115"/>
      <c r="D101" s="118"/>
      <c r="E101" s="15"/>
      <c r="F101" s="123"/>
      <c r="G101" s="101"/>
      <c r="H101" s="96"/>
      <c r="I101" s="97"/>
      <c r="J101" s="39"/>
      <c r="K101" s="104"/>
      <c r="L101" s="104"/>
      <c r="M101" s="104"/>
      <c r="N101" s="90"/>
      <c r="O101" s="91"/>
      <c r="P101" s="64"/>
      <c r="Q101" s="38" t="s">
        <v>35</v>
      </c>
      <c r="R101" s="36">
        <v>0</v>
      </c>
      <c r="S101" s="36">
        <v>1</v>
      </c>
      <c r="T101" s="36">
        <f t="shared" si="8"/>
        <v>1</v>
      </c>
      <c r="U101" s="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7"/>
      <c r="AG101" s="60"/>
      <c r="AH101" s="56"/>
      <c r="AI101" s="56"/>
      <c r="AJ101" s="56"/>
    </row>
    <row r="102" spans="1:36" s="41" customFormat="1" ht="30" customHeight="1">
      <c r="A102" s="110"/>
      <c r="B102" s="113"/>
      <c r="C102" s="116"/>
      <c r="D102" s="119"/>
      <c r="E102" s="15"/>
      <c r="F102" s="124"/>
      <c r="G102" s="102"/>
      <c r="H102" s="98"/>
      <c r="I102" s="99"/>
      <c r="J102" s="6"/>
      <c r="K102" s="105"/>
      <c r="L102" s="105"/>
      <c r="M102" s="105"/>
      <c r="N102" s="92"/>
      <c r="O102" s="93"/>
      <c r="P102" s="65"/>
      <c r="Q102" s="38" t="s">
        <v>24</v>
      </c>
      <c r="R102" s="36">
        <f>SUM(R93:R101)</f>
        <v>20</v>
      </c>
      <c r="S102" s="36">
        <f>SUM(S93:S101)</f>
        <v>117</v>
      </c>
      <c r="T102" s="40">
        <f>SUM(T93:T101)</f>
        <v>137</v>
      </c>
      <c r="U102" s="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7"/>
      <c r="AG102" s="61" t="s">
        <v>148</v>
      </c>
      <c r="AH102" s="54">
        <v>137</v>
      </c>
      <c r="AI102" s="69"/>
      <c r="AJ102" s="58">
        <f>AH102*AI102</f>
        <v>0</v>
      </c>
    </row>
    <row r="103" spans="1:36" s="41" customFormat="1" ht="30" customHeight="1">
      <c r="A103" s="9"/>
      <c r="B103" s="14"/>
      <c r="C103" s="24"/>
      <c r="D103" s="13"/>
      <c r="F103" s="50"/>
      <c r="G103" s="53"/>
      <c r="H103" s="43"/>
      <c r="I103" s="44"/>
      <c r="J103" s="45"/>
      <c r="K103" s="42"/>
      <c r="L103" s="42"/>
      <c r="M103" s="42"/>
      <c r="N103" s="42"/>
      <c r="O103" s="42"/>
      <c r="P103" s="66"/>
      <c r="R103" s="28"/>
      <c r="S103" s="29"/>
      <c r="T103" s="33"/>
      <c r="AF103" s="16"/>
      <c r="AG103" s="60"/>
      <c r="AH103" s="56"/>
      <c r="AI103" s="56"/>
      <c r="AJ103" s="56"/>
    </row>
    <row r="104" spans="1:36" s="41" customFormat="1" ht="30" customHeight="1">
      <c r="A104" s="108" t="s">
        <v>16</v>
      </c>
      <c r="B104" s="111" t="s">
        <v>38</v>
      </c>
      <c r="C104" s="114">
        <v>10</v>
      </c>
      <c r="D104" s="117" t="s">
        <v>129</v>
      </c>
      <c r="E104" s="15"/>
      <c r="F104" s="122" t="s">
        <v>36</v>
      </c>
      <c r="G104" s="100"/>
      <c r="H104" s="94" t="s">
        <v>131</v>
      </c>
      <c r="I104" s="95"/>
      <c r="J104" s="39"/>
      <c r="K104" s="103" t="s">
        <v>66</v>
      </c>
      <c r="L104" s="103" t="s">
        <v>132</v>
      </c>
      <c r="M104" s="103" t="s">
        <v>57</v>
      </c>
      <c r="N104" s="88" t="s">
        <v>130</v>
      </c>
      <c r="O104" s="89"/>
      <c r="P104" s="63"/>
      <c r="Q104" s="38" t="s">
        <v>27</v>
      </c>
      <c r="R104" s="36">
        <v>0</v>
      </c>
      <c r="S104" s="36">
        <v>8</v>
      </c>
      <c r="T104" s="36">
        <f aca="true" t="shared" si="9" ref="T104:T112">SUM(R104,S104)</f>
        <v>8</v>
      </c>
      <c r="U104" s="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7"/>
      <c r="AG104" s="60"/>
      <c r="AH104" s="56"/>
      <c r="AI104" s="56"/>
      <c r="AJ104" s="56"/>
    </row>
    <row r="105" spans="1:36" s="41" customFormat="1" ht="30" customHeight="1">
      <c r="A105" s="109"/>
      <c r="B105" s="112"/>
      <c r="C105" s="115"/>
      <c r="D105" s="118"/>
      <c r="E105" s="15"/>
      <c r="F105" s="123"/>
      <c r="G105" s="101"/>
      <c r="H105" s="96"/>
      <c r="I105" s="97"/>
      <c r="J105" s="39"/>
      <c r="K105" s="104"/>
      <c r="L105" s="104"/>
      <c r="M105" s="104"/>
      <c r="N105" s="90"/>
      <c r="O105" s="91"/>
      <c r="P105" s="64"/>
      <c r="Q105" s="38" t="s">
        <v>28</v>
      </c>
      <c r="R105" s="36">
        <v>0</v>
      </c>
      <c r="S105" s="36">
        <v>12</v>
      </c>
      <c r="T105" s="36">
        <f t="shared" si="9"/>
        <v>12</v>
      </c>
      <c r="U105" s="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7"/>
      <c r="AG105" s="60"/>
      <c r="AH105" s="56"/>
      <c r="AI105" s="56"/>
      <c r="AJ105" s="56"/>
    </row>
    <row r="106" spans="1:36" s="41" customFormat="1" ht="30" customHeight="1">
      <c r="A106" s="109"/>
      <c r="B106" s="112"/>
      <c r="C106" s="115"/>
      <c r="D106" s="118"/>
      <c r="E106" s="15"/>
      <c r="F106" s="123"/>
      <c r="G106" s="101"/>
      <c r="H106" s="96"/>
      <c r="I106" s="97"/>
      <c r="J106" s="39"/>
      <c r="K106" s="104"/>
      <c r="L106" s="104"/>
      <c r="M106" s="104"/>
      <c r="N106" s="90"/>
      <c r="O106" s="91"/>
      <c r="P106" s="64"/>
      <c r="Q106" s="38" t="s">
        <v>29</v>
      </c>
      <c r="R106" s="36">
        <v>0</v>
      </c>
      <c r="S106" s="36">
        <v>12</v>
      </c>
      <c r="T106" s="36">
        <f t="shared" si="9"/>
        <v>12</v>
      </c>
      <c r="U106" s="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7"/>
      <c r="AG106" s="60"/>
      <c r="AH106" s="56"/>
      <c r="AI106" s="56"/>
      <c r="AJ106" s="56"/>
    </row>
    <row r="107" spans="1:36" s="41" customFormat="1" ht="30" customHeight="1">
      <c r="A107" s="109"/>
      <c r="B107" s="112"/>
      <c r="C107" s="115"/>
      <c r="D107" s="118"/>
      <c r="E107" s="15"/>
      <c r="F107" s="123"/>
      <c r="G107" s="101"/>
      <c r="H107" s="96"/>
      <c r="I107" s="97"/>
      <c r="J107" s="39"/>
      <c r="K107" s="104"/>
      <c r="L107" s="104"/>
      <c r="M107" s="104"/>
      <c r="N107" s="90"/>
      <c r="O107" s="91"/>
      <c r="P107" s="64"/>
      <c r="Q107" s="38" t="s">
        <v>30</v>
      </c>
      <c r="R107" s="36">
        <v>0</v>
      </c>
      <c r="S107" s="36">
        <v>12</v>
      </c>
      <c r="T107" s="36">
        <f t="shared" si="9"/>
        <v>12</v>
      </c>
      <c r="U107" s="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7"/>
      <c r="AG107" s="60"/>
      <c r="AH107" s="56"/>
      <c r="AI107" s="56"/>
      <c r="AJ107" s="56"/>
    </row>
    <row r="108" spans="1:36" s="41" customFormat="1" ht="30" customHeight="1">
      <c r="A108" s="109"/>
      <c r="B108" s="112"/>
      <c r="C108" s="115"/>
      <c r="D108" s="118"/>
      <c r="E108" s="15"/>
      <c r="F108" s="123"/>
      <c r="G108" s="101"/>
      <c r="H108" s="96"/>
      <c r="I108" s="97"/>
      <c r="J108" s="39"/>
      <c r="K108" s="104"/>
      <c r="L108" s="104"/>
      <c r="M108" s="104"/>
      <c r="N108" s="90"/>
      <c r="O108" s="91"/>
      <c r="P108" s="64"/>
      <c r="Q108" s="38" t="s">
        <v>31</v>
      </c>
      <c r="R108" s="36">
        <v>0</v>
      </c>
      <c r="S108" s="36">
        <v>13</v>
      </c>
      <c r="T108" s="36">
        <f t="shared" si="9"/>
        <v>13</v>
      </c>
      <c r="U108" s="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7"/>
      <c r="AG108" s="60"/>
      <c r="AH108" s="56"/>
      <c r="AI108" s="56"/>
      <c r="AJ108" s="56"/>
    </row>
    <row r="109" spans="1:36" s="41" customFormat="1" ht="30" customHeight="1">
      <c r="A109" s="109"/>
      <c r="B109" s="112"/>
      <c r="C109" s="115"/>
      <c r="D109" s="118"/>
      <c r="E109" s="15"/>
      <c r="F109" s="123"/>
      <c r="G109" s="101"/>
      <c r="H109" s="96"/>
      <c r="I109" s="97"/>
      <c r="J109" s="39"/>
      <c r="K109" s="104"/>
      <c r="L109" s="104"/>
      <c r="M109" s="104"/>
      <c r="N109" s="90"/>
      <c r="O109" s="91"/>
      <c r="P109" s="64"/>
      <c r="Q109" s="38" t="s">
        <v>32</v>
      </c>
      <c r="R109" s="36">
        <v>0</v>
      </c>
      <c r="S109" s="36">
        <v>12</v>
      </c>
      <c r="T109" s="36">
        <f t="shared" si="9"/>
        <v>12</v>
      </c>
      <c r="U109" s="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7"/>
      <c r="AG109" s="60"/>
      <c r="AH109" s="56"/>
      <c r="AI109" s="56"/>
      <c r="AJ109" s="56"/>
    </row>
    <row r="110" spans="1:36" s="41" customFormat="1" ht="30" customHeight="1">
      <c r="A110" s="109"/>
      <c r="B110" s="112"/>
      <c r="C110" s="115"/>
      <c r="D110" s="118"/>
      <c r="E110" s="15"/>
      <c r="F110" s="123"/>
      <c r="G110" s="101"/>
      <c r="H110" s="96"/>
      <c r="I110" s="97"/>
      <c r="J110" s="39"/>
      <c r="K110" s="104"/>
      <c r="L110" s="104"/>
      <c r="M110" s="104"/>
      <c r="N110" s="90"/>
      <c r="O110" s="91"/>
      <c r="P110" s="64"/>
      <c r="Q110" s="38" t="s">
        <v>33</v>
      </c>
      <c r="R110" s="36">
        <v>0</v>
      </c>
      <c r="S110" s="36">
        <v>13</v>
      </c>
      <c r="T110" s="36">
        <f t="shared" si="9"/>
        <v>13</v>
      </c>
      <c r="U110" s="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7"/>
      <c r="AG110" s="60"/>
      <c r="AH110" s="56"/>
      <c r="AI110" s="56"/>
      <c r="AJ110" s="56"/>
    </row>
    <row r="111" spans="1:36" s="41" customFormat="1" ht="30" customHeight="1">
      <c r="A111" s="109"/>
      <c r="B111" s="112"/>
      <c r="C111" s="115"/>
      <c r="D111" s="118"/>
      <c r="E111" s="15"/>
      <c r="F111" s="123"/>
      <c r="G111" s="101"/>
      <c r="H111" s="96"/>
      <c r="I111" s="97"/>
      <c r="J111" s="39"/>
      <c r="K111" s="104"/>
      <c r="L111" s="104"/>
      <c r="M111" s="104"/>
      <c r="N111" s="90"/>
      <c r="O111" s="91"/>
      <c r="P111" s="64"/>
      <c r="Q111" s="38" t="s">
        <v>34</v>
      </c>
      <c r="R111" s="36">
        <v>0</v>
      </c>
      <c r="S111" s="36">
        <v>6</v>
      </c>
      <c r="T111" s="36">
        <f t="shared" si="9"/>
        <v>6</v>
      </c>
      <c r="U111" s="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7"/>
      <c r="AG111" s="60"/>
      <c r="AH111" s="56"/>
      <c r="AI111" s="56"/>
      <c r="AJ111" s="56"/>
    </row>
    <row r="112" spans="1:36" s="41" customFormat="1" ht="30" customHeight="1">
      <c r="A112" s="109"/>
      <c r="B112" s="112"/>
      <c r="C112" s="115"/>
      <c r="D112" s="118"/>
      <c r="E112" s="15"/>
      <c r="F112" s="123"/>
      <c r="G112" s="101"/>
      <c r="H112" s="96"/>
      <c r="I112" s="97"/>
      <c r="J112" s="39"/>
      <c r="K112" s="104"/>
      <c r="L112" s="104"/>
      <c r="M112" s="104"/>
      <c r="N112" s="90"/>
      <c r="O112" s="91"/>
      <c r="P112" s="64"/>
      <c r="Q112" s="38" t="s">
        <v>35</v>
      </c>
      <c r="R112" s="36">
        <v>0</v>
      </c>
      <c r="S112" s="36">
        <v>2</v>
      </c>
      <c r="T112" s="36">
        <f t="shared" si="9"/>
        <v>2</v>
      </c>
      <c r="U112" s="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7"/>
      <c r="AG112" s="60"/>
      <c r="AH112" s="56"/>
      <c r="AI112" s="56"/>
      <c r="AJ112" s="56"/>
    </row>
    <row r="113" spans="1:36" s="41" customFormat="1" ht="30" customHeight="1">
      <c r="A113" s="110"/>
      <c r="B113" s="113"/>
      <c r="C113" s="116"/>
      <c r="D113" s="119"/>
      <c r="E113" s="15"/>
      <c r="F113" s="124"/>
      <c r="G113" s="102"/>
      <c r="H113" s="98"/>
      <c r="I113" s="99"/>
      <c r="J113" s="6"/>
      <c r="K113" s="105"/>
      <c r="L113" s="105"/>
      <c r="M113" s="105"/>
      <c r="N113" s="92"/>
      <c r="O113" s="93"/>
      <c r="P113" s="65"/>
      <c r="Q113" s="38" t="s">
        <v>24</v>
      </c>
      <c r="R113" s="36">
        <f>SUM(R104:R112)</f>
        <v>0</v>
      </c>
      <c r="S113" s="36">
        <f>SUM(S104:S112)</f>
        <v>90</v>
      </c>
      <c r="T113" s="40">
        <f>SUM(T104:T112)</f>
        <v>90</v>
      </c>
      <c r="U113" s="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7"/>
      <c r="AG113" s="61" t="s">
        <v>148</v>
      </c>
      <c r="AH113" s="54">
        <v>90</v>
      </c>
      <c r="AI113" s="69"/>
      <c r="AJ113" s="58">
        <f>AH113*AI113</f>
        <v>0</v>
      </c>
    </row>
    <row r="114" spans="1:36" s="41" customFormat="1" ht="120" customHeight="1">
      <c r="A114" s="9"/>
      <c r="B114" s="14"/>
      <c r="C114" s="24"/>
      <c r="D114" s="13"/>
      <c r="F114" s="50"/>
      <c r="G114" s="53"/>
      <c r="H114" s="43"/>
      <c r="I114" s="44"/>
      <c r="J114" s="45"/>
      <c r="K114" s="42"/>
      <c r="L114" s="42"/>
      <c r="M114" s="42"/>
      <c r="N114" s="42"/>
      <c r="O114" s="42"/>
      <c r="P114" s="66"/>
      <c r="R114" s="28"/>
      <c r="S114" s="29"/>
      <c r="T114" s="33"/>
      <c r="AF114" s="16"/>
      <c r="AG114" s="60"/>
      <c r="AH114" s="56"/>
      <c r="AI114" s="56"/>
      <c r="AJ114" s="56"/>
    </row>
    <row r="115" spans="1:36" s="41" customFormat="1" ht="30" customHeight="1">
      <c r="A115" s="108" t="s">
        <v>16</v>
      </c>
      <c r="B115" s="111" t="s">
        <v>38</v>
      </c>
      <c r="C115" s="114">
        <v>11</v>
      </c>
      <c r="D115" s="117" t="s">
        <v>121</v>
      </c>
      <c r="E115" s="15"/>
      <c r="F115" s="122" t="s">
        <v>36</v>
      </c>
      <c r="G115" s="100"/>
      <c r="H115" s="94" t="s">
        <v>125</v>
      </c>
      <c r="I115" s="95"/>
      <c r="J115" s="39"/>
      <c r="K115" s="103" t="s">
        <v>126</v>
      </c>
      <c r="L115" s="103" t="s">
        <v>127</v>
      </c>
      <c r="M115" s="103" t="s">
        <v>128</v>
      </c>
      <c r="N115" s="88"/>
      <c r="O115" s="89"/>
      <c r="P115" s="79" t="s">
        <v>182</v>
      </c>
      <c r="Q115" s="38" t="s">
        <v>27</v>
      </c>
      <c r="R115" s="36">
        <v>0</v>
      </c>
      <c r="S115" s="36">
        <v>4</v>
      </c>
      <c r="T115" s="36">
        <f aca="true" t="shared" si="10" ref="T115:T123">SUM(R115,S115)</f>
        <v>4</v>
      </c>
      <c r="U115" s="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7"/>
      <c r="AG115" s="60"/>
      <c r="AH115" s="56"/>
      <c r="AI115" s="56"/>
      <c r="AJ115" s="56"/>
    </row>
    <row r="116" spans="1:36" s="41" customFormat="1" ht="30" customHeight="1">
      <c r="A116" s="109"/>
      <c r="B116" s="112"/>
      <c r="C116" s="115"/>
      <c r="D116" s="118"/>
      <c r="E116" s="15"/>
      <c r="F116" s="123"/>
      <c r="G116" s="101"/>
      <c r="H116" s="96"/>
      <c r="I116" s="97"/>
      <c r="J116" s="39"/>
      <c r="K116" s="104"/>
      <c r="L116" s="104"/>
      <c r="M116" s="104"/>
      <c r="N116" s="90"/>
      <c r="O116" s="91"/>
      <c r="P116" s="80" t="s">
        <v>183</v>
      </c>
      <c r="Q116" s="38" t="s">
        <v>28</v>
      </c>
      <c r="R116" s="36">
        <v>7</v>
      </c>
      <c r="S116" s="36">
        <v>3</v>
      </c>
      <c r="T116" s="36">
        <f t="shared" si="10"/>
        <v>10</v>
      </c>
      <c r="U116" s="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7"/>
      <c r="AG116" s="60"/>
      <c r="AH116" s="56"/>
      <c r="AI116" s="56"/>
      <c r="AJ116" s="56"/>
    </row>
    <row r="117" spans="1:36" s="41" customFormat="1" ht="30" customHeight="1">
      <c r="A117" s="109"/>
      <c r="B117" s="112"/>
      <c r="C117" s="115"/>
      <c r="D117" s="118"/>
      <c r="E117" s="15"/>
      <c r="F117" s="123"/>
      <c r="G117" s="101"/>
      <c r="H117" s="96"/>
      <c r="I117" s="97"/>
      <c r="J117" s="39"/>
      <c r="K117" s="104"/>
      <c r="L117" s="104"/>
      <c r="M117" s="104"/>
      <c r="N117" s="90"/>
      <c r="O117" s="91"/>
      <c r="P117" s="80" t="s">
        <v>184</v>
      </c>
      <c r="Q117" s="38" t="s">
        <v>29</v>
      </c>
      <c r="R117" s="36">
        <v>0</v>
      </c>
      <c r="S117" s="36">
        <v>4</v>
      </c>
      <c r="T117" s="36">
        <f t="shared" si="10"/>
        <v>4</v>
      </c>
      <c r="U117" s="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7"/>
      <c r="AG117" s="60"/>
      <c r="AH117" s="56"/>
      <c r="AI117" s="56"/>
      <c r="AJ117" s="56"/>
    </row>
    <row r="118" spans="1:36" s="41" customFormat="1" ht="30" customHeight="1">
      <c r="A118" s="109"/>
      <c r="B118" s="112"/>
      <c r="C118" s="115"/>
      <c r="D118" s="118"/>
      <c r="E118" s="15"/>
      <c r="F118" s="123"/>
      <c r="G118" s="101"/>
      <c r="H118" s="96"/>
      <c r="I118" s="97"/>
      <c r="J118" s="39"/>
      <c r="K118" s="104"/>
      <c r="L118" s="104"/>
      <c r="M118" s="104"/>
      <c r="N118" s="90"/>
      <c r="O118" s="91"/>
      <c r="P118" s="80" t="s">
        <v>185</v>
      </c>
      <c r="Q118" s="38" t="s">
        <v>30</v>
      </c>
      <c r="R118" s="36">
        <v>0</v>
      </c>
      <c r="S118" s="36">
        <v>4</v>
      </c>
      <c r="T118" s="36">
        <f t="shared" si="10"/>
        <v>4</v>
      </c>
      <c r="U118" s="1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7"/>
      <c r="AG118" s="60"/>
      <c r="AH118" s="56"/>
      <c r="AI118" s="56"/>
      <c r="AJ118" s="56"/>
    </row>
    <row r="119" spans="1:36" s="41" customFormat="1" ht="30" customHeight="1">
      <c r="A119" s="109"/>
      <c r="B119" s="112"/>
      <c r="C119" s="115"/>
      <c r="D119" s="118"/>
      <c r="E119" s="15"/>
      <c r="F119" s="123"/>
      <c r="G119" s="101"/>
      <c r="H119" s="96"/>
      <c r="I119" s="97"/>
      <c r="J119" s="39"/>
      <c r="K119" s="104"/>
      <c r="L119" s="104"/>
      <c r="M119" s="104"/>
      <c r="N119" s="90"/>
      <c r="O119" s="91"/>
      <c r="P119" s="64"/>
      <c r="Q119" s="38" t="s">
        <v>31</v>
      </c>
      <c r="R119" s="36">
        <v>0</v>
      </c>
      <c r="S119" s="36">
        <v>4</v>
      </c>
      <c r="T119" s="36">
        <f t="shared" si="10"/>
        <v>4</v>
      </c>
      <c r="U119" s="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7"/>
      <c r="AG119" s="60"/>
      <c r="AH119" s="56"/>
      <c r="AI119" s="56"/>
      <c r="AJ119" s="56"/>
    </row>
    <row r="120" spans="1:36" s="41" customFormat="1" ht="30" customHeight="1">
      <c r="A120" s="109"/>
      <c r="B120" s="112"/>
      <c r="C120" s="115"/>
      <c r="D120" s="118"/>
      <c r="E120" s="15"/>
      <c r="F120" s="123"/>
      <c r="G120" s="101"/>
      <c r="H120" s="96"/>
      <c r="I120" s="97"/>
      <c r="J120" s="39"/>
      <c r="K120" s="104"/>
      <c r="L120" s="104"/>
      <c r="M120" s="104"/>
      <c r="N120" s="90"/>
      <c r="O120" s="91"/>
      <c r="P120" s="64"/>
      <c r="Q120" s="38" t="s">
        <v>32</v>
      </c>
      <c r="R120" s="36">
        <v>0</v>
      </c>
      <c r="S120" s="36">
        <v>8</v>
      </c>
      <c r="T120" s="36">
        <f t="shared" si="10"/>
        <v>8</v>
      </c>
      <c r="U120" s="1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7"/>
      <c r="AG120" s="60"/>
      <c r="AH120" s="56"/>
      <c r="AI120" s="56"/>
      <c r="AJ120" s="56"/>
    </row>
    <row r="121" spans="1:36" s="41" customFormat="1" ht="30" customHeight="1">
      <c r="A121" s="109"/>
      <c r="B121" s="112"/>
      <c r="C121" s="115"/>
      <c r="D121" s="118"/>
      <c r="E121" s="15"/>
      <c r="F121" s="123"/>
      <c r="G121" s="101"/>
      <c r="H121" s="96"/>
      <c r="I121" s="97"/>
      <c r="J121" s="39"/>
      <c r="K121" s="104"/>
      <c r="L121" s="104"/>
      <c r="M121" s="104"/>
      <c r="N121" s="90"/>
      <c r="O121" s="91"/>
      <c r="P121" s="64"/>
      <c r="Q121" s="38" t="s">
        <v>33</v>
      </c>
      <c r="R121" s="36">
        <v>0</v>
      </c>
      <c r="S121" s="36">
        <v>3</v>
      </c>
      <c r="T121" s="36">
        <f t="shared" si="10"/>
        <v>3</v>
      </c>
      <c r="U121" s="1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7"/>
      <c r="AG121" s="60"/>
      <c r="AH121" s="56"/>
      <c r="AI121" s="56"/>
      <c r="AJ121" s="56"/>
    </row>
    <row r="122" spans="1:36" s="41" customFormat="1" ht="30" customHeight="1">
      <c r="A122" s="109"/>
      <c r="B122" s="112"/>
      <c r="C122" s="115"/>
      <c r="D122" s="118"/>
      <c r="E122" s="15"/>
      <c r="F122" s="123"/>
      <c r="G122" s="101"/>
      <c r="H122" s="96"/>
      <c r="I122" s="97"/>
      <c r="J122" s="39"/>
      <c r="K122" s="104"/>
      <c r="L122" s="104"/>
      <c r="M122" s="104"/>
      <c r="N122" s="90"/>
      <c r="O122" s="91"/>
      <c r="P122" s="64"/>
      <c r="Q122" s="38" t="s">
        <v>34</v>
      </c>
      <c r="R122" s="36">
        <v>0</v>
      </c>
      <c r="S122" s="36">
        <v>2</v>
      </c>
      <c r="T122" s="36">
        <f t="shared" si="10"/>
        <v>2</v>
      </c>
      <c r="U122" s="1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7"/>
      <c r="AG122" s="60"/>
      <c r="AH122" s="56"/>
      <c r="AI122" s="56"/>
      <c r="AJ122" s="56"/>
    </row>
    <row r="123" spans="1:36" s="41" customFormat="1" ht="30" customHeight="1">
      <c r="A123" s="109"/>
      <c r="B123" s="112"/>
      <c r="C123" s="115"/>
      <c r="D123" s="118"/>
      <c r="E123" s="15"/>
      <c r="F123" s="123"/>
      <c r="G123" s="101"/>
      <c r="H123" s="96"/>
      <c r="I123" s="97"/>
      <c r="J123" s="39"/>
      <c r="K123" s="104"/>
      <c r="L123" s="104"/>
      <c r="M123" s="104"/>
      <c r="N123" s="90"/>
      <c r="O123" s="91"/>
      <c r="P123" s="64"/>
      <c r="Q123" s="38" t="s">
        <v>35</v>
      </c>
      <c r="R123" s="36">
        <v>0</v>
      </c>
      <c r="S123" s="36">
        <v>0</v>
      </c>
      <c r="T123" s="36">
        <f t="shared" si="10"/>
        <v>0</v>
      </c>
      <c r="U123" s="1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17"/>
      <c r="AG123" s="60"/>
      <c r="AH123" s="56"/>
      <c r="AI123" s="56"/>
      <c r="AJ123" s="56"/>
    </row>
    <row r="124" spans="1:36" s="41" customFormat="1" ht="30" customHeight="1">
      <c r="A124" s="110"/>
      <c r="B124" s="113"/>
      <c r="C124" s="116"/>
      <c r="D124" s="119"/>
      <c r="E124" s="15"/>
      <c r="F124" s="124"/>
      <c r="G124" s="102"/>
      <c r="H124" s="98"/>
      <c r="I124" s="99"/>
      <c r="J124" s="6"/>
      <c r="K124" s="105"/>
      <c r="L124" s="105"/>
      <c r="M124" s="105"/>
      <c r="N124" s="92"/>
      <c r="O124" s="93"/>
      <c r="P124" s="65"/>
      <c r="Q124" s="38" t="s">
        <v>24</v>
      </c>
      <c r="R124" s="36">
        <f>SUM(R115:R123)</f>
        <v>7</v>
      </c>
      <c r="S124" s="36">
        <f>SUM(S115:S123)</f>
        <v>32</v>
      </c>
      <c r="T124" s="40">
        <f>SUM(T115:T123)</f>
        <v>39</v>
      </c>
      <c r="U124" s="1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7"/>
      <c r="AG124" s="61" t="s">
        <v>148</v>
      </c>
      <c r="AH124" s="54">
        <f>SUM(T124)</f>
        <v>39</v>
      </c>
      <c r="AI124" s="69"/>
      <c r="AJ124" s="58">
        <f>AH124*AI124</f>
        <v>0</v>
      </c>
    </row>
    <row r="125" spans="1:36" s="41" customFormat="1" ht="30" customHeight="1">
      <c r="A125" s="9"/>
      <c r="B125" s="14"/>
      <c r="C125" s="24"/>
      <c r="D125" s="13"/>
      <c r="F125" s="50"/>
      <c r="G125" s="53"/>
      <c r="H125" s="43"/>
      <c r="I125" s="44"/>
      <c r="J125" s="45"/>
      <c r="K125" s="42"/>
      <c r="L125" s="42"/>
      <c r="M125" s="42"/>
      <c r="N125" s="42"/>
      <c r="O125" s="42"/>
      <c r="P125" s="66"/>
      <c r="R125" s="28"/>
      <c r="S125" s="29"/>
      <c r="T125" s="33"/>
      <c r="AF125" s="16"/>
      <c r="AG125" s="60"/>
      <c r="AH125" s="56"/>
      <c r="AI125" s="56"/>
      <c r="AJ125" s="56"/>
    </row>
    <row r="126" spans="1:36" s="41" customFormat="1" ht="30" customHeight="1">
      <c r="A126" s="108" t="s">
        <v>16</v>
      </c>
      <c r="B126" s="111" t="s">
        <v>38</v>
      </c>
      <c r="C126" s="114">
        <v>12</v>
      </c>
      <c r="D126" s="117" t="s">
        <v>121</v>
      </c>
      <c r="E126" s="15"/>
      <c r="F126" s="122" t="s">
        <v>36</v>
      </c>
      <c r="G126" s="100"/>
      <c r="H126" s="94" t="s">
        <v>123</v>
      </c>
      <c r="I126" s="95"/>
      <c r="J126" s="39"/>
      <c r="K126" s="103" t="s">
        <v>124</v>
      </c>
      <c r="L126" s="103" t="s">
        <v>122</v>
      </c>
      <c r="M126" s="103" t="s">
        <v>120</v>
      </c>
      <c r="N126" s="88"/>
      <c r="O126" s="89"/>
      <c r="P126" s="79" t="s">
        <v>186</v>
      </c>
      <c r="Q126" s="38" t="s">
        <v>27</v>
      </c>
      <c r="R126" s="36">
        <v>0</v>
      </c>
      <c r="S126" s="36">
        <v>2</v>
      </c>
      <c r="T126" s="36">
        <f aca="true" t="shared" si="11" ref="T126:T134">SUM(R126,S126)</f>
        <v>2</v>
      </c>
      <c r="U126" s="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7"/>
      <c r="AG126" s="60"/>
      <c r="AH126" s="56"/>
      <c r="AI126" s="56"/>
      <c r="AJ126" s="56"/>
    </row>
    <row r="127" spans="1:36" s="41" customFormat="1" ht="30" customHeight="1">
      <c r="A127" s="109"/>
      <c r="B127" s="112"/>
      <c r="C127" s="115"/>
      <c r="D127" s="118"/>
      <c r="E127" s="15"/>
      <c r="F127" s="123"/>
      <c r="G127" s="101"/>
      <c r="H127" s="96"/>
      <c r="I127" s="97"/>
      <c r="J127" s="39"/>
      <c r="K127" s="104"/>
      <c r="L127" s="104"/>
      <c r="M127" s="104"/>
      <c r="N127" s="90"/>
      <c r="O127" s="91"/>
      <c r="P127" s="80" t="s">
        <v>187</v>
      </c>
      <c r="Q127" s="38" t="s">
        <v>28</v>
      </c>
      <c r="R127" s="36">
        <v>0</v>
      </c>
      <c r="S127" s="36">
        <v>3</v>
      </c>
      <c r="T127" s="36">
        <f t="shared" si="11"/>
        <v>3</v>
      </c>
      <c r="U127" s="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7"/>
      <c r="AG127" s="60"/>
      <c r="AH127" s="56"/>
      <c r="AI127" s="56"/>
      <c r="AJ127" s="56"/>
    </row>
    <row r="128" spans="1:36" s="41" customFormat="1" ht="30" customHeight="1">
      <c r="A128" s="109"/>
      <c r="B128" s="112"/>
      <c r="C128" s="115"/>
      <c r="D128" s="118"/>
      <c r="E128" s="15"/>
      <c r="F128" s="123"/>
      <c r="G128" s="101"/>
      <c r="H128" s="96"/>
      <c r="I128" s="97"/>
      <c r="J128" s="39"/>
      <c r="K128" s="104"/>
      <c r="L128" s="104"/>
      <c r="M128" s="104"/>
      <c r="N128" s="90"/>
      <c r="O128" s="91"/>
      <c r="P128" s="80"/>
      <c r="Q128" s="38" t="s">
        <v>29</v>
      </c>
      <c r="R128" s="36">
        <v>0</v>
      </c>
      <c r="S128" s="36">
        <v>2</v>
      </c>
      <c r="T128" s="36">
        <f t="shared" si="11"/>
        <v>2</v>
      </c>
      <c r="U128" s="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7"/>
      <c r="AG128" s="60"/>
      <c r="AH128" s="56"/>
      <c r="AI128" s="56"/>
      <c r="AJ128" s="56"/>
    </row>
    <row r="129" spans="1:36" s="41" customFormat="1" ht="30" customHeight="1">
      <c r="A129" s="109"/>
      <c r="B129" s="112"/>
      <c r="C129" s="115"/>
      <c r="D129" s="118"/>
      <c r="E129" s="15"/>
      <c r="F129" s="123"/>
      <c r="G129" s="101"/>
      <c r="H129" s="96"/>
      <c r="I129" s="97"/>
      <c r="J129" s="39"/>
      <c r="K129" s="104"/>
      <c r="L129" s="104"/>
      <c r="M129" s="104"/>
      <c r="N129" s="90"/>
      <c r="O129" s="91"/>
      <c r="P129" s="80"/>
      <c r="Q129" s="38" t="s">
        <v>30</v>
      </c>
      <c r="R129" s="36">
        <v>0</v>
      </c>
      <c r="S129" s="36">
        <v>2</v>
      </c>
      <c r="T129" s="36">
        <f t="shared" si="11"/>
        <v>2</v>
      </c>
      <c r="U129" s="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7"/>
      <c r="AG129" s="60"/>
      <c r="AH129" s="56"/>
      <c r="AI129" s="56"/>
      <c r="AJ129" s="56"/>
    </row>
    <row r="130" spans="1:36" s="41" customFormat="1" ht="30" customHeight="1">
      <c r="A130" s="109"/>
      <c r="B130" s="112"/>
      <c r="C130" s="115"/>
      <c r="D130" s="118"/>
      <c r="E130" s="15"/>
      <c r="F130" s="123"/>
      <c r="G130" s="101"/>
      <c r="H130" s="96"/>
      <c r="I130" s="97"/>
      <c r="J130" s="39"/>
      <c r="K130" s="104"/>
      <c r="L130" s="104"/>
      <c r="M130" s="104"/>
      <c r="N130" s="90"/>
      <c r="O130" s="91"/>
      <c r="P130" s="80"/>
      <c r="Q130" s="38" t="s">
        <v>31</v>
      </c>
      <c r="R130" s="36">
        <v>0</v>
      </c>
      <c r="S130" s="36">
        <v>2</v>
      </c>
      <c r="T130" s="36">
        <f t="shared" si="11"/>
        <v>2</v>
      </c>
      <c r="U130" s="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7"/>
      <c r="AG130" s="60"/>
      <c r="AH130" s="56"/>
      <c r="AI130" s="56"/>
      <c r="AJ130" s="56"/>
    </row>
    <row r="131" spans="1:36" s="41" customFormat="1" ht="30" customHeight="1">
      <c r="A131" s="109"/>
      <c r="B131" s="112"/>
      <c r="C131" s="115"/>
      <c r="D131" s="118"/>
      <c r="E131" s="15"/>
      <c r="F131" s="123"/>
      <c r="G131" s="101"/>
      <c r="H131" s="96"/>
      <c r="I131" s="97"/>
      <c r="J131" s="39"/>
      <c r="K131" s="104"/>
      <c r="L131" s="104"/>
      <c r="M131" s="104"/>
      <c r="N131" s="90"/>
      <c r="O131" s="91"/>
      <c r="P131" s="64"/>
      <c r="Q131" s="38" t="s">
        <v>32</v>
      </c>
      <c r="R131" s="36">
        <v>0</v>
      </c>
      <c r="S131" s="36">
        <v>2</v>
      </c>
      <c r="T131" s="36">
        <f t="shared" si="11"/>
        <v>2</v>
      </c>
      <c r="U131" s="1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7"/>
      <c r="AG131" s="60"/>
      <c r="AH131" s="56"/>
      <c r="AI131" s="56"/>
      <c r="AJ131" s="56"/>
    </row>
    <row r="132" spans="1:36" s="41" customFormat="1" ht="30" customHeight="1">
      <c r="A132" s="109"/>
      <c r="B132" s="112"/>
      <c r="C132" s="115"/>
      <c r="D132" s="118"/>
      <c r="E132" s="15"/>
      <c r="F132" s="123"/>
      <c r="G132" s="101"/>
      <c r="H132" s="96"/>
      <c r="I132" s="97"/>
      <c r="J132" s="39"/>
      <c r="K132" s="104"/>
      <c r="L132" s="104"/>
      <c r="M132" s="104"/>
      <c r="N132" s="90"/>
      <c r="O132" s="91"/>
      <c r="P132" s="64"/>
      <c r="Q132" s="38" t="s">
        <v>33</v>
      </c>
      <c r="R132" s="36">
        <v>0</v>
      </c>
      <c r="S132" s="36">
        <v>2</v>
      </c>
      <c r="T132" s="36">
        <f t="shared" si="11"/>
        <v>2</v>
      </c>
      <c r="U132" s="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7"/>
      <c r="AG132" s="60"/>
      <c r="AH132" s="56"/>
      <c r="AI132" s="56"/>
      <c r="AJ132" s="56"/>
    </row>
    <row r="133" spans="1:36" s="41" customFormat="1" ht="30" customHeight="1">
      <c r="A133" s="109"/>
      <c r="B133" s="112"/>
      <c r="C133" s="115"/>
      <c r="D133" s="118"/>
      <c r="E133" s="15"/>
      <c r="F133" s="123"/>
      <c r="G133" s="101"/>
      <c r="H133" s="96"/>
      <c r="I133" s="97"/>
      <c r="J133" s="39"/>
      <c r="K133" s="104"/>
      <c r="L133" s="104"/>
      <c r="M133" s="104"/>
      <c r="N133" s="90"/>
      <c r="O133" s="91"/>
      <c r="P133" s="64"/>
      <c r="Q133" s="38" t="s">
        <v>34</v>
      </c>
      <c r="R133" s="36">
        <v>0</v>
      </c>
      <c r="S133" s="36">
        <v>1</v>
      </c>
      <c r="T133" s="36">
        <f t="shared" si="11"/>
        <v>1</v>
      </c>
      <c r="U133" s="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7"/>
      <c r="AG133" s="60"/>
      <c r="AH133" s="56"/>
      <c r="AI133" s="56"/>
      <c r="AJ133" s="56"/>
    </row>
    <row r="134" spans="1:36" s="41" customFormat="1" ht="30" customHeight="1">
      <c r="A134" s="109"/>
      <c r="B134" s="112"/>
      <c r="C134" s="115"/>
      <c r="D134" s="118"/>
      <c r="E134" s="15"/>
      <c r="F134" s="123"/>
      <c r="G134" s="101"/>
      <c r="H134" s="96"/>
      <c r="I134" s="97"/>
      <c r="J134" s="39"/>
      <c r="K134" s="104"/>
      <c r="L134" s="104"/>
      <c r="M134" s="104"/>
      <c r="N134" s="90"/>
      <c r="O134" s="91"/>
      <c r="P134" s="64"/>
      <c r="Q134" s="38" t="s">
        <v>35</v>
      </c>
      <c r="R134" s="36">
        <v>0</v>
      </c>
      <c r="S134" s="36">
        <v>1</v>
      </c>
      <c r="T134" s="36">
        <f t="shared" si="11"/>
        <v>1</v>
      </c>
      <c r="U134" s="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7"/>
      <c r="AG134" s="60"/>
      <c r="AH134" s="56"/>
      <c r="AI134" s="56"/>
      <c r="AJ134" s="56"/>
    </row>
    <row r="135" spans="1:36" s="41" customFormat="1" ht="30" customHeight="1">
      <c r="A135" s="110"/>
      <c r="B135" s="113"/>
      <c r="C135" s="116"/>
      <c r="D135" s="119"/>
      <c r="E135" s="15"/>
      <c r="F135" s="124"/>
      <c r="G135" s="102"/>
      <c r="H135" s="98"/>
      <c r="I135" s="99"/>
      <c r="J135" s="6"/>
      <c r="K135" s="105"/>
      <c r="L135" s="105"/>
      <c r="M135" s="105"/>
      <c r="N135" s="92"/>
      <c r="O135" s="93"/>
      <c r="P135" s="65"/>
      <c r="Q135" s="38" t="s">
        <v>24</v>
      </c>
      <c r="R135" s="36">
        <f>SUM(R126:R134)</f>
        <v>0</v>
      </c>
      <c r="S135" s="36">
        <f>SUM(S126:S134)</f>
        <v>17</v>
      </c>
      <c r="T135" s="40">
        <f>SUM(T126:T134)</f>
        <v>17</v>
      </c>
      <c r="U135" s="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7"/>
      <c r="AG135" s="61" t="s">
        <v>148</v>
      </c>
      <c r="AH135" s="54">
        <f>SUM(T135)</f>
        <v>17</v>
      </c>
      <c r="AI135" s="69"/>
      <c r="AJ135" s="58">
        <f>AH135*AI135</f>
        <v>0</v>
      </c>
    </row>
    <row r="136" spans="1:36" s="41" customFormat="1" ht="30" customHeight="1">
      <c r="A136" s="9"/>
      <c r="B136" s="14"/>
      <c r="C136" s="24"/>
      <c r="D136" s="13"/>
      <c r="F136" s="50"/>
      <c r="G136" s="53"/>
      <c r="H136" s="43"/>
      <c r="I136" s="44"/>
      <c r="J136" s="45"/>
      <c r="K136" s="42"/>
      <c r="L136" s="42"/>
      <c r="M136" s="42"/>
      <c r="N136" s="42"/>
      <c r="O136" s="42"/>
      <c r="P136" s="66"/>
      <c r="R136" s="28"/>
      <c r="S136" s="29"/>
      <c r="T136" s="33"/>
      <c r="AF136" s="16"/>
      <c r="AG136" s="60"/>
      <c r="AH136" s="56"/>
      <c r="AI136" s="56"/>
      <c r="AJ136" s="56"/>
    </row>
    <row r="137" spans="1:36" s="41" customFormat="1" ht="30" customHeight="1">
      <c r="A137" s="108" t="s">
        <v>16</v>
      </c>
      <c r="B137" s="111" t="s">
        <v>38</v>
      </c>
      <c r="C137" s="114">
        <v>13</v>
      </c>
      <c r="D137" s="117" t="s">
        <v>118</v>
      </c>
      <c r="E137" s="15"/>
      <c r="F137" s="122" t="s">
        <v>36</v>
      </c>
      <c r="G137" s="100"/>
      <c r="H137" s="94" t="s">
        <v>84</v>
      </c>
      <c r="I137" s="95"/>
      <c r="J137" s="39"/>
      <c r="K137" s="103" t="s">
        <v>43</v>
      </c>
      <c r="L137" s="103" t="s">
        <v>119</v>
      </c>
      <c r="M137" s="103" t="s">
        <v>120</v>
      </c>
      <c r="N137" s="88" t="s">
        <v>86</v>
      </c>
      <c r="O137" s="89"/>
      <c r="P137" s="79" t="s">
        <v>188</v>
      </c>
      <c r="Q137" s="38" t="s">
        <v>27</v>
      </c>
      <c r="R137" s="36">
        <v>0</v>
      </c>
      <c r="S137" s="36">
        <v>2</v>
      </c>
      <c r="T137" s="36">
        <f aca="true" t="shared" si="12" ref="T137:T145">SUM(R137,S137)</f>
        <v>2</v>
      </c>
      <c r="U137" s="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7"/>
      <c r="AG137" s="60"/>
      <c r="AH137" s="56"/>
      <c r="AI137" s="56"/>
      <c r="AJ137" s="56"/>
    </row>
    <row r="138" spans="1:36" s="41" customFormat="1" ht="30" customHeight="1">
      <c r="A138" s="109"/>
      <c r="B138" s="112"/>
      <c r="C138" s="115"/>
      <c r="D138" s="118"/>
      <c r="E138" s="15"/>
      <c r="F138" s="123"/>
      <c r="G138" s="101"/>
      <c r="H138" s="96"/>
      <c r="I138" s="97"/>
      <c r="J138" s="39"/>
      <c r="K138" s="104"/>
      <c r="L138" s="104"/>
      <c r="M138" s="104"/>
      <c r="N138" s="90"/>
      <c r="O138" s="91"/>
      <c r="P138" s="80" t="s">
        <v>189</v>
      </c>
      <c r="Q138" s="38" t="s">
        <v>28</v>
      </c>
      <c r="R138" s="36">
        <v>0</v>
      </c>
      <c r="S138" s="36">
        <v>2</v>
      </c>
      <c r="T138" s="36">
        <f t="shared" si="12"/>
        <v>2</v>
      </c>
      <c r="U138" s="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7"/>
      <c r="AG138" s="60"/>
      <c r="AH138" s="56"/>
      <c r="AI138" s="56"/>
      <c r="AJ138" s="56"/>
    </row>
    <row r="139" spans="1:36" s="41" customFormat="1" ht="30" customHeight="1">
      <c r="A139" s="109"/>
      <c r="B139" s="112"/>
      <c r="C139" s="115"/>
      <c r="D139" s="118"/>
      <c r="E139" s="15"/>
      <c r="F139" s="123"/>
      <c r="G139" s="101"/>
      <c r="H139" s="96"/>
      <c r="I139" s="97"/>
      <c r="J139" s="39"/>
      <c r="K139" s="104"/>
      <c r="L139" s="104"/>
      <c r="M139" s="104"/>
      <c r="N139" s="90"/>
      <c r="O139" s="91"/>
      <c r="P139" s="80"/>
      <c r="Q139" s="38" t="s">
        <v>29</v>
      </c>
      <c r="R139" s="36">
        <v>0</v>
      </c>
      <c r="S139" s="36">
        <v>3</v>
      </c>
      <c r="T139" s="36">
        <f t="shared" si="12"/>
        <v>3</v>
      </c>
      <c r="U139" s="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7"/>
      <c r="AG139" s="60"/>
      <c r="AH139" s="56"/>
      <c r="AI139" s="56"/>
      <c r="AJ139" s="56"/>
    </row>
    <row r="140" spans="1:36" s="41" customFormat="1" ht="30" customHeight="1">
      <c r="A140" s="109"/>
      <c r="B140" s="112"/>
      <c r="C140" s="115"/>
      <c r="D140" s="118"/>
      <c r="E140" s="15"/>
      <c r="F140" s="123"/>
      <c r="G140" s="101"/>
      <c r="H140" s="96"/>
      <c r="I140" s="97"/>
      <c r="J140" s="39"/>
      <c r="K140" s="104"/>
      <c r="L140" s="104"/>
      <c r="M140" s="104"/>
      <c r="N140" s="90"/>
      <c r="O140" s="91"/>
      <c r="P140" s="80"/>
      <c r="Q140" s="38" t="s">
        <v>30</v>
      </c>
      <c r="R140" s="36">
        <v>0</v>
      </c>
      <c r="S140" s="36">
        <v>2</v>
      </c>
      <c r="T140" s="36">
        <f t="shared" si="12"/>
        <v>2</v>
      </c>
      <c r="U140" s="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7"/>
      <c r="AG140" s="60"/>
      <c r="AH140" s="56"/>
      <c r="AI140" s="56"/>
      <c r="AJ140" s="56"/>
    </row>
    <row r="141" spans="1:36" s="41" customFormat="1" ht="30" customHeight="1">
      <c r="A141" s="109"/>
      <c r="B141" s="112"/>
      <c r="C141" s="115"/>
      <c r="D141" s="118"/>
      <c r="E141" s="15"/>
      <c r="F141" s="123"/>
      <c r="G141" s="101"/>
      <c r="H141" s="96"/>
      <c r="I141" s="97"/>
      <c r="J141" s="39"/>
      <c r="K141" s="104"/>
      <c r="L141" s="104"/>
      <c r="M141" s="104"/>
      <c r="N141" s="90"/>
      <c r="O141" s="91"/>
      <c r="P141" s="80"/>
      <c r="Q141" s="38" t="s">
        <v>31</v>
      </c>
      <c r="R141" s="36">
        <v>0</v>
      </c>
      <c r="S141" s="36">
        <v>2</v>
      </c>
      <c r="T141" s="36">
        <f t="shared" si="12"/>
        <v>2</v>
      </c>
      <c r="U141" s="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7"/>
      <c r="AG141" s="60"/>
      <c r="AH141" s="56"/>
      <c r="AI141" s="56"/>
      <c r="AJ141" s="56"/>
    </row>
    <row r="142" spans="1:36" s="41" customFormat="1" ht="30" customHeight="1">
      <c r="A142" s="109"/>
      <c r="B142" s="112"/>
      <c r="C142" s="115"/>
      <c r="D142" s="118"/>
      <c r="E142" s="15"/>
      <c r="F142" s="123"/>
      <c r="G142" s="101"/>
      <c r="H142" s="96"/>
      <c r="I142" s="97"/>
      <c r="J142" s="39"/>
      <c r="K142" s="104"/>
      <c r="L142" s="104"/>
      <c r="M142" s="104"/>
      <c r="N142" s="90"/>
      <c r="O142" s="91"/>
      <c r="P142" s="64"/>
      <c r="Q142" s="38" t="s">
        <v>32</v>
      </c>
      <c r="R142" s="36">
        <v>0</v>
      </c>
      <c r="S142" s="36">
        <v>2</v>
      </c>
      <c r="T142" s="36">
        <f t="shared" si="12"/>
        <v>2</v>
      </c>
      <c r="U142" s="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7"/>
      <c r="AG142" s="60"/>
      <c r="AH142" s="56"/>
      <c r="AI142" s="56"/>
      <c r="AJ142" s="56"/>
    </row>
    <row r="143" spans="1:36" s="41" customFormat="1" ht="30" customHeight="1">
      <c r="A143" s="109"/>
      <c r="B143" s="112"/>
      <c r="C143" s="115"/>
      <c r="D143" s="118"/>
      <c r="E143" s="15"/>
      <c r="F143" s="123"/>
      <c r="G143" s="101"/>
      <c r="H143" s="96"/>
      <c r="I143" s="97"/>
      <c r="J143" s="39"/>
      <c r="K143" s="104"/>
      <c r="L143" s="104"/>
      <c r="M143" s="104"/>
      <c r="N143" s="90"/>
      <c r="O143" s="91"/>
      <c r="P143" s="64"/>
      <c r="Q143" s="38" t="s">
        <v>33</v>
      </c>
      <c r="R143" s="36">
        <v>0</v>
      </c>
      <c r="S143" s="36">
        <v>2</v>
      </c>
      <c r="T143" s="36">
        <f t="shared" si="12"/>
        <v>2</v>
      </c>
      <c r="U143" s="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7"/>
      <c r="AG143" s="60"/>
      <c r="AH143" s="56"/>
      <c r="AI143" s="56"/>
      <c r="AJ143" s="56"/>
    </row>
    <row r="144" spans="1:36" s="41" customFormat="1" ht="30" customHeight="1">
      <c r="A144" s="109"/>
      <c r="B144" s="112"/>
      <c r="C144" s="115"/>
      <c r="D144" s="118"/>
      <c r="E144" s="15"/>
      <c r="F144" s="123"/>
      <c r="G144" s="101"/>
      <c r="H144" s="96"/>
      <c r="I144" s="97"/>
      <c r="J144" s="39"/>
      <c r="K144" s="104"/>
      <c r="L144" s="104"/>
      <c r="M144" s="104"/>
      <c r="N144" s="90"/>
      <c r="O144" s="91"/>
      <c r="P144" s="64"/>
      <c r="Q144" s="38" t="s">
        <v>34</v>
      </c>
      <c r="R144" s="36">
        <v>0</v>
      </c>
      <c r="S144" s="36">
        <v>1</v>
      </c>
      <c r="T144" s="36">
        <f t="shared" si="12"/>
        <v>1</v>
      </c>
      <c r="U144" s="1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7"/>
      <c r="AG144" s="60"/>
      <c r="AH144" s="56"/>
      <c r="AI144" s="56"/>
      <c r="AJ144" s="56"/>
    </row>
    <row r="145" spans="1:36" s="41" customFormat="1" ht="30" customHeight="1">
      <c r="A145" s="109"/>
      <c r="B145" s="112"/>
      <c r="C145" s="115"/>
      <c r="D145" s="118"/>
      <c r="E145" s="15"/>
      <c r="F145" s="123"/>
      <c r="G145" s="101"/>
      <c r="H145" s="96"/>
      <c r="I145" s="97"/>
      <c r="J145" s="39"/>
      <c r="K145" s="104"/>
      <c r="L145" s="104"/>
      <c r="M145" s="104"/>
      <c r="N145" s="90"/>
      <c r="O145" s="91"/>
      <c r="P145" s="64"/>
      <c r="Q145" s="38" t="s">
        <v>35</v>
      </c>
      <c r="R145" s="36">
        <v>0</v>
      </c>
      <c r="S145" s="36">
        <v>1</v>
      </c>
      <c r="T145" s="36">
        <f t="shared" si="12"/>
        <v>1</v>
      </c>
      <c r="U145" s="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7"/>
      <c r="AG145" s="60"/>
      <c r="AH145" s="56"/>
      <c r="AI145" s="56"/>
      <c r="AJ145" s="56"/>
    </row>
    <row r="146" spans="1:36" s="41" customFormat="1" ht="30" customHeight="1">
      <c r="A146" s="110"/>
      <c r="B146" s="113"/>
      <c r="C146" s="116"/>
      <c r="D146" s="119"/>
      <c r="E146" s="15"/>
      <c r="F146" s="124"/>
      <c r="G146" s="102"/>
      <c r="H146" s="98"/>
      <c r="I146" s="99"/>
      <c r="J146" s="6"/>
      <c r="K146" s="105"/>
      <c r="L146" s="105"/>
      <c r="M146" s="105"/>
      <c r="N146" s="92"/>
      <c r="O146" s="93"/>
      <c r="P146" s="65"/>
      <c r="Q146" s="38" t="s">
        <v>24</v>
      </c>
      <c r="R146" s="36">
        <f>SUM(R137:R145)</f>
        <v>0</v>
      </c>
      <c r="S146" s="36">
        <f>SUM(S137:S145)</f>
        <v>17</v>
      </c>
      <c r="T146" s="40">
        <f>SUM(T137:T145)</f>
        <v>17</v>
      </c>
      <c r="U146" s="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7"/>
      <c r="AG146" s="61" t="s">
        <v>148</v>
      </c>
      <c r="AH146" s="54">
        <f>SUM(T146)</f>
        <v>17</v>
      </c>
      <c r="AI146" s="69"/>
      <c r="AJ146" s="58">
        <f>AH146*AI146</f>
        <v>0</v>
      </c>
    </row>
    <row r="147" spans="1:36" s="41" customFormat="1" ht="30" customHeight="1">
      <c r="A147" s="9"/>
      <c r="B147" s="14"/>
      <c r="C147" s="24"/>
      <c r="D147" s="13"/>
      <c r="F147" s="50"/>
      <c r="G147" s="53"/>
      <c r="H147" s="43"/>
      <c r="I147" s="44"/>
      <c r="J147" s="45"/>
      <c r="K147" s="42"/>
      <c r="L147" s="42"/>
      <c r="M147" s="42"/>
      <c r="N147" s="42"/>
      <c r="O147" s="42"/>
      <c r="P147" s="66"/>
      <c r="R147" s="28"/>
      <c r="S147" s="29"/>
      <c r="T147" s="33"/>
      <c r="AF147" s="16"/>
      <c r="AG147" s="60"/>
      <c r="AH147" s="56"/>
      <c r="AI147" s="56"/>
      <c r="AJ147" s="56"/>
    </row>
    <row r="148" spans="1:36" s="41" customFormat="1" ht="30" customHeight="1">
      <c r="A148" s="108" t="s">
        <v>16</v>
      </c>
      <c r="B148" s="111" t="s">
        <v>38</v>
      </c>
      <c r="C148" s="114">
        <v>14</v>
      </c>
      <c r="D148" s="117" t="s">
        <v>115</v>
      </c>
      <c r="E148" s="15"/>
      <c r="F148" s="122" t="s">
        <v>36</v>
      </c>
      <c r="G148" s="100"/>
      <c r="H148" s="94" t="s">
        <v>84</v>
      </c>
      <c r="I148" s="95"/>
      <c r="J148" s="39"/>
      <c r="K148" s="103" t="s">
        <v>43</v>
      </c>
      <c r="L148" s="103" t="s">
        <v>117</v>
      </c>
      <c r="M148" s="103" t="s">
        <v>116</v>
      </c>
      <c r="N148" s="88" t="s">
        <v>86</v>
      </c>
      <c r="O148" s="89"/>
      <c r="P148" s="79" t="s">
        <v>188</v>
      </c>
      <c r="Q148" s="38" t="s">
        <v>27</v>
      </c>
      <c r="R148" s="36">
        <v>0</v>
      </c>
      <c r="S148" s="36">
        <v>2</v>
      </c>
      <c r="T148" s="36">
        <f aca="true" t="shared" si="13" ref="T148:T156">SUM(R148,S148)</f>
        <v>2</v>
      </c>
      <c r="U148" s="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7"/>
      <c r="AG148" s="60"/>
      <c r="AH148" s="56"/>
      <c r="AI148" s="56"/>
      <c r="AJ148" s="56"/>
    </row>
    <row r="149" spans="1:36" s="41" customFormat="1" ht="30" customHeight="1">
      <c r="A149" s="109"/>
      <c r="B149" s="112"/>
      <c r="C149" s="115"/>
      <c r="D149" s="118"/>
      <c r="E149" s="15"/>
      <c r="F149" s="123"/>
      <c r="G149" s="101"/>
      <c r="H149" s="96"/>
      <c r="I149" s="97"/>
      <c r="J149" s="39"/>
      <c r="K149" s="104"/>
      <c r="L149" s="104"/>
      <c r="M149" s="104"/>
      <c r="N149" s="90"/>
      <c r="O149" s="91"/>
      <c r="P149" s="80" t="s">
        <v>189</v>
      </c>
      <c r="Q149" s="38" t="s">
        <v>28</v>
      </c>
      <c r="R149" s="36">
        <v>0</v>
      </c>
      <c r="S149" s="36">
        <v>3</v>
      </c>
      <c r="T149" s="36">
        <f t="shared" si="13"/>
        <v>3</v>
      </c>
      <c r="U149" s="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7"/>
      <c r="AG149" s="60"/>
      <c r="AH149" s="56"/>
      <c r="AI149" s="56"/>
      <c r="AJ149" s="56"/>
    </row>
    <row r="150" spans="1:36" s="41" customFormat="1" ht="30" customHeight="1">
      <c r="A150" s="109"/>
      <c r="B150" s="112"/>
      <c r="C150" s="115"/>
      <c r="D150" s="118"/>
      <c r="E150" s="15"/>
      <c r="F150" s="123"/>
      <c r="G150" s="101"/>
      <c r="H150" s="96"/>
      <c r="I150" s="97"/>
      <c r="J150" s="39"/>
      <c r="K150" s="104"/>
      <c r="L150" s="104"/>
      <c r="M150" s="104"/>
      <c r="N150" s="90"/>
      <c r="O150" s="91"/>
      <c r="P150" s="80"/>
      <c r="Q150" s="38" t="s">
        <v>29</v>
      </c>
      <c r="R150" s="36">
        <v>0</v>
      </c>
      <c r="S150" s="36">
        <v>3</v>
      </c>
      <c r="T150" s="36">
        <f t="shared" si="13"/>
        <v>3</v>
      </c>
      <c r="U150" s="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7"/>
      <c r="AG150" s="60"/>
      <c r="AH150" s="56"/>
      <c r="AI150" s="56"/>
      <c r="AJ150" s="56"/>
    </row>
    <row r="151" spans="1:36" s="41" customFormat="1" ht="30" customHeight="1">
      <c r="A151" s="109"/>
      <c r="B151" s="112"/>
      <c r="C151" s="115"/>
      <c r="D151" s="118"/>
      <c r="E151" s="15"/>
      <c r="F151" s="123"/>
      <c r="G151" s="101"/>
      <c r="H151" s="96"/>
      <c r="I151" s="97"/>
      <c r="J151" s="39"/>
      <c r="K151" s="104"/>
      <c r="L151" s="104"/>
      <c r="M151" s="104"/>
      <c r="N151" s="90"/>
      <c r="O151" s="91"/>
      <c r="P151" s="80"/>
      <c r="Q151" s="38" t="s">
        <v>30</v>
      </c>
      <c r="R151" s="36">
        <v>0</v>
      </c>
      <c r="S151" s="36">
        <v>3</v>
      </c>
      <c r="T151" s="36">
        <f t="shared" si="13"/>
        <v>3</v>
      </c>
      <c r="U151" s="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7"/>
      <c r="AG151" s="60"/>
      <c r="AH151" s="56"/>
      <c r="AI151" s="56"/>
      <c r="AJ151" s="56"/>
    </row>
    <row r="152" spans="1:36" s="41" customFormat="1" ht="30" customHeight="1">
      <c r="A152" s="109"/>
      <c r="B152" s="112"/>
      <c r="C152" s="115"/>
      <c r="D152" s="118"/>
      <c r="E152" s="15"/>
      <c r="F152" s="123"/>
      <c r="G152" s="101"/>
      <c r="H152" s="96"/>
      <c r="I152" s="97"/>
      <c r="J152" s="39"/>
      <c r="K152" s="104"/>
      <c r="L152" s="104"/>
      <c r="M152" s="104"/>
      <c r="N152" s="90"/>
      <c r="O152" s="91"/>
      <c r="P152" s="80"/>
      <c r="Q152" s="38" t="s">
        <v>31</v>
      </c>
      <c r="R152" s="36">
        <v>0</v>
      </c>
      <c r="S152" s="36">
        <v>3</v>
      </c>
      <c r="T152" s="36">
        <f t="shared" si="13"/>
        <v>3</v>
      </c>
      <c r="U152" s="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7"/>
      <c r="AG152" s="60"/>
      <c r="AH152" s="56"/>
      <c r="AI152" s="56"/>
      <c r="AJ152" s="56"/>
    </row>
    <row r="153" spans="1:36" s="41" customFormat="1" ht="30" customHeight="1">
      <c r="A153" s="109"/>
      <c r="B153" s="112"/>
      <c r="C153" s="115"/>
      <c r="D153" s="118"/>
      <c r="E153" s="15"/>
      <c r="F153" s="123"/>
      <c r="G153" s="101"/>
      <c r="H153" s="96"/>
      <c r="I153" s="97"/>
      <c r="J153" s="39"/>
      <c r="K153" s="104"/>
      <c r="L153" s="104"/>
      <c r="M153" s="104"/>
      <c r="N153" s="90"/>
      <c r="O153" s="91"/>
      <c r="P153" s="64"/>
      <c r="Q153" s="38" t="s">
        <v>32</v>
      </c>
      <c r="R153" s="36">
        <v>0</v>
      </c>
      <c r="S153" s="36">
        <v>3</v>
      </c>
      <c r="T153" s="36">
        <f t="shared" si="13"/>
        <v>3</v>
      </c>
      <c r="U153" s="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7"/>
      <c r="AG153" s="60"/>
      <c r="AH153" s="56"/>
      <c r="AI153" s="56"/>
      <c r="AJ153" s="56"/>
    </row>
    <row r="154" spans="1:36" s="41" customFormat="1" ht="30" customHeight="1">
      <c r="A154" s="109"/>
      <c r="B154" s="112"/>
      <c r="C154" s="115"/>
      <c r="D154" s="118"/>
      <c r="E154" s="15"/>
      <c r="F154" s="123"/>
      <c r="G154" s="101"/>
      <c r="H154" s="96"/>
      <c r="I154" s="97"/>
      <c r="J154" s="39"/>
      <c r="K154" s="104"/>
      <c r="L154" s="104"/>
      <c r="M154" s="104"/>
      <c r="N154" s="90"/>
      <c r="O154" s="91"/>
      <c r="P154" s="64"/>
      <c r="Q154" s="38" t="s">
        <v>33</v>
      </c>
      <c r="R154" s="36">
        <v>0</v>
      </c>
      <c r="S154" s="36">
        <v>3</v>
      </c>
      <c r="T154" s="36">
        <f t="shared" si="13"/>
        <v>3</v>
      </c>
      <c r="U154" s="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7"/>
      <c r="AG154" s="60"/>
      <c r="AH154" s="56"/>
      <c r="AI154" s="56"/>
      <c r="AJ154" s="56"/>
    </row>
    <row r="155" spans="1:36" s="41" customFormat="1" ht="30" customHeight="1">
      <c r="A155" s="109"/>
      <c r="B155" s="112"/>
      <c r="C155" s="115"/>
      <c r="D155" s="118"/>
      <c r="E155" s="15"/>
      <c r="F155" s="123"/>
      <c r="G155" s="101"/>
      <c r="H155" s="96"/>
      <c r="I155" s="97"/>
      <c r="J155" s="39"/>
      <c r="K155" s="104"/>
      <c r="L155" s="104"/>
      <c r="M155" s="104"/>
      <c r="N155" s="90"/>
      <c r="O155" s="91"/>
      <c r="P155" s="64"/>
      <c r="Q155" s="38" t="s">
        <v>34</v>
      </c>
      <c r="R155" s="36">
        <v>0</v>
      </c>
      <c r="S155" s="36">
        <v>2</v>
      </c>
      <c r="T155" s="36">
        <f t="shared" si="13"/>
        <v>2</v>
      </c>
      <c r="U155" s="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7"/>
      <c r="AG155" s="60"/>
      <c r="AH155" s="56"/>
      <c r="AI155" s="56"/>
      <c r="AJ155" s="56"/>
    </row>
    <row r="156" spans="1:36" s="41" customFormat="1" ht="30" customHeight="1">
      <c r="A156" s="109"/>
      <c r="B156" s="112"/>
      <c r="C156" s="115"/>
      <c r="D156" s="118"/>
      <c r="E156" s="15"/>
      <c r="F156" s="123"/>
      <c r="G156" s="101"/>
      <c r="H156" s="96"/>
      <c r="I156" s="97"/>
      <c r="J156" s="39"/>
      <c r="K156" s="104"/>
      <c r="L156" s="104"/>
      <c r="M156" s="104"/>
      <c r="N156" s="90"/>
      <c r="O156" s="91"/>
      <c r="P156" s="64"/>
      <c r="Q156" s="38" t="s">
        <v>35</v>
      </c>
      <c r="R156" s="36">
        <v>0</v>
      </c>
      <c r="S156" s="36">
        <v>1</v>
      </c>
      <c r="T156" s="36">
        <f t="shared" si="13"/>
        <v>1</v>
      </c>
      <c r="U156" s="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7"/>
      <c r="AG156" s="60"/>
      <c r="AH156" s="56"/>
      <c r="AI156" s="56"/>
      <c r="AJ156" s="56"/>
    </row>
    <row r="157" spans="1:36" s="41" customFormat="1" ht="30" customHeight="1">
      <c r="A157" s="110"/>
      <c r="B157" s="113"/>
      <c r="C157" s="116"/>
      <c r="D157" s="119"/>
      <c r="E157" s="15"/>
      <c r="F157" s="124"/>
      <c r="G157" s="102"/>
      <c r="H157" s="98"/>
      <c r="I157" s="99"/>
      <c r="J157" s="6"/>
      <c r="K157" s="105"/>
      <c r="L157" s="105"/>
      <c r="M157" s="105"/>
      <c r="N157" s="92"/>
      <c r="O157" s="93"/>
      <c r="P157" s="65"/>
      <c r="Q157" s="38" t="s">
        <v>24</v>
      </c>
      <c r="R157" s="36">
        <f>SUM(R148:R156)</f>
        <v>0</v>
      </c>
      <c r="S157" s="36">
        <f>SUM(S148:S156)</f>
        <v>23</v>
      </c>
      <c r="T157" s="40">
        <f>SUM(T148:T156)</f>
        <v>23</v>
      </c>
      <c r="U157" s="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7"/>
      <c r="AG157" s="61" t="s">
        <v>148</v>
      </c>
      <c r="AH157" s="54">
        <f>SUM(T157)</f>
        <v>23</v>
      </c>
      <c r="AI157" s="69"/>
      <c r="AJ157" s="58">
        <f>AH157*AI157</f>
        <v>0</v>
      </c>
    </row>
    <row r="158" spans="1:36" s="41" customFormat="1" ht="30" customHeight="1">
      <c r="A158" s="9"/>
      <c r="B158" s="14"/>
      <c r="C158" s="24"/>
      <c r="D158" s="13"/>
      <c r="F158" s="50"/>
      <c r="G158" s="53"/>
      <c r="H158" s="43"/>
      <c r="I158" s="44"/>
      <c r="J158" s="45"/>
      <c r="K158" s="42"/>
      <c r="L158" s="42"/>
      <c r="M158" s="42"/>
      <c r="N158" s="42"/>
      <c r="O158" s="42"/>
      <c r="P158" s="66"/>
      <c r="R158" s="28"/>
      <c r="S158" s="29"/>
      <c r="T158" s="33"/>
      <c r="AF158" s="16"/>
      <c r="AG158" s="60"/>
      <c r="AH158" s="56"/>
      <c r="AI158" s="56"/>
      <c r="AJ158" s="56"/>
    </row>
    <row r="159" spans="1:36" s="41" customFormat="1" ht="30" customHeight="1">
      <c r="A159" s="108" t="s">
        <v>16</v>
      </c>
      <c r="B159" s="111" t="s">
        <v>38</v>
      </c>
      <c r="C159" s="114">
        <v>15</v>
      </c>
      <c r="D159" s="117" t="s">
        <v>111</v>
      </c>
      <c r="E159" s="15"/>
      <c r="F159" s="122" t="s">
        <v>36</v>
      </c>
      <c r="G159" s="100"/>
      <c r="H159" s="94" t="s">
        <v>112</v>
      </c>
      <c r="I159" s="95"/>
      <c r="J159" s="39"/>
      <c r="K159" s="103" t="s">
        <v>113</v>
      </c>
      <c r="L159" s="103" t="s">
        <v>114</v>
      </c>
      <c r="M159" s="103" t="s">
        <v>85</v>
      </c>
      <c r="N159" s="88" t="s">
        <v>74</v>
      </c>
      <c r="O159" s="89"/>
      <c r="P159" s="79" t="s">
        <v>190</v>
      </c>
      <c r="Q159" s="38" t="s">
        <v>27</v>
      </c>
      <c r="R159" s="36">
        <v>0</v>
      </c>
      <c r="S159" s="36">
        <v>0</v>
      </c>
      <c r="T159" s="36">
        <f aca="true" t="shared" si="14" ref="T159:T168">SUM(R159,S159)</f>
        <v>0</v>
      </c>
      <c r="U159" s="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7"/>
      <c r="AG159" s="60"/>
      <c r="AH159" s="56"/>
      <c r="AI159" s="56"/>
      <c r="AJ159" s="56"/>
    </row>
    <row r="160" spans="1:36" s="41" customFormat="1" ht="30" customHeight="1">
      <c r="A160" s="109"/>
      <c r="B160" s="112"/>
      <c r="C160" s="115"/>
      <c r="D160" s="118"/>
      <c r="E160" s="15"/>
      <c r="F160" s="123"/>
      <c r="G160" s="101"/>
      <c r="H160" s="96"/>
      <c r="I160" s="97"/>
      <c r="J160" s="39"/>
      <c r="K160" s="104"/>
      <c r="L160" s="104"/>
      <c r="M160" s="104"/>
      <c r="N160" s="90"/>
      <c r="O160" s="91"/>
      <c r="P160" s="142" t="s">
        <v>191</v>
      </c>
      <c r="Q160" s="38" t="s">
        <v>28</v>
      </c>
      <c r="R160" s="36">
        <v>0</v>
      </c>
      <c r="S160" s="36">
        <v>1</v>
      </c>
      <c r="T160" s="36">
        <f t="shared" si="14"/>
        <v>1</v>
      </c>
      <c r="U160" s="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17"/>
      <c r="AG160" s="60"/>
      <c r="AH160" s="56"/>
      <c r="AI160" s="56"/>
      <c r="AJ160" s="56"/>
    </row>
    <row r="161" spans="1:36" s="41" customFormat="1" ht="30" customHeight="1">
      <c r="A161" s="109"/>
      <c r="B161" s="112"/>
      <c r="C161" s="115"/>
      <c r="D161" s="118"/>
      <c r="E161" s="15"/>
      <c r="F161" s="123"/>
      <c r="G161" s="101"/>
      <c r="H161" s="96"/>
      <c r="I161" s="97"/>
      <c r="J161" s="39"/>
      <c r="K161" s="104"/>
      <c r="L161" s="104"/>
      <c r="M161" s="104"/>
      <c r="N161" s="90"/>
      <c r="O161" s="91"/>
      <c r="P161" s="142"/>
      <c r="Q161" s="38" t="s">
        <v>29</v>
      </c>
      <c r="R161" s="36">
        <v>1</v>
      </c>
      <c r="S161" s="36">
        <v>0</v>
      </c>
      <c r="T161" s="36">
        <f t="shared" si="14"/>
        <v>1</v>
      </c>
      <c r="U161" s="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7"/>
      <c r="AG161" s="60"/>
      <c r="AH161" s="56"/>
      <c r="AI161" s="56"/>
      <c r="AJ161" s="56"/>
    </row>
    <row r="162" spans="1:36" s="41" customFormat="1" ht="30" customHeight="1">
      <c r="A162" s="109"/>
      <c r="B162" s="112"/>
      <c r="C162" s="115"/>
      <c r="D162" s="118"/>
      <c r="E162" s="15"/>
      <c r="F162" s="123"/>
      <c r="G162" s="101"/>
      <c r="H162" s="96"/>
      <c r="I162" s="97"/>
      <c r="J162" s="39"/>
      <c r="K162" s="104"/>
      <c r="L162" s="104"/>
      <c r="M162" s="104"/>
      <c r="N162" s="90"/>
      <c r="O162" s="91"/>
      <c r="P162" s="80" t="s">
        <v>192</v>
      </c>
      <c r="Q162" s="38" t="s">
        <v>30</v>
      </c>
      <c r="R162" s="36">
        <v>0</v>
      </c>
      <c r="S162" s="36">
        <v>0</v>
      </c>
      <c r="T162" s="36">
        <f t="shared" si="14"/>
        <v>0</v>
      </c>
      <c r="U162" s="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7"/>
      <c r="AG162" s="60"/>
      <c r="AH162" s="56"/>
      <c r="AI162" s="56"/>
      <c r="AJ162" s="56"/>
    </row>
    <row r="163" spans="1:36" s="41" customFormat="1" ht="30" customHeight="1">
      <c r="A163" s="109"/>
      <c r="B163" s="112"/>
      <c r="C163" s="115"/>
      <c r="D163" s="118"/>
      <c r="E163" s="15"/>
      <c r="F163" s="123"/>
      <c r="G163" s="101"/>
      <c r="H163" s="96"/>
      <c r="I163" s="97"/>
      <c r="J163" s="39"/>
      <c r="K163" s="104"/>
      <c r="L163" s="104"/>
      <c r="M163" s="104"/>
      <c r="N163" s="90"/>
      <c r="O163" s="91"/>
      <c r="P163" s="80"/>
      <c r="Q163" s="38" t="s">
        <v>31</v>
      </c>
      <c r="R163" s="36">
        <v>0</v>
      </c>
      <c r="S163" s="36">
        <v>1</v>
      </c>
      <c r="T163" s="36">
        <f t="shared" si="14"/>
        <v>1</v>
      </c>
      <c r="U163" s="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7"/>
      <c r="AG163" s="60"/>
      <c r="AH163" s="56"/>
      <c r="AI163" s="56"/>
      <c r="AJ163" s="56"/>
    </row>
    <row r="164" spans="1:36" s="41" customFormat="1" ht="30" customHeight="1">
      <c r="A164" s="109"/>
      <c r="B164" s="112"/>
      <c r="C164" s="115"/>
      <c r="D164" s="118"/>
      <c r="E164" s="15"/>
      <c r="F164" s="123"/>
      <c r="G164" s="101"/>
      <c r="H164" s="96"/>
      <c r="I164" s="97"/>
      <c r="J164" s="39"/>
      <c r="K164" s="104"/>
      <c r="L164" s="104"/>
      <c r="M164" s="104"/>
      <c r="N164" s="90"/>
      <c r="O164" s="91"/>
      <c r="P164" s="80" t="s">
        <v>193</v>
      </c>
      <c r="Q164" s="38" t="s">
        <v>32</v>
      </c>
      <c r="R164" s="36">
        <v>0</v>
      </c>
      <c r="S164" s="36">
        <v>0</v>
      </c>
      <c r="T164" s="36">
        <f t="shared" si="14"/>
        <v>0</v>
      </c>
      <c r="U164" s="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7"/>
      <c r="AG164" s="60"/>
      <c r="AH164" s="56"/>
      <c r="AI164" s="56"/>
      <c r="AJ164" s="56"/>
    </row>
    <row r="165" spans="1:36" s="41" customFormat="1" ht="30" customHeight="1">
      <c r="A165" s="109"/>
      <c r="B165" s="112"/>
      <c r="C165" s="115"/>
      <c r="D165" s="118"/>
      <c r="E165" s="15"/>
      <c r="F165" s="123"/>
      <c r="G165" s="101"/>
      <c r="H165" s="96"/>
      <c r="I165" s="97"/>
      <c r="J165" s="39"/>
      <c r="K165" s="104"/>
      <c r="L165" s="104"/>
      <c r="M165" s="104"/>
      <c r="N165" s="90"/>
      <c r="O165" s="91"/>
      <c r="P165" s="64"/>
      <c r="Q165" s="38" t="s">
        <v>33</v>
      </c>
      <c r="R165" s="36">
        <v>0</v>
      </c>
      <c r="S165" s="36">
        <v>0</v>
      </c>
      <c r="T165" s="36">
        <f t="shared" si="14"/>
        <v>0</v>
      </c>
      <c r="U165" s="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7"/>
      <c r="AG165" s="60"/>
      <c r="AH165" s="56"/>
      <c r="AI165" s="56"/>
      <c r="AJ165" s="56"/>
    </row>
    <row r="166" spans="1:36" s="41" customFormat="1" ht="30" customHeight="1">
      <c r="A166" s="109"/>
      <c r="B166" s="112"/>
      <c r="C166" s="115"/>
      <c r="D166" s="118"/>
      <c r="E166" s="15"/>
      <c r="F166" s="123"/>
      <c r="G166" s="101"/>
      <c r="H166" s="96"/>
      <c r="I166" s="97"/>
      <c r="J166" s="39"/>
      <c r="K166" s="104"/>
      <c r="L166" s="104"/>
      <c r="M166" s="104"/>
      <c r="N166" s="90"/>
      <c r="O166" s="91"/>
      <c r="P166" s="80" t="s">
        <v>165</v>
      </c>
      <c r="Q166" s="38" t="s">
        <v>34</v>
      </c>
      <c r="R166" s="36">
        <v>0</v>
      </c>
      <c r="S166" s="36">
        <v>0</v>
      </c>
      <c r="T166" s="36">
        <f t="shared" si="14"/>
        <v>0</v>
      </c>
      <c r="U166" s="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7"/>
      <c r="AG166" s="60"/>
      <c r="AH166" s="56"/>
      <c r="AI166" s="56"/>
      <c r="AJ166" s="56"/>
    </row>
    <row r="167" spans="1:36" s="41" customFormat="1" ht="30" customHeight="1">
      <c r="A167" s="109"/>
      <c r="B167" s="112"/>
      <c r="C167" s="115"/>
      <c r="D167" s="118"/>
      <c r="E167" s="15"/>
      <c r="F167" s="123"/>
      <c r="G167" s="101"/>
      <c r="H167" s="96"/>
      <c r="I167" s="97"/>
      <c r="J167" s="39"/>
      <c r="K167" s="104"/>
      <c r="L167" s="104"/>
      <c r="M167" s="104"/>
      <c r="N167" s="90"/>
      <c r="O167" s="91"/>
      <c r="P167" s="80" t="s">
        <v>166</v>
      </c>
      <c r="Q167" s="38" t="s">
        <v>35</v>
      </c>
      <c r="R167" s="36">
        <v>0</v>
      </c>
      <c r="S167" s="36">
        <v>0</v>
      </c>
      <c r="T167" s="36">
        <f t="shared" si="14"/>
        <v>0</v>
      </c>
      <c r="U167" s="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7"/>
      <c r="AG167" s="60"/>
      <c r="AH167" s="56"/>
      <c r="AI167" s="56"/>
      <c r="AJ167" s="56"/>
    </row>
    <row r="168" spans="1:36" s="41" customFormat="1" ht="30" customHeight="1">
      <c r="A168" s="109"/>
      <c r="B168" s="112"/>
      <c r="C168" s="115"/>
      <c r="D168" s="118"/>
      <c r="E168" s="15"/>
      <c r="F168" s="123"/>
      <c r="G168" s="101"/>
      <c r="H168" s="96"/>
      <c r="I168" s="97"/>
      <c r="J168" s="39"/>
      <c r="K168" s="104"/>
      <c r="L168" s="104"/>
      <c r="M168" s="104"/>
      <c r="N168" s="90"/>
      <c r="O168" s="91"/>
      <c r="P168" s="80" t="s">
        <v>167</v>
      </c>
      <c r="Q168" s="38" t="s">
        <v>71</v>
      </c>
      <c r="R168" s="125">
        <v>0</v>
      </c>
      <c r="S168" s="87"/>
      <c r="T168" s="36">
        <f t="shared" si="14"/>
        <v>0</v>
      </c>
      <c r="U168" s="1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7"/>
      <c r="AG168" s="60"/>
      <c r="AH168" s="56"/>
      <c r="AI168" s="56"/>
      <c r="AJ168" s="56"/>
    </row>
    <row r="169" spans="1:36" s="41" customFormat="1" ht="30" customHeight="1">
      <c r="A169" s="110"/>
      <c r="B169" s="113"/>
      <c r="C169" s="116"/>
      <c r="D169" s="119"/>
      <c r="E169" s="15"/>
      <c r="F169" s="124"/>
      <c r="G169" s="102"/>
      <c r="H169" s="98"/>
      <c r="I169" s="99"/>
      <c r="J169" s="6"/>
      <c r="K169" s="105"/>
      <c r="L169" s="105"/>
      <c r="M169" s="105"/>
      <c r="N169" s="92"/>
      <c r="O169" s="93"/>
      <c r="P169" s="82" t="s">
        <v>168</v>
      </c>
      <c r="Q169" s="38" t="s">
        <v>24</v>
      </c>
      <c r="R169" s="36">
        <v>0</v>
      </c>
      <c r="S169" s="36">
        <v>0</v>
      </c>
      <c r="T169" s="40">
        <f>SUM(T160:T168)</f>
        <v>3</v>
      </c>
      <c r="U169" s="1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7"/>
      <c r="AG169" s="61" t="s">
        <v>148</v>
      </c>
      <c r="AH169" s="54">
        <f>SUM(T169)</f>
        <v>3</v>
      </c>
      <c r="AI169" s="69"/>
      <c r="AJ169" s="58">
        <f>AH169*AI169</f>
        <v>0</v>
      </c>
    </row>
    <row r="170" spans="1:36" s="41" customFormat="1" ht="99.75" customHeight="1">
      <c r="A170" s="9"/>
      <c r="B170" s="14"/>
      <c r="C170" s="24"/>
      <c r="D170" s="13"/>
      <c r="F170" s="50"/>
      <c r="G170" s="53"/>
      <c r="H170" s="43"/>
      <c r="I170" s="44"/>
      <c r="J170" s="45"/>
      <c r="K170" s="42"/>
      <c r="L170" s="42"/>
      <c r="M170" s="42"/>
      <c r="N170" s="42"/>
      <c r="O170" s="42"/>
      <c r="P170" s="66"/>
      <c r="R170" s="28"/>
      <c r="S170" s="29"/>
      <c r="T170" s="33"/>
      <c r="AF170" s="16"/>
      <c r="AG170" s="60"/>
      <c r="AH170" s="56"/>
      <c r="AI170" s="56"/>
      <c r="AJ170" s="56"/>
    </row>
    <row r="171" spans="1:36" s="41" customFormat="1" ht="30" customHeight="1">
      <c r="A171" s="108" t="s">
        <v>16</v>
      </c>
      <c r="B171" s="111" t="s">
        <v>38</v>
      </c>
      <c r="C171" s="114">
        <v>16</v>
      </c>
      <c r="D171" s="117" t="s">
        <v>83</v>
      </c>
      <c r="E171" s="15"/>
      <c r="F171" s="122" t="s">
        <v>36</v>
      </c>
      <c r="G171" s="100"/>
      <c r="H171" s="94" t="s">
        <v>84</v>
      </c>
      <c r="I171" s="95"/>
      <c r="J171" s="39"/>
      <c r="K171" s="103" t="s">
        <v>43</v>
      </c>
      <c r="L171" s="103" t="s">
        <v>110</v>
      </c>
      <c r="M171" s="103" t="s">
        <v>85</v>
      </c>
      <c r="N171" s="88" t="s">
        <v>86</v>
      </c>
      <c r="O171" s="89"/>
      <c r="P171" s="79" t="s">
        <v>188</v>
      </c>
      <c r="Q171" s="38" t="s">
        <v>27</v>
      </c>
      <c r="R171" s="36">
        <v>0</v>
      </c>
      <c r="S171" s="36">
        <v>1</v>
      </c>
      <c r="T171" s="36">
        <f aca="true" t="shared" si="15" ref="T171:T179">SUM(R171,S171)</f>
        <v>1</v>
      </c>
      <c r="U171" s="1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7"/>
      <c r="AG171" s="60"/>
      <c r="AH171" s="56"/>
      <c r="AI171" s="56"/>
      <c r="AJ171" s="56"/>
    </row>
    <row r="172" spans="1:36" s="41" customFormat="1" ht="30" customHeight="1">
      <c r="A172" s="109"/>
      <c r="B172" s="112"/>
      <c r="C172" s="115"/>
      <c r="D172" s="118"/>
      <c r="E172" s="15"/>
      <c r="F172" s="123"/>
      <c r="G172" s="101"/>
      <c r="H172" s="96"/>
      <c r="I172" s="97"/>
      <c r="J172" s="39"/>
      <c r="K172" s="104"/>
      <c r="L172" s="104"/>
      <c r="M172" s="104"/>
      <c r="N172" s="90"/>
      <c r="O172" s="91"/>
      <c r="P172" s="80" t="s">
        <v>189</v>
      </c>
      <c r="Q172" s="38" t="s">
        <v>28</v>
      </c>
      <c r="R172" s="36">
        <v>0</v>
      </c>
      <c r="S172" s="36">
        <v>1</v>
      </c>
      <c r="T172" s="36">
        <f t="shared" si="15"/>
        <v>1</v>
      </c>
      <c r="U172" s="1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7"/>
      <c r="AG172" s="60"/>
      <c r="AH172" s="56"/>
      <c r="AI172" s="56"/>
      <c r="AJ172" s="56"/>
    </row>
    <row r="173" spans="1:36" s="41" customFormat="1" ht="30" customHeight="1">
      <c r="A173" s="109"/>
      <c r="B173" s="112"/>
      <c r="C173" s="115"/>
      <c r="D173" s="118"/>
      <c r="E173" s="15"/>
      <c r="F173" s="123"/>
      <c r="G173" s="101"/>
      <c r="H173" s="96"/>
      <c r="I173" s="97"/>
      <c r="J173" s="39"/>
      <c r="K173" s="104"/>
      <c r="L173" s="104"/>
      <c r="M173" s="104"/>
      <c r="N173" s="90"/>
      <c r="O173" s="91"/>
      <c r="P173" s="80"/>
      <c r="Q173" s="38" t="s">
        <v>29</v>
      </c>
      <c r="R173" s="36">
        <v>0</v>
      </c>
      <c r="S173" s="36">
        <v>0</v>
      </c>
      <c r="T173" s="36">
        <f t="shared" si="15"/>
        <v>0</v>
      </c>
      <c r="U173" s="1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7"/>
      <c r="AG173" s="60"/>
      <c r="AH173" s="56"/>
      <c r="AI173" s="56"/>
      <c r="AJ173" s="56"/>
    </row>
    <row r="174" spans="1:36" s="41" customFormat="1" ht="30" customHeight="1">
      <c r="A174" s="109"/>
      <c r="B174" s="112"/>
      <c r="C174" s="115"/>
      <c r="D174" s="118"/>
      <c r="E174" s="15"/>
      <c r="F174" s="123"/>
      <c r="G174" s="101"/>
      <c r="H174" s="96"/>
      <c r="I174" s="97"/>
      <c r="J174" s="39"/>
      <c r="K174" s="104"/>
      <c r="L174" s="104"/>
      <c r="M174" s="104"/>
      <c r="N174" s="90"/>
      <c r="O174" s="91"/>
      <c r="P174" s="80"/>
      <c r="Q174" s="38" t="s">
        <v>30</v>
      </c>
      <c r="R174" s="36">
        <v>0</v>
      </c>
      <c r="S174" s="36">
        <v>0</v>
      </c>
      <c r="T174" s="36">
        <f t="shared" si="15"/>
        <v>0</v>
      </c>
      <c r="U174" s="1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7"/>
      <c r="AG174" s="60"/>
      <c r="AH174" s="56"/>
      <c r="AI174" s="56"/>
      <c r="AJ174" s="56"/>
    </row>
    <row r="175" spans="1:36" s="41" customFormat="1" ht="30" customHeight="1">
      <c r="A175" s="109"/>
      <c r="B175" s="112"/>
      <c r="C175" s="115"/>
      <c r="D175" s="118"/>
      <c r="E175" s="15"/>
      <c r="F175" s="123"/>
      <c r="G175" s="101"/>
      <c r="H175" s="96"/>
      <c r="I175" s="97"/>
      <c r="J175" s="39"/>
      <c r="K175" s="104"/>
      <c r="L175" s="104"/>
      <c r="M175" s="104"/>
      <c r="N175" s="90"/>
      <c r="O175" s="91"/>
      <c r="P175" s="80"/>
      <c r="Q175" s="38" t="s">
        <v>31</v>
      </c>
      <c r="R175" s="36">
        <v>0</v>
      </c>
      <c r="S175" s="36">
        <v>0</v>
      </c>
      <c r="T175" s="36">
        <f t="shared" si="15"/>
        <v>0</v>
      </c>
      <c r="U175" s="1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7"/>
      <c r="AG175" s="60"/>
      <c r="AH175" s="56"/>
      <c r="AI175" s="56"/>
      <c r="AJ175" s="56"/>
    </row>
    <row r="176" spans="1:36" s="41" customFormat="1" ht="30" customHeight="1">
      <c r="A176" s="109"/>
      <c r="B176" s="112"/>
      <c r="C176" s="115"/>
      <c r="D176" s="118"/>
      <c r="E176" s="15"/>
      <c r="F176" s="123"/>
      <c r="G176" s="101"/>
      <c r="H176" s="96"/>
      <c r="I176" s="97"/>
      <c r="J176" s="39"/>
      <c r="K176" s="104"/>
      <c r="L176" s="104"/>
      <c r="M176" s="104"/>
      <c r="N176" s="90"/>
      <c r="O176" s="91"/>
      <c r="P176" s="64"/>
      <c r="Q176" s="38" t="s">
        <v>32</v>
      </c>
      <c r="R176" s="36">
        <v>0</v>
      </c>
      <c r="S176" s="36">
        <v>0</v>
      </c>
      <c r="T176" s="36">
        <f t="shared" si="15"/>
        <v>0</v>
      </c>
      <c r="U176" s="1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7"/>
      <c r="AG176" s="60"/>
      <c r="AH176" s="56"/>
      <c r="AI176" s="56"/>
      <c r="AJ176" s="56"/>
    </row>
    <row r="177" spans="1:36" s="41" customFormat="1" ht="30" customHeight="1">
      <c r="A177" s="109"/>
      <c r="B177" s="112"/>
      <c r="C177" s="115"/>
      <c r="D177" s="118"/>
      <c r="E177" s="15"/>
      <c r="F177" s="123"/>
      <c r="G177" s="101"/>
      <c r="H177" s="96"/>
      <c r="I177" s="97"/>
      <c r="J177" s="39"/>
      <c r="K177" s="104"/>
      <c r="L177" s="104"/>
      <c r="M177" s="104"/>
      <c r="N177" s="90"/>
      <c r="O177" s="91"/>
      <c r="P177" s="64"/>
      <c r="Q177" s="38" t="s">
        <v>33</v>
      </c>
      <c r="R177" s="36">
        <v>0</v>
      </c>
      <c r="S177" s="36">
        <v>0</v>
      </c>
      <c r="T177" s="36">
        <f t="shared" si="15"/>
        <v>0</v>
      </c>
      <c r="U177" s="1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7"/>
      <c r="AG177" s="60"/>
      <c r="AH177" s="56"/>
      <c r="AI177" s="56"/>
      <c r="AJ177" s="56"/>
    </row>
    <row r="178" spans="1:36" s="41" customFormat="1" ht="30" customHeight="1">
      <c r="A178" s="109"/>
      <c r="B178" s="112"/>
      <c r="C178" s="115"/>
      <c r="D178" s="118"/>
      <c r="E178" s="15"/>
      <c r="F178" s="123"/>
      <c r="G178" s="101"/>
      <c r="H178" s="96"/>
      <c r="I178" s="97"/>
      <c r="J178" s="39"/>
      <c r="K178" s="104"/>
      <c r="L178" s="104"/>
      <c r="M178" s="104"/>
      <c r="N178" s="90"/>
      <c r="O178" s="91"/>
      <c r="P178" s="64"/>
      <c r="Q178" s="38" t="s">
        <v>34</v>
      </c>
      <c r="R178" s="36">
        <v>0</v>
      </c>
      <c r="S178" s="36">
        <v>0</v>
      </c>
      <c r="T178" s="36">
        <f t="shared" si="15"/>
        <v>0</v>
      </c>
      <c r="U178" s="1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7"/>
      <c r="AG178" s="60"/>
      <c r="AH178" s="56"/>
      <c r="AI178" s="56"/>
      <c r="AJ178" s="56"/>
    </row>
    <row r="179" spans="1:36" s="41" customFormat="1" ht="30" customHeight="1">
      <c r="A179" s="109"/>
      <c r="B179" s="112"/>
      <c r="C179" s="115"/>
      <c r="D179" s="118"/>
      <c r="E179" s="15"/>
      <c r="F179" s="123"/>
      <c r="G179" s="101"/>
      <c r="H179" s="96"/>
      <c r="I179" s="97"/>
      <c r="J179" s="39"/>
      <c r="K179" s="104"/>
      <c r="L179" s="104"/>
      <c r="M179" s="104"/>
      <c r="N179" s="90"/>
      <c r="O179" s="91"/>
      <c r="P179" s="64"/>
      <c r="Q179" s="38" t="s">
        <v>35</v>
      </c>
      <c r="R179" s="36">
        <v>0</v>
      </c>
      <c r="S179" s="36">
        <v>0</v>
      </c>
      <c r="T179" s="36">
        <f t="shared" si="15"/>
        <v>0</v>
      </c>
      <c r="U179" s="1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7"/>
      <c r="AG179" s="60"/>
      <c r="AH179" s="56"/>
      <c r="AI179" s="56"/>
      <c r="AJ179" s="56"/>
    </row>
    <row r="180" spans="1:36" s="41" customFormat="1" ht="30" customHeight="1">
      <c r="A180" s="110"/>
      <c r="B180" s="113"/>
      <c r="C180" s="116"/>
      <c r="D180" s="119"/>
      <c r="E180" s="15"/>
      <c r="F180" s="124"/>
      <c r="G180" s="102"/>
      <c r="H180" s="98"/>
      <c r="I180" s="99"/>
      <c r="J180" s="6"/>
      <c r="K180" s="105"/>
      <c r="L180" s="105"/>
      <c r="M180" s="105"/>
      <c r="N180" s="92"/>
      <c r="O180" s="93"/>
      <c r="P180" s="65"/>
      <c r="Q180" s="38" t="s">
        <v>24</v>
      </c>
      <c r="R180" s="36">
        <f>SUM(R171:R179)</f>
        <v>0</v>
      </c>
      <c r="S180" s="36">
        <f>SUM(S171:S179)</f>
        <v>2</v>
      </c>
      <c r="T180" s="40">
        <f>SUM(T171:T179)</f>
        <v>2</v>
      </c>
      <c r="U180" s="1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7"/>
      <c r="AG180" s="61" t="s">
        <v>148</v>
      </c>
      <c r="AH180" s="54">
        <f>SUM(T180)</f>
        <v>2</v>
      </c>
      <c r="AI180" s="69"/>
      <c r="AJ180" s="58">
        <f>AH180*AI180</f>
        <v>0</v>
      </c>
    </row>
    <row r="181" spans="1:36" s="41" customFormat="1" ht="30" customHeight="1">
      <c r="A181" s="9"/>
      <c r="B181" s="14"/>
      <c r="C181" s="24"/>
      <c r="D181" s="13"/>
      <c r="F181" s="50"/>
      <c r="G181" s="53"/>
      <c r="H181" s="43"/>
      <c r="I181" s="44"/>
      <c r="J181" s="45"/>
      <c r="K181" s="42"/>
      <c r="L181" s="42"/>
      <c r="M181" s="42"/>
      <c r="N181" s="42"/>
      <c r="O181" s="42"/>
      <c r="P181" s="66"/>
      <c r="R181" s="28"/>
      <c r="S181" s="29"/>
      <c r="T181" s="33"/>
      <c r="AF181" s="16"/>
      <c r="AG181" s="60"/>
      <c r="AH181" s="56"/>
      <c r="AI181" s="56"/>
      <c r="AJ181" s="56"/>
    </row>
    <row r="182" spans="1:36" s="41" customFormat="1" ht="30" customHeight="1">
      <c r="A182" s="108" t="s">
        <v>16</v>
      </c>
      <c r="B182" s="111" t="s">
        <v>38</v>
      </c>
      <c r="C182" s="114">
        <v>17</v>
      </c>
      <c r="D182" s="117" t="s">
        <v>75</v>
      </c>
      <c r="E182" s="15"/>
      <c r="F182" s="122" t="s">
        <v>36</v>
      </c>
      <c r="G182" s="100"/>
      <c r="H182" s="94" t="s">
        <v>197</v>
      </c>
      <c r="I182" s="95"/>
      <c r="J182" s="39"/>
      <c r="K182" s="103" t="s">
        <v>82</v>
      </c>
      <c r="L182" s="103" t="s">
        <v>77</v>
      </c>
      <c r="M182" s="103" t="s">
        <v>76</v>
      </c>
      <c r="N182" s="88" t="s">
        <v>74</v>
      </c>
      <c r="O182" s="89"/>
      <c r="P182" s="79" t="s">
        <v>194</v>
      </c>
      <c r="Q182" s="38" t="s">
        <v>27</v>
      </c>
      <c r="R182" s="36">
        <v>0</v>
      </c>
      <c r="S182" s="36">
        <v>0</v>
      </c>
      <c r="T182" s="36">
        <f aca="true" t="shared" si="16" ref="T182:T190">SUM(R182,S182)</f>
        <v>0</v>
      </c>
      <c r="U182" s="1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7"/>
      <c r="AG182" s="60"/>
      <c r="AH182" s="56"/>
      <c r="AI182" s="56"/>
      <c r="AJ182" s="56"/>
    </row>
    <row r="183" spans="1:36" s="41" customFormat="1" ht="30" customHeight="1">
      <c r="A183" s="109"/>
      <c r="B183" s="112"/>
      <c r="C183" s="115"/>
      <c r="D183" s="118"/>
      <c r="E183" s="15"/>
      <c r="F183" s="123"/>
      <c r="G183" s="101"/>
      <c r="H183" s="96"/>
      <c r="I183" s="97"/>
      <c r="J183" s="39"/>
      <c r="K183" s="104"/>
      <c r="L183" s="104"/>
      <c r="M183" s="104"/>
      <c r="N183" s="90"/>
      <c r="O183" s="91"/>
      <c r="P183" s="79" t="s">
        <v>195</v>
      </c>
      <c r="Q183" s="38" t="s">
        <v>28</v>
      </c>
      <c r="R183" s="36">
        <v>0</v>
      </c>
      <c r="S183" s="36">
        <v>0</v>
      </c>
      <c r="T183" s="36">
        <f t="shared" si="16"/>
        <v>0</v>
      </c>
      <c r="U183" s="1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7"/>
      <c r="AG183" s="60"/>
      <c r="AH183" s="56"/>
      <c r="AI183" s="56"/>
      <c r="AJ183" s="56"/>
    </row>
    <row r="184" spans="1:36" s="41" customFormat="1" ht="30" customHeight="1">
      <c r="A184" s="109"/>
      <c r="B184" s="112"/>
      <c r="C184" s="115"/>
      <c r="D184" s="118"/>
      <c r="E184" s="15"/>
      <c r="F184" s="123"/>
      <c r="G184" s="101"/>
      <c r="H184" s="96"/>
      <c r="I184" s="97"/>
      <c r="J184" s="39"/>
      <c r="K184" s="104"/>
      <c r="L184" s="104"/>
      <c r="M184" s="104"/>
      <c r="N184" s="90"/>
      <c r="O184" s="91"/>
      <c r="P184" s="79" t="s">
        <v>196</v>
      </c>
      <c r="Q184" s="38" t="s">
        <v>29</v>
      </c>
      <c r="R184" s="36">
        <v>0</v>
      </c>
      <c r="S184" s="36">
        <v>0</v>
      </c>
      <c r="T184" s="36">
        <f t="shared" si="16"/>
        <v>0</v>
      </c>
      <c r="U184" s="1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7"/>
      <c r="AG184" s="60"/>
      <c r="AH184" s="56"/>
      <c r="AI184" s="56"/>
      <c r="AJ184" s="56"/>
    </row>
    <row r="185" spans="1:36" s="41" customFormat="1" ht="30" customHeight="1">
      <c r="A185" s="109"/>
      <c r="B185" s="112"/>
      <c r="C185" s="115"/>
      <c r="D185" s="118"/>
      <c r="E185" s="15"/>
      <c r="F185" s="123"/>
      <c r="G185" s="101"/>
      <c r="H185" s="96"/>
      <c r="I185" s="97"/>
      <c r="J185" s="39"/>
      <c r="K185" s="104"/>
      <c r="L185" s="104"/>
      <c r="M185" s="104"/>
      <c r="N185" s="90"/>
      <c r="O185" s="91"/>
      <c r="P185" s="80" t="s">
        <v>159</v>
      </c>
      <c r="Q185" s="38" t="s">
        <v>30</v>
      </c>
      <c r="R185" s="36">
        <v>0</v>
      </c>
      <c r="S185" s="36">
        <v>0</v>
      </c>
      <c r="T185" s="36">
        <f t="shared" si="16"/>
        <v>0</v>
      </c>
      <c r="U185" s="1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7"/>
      <c r="AG185" s="60"/>
      <c r="AH185" s="56"/>
      <c r="AI185" s="56"/>
      <c r="AJ185" s="56"/>
    </row>
    <row r="186" spans="1:36" s="41" customFormat="1" ht="30" customHeight="1">
      <c r="A186" s="109"/>
      <c r="B186" s="112"/>
      <c r="C186" s="115"/>
      <c r="D186" s="118"/>
      <c r="E186" s="15"/>
      <c r="F186" s="123"/>
      <c r="G186" s="101"/>
      <c r="H186" s="96"/>
      <c r="I186" s="97"/>
      <c r="J186" s="39"/>
      <c r="K186" s="104"/>
      <c r="L186" s="104"/>
      <c r="M186" s="104"/>
      <c r="N186" s="90"/>
      <c r="O186" s="91"/>
      <c r="P186" s="80" t="s">
        <v>160</v>
      </c>
      <c r="Q186" s="38" t="s">
        <v>31</v>
      </c>
      <c r="R186" s="36">
        <v>0</v>
      </c>
      <c r="S186" s="36">
        <v>0</v>
      </c>
      <c r="T186" s="36">
        <f t="shared" si="16"/>
        <v>0</v>
      </c>
      <c r="U186" s="1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17"/>
      <c r="AG186" s="60"/>
      <c r="AH186" s="56"/>
      <c r="AI186" s="56"/>
      <c r="AJ186" s="56"/>
    </row>
    <row r="187" spans="1:36" s="41" customFormat="1" ht="30" customHeight="1">
      <c r="A187" s="109"/>
      <c r="B187" s="112"/>
      <c r="C187" s="115"/>
      <c r="D187" s="118"/>
      <c r="E187" s="15"/>
      <c r="F187" s="123"/>
      <c r="G187" s="101"/>
      <c r="H187" s="96"/>
      <c r="I187" s="97"/>
      <c r="J187" s="39"/>
      <c r="K187" s="104"/>
      <c r="L187" s="104"/>
      <c r="M187" s="104"/>
      <c r="N187" s="90"/>
      <c r="O187" s="91"/>
      <c r="P187" s="80" t="s">
        <v>198</v>
      </c>
      <c r="Q187" s="38" t="s">
        <v>32</v>
      </c>
      <c r="R187" s="36">
        <v>0</v>
      </c>
      <c r="S187" s="36">
        <v>0</v>
      </c>
      <c r="T187" s="36">
        <f t="shared" si="16"/>
        <v>0</v>
      </c>
      <c r="U187" s="1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7"/>
      <c r="AG187" s="60"/>
      <c r="AH187" s="56"/>
      <c r="AI187" s="56"/>
      <c r="AJ187" s="56"/>
    </row>
    <row r="188" spans="1:36" s="41" customFormat="1" ht="30" customHeight="1">
      <c r="A188" s="109"/>
      <c r="B188" s="112"/>
      <c r="C188" s="115"/>
      <c r="D188" s="118"/>
      <c r="E188" s="15"/>
      <c r="F188" s="123"/>
      <c r="G188" s="101"/>
      <c r="H188" s="96"/>
      <c r="I188" s="97"/>
      <c r="J188" s="39"/>
      <c r="K188" s="104"/>
      <c r="L188" s="104"/>
      <c r="M188" s="104"/>
      <c r="N188" s="90"/>
      <c r="O188" s="91"/>
      <c r="P188" s="80" t="s">
        <v>199</v>
      </c>
      <c r="Q188" s="38" t="s">
        <v>33</v>
      </c>
      <c r="R188" s="36">
        <v>0</v>
      </c>
      <c r="S188" s="36">
        <v>0</v>
      </c>
      <c r="T188" s="36">
        <f t="shared" si="16"/>
        <v>0</v>
      </c>
      <c r="U188" s="1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17"/>
      <c r="AG188" s="60"/>
      <c r="AH188" s="56"/>
      <c r="AI188" s="56"/>
      <c r="AJ188" s="56"/>
    </row>
    <row r="189" spans="1:36" s="41" customFormat="1" ht="30" customHeight="1">
      <c r="A189" s="109"/>
      <c r="B189" s="112"/>
      <c r="C189" s="115"/>
      <c r="D189" s="118"/>
      <c r="E189" s="15"/>
      <c r="F189" s="123"/>
      <c r="G189" s="101"/>
      <c r="H189" s="96"/>
      <c r="I189" s="97"/>
      <c r="J189" s="39"/>
      <c r="K189" s="104"/>
      <c r="L189" s="104"/>
      <c r="M189" s="104"/>
      <c r="N189" s="90"/>
      <c r="O189" s="91"/>
      <c r="P189" s="64"/>
      <c r="Q189" s="38" t="s">
        <v>34</v>
      </c>
      <c r="R189" s="36">
        <v>0</v>
      </c>
      <c r="S189" s="36">
        <v>0</v>
      </c>
      <c r="T189" s="36">
        <f t="shared" si="16"/>
        <v>0</v>
      </c>
      <c r="U189" s="1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7"/>
      <c r="AG189" s="60"/>
      <c r="AH189" s="56"/>
      <c r="AI189" s="56"/>
      <c r="AJ189" s="56"/>
    </row>
    <row r="190" spans="1:36" s="41" customFormat="1" ht="30" customHeight="1">
      <c r="A190" s="109"/>
      <c r="B190" s="112"/>
      <c r="C190" s="115"/>
      <c r="D190" s="118"/>
      <c r="E190" s="15"/>
      <c r="F190" s="123"/>
      <c r="G190" s="101"/>
      <c r="H190" s="96"/>
      <c r="I190" s="97"/>
      <c r="J190" s="39"/>
      <c r="K190" s="104"/>
      <c r="L190" s="104"/>
      <c r="M190" s="104"/>
      <c r="N190" s="90"/>
      <c r="O190" s="91"/>
      <c r="P190" s="64"/>
      <c r="Q190" s="38" t="s">
        <v>35</v>
      </c>
      <c r="R190" s="36">
        <v>0</v>
      </c>
      <c r="S190" s="36">
        <v>0</v>
      </c>
      <c r="T190" s="36">
        <f t="shared" si="16"/>
        <v>0</v>
      </c>
      <c r="U190" s="1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17"/>
      <c r="AG190" s="60"/>
      <c r="AH190" s="56"/>
      <c r="AI190" s="56"/>
      <c r="AJ190" s="56"/>
    </row>
    <row r="191" spans="1:36" s="41" customFormat="1" ht="30" customHeight="1">
      <c r="A191" s="109"/>
      <c r="B191" s="112"/>
      <c r="C191" s="115"/>
      <c r="D191" s="118"/>
      <c r="E191" s="15"/>
      <c r="F191" s="123"/>
      <c r="G191" s="101"/>
      <c r="H191" s="96"/>
      <c r="I191" s="97"/>
      <c r="J191" s="39"/>
      <c r="K191" s="104"/>
      <c r="L191" s="104"/>
      <c r="M191" s="104"/>
      <c r="N191" s="90"/>
      <c r="O191" s="91"/>
      <c r="P191" s="64"/>
      <c r="Q191" s="38" t="s">
        <v>71</v>
      </c>
      <c r="R191" s="125">
        <v>1</v>
      </c>
      <c r="S191" s="87"/>
      <c r="T191" s="36">
        <f>SUM(R191,S191)</f>
        <v>1</v>
      </c>
      <c r="U191" s="1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7"/>
      <c r="AG191" s="60"/>
      <c r="AH191" s="56"/>
      <c r="AI191" s="56"/>
      <c r="AJ191" s="56"/>
    </row>
    <row r="192" spans="1:36" s="41" customFormat="1" ht="30" customHeight="1">
      <c r="A192" s="110"/>
      <c r="B192" s="113"/>
      <c r="C192" s="116"/>
      <c r="D192" s="119"/>
      <c r="E192" s="15"/>
      <c r="F192" s="124"/>
      <c r="G192" s="102"/>
      <c r="H192" s="98"/>
      <c r="I192" s="99"/>
      <c r="J192" s="6"/>
      <c r="K192" s="105"/>
      <c r="L192" s="105"/>
      <c r="M192" s="105"/>
      <c r="N192" s="92"/>
      <c r="O192" s="93"/>
      <c r="P192" s="65"/>
      <c r="Q192" s="38" t="s">
        <v>24</v>
      </c>
      <c r="R192" s="36">
        <v>0</v>
      </c>
      <c r="S192" s="36">
        <v>0</v>
      </c>
      <c r="T192" s="40">
        <f>SUM(T183:T191)</f>
        <v>1</v>
      </c>
      <c r="U192" s="1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7"/>
      <c r="AG192" s="85" t="s">
        <v>148</v>
      </c>
      <c r="AH192" s="83">
        <v>1</v>
      </c>
      <c r="AI192" s="144"/>
      <c r="AJ192" s="58">
        <f>AH192*AI192</f>
        <v>0</v>
      </c>
    </row>
    <row r="193" spans="1:36" s="41" customFormat="1" ht="30" customHeight="1">
      <c r="A193" s="9"/>
      <c r="B193" s="14"/>
      <c r="C193" s="24"/>
      <c r="D193" s="13"/>
      <c r="F193" s="50"/>
      <c r="G193" s="53"/>
      <c r="H193" s="43"/>
      <c r="I193" s="44"/>
      <c r="J193" s="45"/>
      <c r="K193" s="42"/>
      <c r="L193" s="42"/>
      <c r="M193" s="42"/>
      <c r="N193" s="42"/>
      <c r="O193" s="42"/>
      <c r="P193" s="66"/>
      <c r="R193" s="28"/>
      <c r="S193" s="29"/>
      <c r="T193" s="33"/>
      <c r="AF193" s="16"/>
      <c r="AG193" s="60"/>
      <c r="AH193" s="56"/>
      <c r="AI193" s="56"/>
      <c r="AJ193" s="56"/>
    </row>
    <row r="194" spans="1:36" s="41" customFormat="1" ht="30" customHeight="1">
      <c r="A194" s="108" t="s">
        <v>16</v>
      </c>
      <c r="B194" s="111" t="s">
        <v>38</v>
      </c>
      <c r="C194" s="114">
        <v>18</v>
      </c>
      <c r="D194" s="117" t="s">
        <v>73</v>
      </c>
      <c r="E194" s="15"/>
      <c r="F194" s="122" t="s">
        <v>36</v>
      </c>
      <c r="G194" s="100"/>
      <c r="H194" s="94" t="s">
        <v>72</v>
      </c>
      <c r="I194" s="95"/>
      <c r="J194" s="39"/>
      <c r="K194" s="103" t="s">
        <v>66</v>
      </c>
      <c r="L194" s="103" t="s">
        <v>78</v>
      </c>
      <c r="M194" s="103" t="s">
        <v>71</v>
      </c>
      <c r="N194" s="88" t="s">
        <v>74</v>
      </c>
      <c r="O194" s="89"/>
      <c r="P194" s="136" t="s">
        <v>150</v>
      </c>
      <c r="Q194" s="38" t="s">
        <v>27</v>
      </c>
      <c r="R194" s="36">
        <v>0</v>
      </c>
      <c r="S194" s="36">
        <v>0</v>
      </c>
      <c r="T194" s="36">
        <f aca="true" t="shared" si="17" ref="T194:T203">SUM(R194,S194)</f>
        <v>0</v>
      </c>
      <c r="U194" s="1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7"/>
      <c r="AG194" s="60"/>
      <c r="AH194" s="56"/>
      <c r="AI194" s="56"/>
      <c r="AJ194" s="56"/>
    </row>
    <row r="195" spans="1:36" s="41" customFormat="1" ht="30" customHeight="1">
      <c r="A195" s="109"/>
      <c r="B195" s="112"/>
      <c r="C195" s="115"/>
      <c r="D195" s="118"/>
      <c r="E195" s="15"/>
      <c r="F195" s="123"/>
      <c r="G195" s="101"/>
      <c r="H195" s="96"/>
      <c r="I195" s="97"/>
      <c r="J195" s="39"/>
      <c r="K195" s="104"/>
      <c r="L195" s="104"/>
      <c r="M195" s="104"/>
      <c r="N195" s="90"/>
      <c r="O195" s="91"/>
      <c r="P195" s="137"/>
      <c r="Q195" s="38" t="s">
        <v>28</v>
      </c>
      <c r="R195" s="36">
        <v>0</v>
      </c>
      <c r="S195" s="36">
        <v>0</v>
      </c>
      <c r="T195" s="36">
        <f t="shared" si="17"/>
        <v>0</v>
      </c>
      <c r="U195" s="1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17"/>
      <c r="AG195" s="60"/>
      <c r="AH195" s="56"/>
      <c r="AI195" s="56"/>
      <c r="AJ195" s="56"/>
    </row>
    <row r="196" spans="1:36" s="41" customFormat="1" ht="30" customHeight="1">
      <c r="A196" s="109"/>
      <c r="B196" s="112"/>
      <c r="C196" s="115"/>
      <c r="D196" s="118"/>
      <c r="E196" s="15"/>
      <c r="F196" s="123"/>
      <c r="G196" s="101"/>
      <c r="H196" s="96"/>
      <c r="I196" s="97"/>
      <c r="J196" s="39"/>
      <c r="K196" s="104"/>
      <c r="L196" s="104"/>
      <c r="M196" s="104"/>
      <c r="N196" s="90"/>
      <c r="O196" s="91"/>
      <c r="P196" s="64"/>
      <c r="Q196" s="38" t="s">
        <v>29</v>
      </c>
      <c r="R196" s="36">
        <v>0</v>
      </c>
      <c r="S196" s="36">
        <v>0</v>
      </c>
      <c r="T196" s="36">
        <f t="shared" si="17"/>
        <v>0</v>
      </c>
      <c r="U196" s="1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17"/>
      <c r="AG196" s="60"/>
      <c r="AH196" s="56"/>
      <c r="AI196" s="56"/>
      <c r="AJ196" s="56"/>
    </row>
    <row r="197" spans="1:36" s="41" customFormat="1" ht="30" customHeight="1">
      <c r="A197" s="109"/>
      <c r="B197" s="112"/>
      <c r="C197" s="115"/>
      <c r="D197" s="118"/>
      <c r="E197" s="15"/>
      <c r="F197" s="123"/>
      <c r="G197" s="101"/>
      <c r="H197" s="96"/>
      <c r="I197" s="97"/>
      <c r="J197" s="39"/>
      <c r="K197" s="104"/>
      <c r="L197" s="104"/>
      <c r="M197" s="104"/>
      <c r="N197" s="90"/>
      <c r="O197" s="91"/>
      <c r="P197" s="80" t="s">
        <v>169</v>
      </c>
      <c r="Q197" s="38" t="s">
        <v>30</v>
      </c>
      <c r="R197" s="36">
        <v>0</v>
      </c>
      <c r="S197" s="36">
        <v>0</v>
      </c>
      <c r="T197" s="36">
        <f t="shared" si="17"/>
        <v>0</v>
      </c>
      <c r="U197" s="1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17"/>
      <c r="AG197" s="60"/>
      <c r="AH197" s="56"/>
      <c r="AI197" s="56"/>
      <c r="AJ197" s="56"/>
    </row>
    <row r="198" spans="1:36" s="41" customFormat="1" ht="30" customHeight="1">
      <c r="A198" s="109"/>
      <c r="B198" s="112"/>
      <c r="C198" s="115"/>
      <c r="D198" s="118"/>
      <c r="E198" s="15"/>
      <c r="F198" s="123"/>
      <c r="G198" s="101"/>
      <c r="H198" s="96"/>
      <c r="I198" s="97"/>
      <c r="J198" s="39"/>
      <c r="K198" s="104"/>
      <c r="L198" s="104"/>
      <c r="M198" s="104"/>
      <c r="N198" s="90"/>
      <c r="O198" s="91"/>
      <c r="P198" s="80" t="s">
        <v>170</v>
      </c>
      <c r="Q198" s="38" t="s">
        <v>31</v>
      </c>
      <c r="R198" s="36">
        <v>0</v>
      </c>
      <c r="S198" s="36">
        <v>0</v>
      </c>
      <c r="T198" s="36">
        <f t="shared" si="17"/>
        <v>0</v>
      </c>
      <c r="U198" s="1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17"/>
      <c r="AG198" s="60"/>
      <c r="AH198" s="56"/>
      <c r="AI198" s="56"/>
      <c r="AJ198" s="56"/>
    </row>
    <row r="199" spans="1:36" s="41" customFormat="1" ht="30" customHeight="1">
      <c r="A199" s="109"/>
      <c r="B199" s="112"/>
      <c r="C199" s="115"/>
      <c r="D199" s="118"/>
      <c r="E199" s="15"/>
      <c r="F199" s="123"/>
      <c r="G199" s="101"/>
      <c r="H199" s="96"/>
      <c r="I199" s="97"/>
      <c r="J199" s="39"/>
      <c r="K199" s="104"/>
      <c r="L199" s="104"/>
      <c r="M199" s="104"/>
      <c r="N199" s="90"/>
      <c r="O199" s="91"/>
      <c r="P199" s="64"/>
      <c r="Q199" s="38" t="s">
        <v>32</v>
      </c>
      <c r="R199" s="36">
        <v>0</v>
      </c>
      <c r="S199" s="36">
        <v>0</v>
      </c>
      <c r="T199" s="36">
        <f t="shared" si="17"/>
        <v>0</v>
      </c>
      <c r="U199" s="1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17"/>
      <c r="AG199" s="60"/>
      <c r="AH199" s="56"/>
      <c r="AI199" s="56"/>
      <c r="AJ199" s="56"/>
    </row>
    <row r="200" spans="1:36" s="41" customFormat="1" ht="30" customHeight="1">
      <c r="A200" s="109"/>
      <c r="B200" s="112"/>
      <c r="C200" s="115"/>
      <c r="D200" s="118"/>
      <c r="E200" s="15"/>
      <c r="F200" s="123"/>
      <c r="G200" s="101"/>
      <c r="H200" s="96"/>
      <c r="I200" s="97"/>
      <c r="J200" s="39"/>
      <c r="K200" s="104"/>
      <c r="L200" s="104"/>
      <c r="M200" s="104"/>
      <c r="N200" s="90"/>
      <c r="O200" s="91"/>
      <c r="P200" s="80" t="s">
        <v>159</v>
      </c>
      <c r="Q200" s="38" t="s">
        <v>33</v>
      </c>
      <c r="R200" s="36">
        <v>0</v>
      </c>
      <c r="S200" s="36">
        <v>0</v>
      </c>
      <c r="T200" s="36">
        <f t="shared" si="17"/>
        <v>0</v>
      </c>
      <c r="U200" s="1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17"/>
      <c r="AG200" s="60"/>
      <c r="AH200" s="56"/>
      <c r="AI200" s="56"/>
      <c r="AJ200" s="56"/>
    </row>
    <row r="201" spans="1:36" s="41" customFormat="1" ht="30" customHeight="1">
      <c r="A201" s="109"/>
      <c r="B201" s="112"/>
      <c r="C201" s="115"/>
      <c r="D201" s="118"/>
      <c r="E201" s="15"/>
      <c r="F201" s="123"/>
      <c r="G201" s="101"/>
      <c r="H201" s="96"/>
      <c r="I201" s="97"/>
      <c r="J201" s="39"/>
      <c r="K201" s="104"/>
      <c r="L201" s="104"/>
      <c r="M201" s="104"/>
      <c r="N201" s="90"/>
      <c r="O201" s="91"/>
      <c r="P201" s="80" t="s">
        <v>161</v>
      </c>
      <c r="Q201" s="38" t="s">
        <v>34</v>
      </c>
      <c r="R201" s="36">
        <v>0</v>
      </c>
      <c r="S201" s="36">
        <v>0</v>
      </c>
      <c r="T201" s="36">
        <f t="shared" si="17"/>
        <v>0</v>
      </c>
      <c r="U201" s="1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7"/>
      <c r="AG201" s="60"/>
      <c r="AH201" s="56"/>
      <c r="AI201" s="56"/>
      <c r="AJ201" s="56"/>
    </row>
    <row r="202" spans="1:36" s="41" customFormat="1" ht="30" customHeight="1">
      <c r="A202" s="109"/>
      <c r="B202" s="112"/>
      <c r="C202" s="115"/>
      <c r="D202" s="118"/>
      <c r="E202" s="15"/>
      <c r="F202" s="123"/>
      <c r="G202" s="101"/>
      <c r="H202" s="96"/>
      <c r="I202" s="97"/>
      <c r="J202" s="39"/>
      <c r="K202" s="104"/>
      <c r="L202" s="104"/>
      <c r="M202" s="104"/>
      <c r="N202" s="90"/>
      <c r="O202" s="91"/>
      <c r="P202" s="64"/>
      <c r="Q202" s="38" t="s">
        <v>35</v>
      </c>
      <c r="R202" s="36">
        <v>0</v>
      </c>
      <c r="S202" s="36">
        <v>0</v>
      </c>
      <c r="T202" s="36">
        <f t="shared" si="17"/>
        <v>0</v>
      </c>
      <c r="U202" s="1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7"/>
      <c r="AG202" s="60"/>
      <c r="AH202" s="56"/>
      <c r="AI202" s="56"/>
      <c r="AJ202" s="56"/>
    </row>
    <row r="203" spans="1:36" s="41" customFormat="1" ht="30" customHeight="1">
      <c r="A203" s="109"/>
      <c r="B203" s="112"/>
      <c r="C203" s="115"/>
      <c r="D203" s="118"/>
      <c r="E203" s="15"/>
      <c r="F203" s="123"/>
      <c r="G203" s="101"/>
      <c r="H203" s="96"/>
      <c r="I203" s="97"/>
      <c r="J203" s="39"/>
      <c r="K203" s="104"/>
      <c r="L203" s="104"/>
      <c r="M203" s="104"/>
      <c r="N203" s="90"/>
      <c r="O203" s="91"/>
      <c r="P203" s="64"/>
      <c r="Q203" s="38" t="s">
        <v>71</v>
      </c>
      <c r="R203" s="125">
        <v>3</v>
      </c>
      <c r="S203" s="87"/>
      <c r="T203" s="36">
        <f t="shared" si="17"/>
        <v>3</v>
      </c>
      <c r="U203" s="1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7"/>
      <c r="AG203" s="60"/>
      <c r="AH203" s="56"/>
      <c r="AI203" s="56"/>
      <c r="AJ203" s="56"/>
    </row>
    <row r="204" spans="1:36" s="41" customFormat="1" ht="30" customHeight="1">
      <c r="A204" s="110"/>
      <c r="B204" s="113"/>
      <c r="C204" s="116"/>
      <c r="D204" s="119"/>
      <c r="E204" s="15"/>
      <c r="F204" s="124"/>
      <c r="G204" s="102"/>
      <c r="H204" s="98"/>
      <c r="I204" s="99"/>
      <c r="J204" s="6"/>
      <c r="K204" s="105"/>
      <c r="L204" s="105"/>
      <c r="M204" s="105"/>
      <c r="N204" s="92"/>
      <c r="O204" s="93"/>
      <c r="P204" s="65"/>
      <c r="Q204" s="38" t="s">
        <v>24</v>
      </c>
      <c r="R204" s="36">
        <v>0</v>
      </c>
      <c r="S204" s="36">
        <v>0</v>
      </c>
      <c r="T204" s="40">
        <f>SUM(T195:T203)</f>
        <v>3</v>
      </c>
      <c r="U204" s="1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7"/>
      <c r="AG204" s="61" t="s">
        <v>148</v>
      </c>
      <c r="AH204" s="54">
        <f>SUM(T204)</f>
        <v>3</v>
      </c>
      <c r="AI204" s="69"/>
      <c r="AJ204" s="58">
        <f>AH204*AI204</f>
        <v>0</v>
      </c>
    </row>
    <row r="205" spans="1:36" s="41" customFormat="1" ht="30" customHeight="1">
      <c r="A205" s="9"/>
      <c r="B205" s="14"/>
      <c r="C205" s="24"/>
      <c r="D205" s="13"/>
      <c r="F205" s="50"/>
      <c r="G205" s="53"/>
      <c r="H205" s="43"/>
      <c r="I205" s="44"/>
      <c r="J205" s="45"/>
      <c r="K205" s="42"/>
      <c r="L205" s="42"/>
      <c r="M205" s="42"/>
      <c r="N205" s="42"/>
      <c r="O205" s="42"/>
      <c r="P205" s="66"/>
      <c r="R205" s="28"/>
      <c r="S205" s="29"/>
      <c r="T205" s="33"/>
      <c r="AF205" s="16"/>
      <c r="AG205" s="60"/>
      <c r="AH205" s="56"/>
      <c r="AI205" s="56"/>
      <c r="AJ205" s="56"/>
    </row>
    <row r="206" spans="1:36" s="41" customFormat="1" ht="30" customHeight="1">
      <c r="A206" s="108" t="s">
        <v>16</v>
      </c>
      <c r="B206" s="111" t="s">
        <v>38</v>
      </c>
      <c r="C206" s="114">
        <v>19</v>
      </c>
      <c r="D206" s="117" t="s">
        <v>79</v>
      </c>
      <c r="E206" s="15"/>
      <c r="F206" s="122" t="s">
        <v>36</v>
      </c>
      <c r="G206" s="100"/>
      <c r="H206" s="94" t="s">
        <v>80</v>
      </c>
      <c r="I206" s="95"/>
      <c r="J206" s="39"/>
      <c r="K206" s="103" t="s">
        <v>66</v>
      </c>
      <c r="L206" s="103" t="s">
        <v>108</v>
      </c>
      <c r="M206" s="103" t="s">
        <v>81</v>
      </c>
      <c r="N206" s="88"/>
      <c r="O206" s="89"/>
      <c r="P206" s="79" t="s">
        <v>151</v>
      </c>
      <c r="Q206" s="38" t="s">
        <v>27</v>
      </c>
      <c r="R206" s="36">
        <v>0</v>
      </c>
      <c r="S206" s="36">
        <v>0</v>
      </c>
      <c r="T206" s="36">
        <f aca="true" t="shared" si="18" ref="T206:T215">SUM(R206,S206)</f>
        <v>0</v>
      </c>
      <c r="U206" s="1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17"/>
      <c r="AG206" s="60"/>
      <c r="AH206" s="56"/>
      <c r="AI206" s="56"/>
      <c r="AJ206" s="56"/>
    </row>
    <row r="207" spans="1:36" s="41" customFormat="1" ht="30" customHeight="1">
      <c r="A207" s="109"/>
      <c r="B207" s="112"/>
      <c r="C207" s="115"/>
      <c r="D207" s="118"/>
      <c r="E207" s="15"/>
      <c r="F207" s="123"/>
      <c r="G207" s="101"/>
      <c r="H207" s="96"/>
      <c r="I207" s="97"/>
      <c r="J207" s="39"/>
      <c r="K207" s="104"/>
      <c r="L207" s="104"/>
      <c r="M207" s="104"/>
      <c r="N207" s="90"/>
      <c r="O207" s="91"/>
      <c r="P207" s="80" t="s">
        <v>152</v>
      </c>
      <c r="Q207" s="38" t="s">
        <v>28</v>
      </c>
      <c r="R207" s="36">
        <v>0</v>
      </c>
      <c r="S207" s="36">
        <v>0</v>
      </c>
      <c r="T207" s="36">
        <f t="shared" si="18"/>
        <v>0</v>
      </c>
      <c r="U207" s="1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7"/>
      <c r="AG207" s="60"/>
      <c r="AH207" s="56"/>
      <c r="AI207" s="56"/>
      <c r="AJ207" s="56"/>
    </row>
    <row r="208" spans="1:36" s="41" customFormat="1" ht="30" customHeight="1">
      <c r="A208" s="109"/>
      <c r="B208" s="112"/>
      <c r="C208" s="115"/>
      <c r="D208" s="118"/>
      <c r="E208" s="15"/>
      <c r="F208" s="123"/>
      <c r="G208" s="101"/>
      <c r="H208" s="96"/>
      <c r="I208" s="97"/>
      <c r="J208" s="39"/>
      <c r="K208" s="104"/>
      <c r="L208" s="104"/>
      <c r="M208" s="104"/>
      <c r="N208" s="90"/>
      <c r="O208" s="91"/>
      <c r="P208" s="80" t="s">
        <v>171</v>
      </c>
      <c r="Q208" s="38" t="s">
        <v>29</v>
      </c>
      <c r="R208" s="36">
        <v>0</v>
      </c>
      <c r="S208" s="36">
        <v>0</v>
      </c>
      <c r="T208" s="36">
        <f t="shared" si="18"/>
        <v>0</v>
      </c>
      <c r="U208" s="1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17"/>
      <c r="AG208" s="60"/>
      <c r="AH208" s="56"/>
      <c r="AI208" s="56"/>
      <c r="AJ208" s="56"/>
    </row>
    <row r="209" spans="1:36" s="41" customFormat="1" ht="30" customHeight="1">
      <c r="A209" s="109"/>
      <c r="B209" s="112"/>
      <c r="C209" s="115"/>
      <c r="D209" s="118"/>
      <c r="E209" s="15"/>
      <c r="F209" s="123"/>
      <c r="G209" s="101"/>
      <c r="H209" s="96"/>
      <c r="I209" s="97"/>
      <c r="J209" s="39"/>
      <c r="K209" s="104"/>
      <c r="L209" s="104"/>
      <c r="M209" s="104"/>
      <c r="N209" s="90"/>
      <c r="O209" s="91"/>
      <c r="P209" s="80"/>
      <c r="Q209" s="38" t="s">
        <v>30</v>
      </c>
      <c r="R209" s="36">
        <v>0</v>
      </c>
      <c r="S209" s="36">
        <v>0</v>
      </c>
      <c r="T209" s="36">
        <f t="shared" si="18"/>
        <v>0</v>
      </c>
      <c r="U209" s="1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17"/>
      <c r="AG209" s="60"/>
      <c r="AH209" s="56"/>
      <c r="AI209" s="56"/>
      <c r="AJ209" s="56"/>
    </row>
    <row r="210" spans="1:36" s="41" customFormat="1" ht="30" customHeight="1">
      <c r="A210" s="109"/>
      <c r="B210" s="112"/>
      <c r="C210" s="115"/>
      <c r="D210" s="118"/>
      <c r="E210" s="15"/>
      <c r="F210" s="123"/>
      <c r="G210" s="101"/>
      <c r="H210" s="96"/>
      <c r="I210" s="97"/>
      <c r="J210" s="39"/>
      <c r="K210" s="104"/>
      <c r="L210" s="104"/>
      <c r="M210" s="104"/>
      <c r="N210" s="90"/>
      <c r="O210" s="91"/>
      <c r="P210" s="64"/>
      <c r="Q210" s="38" t="s">
        <v>31</v>
      </c>
      <c r="R210" s="36">
        <v>0</v>
      </c>
      <c r="S210" s="36">
        <v>0</v>
      </c>
      <c r="T210" s="36">
        <f t="shared" si="18"/>
        <v>0</v>
      </c>
      <c r="U210" s="1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7"/>
      <c r="AG210" s="60"/>
      <c r="AH210" s="56"/>
      <c r="AI210" s="56"/>
      <c r="AJ210" s="56"/>
    </row>
    <row r="211" spans="1:36" s="41" customFormat="1" ht="30" customHeight="1">
      <c r="A211" s="109"/>
      <c r="B211" s="112"/>
      <c r="C211" s="115"/>
      <c r="D211" s="118"/>
      <c r="E211" s="15"/>
      <c r="F211" s="123"/>
      <c r="G211" s="101"/>
      <c r="H211" s="96"/>
      <c r="I211" s="97"/>
      <c r="J211" s="39"/>
      <c r="K211" s="104"/>
      <c r="L211" s="104"/>
      <c r="M211" s="104"/>
      <c r="N211" s="90"/>
      <c r="O211" s="91"/>
      <c r="P211" s="64"/>
      <c r="Q211" s="38" t="s">
        <v>32</v>
      </c>
      <c r="R211" s="36">
        <v>0</v>
      </c>
      <c r="S211" s="36">
        <v>0</v>
      </c>
      <c r="T211" s="36">
        <f t="shared" si="18"/>
        <v>0</v>
      </c>
      <c r="U211" s="1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17"/>
      <c r="AG211" s="60"/>
      <c r="AH211" s="56"/>
      <c r="AI211" s="56"/>
      <c r="AJ211" s="56"/>
    </row>
    <row r="212" spans="1:36" s="41" customFormat="1" ht="30" customHeight="1">
      <c r="A212" s="109"/>
      <c r="B212" s="112"/>
      <c r="C212" s="115"/>
      <c r="D212" s="118"/>
      <c r="E212" s="15"/>
      <c r="F212" s="123"/>
      <c r="G212" s="101"/>
      <c r="H212" s="96"/>
      <c r="I212" s="97"/>
      <c r="J212" s="39"/>
      <c r="K212" s="104"/>
      <c r="L212" s="104"/>
      <c r="M212" s="104"/>
      <c r="N212" s="90"/>
      <c r="O212" s="91"/>
      <c r="P212" s="64"/>
      <c r="Q212" s="38" t="s">
        <v>33</v>
      </c>
      <c r="R212" s="36">
        <v>0</v>
      </c>
      <c r="S212" s="36">
        <v>0</v>
      </c>
      <c r="T212" s="36">
        <f t="shared" si="18"/>
        <v>0</v>
      </c>
      <c r="U212" s="1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7"/>
      <c r="AG212" s="60"/>
      <c r="AH212" s="56"/>
      <c r="AI212" s="56"/>
      <c r="AJ212" s="56"/>
    </row>
    <row r="213" spans="1:36" s="41" customFormat="1" ht="30" customHeight="1">
      <c r="A213" s="109"/>
      <c r="B213" s="112"/>
      <c r="C213" s="115"/>
      <c r="D213" s="118"/>
      <c r="E213" s="15"/>
      <c r="F213" s="123"/>
      <c r="G213" s="101"/>
      <c r="H213" s="96"/>
      <c r="I213" s="97"/>
      <c r="J213" s="39"/>
      <c r="K213" s="104"/>
      <c r="L213" s="104"/>
      <c r="M213" s="104"/>
      <c r="N213" s="90"/>
      <c r="O213" s="91"/>
      <c r="P213" s="64"/>
      <c r="Q213" s="38" t="s">
        <v>34</v>
      </c>
      <c r="R213" s="36">
        <v>0</v>
      </c>
      <c r="S213" s="36">
        <v>0</v>
      </c>
      <c r="T213" s="36">
        <f t="shared" si="18"/>
        <v>0</v>
      </c>
      <c r="U213" s="1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17"/>
      <c r="AG213" s="60"/>
      <c r="AH213" s="56"/>
      <c r="AI213" s="56"/>
      <c r="AJ213" s="56"/>
    </row>
    <row r="214" spans="1:36" s="41" customFormat="1" ht="30" customHeight="1">
      <c r="A214" s="109"/>
      <c r="B214" s="112"/>
      <c r="C214" s="115"/>
      <c r="D214" s="118"/>
      <c r="E214" s="15"/>
      <c r="F214" s="123"/>
      <c r="G214" s="101"/>
      <c r="H214" s="96"/>
      <c r="I214" s="97"/>
      <c r="J214" s="39"/>
      <c r="K214" s="104"/>
      <c r="L214" s="104"/>
      <c r="M214" s="104"/>
      <c r="N214" s="90"/>
      <c r="O214" s="91"/>
      <c r="P214" s="64"/>
      <c r="Q214" s="38" t="s">
        <v>35</v>
      </c>
      <c r="R214" s="36">
        <v>0</v>
      </c>
      <c r="S214" s="36">
        <v>0</v>
      </c>
      <c r="T214" s="36">
        <f t="shared" si="18"/>
        <v>0</v>
      </c>
      <c r="U214" s="1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7"/>
      <c r="AG214" s="60"/>
      <c r="AH214" s="56"/>
      <c r="AI214" s="56"/>
      <c r="AJ214" s="56"/>
    </row>
    <row r="215" spans="1:36" s="41" customFormat="1" ht="30" customHeight="1">
      <c r="A215" s="109"/>
      <c r="B215" s="112"/>
      <c r="C215" s="115"/>
      <c r="D215" s="118"/>
      <c r="E215" s="15"/>
      <c r="F215" s="123"/>
      <c r="G215" s="101"/>
      <c r="H215" s="96"/>
      <c r="I215" s="97"/>
      <c r="J215" s="39"/>
      <c r="K215" s="104"/>
      <c r="L215" s="104"/>
      <c r="M215" s="104"/>
      <c r="N215" s="90"/>
      <c r="O215" s="91"/>
      <c r="P215" s="64"/>
      <c r="Q215" s="38" t="s">
        <v>71</v>
      </c>
      <c r="R215" s="125">
        <v>1</v>
      </c>
      <c r="S215" s="87"/>
      <c r="T215" s="36">
        <f t="shared" si="18"/>
        <v>1</v>
      </c>
      <c r="U215" s="1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7"/>
      <c r="AG215" s="60"/>
      <c r="AH215" s="56"/>
      <c r="AI215" s="56"/>
      <c r="AJ215" s="56"/>
    </row>
    <row r="216" spans="1:36" s="41" customFormat="1" ht="30" customHeight="1">
      <c r="A216" s="110"/>
      <c r="B216" s="113"/>
      <c r="C216" s="116"/>
      <c r="D216" s="119"/>
      <c r="E216" s="15"/>
      <c r="F216" s="124"/>
      <c r="G216" s="102"/>
      <c r="H216" s="98"/>
      <c r="I216" s="99"/>
      <c r="J216" s="6"/>
      <c r="K216" s="105"/>
      <c r="L216" s="105"/>
      <c r="M216" s="105"/>
      <c r="N216" s="92"/>
      <c r="O216" s="93"/>
      <c r="P216" s="65"/>
      <c r="Q216" s="38" t="s">
        <v>24</v>
      </c>
      <c r="R216" s="36">
        <v>0</v>
      </c>
      <c r="S216" s="36">
        <v>0</v>
      </c>
      <c r="T216" s="40">
        <f>SUM(T207:T215)</f>
        <v>1</v>
      </c>
      <c r="U216" s="1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17"/>
      <c r="AG216" s="61" t="s">
        <v>148</v>
      </c>
      <c r="AH216" s="54">
        <v>1</v>
      </c>
      <c r="AI216" s="69"/>
      <c r="AJ216" s="58">
        <f>AH216*AI216</f>
        <v>0</v>
      </c>
    </row>
    <row r="217" spans="1:36" s="41" customFormat="1" ht="30" customHeight="1">
      <c r="A217" s="9"/>
      <c r="B217" s="14"/>
      <c r="C217" s="24"/>
      <c r="D217" s="13"/>
      <c r="F217" s="50"/>
      <c r="G217" s="53"/>
      <c r="H217" s="43"/>
      <c r="I217" s="44"/>
      <c r="J217" s="45"/>
      <c r="K217" s="42"/>
      <c r="L217" s="42"/>
      <c r="M217" s="42"/>
      <c r="N217" s="42"/>
      <c r="O217" s="42"/>
      <c r="P217" s="66"/>
      <c r="R217" s="28"/>
      <c r="S217" s="29"/>
      <c r="T217" s="33"/>
      <c r="AF217" s="16"/>
      <c r="AG217" s="60"/>
      <c r="AH217" s="56"/>
      <c r="AI217" s="56"/>
      <c r="AJ217" s="56"/>
    </row>
    <row r="218" spans="1:36" s="41" customFormat="1" ht="30" customHeight="1">
      <c r="A218" s="108" t="s">
        <v>16</v>
      </c>
      <c r="B218" s="111" t="s">
        <v>38</v>
      </c>
      <c r="C218" s="114">
        <v>20</v>
      </c>
      <c r="D218" s="117" t="s">
        <v>87</v>
      </c>
      <c r="E218" s="15"/>
      <c r="F218" s="122" t="s">
        <v>36</v>
      </c>
      <c r="G218" s="100"/>
      <c r="H218" s="94" t="s">
        <v>90</v>
      </c>
      <c r="I218" s="95"/>
      <c r="J218" s="39"/>
      <c r="K218" s="103" t="s">
        <v>93</v>
      </c>
      <c r="L218" s="103" t="s">
        <v>89</v>
      </c>
      <c r="M218" s="103" t="s">
        <v>88</v>
      </c>
      <c r="N218" s="88"/>
      <c r="O218" s="89"/>
      <c r="P218" s="79"/>
      <c r="Q218" s="38" t="s">
        <v>27</v>
      </c>
      <c r="R218" s="36">
        <v>2</v>
      </c>
      <c r="S218" s="36">
        <v>3</v>
      </c>
      <c r="T218" s="36">
        <f aca="true" t="shared" si="19" ref="T218:T227">SUM(R218,S218)</f>
        <v>5</v>
      </c>
      <c r="U218" s="1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7"/>
      <c r="AG218" s="60"/>
      <c r="AH218" s="56"/>
      <c r="AI218" s="56"/>
      <c r="AJ218" s="56"/>
    </row>
    <row r="219" spans="1:36" s="41" customFormat="1" ht="30" customHeight="1">
      <c r="A219" s="109"/>
      <c r="B219" s="112"/>
      <c r="C219" s="115"/>
      <c r="D219" s="118"/>
      <c r="E219" s="15"/>
      <c r="F219" s="123"/>
      <c r="G219" s="101"/>
      <c r="H219" s="96"/>
      <c r="I219" s="97"/>
      <c r="J219" s="39"/>
      <c r="K219" s="104"/>
      <c r="L219" s="104"/>
      <c r="M219" s="104"/>
      <c r="N219" s="90"/>
      <c r="O219" s="91"/>
      <c r="P219" s="80"/>
      <c r="Q219" s="38" t="s">
        <v>28</v>
      </c>
      <c r="R219" s="36">
        <v>2</v>
      </c>
      <c r="S219" s="36">
        <v>4</v>
      </c>
      <c r="T219" s="36">
        <f t="shared" si="19"/>
        <v>6</v>
      </c>
      <c r="U219" s="1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17"/>
      <c r="AG219" s="60"/>
      <c r="AH219" s="56"/>
      <c r="AI219" s="56"/>
      <c r="AJ219" s="56"/>
    </row>
    <row r="220" spans="1:36" s="41" customFormat="1" ht="30" customHeight="1">
      <c r="A220" s="109"/>
      <c r="B220" s="112"/>
      <c r="C220" s="115"/>
      <c r="D220" s="118"/>
      <c r="E220" s="15"/>
      <c r="F220" s="123"/>
      <c r="G220" s="101"/>
      <c r="H220" s="96"/>
      <c r="I220" s="97"/>
      <c r="J220" s="39"/>
      <c r="K220" s="104"/>
      <c r="L220" s="104"/>
      <c r="M220" s="104"/>
      <c r="N220" s="90"/>
      <c r="O220" s="91"/>
      <c r="P220" s="64"/>
      <c r="Q220" s="38" t="s">
        <v>29</v>
      </c>
      <c r="R220" s="36">
        <v>2</v>
      </c>
      <c r="S220" s="36">
        <v>3</v>
      </c>
      <c r="T220" s="36">
        <f t="shared" si="19"/>
        <v>5</v>
      </c>
      <c r="U220" s="1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17"/>
      <c r="AG220" s="60"/>
      <c r="AH220" s="56"/>
      <c r="AI220" s="56"/>
      <c r="AJ220" s="56"/>
    </row>
    <row r="221" spans="1:36" s="41" customFormat="1" ht="30" customHeight="1">
      <c r="A221" s="109"/>
      <c r="B221" s="112"/>
      <c r="C221" s="115"/>
      <c r="D221" s="118"/>
      <c r="E221" s="15"/>
      <c r="F221" s="123"/>
      <c r="G221" s="101"/>
      <c r="H221" s="96"/>
      <c r="I221" s="97"/>
      <c r="J221" s="39"/>
      <c r="K221" s="104"/>
      <c r="L221" s="104"/>
      <c r="M221" s="104"/>
      <c r="N221" s="90"/>
      <c r="O221" s="91"/>
      <c r="P221" s="64"/>
      <c r="Q221" s="38" t="s">
        <v>30</v>
      </c>
      <c r="R221" s="36">
        <v>2</v>
      </c>
      <c r="S221" s="36">
        <v>3</v>
      </c>
      <c r="T221" s="36">
        <f t="shared" si="19"/>
        <v>5</v>
      </c>
      <c r="U221" s="1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17"/>
      <c r="AG221" s="60"/>
      <c r="AH221" s="56"/>
      <c r="AI221" s="56"/>
      <c r="AJ221" s="56"/>
    </row>
    <row r="222" spans="1:36" s="41" customFormat="1" ht="30" customHeight="1">
      <c r="A222" s="109"/>
      <c r="B222" s="112"/>
      <c r="C222" s="115"/>
      <c r="D222" s="118"/>
      <c r="E222" s="15"/>
      <c r="F222" s="123"/>
      <c r="G222" s="101"/>
      <c r="H222" s="96"/>
      <c r="I222" s="97"/>
      <c r="J222" s="39"/>
      <c r="K222" s="104"/>
      <c r="L222" s="104"/>
      <c r="M222" s="104"/>
      <c r="N222" s="90"/>
      <c r="O222" s="91"/>
      <c r="P222" s="64"/>
      <c r="Q222" s="38" t="s">
        <v>31</v>
      </c>
      <c r="R222" s="36">
        <v>2</v>
      </c>
      <c r="S222" s="36">
        <v>4</v>
      </c>
      <c r="T222" s="36">
        <f t="shared" si="19"/>
        <v>6</v>
      </c>
      <c r="U222" s="1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17"/>
      <c r="AG222" s="60"/>
      <c r="AH222" s="56"/>
      <c r="AI222" s="56"/>
      <c r="AJ222" s="56"/>
    </row>
    <row r="223" spans="1:36" s="41" customFormat="1" ht="30" customHeight="1">
      <c r="A223" s="109"/>
      <c r="B223" s="112"/>
      <c r="C223" s="115"/>
      <c r="D223" s="118"/>
      <c r="E223" s="15"/>
      <c r="F223" s="123"/>
      <c r="G223" s="101"/>
      <c r="H223" s="96"/>
      <c r="I223" s="97"/>
      <c r="J223" s="39"/>
      <c r="K223" s="104"/>
      <c r="L223" s="104"/>
      <c r="M223" s="104"/>
      <c r="N223" s="90"/>
      <c r="O223" s="91"/>
      <c r="P223" s="64"/>
      <c r="Q223" s="38" t="s">
        <v>32</v>
      </c>
      <c r="R223" s="36">
        <v>2</v>
      </c>
      <c r="S223" s="36">
        <v>3</v>
      </c>
      <c r="T223" s="36">
        <f t="shared" si="19"/>
        <v>5</v>
      </c>
      <c r="U223" s="1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17"/>
      <c r="AG223" s="60"/>
      <c r="AH223" s="56"/>
      <c r="AI223" s="56"/>
      <c r="AJ223" s="56"/>
    </row>
    <row r="224" spans="1:36" s="41" customFormat="1" ht="30" customHeight="1">
      <c r="A224" s="109"/>
      <c r="B224" s="112"/>
      <c r="C224" s="115"/>
      <c r="D224" s="118"/>
      <c r="E224" s="15"/>
      <c r="F224" s="123"/>
      <c r="G224" s="101"/>
      <c r="H224" s="96"/>
      <c r="I224" s="97"/>
      <c r="J224" s="39"/>
      <c r="K224" s="104"/>
      <c r="L224" s="104"/>
      <c r="M224" s="104"/>
      <c r="N224" s="90"/>
      <c r="O224" s="91"/>
      <c r="P224" s="64"/>
      <c r="Q224" s="38" t="s">
        <v>33</v>
      </c>
      <c r="R224" s="36">
        <v>2</v>
      </c>
      <c r="S224" s="36">
        <v>3</v>
      </c>
      <c r="T224" s="36">
        <f t="shared" si="19"/>
        <v>5</v>
      </c>
      <c r="U224" s="1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17"/>
      <c r="AG224" s="60"/>
      <c r="AH224" s="56"/>
      <c r="AI224" s="56"/>
      <c r="AJ224" s="56"/>
    </row>
    <row r="225" spans="1:36" s="41" customFormat="1" ht="30" customHeight="1">
      <c r="A225" s="109"/>
      <c r="B225" s="112"/>
      <c r="C225" s="115"/>
      <c r="D225" s="118"/>
      <c r="E225" s="15"/>
      <c r="F225" s="123"/>
      <c r="G225" s="101"/>
      <c r="H225" s="96"/>
      <c r="I225" s="97"/>
      <c r="J225" s="39"/>
      <c r="K225" s="104"/>
      <c r="L225" s="104"/>
      <c r="M225" s="104"/>
      <c r="N225" s="90"/>
      <c r="O225" s="91"/>
      <c r="P225" s="64"/>
      <c r="Q225" s="38" t="s">
        <v>34</v>
      </c>
      <c r="R225" s="36">
        <v>0</v>
      </c>
      <c r="S225" s="36">
        <v>2</v>
      </c>
      <c r="T225" s="36">
        <f t="shared" si="19"/>
        <v>2</v>
      </c>
      <c r="U225" s="1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17"/>
      <c r="AG225" s="60"/>
      <c r="AH225" s="56"/>
      <c r="AI225" s="56"/>
      <c r="AJ225" s="56"/>
    </row>
    <row r="226" spans="1:36" s="41" customFormat="1" ht="30" customHeight="1">
      <c r="A226" s="109"/>
      <c r="B226" s="112"/>
      <c r="C226" s="115"/>
      <c r="D226" s="118"/>
      <c r="E226" s="15"/>
      <c r="F226" s="123"/>
      <c r="G226" s="101"/>
      <c r="H226" s="96"/>
      <c r="I226" s="97"/>
      <c r="J226" s="39"/>
      <c r="K226" s="104"/>
      <c r="L226" s="104"/>
      <c r="M226" s="104"/>
      <c r="N226" s="90"/>
      <c r="O226" s="91"/>
      <c r="P226" s="64"/>
      <c r="Q226" s="38" t="s">
        <v>35</v>
      </c>
      <c r="R226" s="36">
        <v>0</v>
      </c>
      <c r="S226" s="36">
        <v>1</v>
      </c>
      <c r="T226" s="36">
        <f t="shared" si="19"/>
        <v>1</v>
      </c>
      <c r="U226" s="1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17"/>
      <c r="AG226" s="60"/>
      <c r="AH226" s="56"/>
      <c r="AI226" s="56"/>
      <c r="AJ226" s="56"/>
    </row>
    <row r="227" spans="1:36" s="41" customFormat="1" ht="30" customHeight="1">
      <c r="A227" s="109"/>
      <c r="B227" s="112"/>
      <c r="C227" s="115"/>
      <c r="D227" s="118"/>
      <c r="E227" s="15"/>
      <c r="F227" s="123"/>
      <c r="G227" s="101"/>
      <c r="H227" s="96"/>
      <c r="I227" s="97"/>
      <c r="J227" s="39"/>
      <c r="K227" s="104"/>
      <c r="L227" s="104"/>
      <c r="M227" s="104"/>
      <c r="N227" s="90"/>
      <c r="O227" s="91"/>
      <c r="P227" s="64"/>
      <c r="Q227" s="38" t="s">
        <v>71</v>
      </c>
      <c r="R227" s="125">
        <v>0</v>
      </c>
      <c r="S227" s="87"/>
      <c r="T227" s="36">
        <f t="shared" si="19"/>
        <v>0</v>
      </c>
      <c r="U227" s="1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17"/>
      <c r="AG227" s="60"/>
      <c r="AH227" s="56"/>
      <c r="AI227" s="56"/>
      <c r="AJ227" s="56"/>
    </row>
    <row r="228" spans="1:36" s="41" customFormat="1" ht="30" customHeight="1">
      <c r="A228" s="110"/>
      <c r="B228" s="113"/>
      <c r="C228" s="116"/>
      <c r="D228" s="119"/>
      <c r="E228" s="15"/>
      <c r="F228" s="124"/>
      <c r="G228" s="102"/>
      <c r="H228" s="98"/>
      <c r="I228" s="99"/>
      <c r="J228" s="6"/>
      <c r="K228" s="105"/>
      <c r="L228" s="105"/>
      <c r="M228" s="105"/>
      <c r="N228" s="92"/>
      <c r="O228" s="93"/>
      <c r="P228" s="65"/>
      <c r="Q228" s="38" t="s">
        <v>24</v>
      </c>
      <c r="R228" s="36">
        <v>0</v>
      </c>
      <c r="S228" s="36">
        <v>0</v>
      </c>
      <c r="T228" s="40">
        <f>SUM(T219:T227)</f>
        <v>35</v>
      </c>
      <c r="U228" s="1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17"/>
      <c r="AG228" s="61" t="s">
        <v>148</v>
      </c>
      <c r="AH228" s="54">
        <v>35</v>
      </c>
      <c r="AI228" s="69"/>
      <c r="AJ228" s="58">
        <f>AH228*AI228</f>
        <v>0</v>
      </c>
    </row>
    <row r="229" spans="1:36" s="41" customFormat="1" ht="30" customHeight="1">
      <c r="A229" s="9"/>
      <c r="B229" s="14"/>
      <c r="C229" s="24"/>
      <c r="D229" s="13"/>
      <c r="F229" s="50"/>
      <c r="G229" s="53"/>
      <c r="H229" s="43"/>
      <c r="I229" s="44"/>
      <c r="J229" s="45"/>
      <c r="K229" s="42"/>
      <c r="L229" s="42"/>
      <c r="M229" s="42"/>
      <c r="N229" s="42"/>
      <c r="O229" s="42"/>
      <c r="P229" s="66"/>
      <c r="R229" s="28"/>
      <c r="S229" s="29"/>
      <c r="T229" s="33"/>
      <c r="AF229" s="16"/>
      <c r="AG229" s="60"/>
      <c r="AH229" s="56"/>
      <c r="AI229" s="56"/>
      <c r="AJ229" s="56"/>
    </row>
    <row r="230" spans="1:36" s="41" customFormat="1" ht="30" customHeight="1">
      <c r="A230" s="108" t="s">
        <v>16</v>
      </c>
      <c r="B230" s="111" t="s">
        <v>38</v>
      </c>
      <c r="C230" s="114">
        <v>21</v>
      </c>
      <c r="D230" s="117" t="s">
        <v>91</v>
      </c>
      <c r="E230" s="15"/>
      <c r="F230" s="122" t="s">
        <v>36</v>
      </c>
      <c r="G230" s="100"/>
      <c r="H230" s="94" t="s">
        <v>92</v>
      </c>
      <c r="I230" s="95"/>
      <c r="J230" s="39"/>
      <c r="K230" s="103" t="s">
        <v>96</v>
      </c>
      <c r="L230" s="103" t="s">
        <v>95</v>
      </c>
      <c r="M230" s="103" t="s">
        <v>94</v>
      </c>
      <c r="N230" s="88"/>
      <c r="O230" s="89"/>
      <c r="P230" s="79"/>
      <c r="Q230" s="38" t="s">
        <v>27</v>
      </c>
      <c r="R230" s="36">
        <v>0</v>
      </c>
      <c r="S230" s="36">
        <v>5</v>
      </c>
      <c r="T230" s="36">
        <f aca="true" t="shared" si="20" ref="T230:T239">SUM(R230,S230)</f>
        <v>5</v>
      </c>
      <c r="U230" s="1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17"/>
      <c r="AG230" s="60"/>
      <c r="AH230" s="56"/>
      <c r="AI230" s="56"/>
      <c r="AJ230" s="56"/>
    </row>
    <row r="231" spans="1:36" s="41" customFormat="1" ht="30" customHeight="1">
      <c r="A231" s="109"/>
      <c r="B231" s="112"/>
      <c r="C231" s="115"/>
      <c r="D231" s="118"/>
      <c r="E231" s="15"/>
      <c r="F231" s="123"/>
      <c r="G231" s="101"/>
      <c r="H231" s="96"/>
      <c r="I231" s="97"/>
      <c r="J231" s="39"/>
      <c r="K231" s="104"/>
      <c r="L231" s="104"/>
      <c r="M231" s="104"/>
      <c r="N231" s="90"/>
      <c r="O231" s="91"/>
      <c r="P231" s="80"/>
      <c r="Q231" s="38" t="s">
        <v>28</v>
      </c>
      <c r="R231" s="36">
        <v>20</v>
      </c>
      <c r="S231" s="36">
        <v>5</v>
      </c>
      <c r="T231" s="36">
        <f t="shared" si="20"/>
        <v>25</v>
      </c>
      <c r="U231" s="1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17"/>
      <c r="AG231" s="60"/>
      <c r="AH231" s="56"/>
      <c r="AI231" s="56"/>
      <c r="AJ231" s="56"/>
    </row>
    <row r="232" spans="1:36" s="41" customFormat="1" ht="30" customHeight="1">
      <c r="A232" s="109"/>
      <c r="B232" s="112"/>
      <c r="C232" s="115"/>
      <c r="D232" s="118"/>
      <c r="E232" s="15"/>
      <c r="F232" s="123"/>
      <c r="G232" s="101"/>
      <c r="H232" s="96"/>
      <c r="I232" s="97"/>
      <c r="J232" s="39"/>
      <c r="K232" s="104"/>
      <c r="L232" s="104"/>
      <c r="M232" s="104"/>
      <c r="N232" s="90"/>
      <c r="O232" s="91"/>
      <c r="P232" s="80"/>
      <c r="Q232" s="38" t="s">
        <v>29</v>
      </c>
      <c r="R232" s="36">
        <v>20</v>
      </c>
      <c r="S232" s="36">
        <v>5</v>
      </c>
      <c r="T232" s="36">
        <f t="shared" si="20"/>
        <v>25</v>
      </c>
      <c r="U232" s="1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17"/>
      <c r="AG232" s="60"/>
      <c r="AH232" s="56"/>
      <c r="AI232" s="56"/>
      <c r="AJ232" s="56"/>
    </row>
    <row r="233" spans="1:36" s="41" customFormat="1" ht="30" customHeight="1">
      <c r="A233" s="109"/>
      <c r="B233" s="112"/>
      <c r="C233" s="115"/>
      <c r="D233" s="118"/>
      <c r="E233" s="15"/>
      <c r="F233" s="123"/>
      <c r="G233" s="101"/>
      <c r="H233" s="96"/>
      <c r="I233" s="97"/>
      <c r="J233" s="39"/>
      <c r="K233" s="104"/>
      <c r="L233" s="104"/>
      <c r="M233" s="104"/>
      <c r="N233" s="90"/>
      <c r="O233" s="91"/>
      <c r="P233" s="64"/>
      <c r="Q233" s="38" t="s">
        <v>30</v>
      </c>
      <c r="R233" s="36">
        <v>20</v>
      </c>
      <c r="S233" s="36">
        <v>5</v>
      </c>
      <c r="T233" s="36">
        <f t="shared" si="20"/>
        <v>25</v>
      </c>
      <c r="U233" s="1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7"/>
      <c r="AG233" s="60"/>
      <c r="AH233" s="56"/>
      <c r="AI233" s="56"/>
      <c r="AJ233" s="56"/>
    </row>
    <row r="234" spans="1:36" s="41" customFormat="1" ht="30" customHeight="1">
      <c r="A234" s="109"/>
      <c r="B234" s="112"/>
      <c r="C234" s="115"/>
      <c r="D234" s="118"/>
      <c r="E234" s="15"/>
      <c r="F234" s="123"/>
      <c r="G234" s="101"/>
      <c r="H234" s="96"/>
      <c r="I234" s="97"/>
      <c r="J234" s="39"/>
      <c r="K234" s="104"/>
      <c r="L234" s="104"/>
      <c r="M234" s="104"/>
      <c r="N234" s="90"/>
      <c r="O234" s="91"/>
      <c r="P234" s="80"/>
      <c r="Q234" s="38" t="s">
        <v>31</v>
      </c>
      <c r="R234" s="36">
        <v>20</v>
      </c>
      <c r="S234" s="36">
        <v>5</v>
      </c>
      <c r="T234" s="36">
        <f t="shared" si="20"/>
        <v>25</v>
      </c>
      <c r="U234" s="1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17"/>
      <c r="AG234" s="60"/>
      <c r="AH234" s="56"/>
      <c r="AI234" s="56"/>
      <c r="AJ234" s="56"/>
    </row>
    <row r="235" spans="1:36" s="41" customFormat="1" ht="30" customHeight="1">
      <c r="A235" s="109"/>
      <c r="B235" s="112"/>
      <c r="C235" s="115"/>
      <c r="D235" s="118"/>
      <c r="E235" s="15"/>
      <c r="F235" s="123"/>
      <c r="G235" s="101"/>
      <c r="H235" s="96"/>
      <c r="I235" s="97"/>
      <c r="J235" s="39"/>
      <c r="K235" s="104"/>
      <c r="L235" s="104"/>
      <c r="M235" s="104"/>
      <c r="N235" s="90"/>
      <c r="O235" s="91"/>
      <c r="P235" s="64"/>
      <c r="Q235" s="38" t="s">
        <v>32</v>
      </c>
      <c r="R235" s="36">
        <v>20</v>
      </c>
      <c r="S235" s="36">
        <v>5</v>
      </c>
      <c r="T235" s="36">
        <f t="shared" si="20"/>
        <v>25</v>
      </c>
      <c r="U235" s="1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17"/>
      <c r="AG235" s="60"/>
      <c r="AH235" s="56"/>
      <c r="AI235" s="56"/>
      <c r="AJ235" s="56"/>
    </row>
    <row r="236" spans="1:36" s="41" customFormat="1" ht="30" customHeight="1">
      <c r="A236" s="109"/>
      <c r="B236" s="112"/>
      <c r="C236" s="115"/>
      <c r="D236" s="118"/>
      <c r="E236" s="15"/>
      <c r="F236" s="123"/>
      <c r="G236" s="101"/>
      <c r="H236" s="96"/>
      <c r="I236" s="97"/>
      <c r="J236" s="39"/>
      <c r="K236" s="104"/>
      <c r="L236" s="104"/>
      <c r="M236" s="104"/>
      <c r="N236" s="90"/>
      <c r="O236" s="91"/>
      <c r="P236" s="64"/>
      <c r="Q236" s="38" t="s">
        <v>33</v>
      </c>
      <c r="R236" s="36">
        <v>20</v>
      </c>
      <c r="S236" s="36">
        <v>10</v>
      </c>
      <c r="T236" s="36">
        <f t="shared" si="20"/>
        <v>30</v>
      </c>
      <c r="U236" s="1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17"/>
      <c r="AG236" s="60"/>
      <c r="AH236" s="56"/>
      <c r="AI236" s="56"/>
      <c r="AJ236" s="56"/>
    </row>
    <row r="237" spans="1:36" s="41" customFormat="1" ht="30" customHeight="1">
      <c r="A237" s="109"/>
      <c r="B237" s="112"/>
      <c r="C237" s="115"/>
      <c r="D237" s="118"/>
      <c r="E237" s="15"/>
      <c r="F237" s="123"/>
      <c r="G237" s="101"/>
      <c r="H237" s="96"/>
      <c r="I237" s="97"/>
      <c r="J237" s="39"/>
      <c r="K237" s="104"/>
      <c r="L237" s="104"/>
      <c r="M237" s="104"/>
      <c r="N237" s="90"/>
      <c r="O237" s="91"/>
      <c r="P237" s="64"/>
      <c r="Q237" s="38" t="s">
        <v>34</v>
      </c>
      <c r="R237" s="36">
        <v>0</v>
      </c>
      <c r="S237" s="36">
        <v>10</v>
      </c>
      <c r="T237" s="36">
        <f t="shared" si="20"/>
        <v>10</v>
      </c>
      <c r="U237" s="1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17"/>
      <c r="AG237" s="60"/>
      <c r="AH237" s="56"/>
      <c r="AI237" s="56"/>
      <c r="AJ237" s="56"/>
    </row>
    <row r="238" spans="1:36" s="41" customFormat="1" ht="30" customHeight="1">
      <c r="A238" s="109"/>
      <c r="B238" s="112"/>
      <c r="C238" s="115"/>
      <c r="D238" s="118"/>
      <c r="E238" s="15"/>
      <c r="F238" s="123"/>
      <c r="G238" s="101"/>
      <c r="H238" s="96"/>
      <c r="I238" s="97"/>
      <c r="J238" s="39"/>
      <c r="K238" s="104"/>
      <c r="L238" s="104"/>
      <c r="M238" s="104"/>
      <c r="N238" s="90"/>
      <c r="O238" s="91"/>
      <c r="P238" s="64"/>
      <c r="Q238" s="38" t="s">
        <v>35</v>
      </c>
      <c r="R238" s="36">
        <v>0</v>
      </c>
      <c r="S238" s="36">
        <v>0</v>
      </c>
      <c r="T238" s="36">
        <f t="shared" si="20"/>
        <v>0</v>
      </c>
      <c r="U238" s="1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17"/>
      <c r="AG238" s="60"/>
      <c r="AH238" s="56"/>
      <c r="AI238" s="56"/>
      <c r="AJ238" s="56"/>
    </row>
    <row r="239" spans="1:36" s="41" customFormat="1" ht="30" customHeight="1">
      <c r="A239" s="109"/>
      <c r="B239" s="112"/>
      <c r="C239" s="115"/>
      <c r="D239" s="118"/>
      <c r="E239" s="15"/>
      <c r="F239" s="123"/>
      <c r="G239" s="101"/>
      <c r="H239" s="96"/>
      <c r="I239" s="97"/>
      <c r="J239" s="39"/>
      <c r="K239" s="104"/>
      <c r="L239" s="104"/>
      <c r="M239" s="104"/>
      <c r="N239" s="90"/>
      <c r="O239" s="91"/>
      <c r="P239" s="64"/>
      <c r="Q239" s="38" t="s">
        <v>71</v>
      </c>
      <c r="R239" s="125">
        <v>0</v>
      </c>
      <c r="S239" s="87"/>
      <c r="T239" s="36">
        <f t="shared" si="20"/>
        <v>0</v>
      </c>
      <c r="U239" s="1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17"/>
      <c r="AG239" s="60"/>
      <c r="AH239" s="56"/>
      <c r="AI239" s="56"/>
      <c r="AJ239" s="56"/>
    </row>
    <row r="240" spans="1:36" s="41" customFormat="1" ht="30" customHeight="1">
      <c r="A240" s="110"/>
      <c r="B240" s="113"/>
      <c r="C240" s="116"/>
      <c r="D240" s="119"/>
      <c r="E240" s="15"/>
      <c r="F240" s="124"/>
      <c r="G240" s="102"/>
      <c r="H240" s="98"/>
      <c r="I240" s="99"/>
      <c r="J240" s="6"/>
      <c r="K240" s="105"/>
      <c r="L240" s="105"/>
      <c r="M240" s="105"/>
      <c r="N240" s="92"/>
      <c r="O240" s="93"/>
      <c r="P240" s="65"/>
      <c r="Q240" s="38" t="s">
        <v>24</v>
      </c>
      <c r="R240" s="36">
        <v>0</v>
      </c>
      <c r="S240" s="36">
        <v>0</v>
      </c>
      <c r="T240" s="40">
        <f>SUM(T231:T239)</f>
        <v>165</v>
      </c>
      <c r="U240" s="1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17"/>
      <c r="AG240" s="61" t="s">
        <v>148</v>
      </c>
      <c r="AH240" s="54">
        <v>165</v>
      </c>
      <c r="AI240" s="69"/>
      <c r="AJ240" s="58">
        <f>AH240*AI240</f>
        <v>0</v>
      </c>
    </row>
    <row r="241" spans="1:36" s="41" customFormat="1" ht="30" customHeight="1">
      <c r="A241" s="9"/>
      <c r="B241" s="14"/>
      <c r="C241" s="24"/>
      <c r="D241" s="13"/>
      <c r="F241" s="50"/>
      <c r="G241" s="53"/>
      <c r="H241" s="43"/>
      <c r="I241" s="44"/>
      <c r="J241" s="45"/>
      <c r="K241" s="42"/>
      <c r="L241" s="42"/>
      <c r="M241" s="42"/>
      <c r="N241" s="42"/>
      <c r="O241" s="42"/>
      <c r="P241" s="66"/>
      <c r="R241" s="28"/>
      <c r="S241" s="29"/>
      <c r="T241" s="33"/>
      <c r="AF241" s="16"/>
      <c r="AG241" s="60"/>
      <c r="AH241" s="56"/>
      <c r="AI241" s="56"/>
      <c r="AJ241" s="56"/>
    </row>
    <row r="242" spans="1:36" s="41" customFormat="1" ht="30" customHeight="1">
      <c r="A242" s="108" t="s">
        <v>16</v>
      </c>
      <c r="B242" s="111" t="s">
        <v>38</v>
      </c>
      <c r="C242" s="114">
        <v>22</v>
      </c>
      <c r="D242" s="117" t="s">
        <v>97</v>
      </c>
      <c r="E242" s="15"/>
      <c r="F242" s="122" t="s">
        <v>36</v>
      </c>
      <c r="G242" s="100"/>
      <c r="H242" s="94" t="s">
        <v>98</v>
      </c>
      <c r="I242" s="95"/>
      <c r="J242" s="39"/>
      <c r="K242" s="103" t="s">
        <v>99</v>
      </c>
      <c r="L242" s="103" t="s">
        <v>95</v>
      </c>
      <c r="M242" s="103" t="s">
        <v>88</v>
      </c>
      <c r="N242" s="88"/>
      <c r="O242" s="89"/>
      <c r="P242" s="79" t="s">
        <v>174</v>
      </c>
      <c r="Q242" s="38" t="s">
        <v>27</v>
      </c>
      <c r="R242" s="36">
        <v>20</v>
      </c>
      <c r="S242" s="36">
        <v>30</v>
      </c>
      <c r="T242" s="36">
        <f aca="true" t="shared" si="21" ref="T242:T251">SUM(R242,S242)</f>
        <v>50</v>
      </c>
      <c r="U242" s="1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7"/>
      <c r="AG242" s="60"/>
      <c r="AH242" s="56"/>
      <c r="AI242" s="56"/>
      <c r="AJ242" s="56"/>
    </row>
    <row r="243" spans="1:36" s="41" customFormat="1" ht="30" customHeight="1">
      <c r="A243" s="109"/>
      <c r="B243" s="112"/>
      <c r="C243" s="115"/>
      <c r="D243" s="118"/>
      <c r="E243" s="15"/>
      <c r="F243" s="123"/>
      <c r="G243" s="101"/>
      <c r="H243" s="96"/>
      <c r="I243" s="97"/>
      <c r="J243" s="39"/>
      <c r="K243" s="104"/>
      <c r="L243" s="104"/>
      <c r="M243" s="104"/>
      <c r="N243" s="90"/>
      <c r="O243" s="91"/>
      <c r="P243" s="80" t="s">
        <v>175</v>
      </c>
      <c r="Q243" s="38" t="s">
        <v>28</v>
      </c>
      <c r="R243" s="36">
        <v>20</v>
      </c>
      <c r="S243" s="36">
        <v>40</v>
      </c>
      <c r="T243" s="36">
        <f t="shared" si="21"/>
        <v>60</v>
      </c>
      <c r="U243" s="1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17"/>
      <c r="AG243" s="60"/>
      <c r="AH243" s="56"/>
      <c r="AI243" s="56"/>
      <c r="AJ243" s="56"/>
    </row>
    <row r="244" spans="1:36" s="41" customFormat="1" ht="30" customHeight="1">
      <c r="A244" s="109"/>
      <c r="B244" s="112"/>
      <c r="C244" s="115"/>
      <c r="D244" s="118"/>
      <c r="E244" s="15"/>
      <c r="F244" s="123"/>
      <c r="G244" s="101"/>
      <c r="H244" s="96"/>
      <c r="I244" s="97"/>
      <c r="J244" s="39"/>
      <c r="K244" s="104"/>
      <c r="L244" s="104"/>
      <c r="M244" s="104"/>
      <c r="N244" s="90"/>
      <c r="O244" s="91"/>
      <c r="P244" s="64"/>
      <c r="Q244" s="38" t="s">
        <v>29</v>
      </c>
      <c r="R244" s="36">
        <v>20</v>
      </c>
      <c r="S244" s="36">
        <v>30</v>
      </c>
      <c r="T244" s="36">
        <f t="shared" si="21"/>
        <v>50</v>
      </c>
      <c r="U244" s="1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17"/>
      <c r="AG244" s="60"/>
      <c r="AH244" s="56"/>
      <c r="AI244" s="56"/>
      <c r="AJ244" s="56"/>
    </row>
    <row r="245" spans="1:36" s="41" customFormat="1" ht="30" customHeight="1">
      <c r="A245" s="109"/>
      <c r="B245" s="112"/>
      <c r="C245" s="115"/>
      <c r="D245" s="118"/>
      <c r="E245" s="15"/>
      <c r="F245" s="123"/>
      <c r="G245" s="101"/>
      <c r="H245" s="96"/>
      <c r="I245" s="97"/>
      <c r="J245" s="39"/>
      <c r="K245" s="104"/>
      <c r="L245" s="104"/>
      <c r="M245" s="104"/>
      <c r="N245" s="90"/>
      <c r="O245" s="91"/>
      <c r="P245" s="64"/>
      <c r="Q245" s="38" t="s">
        <v>30</v>
      </c>
      <c r="R245" s="36">
        <v>20</v>
      </c>
      <c r="S245" s="36">
        <v>30</v>
      </c>
      <c r="T245" s="36">
        <f t="shared" si="21"/>
        <v>50</v>
      </c>
      <c r="U245" s="1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17"/>
      <c r="AG245" s="60"/>
      <c r="AH245" s="56"/>
      <c r="AI245" s="56"/>
      <c r="AJ245" s="56"/>
    </row>
    <row r="246" spans="1:36" s="41" customFormat="1" ht="30" customHeight="1">
      <c r="A246" s="109"/>
      <c r="B246" s="112"/>
      <c r="C246" s="115"/>
      <c r="D246" s="118"/>
      <c r="E246" s="15"/>
      <c r="F246" s="123"/>
      <c r="G246" s="101"/>
      <c r="H246" s="96"/>
      <c r="I246" s="97"/>
      <c r="J246" s="39"/>
      <c r="K246" s="104"/>
      <c r="L246" s="104"/>
      <c r="M246" s="104"/>
      <c r="N246" s="90"/>
      <c r="O246" s="91"/>
      <c r="P246" s="64"/>
      <c r="Q246" s="38" t="s">
        <v>31</v>
      </c>
      <c r="R246" s="36">
        <v>20</v>
      </c>
      <c r="S246" s="36">
        <v>40</v>
      </c>
      <c r="T246" s="36">
        <f t="shared" si="21"/>
        <v>60</v>
      </c>
      <c r="U246" s="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17"/>
      <c r="AG246" s="60"/>
      <c r="AH246" s="56"/>
      <c r="AI246" s="56"/>
      <c r="AJ246" s="56"/>
    </row>
    <row r="247" spans="1:36" s="41" customFormat="1" ht="30" customHeight="1">
      <c r="A247" s="109"/>
      <c r="B247" s="112"/>
      <c r="C247" s="115"/>
      <c r="D247" s="118"/>
      <c r="E247" s="15"/>
      <c r="F247" s="123"/>
      <c r="G247" s="101"/>
      <c r="H247" s="96"/>
      <c r="I247" s="97"/>
      <c r="J247" s="39"/>
      <c r="K247" s="104"/>
      <c r="L247" s="104"/>
      <c r="M247" s="104"/>
      <c r="N247" s="90"/>
      <c r="O247" s="91"/>
      <c r="P247" s="64"/>
      <c r="Q247" s="38" t="s">
        <v>32</v>
      </c>
      <c r="R247" s="36">
        <v>20</v>
      </c>
      <c r="S247" s="36">
        <v>30</v>
      </c>
      <c r="T247" s="36">
        <f t="shared" si="21"/>
        <v>50</v>
      </c>
      <c r="U247" s="1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17"/>
      <c r="AG247" s="60"/>
      <c r="AH247" s="56"/>
      <c r="AI247" s="56"/>
      <c r="AJ247" s="56"/>
    </row>
    <row r="248" spans="1:36" s="41" customFormat="1" ht="30" customHeight="1">
      <c r="A248" s="109"/>
      <c r="B248" s="112"/>
      <c r="C248" s="115"/>
      <c r="D248" s="118"/>
      <c r="E248" s="15"/>
      <c r="F248" s="123"/>
      <c r="G248" s="101"/>
      <c r="H248" s="96"/>
      <c r="I248" s="97"/>
      <c r="J248" s="39"/>
      <c r="K248" s="104"/>
      <c r="L248" s="104"/>
      <c r="M248" s="104"/>
      <c r="N248" s="90"/>
      <c r="O248" s="91"/>
      <c r="P248" s="64"/>
      <c r="Q248" s="38" t="s">
        <v>33</v>
      </c>
      <c r="R248" s="36">
        <v>20</v>
      </c>
      <c r="S248" s="36">
        <v>30</v>
      </c>
      <c r="T248" s="36">
        <f t="shared" si="21"/>
        <v>50</v>
      </c>
      <c r="U248" s="1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17"/>
      <c r="AG248" s="60"/>
      <c r="AH248" s="56"/>
      <c r="AI248" s="56"/>
      <c r="AJ248" s="56"/>
    </row>
    <row r="249" spans="1:36" s="41" customFormat="1" ht="30" customHeight="1">
      <c r="A249" s="109"/>
      <c r="B249" s="112"/>
      <c r="C249" s="115"/>
      <c r="D249" s="118"/>
      <c r="E249" s="15"/>
      <c r="F249" s="123"/>
      <c r="G249" s="101"/>
      <c r="H249" s="96"/>
      <c r="I249" s="97"/>
      <c r="J249" s="39"/>
      <c r="K249" s="104"/>
      <c r="L249" s="104"/>
      <c r="M249" s="104"/>
      <c r="N249" s="90"/>
      <c r="O249" s="91"/>
      <c r="P249" s="64"/>
      <c r="Q249" s="38" t="s">
        <v>34</v>
      </c>
      <c r="R249" s="36">
        <v>0</v>
      </c>
      <c r="S249" s="36">
        <v>20</v>
      </c>
      <c r="T249" s="36">
        <f t="shared" si="21"/>
        <v>20</v>
      </c>
      <c r="U249" s="1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17"/>
      <c r="AG249" s="60"/>
      <c r="AH249" s="56"/>
      <c r="AI249" s="56"/>
      <c r="AJ249" s="56"/>
    </row>
    <row r="250" spans="1:36" s="41" customFormat="1" ht="30" customHeight="1">
      <c r="A250" s="109"/>
      <c r="B250" s="112"/>
      <c r="C250" s="115"/>
      <c r="D250" s="118"/>
      <c r="E250" s="15"/>
      <c r="F250" s="123"/>
      <c r="G250" s="101"/>
      <c r="H250" s="96"/>
      <c r="I250" s="97"/>
      <c r="J250" s="39"/>
      <c r="K250" s="104"/>
      <c r="L250" s="104"/>
      <c r="M250" s="104"/>
      <c r="N250" s="90"/>
      <c r="O250" s="91"/>
      <c r="P250" s="64"/>
      <c r="Q250" s="38" t="s">
        <v>35</v>
      </c>
      <c r="R250" s="36">
        <v>0</v>
      </c>
      <c r="S250" s="36">
        <v>10</v>
      </c>
      <c r="T250" s="36">
        <f t="shared" si="21"/>
        <v>10</v>
      </c>
      <c r="U250" s="1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17"/>
      <c r="AG250" s="60"/>
      <c r="AH250" s="56"/>
      <c r="AI250" s="56"/>
      <c r="AJ250" s="56"/>
    </row>
    <row r="251" spans="1:36" s="41" customFormat="1" ht="30" customHeight="1">
      <c r="A251" s="109"/>
      <c r="B251" s="112"/>
      <c r="C251" s="115"/>
      <c r="D251" s="118"/>
      <c r="E251" s="15"/>
      <c r="F251" s="123"/>
      <c r="G251" s="101"/>
      <c r="H251" s="96"/>
      <c r="I251" s="97"/>
      <c r="J251" s="39"/>
      <c r="K251" s="104"/>
      <c r="L251" s="104"/>
      <c r="M251" s="104"/>
      <c r="N251" s="90"/>
      <c r="O251" s="91"/>
      <c r="P251" s="64"/>
      <c r="Q251" s="38" t="s">
        <v>71</v>
      </c>
      <c r="R251" s="125">
        <v>0</v>
      </c>
      <c r="S251" s="87"/>
      <c r="T251" s="36">
        <f t="shared" si="21"/>
        <v>0</v>
      </c>
      <c r="U251" s="1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17"/>
      <c r="AG251" s="60"/>
      <c r="AH251" s="56"/>
      <c r="AI251" s="56"/>
      <c r="AJ251" s="56"/>
    </row>
    <row r="252" spans="1:36" s="41" customFormat="1" ht="30" customHeight="1">
      <c r="A252" s="110"/>
      <c r="B252" s="113"/>
      <c r="C252" s="116"/>
      <c r="D252" s="119"/>
      <c r="E252" s="15"/>
      <c r="F252" s="124"/>
      <c r="G252" s="102"/>
      <c r="H252" s="98"/>
      <c r="I252" s="99"/>
      <c r="J252" s="6"/>
      <c r="K252" s="105"/>
      <c r="L252" s="105"/>
      <c r="M252" s="105"/>
      <c r="N252" s="92"/>
      <c r="O252" s="93"/>
      <c r="P252" s="65"/>
      <c r="Q252" s="38" t="s">
        <v>24</v>
      </c>
      <c r="R252" s="36">
        <v>0</v>
      </c>
      <c r="S252" s="36">
        <v>0</v>
      </c>
      <c r="T252" s="40">
        <f>SUM(T243:T251)</f>
        <v>350</v>
      </c>
      <c r="U252" s="1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17"/>
      <c r="AG252" s="146"/>
      <c r="AH252" s="146"/>
      <c r="AI252" s="146"/>
      <c r="AJ252" s="146"/>
    </row>
    <row r="253" spans="1:36" s="41" customFormat="1" ht="30" customHeight="1">
      <c r="A253" s="9"/>
      <c r="B253" s="14"/>
      <c r="C253" s="24"/>
      <c r="D253" s="13"/>
      <c r="F253" s="50"/>
      <c r="G253" s="53"/>
      <c r="H253" s="43"/>
      <c r="I253" s="44"/>
      <c r="J253" s="45"/>
      <c r="K253" s="42"/>
      <c r="L253" s="42"/>
      <c r="M253" s="42"/>
      <c r="N253" s="42"/>
      <c r="O253" s="42"/>
      <c r="P253" s="66"/>
      <c r="R253" s="28"/>
      <c r="S253" s="29"/>
      <c r="T253" s="33"/>
      <c r="AF253" s="16"/>
      <c r="AG253" s="60"/>
      <c r="AH253" s="56"/>
      <c r="AI253" s="56"/>
      <c r="AJ253" s="56"/>
    </row>
    <row r="254" spans="1:36" s="41" customFormat="1" ht="30" customHeight="1">
      <c r="A254" s="108" t="s">
        <v>16</v>
      </c>
      <c r="B254" s="111" t="s">
        <v>38</v>
      </c>
      <c r="C254" s="114">
        <v>23</v>
      </c>
      <c r="D254" s="117" t="s">
        <v>100</v>
      </c>
      <c r="E254" s="15"/>
      <c r="F254" s="122" t="s">
        <v>36</v>
      </c>
      <c r="G254" s="100"/>
      <c r="H254" s="94" t="s">
        <v>101</v>
      </c>
      <c r="I254" s="131"/>
      <c r="J254" s="39"/>
      <c r="K254" s="103" t="s">
        <v>102</v>
      </c>
      <c r="L254" s="103" t="s">
        <v>95</v>
      </c>
      <c r="M254" s="103" t="s">
        <v>103</v>
      </c>
      <c r="N254" s="88"/>
      <c r="O254" s="89"/>
      <c r="P254" s="79" t="s">
        <v>155</v>
      </c>
      <c r="Q254" s="38" t="s">
        <v>27</v>
      </c>
      <c r="R254" s="36">
        <v>25</v>
      </c>
      <c r="S254" s="36">
        <v>35</v>
      </c>
      <c r="T254" s="36">
        <f aca="true" t="shared" si="22" ref="T254:T263">SUM(R254,S254)</f>
        <v>60</v>
      </c>
      <c r="U254" s="1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17"/>
      <c r="AG254" s="60"/>
      <c r="AH254" s="56"/>
      <c r="AI254" s="56"/>
      <c r="AJ254" s="56"/>
    </row>
    <row r="255" spans="1:36" s="41" customFormat="1" ht="30" customHeight="1">
      <c r="A255" s="109"/>
      <c r="B255" s="112"/>
      <c r="C255" s="115"/>
      <c r="D255" s="118"/>
      <c r="E255" s="15"/>
      <c r="F255" s="123"/>
      <c r="G255" s="129"/>
      <c r="H255" s="132"/>
      <c r="I255" s="133"/>
      <c r="J255" s="39"/>
      <c r="K255" s="104"/>
      <c r="L255" s="104"/>
      <c r="M255" s="104"/>
      <c r="N255" s="90"/>
      <c r="O255" s="91"/>
      <c r="P255" s="80" t="s">
        <v>156</v>
      </c>
      <c r="Q255" s="38" t="s">
        <v>28</v>
      </c>
      <c r="R255" s="36">
        <v>25</v>
      </c>
      <c r="S255" s="36">
        <v>45</v>
      </c>
      <c r="T255" s="36">
        <f t="shared" si="22"/>
        <v>70</v>
      </c>
      <c r="U255" s="1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17"/>
      <c r="AG255" s="60"/>
      <c r="AH255" s="56"/>
      <c r="AI255" s="56"/>
      <c r="AJ255" s="56"/>
    </row>
    <row r="256" spans="1:36" s="41" customFormat="1" ht="30" customHeight="1">
      <c r="A256" s="109"/>
      <c r="B256" s="112"/>
      <c r="C256" s="115"/>
      <c r="D256" s="118"/>
      <c r="E256" s="15"/>
      <c r="F256" s="123"/>
      <c r="G256" s="129"/>
      <c r="H256" s="132"/>
      <c r="I256" s="133"/>
      <c r="J256" s="39"/>
      <c r="K256" s="104"/>
      <c r="L256" s="104"/>
      <c r="M256" s="104"/>
      <c r="N256" s="90"/>
      <c r="O256" s="91"/>
      <c r="P256" s="80" t="s">
        <v>157</v>
      </c>
      <c r="Q256" s="38" t="s">
        <v>29</v>
      </c>
      <c r="R256" s="36">
        <v>25</v>
      </c>
      <c r="S256" s="36">
        <v>45</v>
      </c>
      <c r="T256" s="36">
        <f t="shared" si="22"/>
        <v>70</v>
      </c>
      <c r="U256" s="1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17"/>
      <c r="AG256" s="60"/>
      <c r="AH256" s="56"/>
      <c r="AI256" s="56"/>
      <c r="AJ256" s="56"/>
    </row>
    <row r="257" spans="1:36" s="41" customFormat="1" ht="30" customHeight="1">
      <c r="A257" s="109"/>
      <c r="B257" s="112"/>
      <c r="C257" s="115"/>
      <c r="D257" s="118"/>
      <c r="E257" s="15"/>
      <c r="F257" s="123"/>
      <c r="G257" s="129"/>
      <c r="H257" s="132"/>
      <c r="I257" s="133"/>
      <c r="J257" s="39"/>
      <c r="K257" s="104"/>
      <c r="L257" s="104"/>
      <c r="M257" s="104"/>
      <c r="N257" s="90"/>
      <c r="O257" s="91"/>
      <c r="P257" s="80" t="s">
        <v>163</v>
      </c>
      <c r="Q257" s="38" t="s">
        <v>30</v>
      </c>
      <c r="R257" s="36">
        <v>25</v>
      </c>
      <c r="S257" s="36">
        <v>45</v>
      </c>
      <c r="T257" s="36">
        <f t="shared" si="22"/>
        <v>70</v>
      </c>
      <c r="U257" s="1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17"/>
      <c r="AG257" s="60"/>
      <c r="AH257" s="56"/>
      <c r="AI257" s="56"/>
      <c r="AJ257" s="56"/>
    </row>
    <row r="258" spans="1:36" s="41" customFormat="1" ht="30" customHeight="1">
      <c r="A258" s="109"/>
      <c r="B258" s="112"/>
      <c r="C258" s="115"/>
      <c r="D258" s="118"/>
      <c r="E258" s="15"/>
      <c r="F258" s="123"/>
      <c r="G258" s="129"/>
      <c r="H258" s="132"/>
      <c r="I258" s="133"/>
      <c r="J258" s="39"/>
      <c r="K258" s="104"/>
      <c r="L258" s="104"/>
      <c r="M258" s="104"/>
      <c r="N258" s="90"/>
      <c r="O258" s="91"/>
      <c r="P258" s="80" t="s">
        <v>164</v>
      </c>
      <c r="Q258" s="38" t="s">
        <v>31</v>
      </c>
      <c r="R258" s="36">
        <v>25</v>
      </c>
      <c r="S258" s="36">
        <v>45</v>
      </c>
      <c r="T258" s="36">
        <f t="shared" si="22"/>
        <v>70</v>
      </c>
      <c r="U258" s="1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17"/>
      <c r="AG258" s="60"/>
      <c r="AH258" s="56"/>
      <c r="AI258" s="56"/>
      <c r="AJ258" s="56"/>
    </row>
    <row r="259" spans="1:36" s="41" customFormat="1" ht="30" customHeight="1">
      <c r="A259" s="109"/>
      <c r="B259" s="112"/>
      <c r="C259" s="115"/>
      <c r="D259" s="118"/>
      <c r="E259" s="15"/>
      <c r="F259" s="123"/>
      <c r="G259" s="129"/>
      <c r="H259" s="132"/>
      <c r="I259" s="133"/>
      <c r="J259" s="39"/>
      <c r="K259" s="104"/>
      <c r="L259" s="104"/>
      <c r="M259" s="104"/>
      <c r="N259" s="90"/>
      <c r="O259" s="91"/>
      <c r="P259" s="64"/>
      <c r="Q259" s="38" t="s">
        <v>32</v>
      </c>
      <c r="R259" s="36">
        <v>25</v>
      </c>
      <c r="S259" s="36">
        <v>35</v>
      </c>
      <c r="T259" s="36">
        <f t="shared" si="22"/>
        <v>60</v>
      </c>
      <c r="U259" s="1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17"/>
      <c r="AG259" s="60"/>
      <c r="AH259" s="56"/>
      <c r="AI259" s="56"/>
      <c r="AJ259" s="56"/>
    </row>
    <row r="260" spans="1:36" s="41" customFormat="1" ht="30" customHeight="1">
      <c r="A260" s="109"/>
      <c r="B260" s="112"/>
      <c r="C260" s="115"/>
      <c r="D260" s="118"/>
      <c r="E260" s="15"/>
      <c r="F260" s="123"/>
      <c r="G260" s="129"/>
      <c r="H260" s="132"/>
      <c r="I260" s="133"/>
      <c r="J260" s="39"/>
      <c r="K260" s="104"/>
      <c r="L260" s="104"/>
      <c r="M260" s="104"/>
      <c r="N260" s="90"/>
      <c r="O260" s="91"/>
      <c r="P260" s="64"/>
      <c r="Q260" s="38" t="s">
        <v>33</v>
      </c>
      <c r="R260" s="36">
        <v>25</v>
      </c>
      <c r="S260" s="36">
        <v>35</v>
      </c>
      <c r="T260" s="36">
        <f t="shared" si="22"/>
        <v>60</v>
      </c>
      <c r="U260" s="1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17"/>
      <c r="AG260" s="60"/>
      <c r="AH260" s="56"/>
      <c r="AI260" s="56"/>
      <c r="AJ260" s="56"/>
    </row>
    <row r="261" spans="1:36" s="41" customFormat="1" ht="30" customHeight="1">
      <c r="A261" s="109"/>
      <c r="B261" s="112"/>
      <c r="C261" s="115"/>
      <c r="D261" s="118"/>
      <c r="E261" s="15"/>
      <c r="F261" s="123"/>
      <c r="G261" s="129"/>
      <c r="H261" s="132"/>
      <c r="I261" s="133"/>
      <c r="J261" s="39"/>
      <c r="K261" s="104"/>
      <c r="L261" s="104"/>
      <c r="M261" s="104"/>
      <c r="N261" s="90"/>
      <c r="O261" s="91"/>
      <c r="P261" s="64"/>
      <c r="Q261" s="38" t="s">
        <v>34</v>
      </c>
      <c r="R261" s="36">
        <v>0</v>
      </c>
      <c r="S261" s="36">
        <v>25</v>
      </c>
      <c r="T261" s="36">
        <f t="shared" si="22"/>
        <v>25</v>
      </c>
      <c r="U261" s="1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17"/>
      <c r="AG261" s="60"/>
      <c r="AH261" s="56"/>
      <c r="AI261" s="56"/>
      <c r="AJ261" s="56"/>
    </row>
    <row r="262" spans="1:36" s="41" customFormat="1" ht="30" customHeight="1">
      <c r="A262" s="109"/>
      <c r="B262" s="112"/>
      <c r="C262" s="115"/>
      <c r="D262" s="118"/>
      <c r="E262" s="15"/>
      <c r="F262" s="123"/>
      <c r="G262" s="129"/>
      <c r="H262" s="132"/>
      <c r="I262" s="133"/>
      <c r="J262" s="39"/>
      <c r="K262" s="104"/>
      <c r="L262" s="104"/>
      <c r="M262" s="104"/>
      <c r="N262" s="90"/>
      <c r="O262" s="91"/>
      <c r="P262" s="64"/>
      <c r="Q262" s="38" t="s">
        <v>35</v>
      </c>
      <c r="R262" s="36">
        <v>0</v>
      </c>
      <c r="S262" s="36">
        <v>15</v>
      </c>
      <c r="T262" s="36">
        <f t="shared" si="22"/>
        <v>15</v>
      </c>
      <c r="U262" s="1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17"/>
      <c r="AG262" s="60"/>
      <c r="AH262" s="56"/>
      <c r="AI262" s="56"/>
      <c r="AJ262" s="56"/>
    </row>
    <row r="263" spans="1:36" s="41" customFormat="1" ht="30" customHeight="1">
      <c r="A263" s="109"/>
      <c r="B263" s="112"/>
      <c r="C263" s="115"/>
      <c r="D263" s="118"/>
      <c r="E263" s="15"/>
      <c r="F263" s="123"/>
      <c r="G263" s="129"/>
      <c r="H263" s="132"/>
      <c r="I263" s="133"/>
      <c r="J263" s="39"/>
      <c r="K263" s="104"/>
      <c r="L263" s="104"/>
      <c r="M263" s="104"/>
      <c r="N263" s="90"/>
      <c r="O263" s="91"/>
      <c r="P263" s="64"/>
      <c r="Q263" s="38" t="s">
        <v>71</v>
      </c>
      <c r="R263" s="125">
        <v>0</v>
      </c>
      <c r="S263" s="87"/>
      <c r="T263" s="36">
        <f t="shared" si="22"/>
        <v>0</v>
      </c>
      <c r="U263" s="1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17"/>
      <c r="AG263" s="60"/>
      <c r="AH263" s="56"/>
      <c r="AI263" s="56"/>
      <c r="AJ263" s="56"/>
    </row>
    <row r="264" spans="1:36" s="41" customFormat="1" ht="30" customHeight="1">
      <c r="A264" s="110"/>
      <c r="B264" s="113"/>
      <c r="C264" s="116"/>
      <c r="D264" s="119"/>
      <c r="E264" s="15"/>
      <c r="F264" s="124"/>
      <c r="G264" s="130"/>
      <c r="H264" s="134"/>
      <c r="I264" s="135"/>
      <c r="J264" s="6"/>
      <c r="K264" s="105"/>
      <c r="L264" s="105"/>
      <c r="M264" s="105"/>
      <c r="N264" s="92"/>
      <c r="O264" s="93"/>
      <c r="P264" s="65"/>
      <c r="Q264" s="38" t="s">
        <v>24</v>
      </c>
      <c r="R264" s="36">
        <v>0</v>
      </c>
      <c r="S264" s="36">
        <v>0</v>
      </c>
      <c r="T264" s="40">
        <f>SUM(T255:T263)</f>
        <v>440</v>
      </c>
      <c r="U264" s="1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17"/>
      <c r="AG264" s="61" t="s">
        <v>148</v>
      </c>
      <c r="AH264" s="54">
        <v>440</v>
      </c>
      <c r="AI264" s="69"/>
      <c r="AJ264" s="58">
        <f>AH264*AI264</f>
        <v>0</v>
      </c>
    </row>
    <row r="265" spans="1:36" s="41" customFormat="1" ht="30" customHeight="1">
      <c r="A265" s="9"/>
      <c r="B265" s="14"/>
      <c r="C265" s="24"/>
      <c r="D265" s="13"/>
      <c r="F265" s="50"/>
      <c r="G265" s="53"/>
      <c r="H265" s="43"/>
      <c r="I265" s="44"/>
      <c r="J265" s="45"/>
      <c r="K265" s="42"/>
      <c r="L265" s="42"/>
      <c r="M265" s="42"/>
      <c r="N265" s="42"/>
      <c r="O265" s="42"/>
      <c r="P265" s="66"/>
      <c r="R265" s="28"/>
      <c r="S265" s="29"/>
      <c r="T265" s="33"/>
      <c r="AF265" s="16"/>
      <c r="AG265" s="60"/>
      <c r="AH265" s="56"/>
      <c r="AI265" s="56"/>
      <c r="AJ265" s="56"/>
    </row>
    <row r="266" spans="1:36" s="41" customFormat="1" ht="30" customHeight="1">
      <c r="A266" s="108" t="s">
        <v>16</v>
      </c>
      <c r="B266" s="111" t="s">
        <v>38</v>
      </c>
      <c r="C266" s="114">
        <v>24</v>
      </c>
      <c r="D266" s="117" t="s">
        <v>104</v>
      </c>
      <c r="E266" s="15"/>
      <c r="F266" s="122" t="s">
        <v>36</v>
      </c>
      <c r="G266" s="100"/>
      <c r="H266" s="94" t="s">
        <v>105</v>
      </c>
      <c r="I266" s="95"/>
      <c r="J266" s="39"/>
      <c r="K266" s="103" t="s">
        <v>105</v>
      </c>
      <c r="L266" s="103" t="s">
        <v>107</v>
      </c>
      <c r="M266" s="103" t="s">
        <v>106</v>
      </c>
      <c r="N266" s="88"/>
      <c r="O266" s="89"/>
      <c r="P266" s="79" t="s">
        <v>155</v>
      </c>
      <c r="Q266" s="38" t="s">
        <v>27</v>
      </c>
      <c r="R266" s="36">
        <v>0</v>
      </c>
      <c r="S266" s="36">
        <v>0</v>
      </c>
      <c r="T266" s="36">
        <f aca="true" t="shared" si="23" ref="T266:T275">SUM(R266,S266)</f>
        <v>0</v>
      </c>
      <c r="U266" s="1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17"/>
      <c r="AG266" s="60"/>
      <c r="AH266" s="56"/>
      <c r="AI266" s="56"/>
      <c r="AJ266" s="56"/>
    </row>
    <row r="267" spans="1:36" s="41" customFormat="1" ht="30" customHeight="1">
      <c r="A267" s="109"/>
      <c r="B267" s="112"/>
      <c r="C267" s="115"/>
      <c r="D267" s="118"/>
      <c r="E267" s="15"/>
      <c r="F267" s="123"/>
      <c r="G267" s="101"/>
      <c r="H267" s="96"/>
      <c r="I267" s="97"/>
      <c r="J267" s="39"/>
      <c r="K267" s="104"/>
      <c r="L267" s="104"/>
      <c r="M267" s="104"/>
      <c r="N267" s="90"/>
      <c r="O267" s="91"/>
      <c r="P267" s="80" t="s">
        <v>156</v>
      </c>
      <c r="Q267" s="38" t="s">
        <v>28</v>
      </c>
      <c r="R267" s="36">
        <v>0</v>
      </c>
      <c r="S267" s="36">
        <v>0</v>
      </c>
      <c r="T267" s="36">
        <f t="shared" si="23"/>
        <v>0</v>
      </c>
      <c r="U267" s="1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17"/>
      <c r="AG267" s="60"/>
      <c r="AH267" s="56"/>
      <c r="AI267" s="56"/>
      <c r="AJ267" s="56"/>
    </row>
    <row r="268" spans="1:36" s="41" customFormat="1" ht="30" customHeight="1">
      <c r="A268" s="109"/>
      <c r="B268" s="112"/>
      <c r="C268" s="115"/>
      <c r="D268" s="118"/>
      <c r="E268" s="15"/>
      <c r="F268" s="123"/>
      <c r="G268" s="101"/>
      <c r="H268" s="96"/>
      <c r="I268" s="97"/>
      <c r="J268" s="39"/>
      <c r="K268" s="104"/>
      <c r="L268" s="104"/>
      <c r="M268" s="104"/>
      <c r="N268" s="90"/>
      <c r="O268" s="91"/>
      <c r="P268" s="80" t="s">
        <v>157</v>
      </c>
      <c r="Q268" s="38" t="s">
        <v>29</v>
      </c>
      <c r="R268" s="36">
        <v>0</v>
      </c>
      <c r="S268" s="36">
        <v>0</v>
      </c>
      <c r="T268" s="36">
        <f t="shared" si="23"/>
        <v>0</v>
      </c>
      <c r="U268" s="1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17"/>
      <c r="AG268" s="60"/>
      <c r="AH268" s="56"/>
      <c r="AI268" s="56"/>
      <c r="AJ268" s="56"/>
    </row>
    <row r="269" spans="1:36" s="41" customFormat="1" ht="30" customHeight="1">
      <c r="A269" s="109"/>
      <c r="B269" s="112"/>
      <c r="C269" s="115"/>
      <c r="D269" s="118"/>
      <c r="E269" s="15"/>
      <c r="F269" s="123"/>
      <c r="G269" s="101"/>
      <c r="H269" s="96"/>
      <c r="I269" s="97"/>
      <c r="J269" s="39"/>
      <c r="K269" s="104"/>
      <c r="L269" s="104"/>
      <c r="M269" s="104"/>
      <c r="N269" s="90"/>
      <c r="O269" s="91"/>
      <c r="P269" s="80" t="s">
        <v>163</v>
      </c>
      <c r="Q269" s="38" t="s">
        <v>30</v>
      </c>
      <c r="R269" s="36">
        <v>0</v>
      </c>
      <c r="S269" s="36">
        <v>0</v>
      </c>
      <c r="T269" s="36">
        <f t="shared" si="23"/>
        <v>0</v>
      </c>
      <c r="U269" s="1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17"/>
      <c r="AG269" s="60"/>
      <c r="AH269" s="56"/>
      <c r="AI269" s="56"/>
      <c r="AJ269" s="56"/>
    </row>
    <row r="270" spans="1:36" s="41" customFormat="1" ht="30" customHeight="1">
      <c r="A270" s="109"/>
      <c r="B270" s="112"/>
      <c r="C270" s="115"/>
      <c r="D270" s="118"/>
      <c r="E270" s="15"/>
      <c r="F270" s="123"/>
      <c r="G270" s="101"/>
      <c r="H270" s="96"/>
      <c r="I270" s="97"/>
      <c r="J270" s="39"/>
      <c r="K270" s="104"/>
      <c r="L270" s="104"/>
      <c r="M270" s="104"/>
      <c r="N270" s="90"/>
      <c r="O270" s="91"/>
      <c r="P270" s="80" t="s">
        <v>164</v>
      </c>
      <c r="Q270" s="38" t="s">
        <v>31</v>
      </c>
      <c r="R270" s="36">
        <v>0</v>
      </c>
      <c r="S270" s="36">
        <v>0</v>
      </c>
      <c r="T270" s="36">
        <f t="shared" si="23"/>
        <v>0</v>
      </c>
      <c r="U270" s="1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17"/>
      <c r="AG270" s="60"/>
      <c r="AH270" s="56"/>
      <c r="AI270" s="56"/>
      <c r="AJ270" s="56"/>
    </row>
    <row r="271" spans="1:36" s="41" customFormat="1" ht="30" customHeight="1">
      <c r="A271" s="109"/>
      <c r="B271" s="112"/>
      <c r="C271" s="115"/>
      <c r="D271" s="118"/>
      <c r="E271" s="15"/>
      <c r="F271" s="123"/>
      <c r="G271" s="101"/>
      <c r="H271" s="96"/>
      <c r="I271" s="97"/>
      <c r="J271" s="39"/>
      <c r="K271" s="104"/>
      <c r="L271" s="104"/>
      <c r="M271" s="104"/>
      <c r="N271" s="90"/>
      <c r="O271" s="91"/>
      <c r="P271" s="64"/>
      <c r="Q271" s="38" t="s">
        <v>32</v>
      </c>
      <c r="R271" s="36">
        <v>0</v>
      </c>
      <c r="S271" s="36">
        <v>0</v>
      </c>
      <c r="T271" s="36">
        <f t="shared" si="23"/>
        <v>0</v>
      </c>
      <c r="U271" s="1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17"/>
      <c r="AG271" s="60"/>
      <c r="AH271" s="56"/>
      <c r="AI271" s="56"/>
      <c r="AJ271" s="56"/>
    </row>
    <row r="272" spans="1:36" s="41" customFormat="1" ht="30" customHeight="1">
      <c r="A272" s="109"/>
      <c r="B272" s="112"/>
      <c r="C272" s="115"/>
      <c r="D272" s="118"/>
      <c r="E272" s="15"/>
      <c r="F272" s="123"/>
      <c r="G272" s="101"/>
      <c r="H272" s="96"/>
      <c r="I272" s="97"/>
      <c r="J272" s="39"/>
      <c r="K272" s="104"/>
      <c r="L272" s="104"/>
      <c r="M272" s="104"/>
      <c r="N272" s="90"/>
      <c r="O272" s="91"/>
      <c r="P272" s="64"/>
      <c r="Q272" s="38" t="s">
        <v>33</v>
      </c>
      <c r="R272" s="36">
        <v>0</v>
      </c>
      <c r="S272" s="36">
        <v>0</v>
      </c>
      <c r="T272" s="36">
        <f t="shared" si="23"/>
        <v>0</v>
      </c>
      <c r="U272" s="1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17"/>
      <c r="AG272" s="60"/>
      <c r="AH272" s="56"/>
      <c r="AI272" s="56"/>
      <c r="AJ272" s="56"/>
    </row>
    <row r="273" spans="1:36" s="41" customFormat="1" ht="30" customHeight="1">
      <c r="A273" s="109"/>
      <c r="B273" s="112"/>
      <c r="C273" s="115"/>
      <c r="D273" s="118"/>
      <c r="E273" s="15"/>
      <c r="F273" s="123"/>
      <c r="G273" s="101"/>
      <c r="H273" s="96"/>
      <c r="I273" s="97"/>
      <c r="J273" s="39"/>
      <c r="K273" s="104"/>
      <c r="L273" s="104"/>
      <c r="M273" s="104"/>
      <c r="N273" s="90"/>
      <c r="O273" s="91"/>
      <c r="P273" s="64"/>
      <c r="Q273" s="38" t="s">
        <v>34</v>
      </c>
      <c r="R273" s="36">
        <v>0</v>
      </c>
      <c r="S273" s="36">
        <v>0</v>
      </c>
      <c r="T273" s="36">
        <f t="shared" si="23"/>
        <v>0</v>
      </c>
      <c r="U273" s="1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17"/>
      <c r="AG273" s="60"/>
      <c r="AH273" s="56"/>
      <c r="AI273" s="56"/>
      <c r="AJ273" s="56"/>
    </row>
    <row r="274" spans="1:36" s="41" customFormat="1" ht="30" customHeight="1">
      <c r="A274" s="109"/>
      <c r="B274" s="112"/>
      <c r="C274" s="115"/>
      <c r="D274" s="118"/>
      <c r="E274" s="15"/>
      <c r="F274" s="123"/>
      <c r="G274" s="101"/>
      <c r="H274" s="96"/>
      <c r="I274" s="97"/>
      <c r="J274" s="39"/>
      <c r="K274" s="104"/>
      <c r="L274" s="104"/>
      <c r="M274" s="104"/>
      <c r="N274" s="90"/>
      <c r="O274" s="91"/>
      <c r="P274" s="64"/>
      <c r="Q274" s="38" t="s">
        <v>35</v>
      </c>
      <c r="R274" s="36">
        <v>0</v>
      </c>
      <c r="S274" s="36">
        <v>0</v>
      </c>
      <c r="T274" s="36">
        <f t="shared" si="23"/>
        <v>0</v>
      </c>
      <c r="U274" s="1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17"/>
      <c r="AG274" s="60"/>
      <c r="AH274" s="56"/>
      <c r="AI274" s="56"/>
      <c r="AJ274" s="56"/>
    </row>
    <row r="275" spans="1:36" s="41" customFormat="1" ht="30" customHeight="1">
      <c r="A275" s="109"/>
      <c r="B275" s="112"/>
      <c r="C275" s="115"/>
      <c r="D275" s="118"/>
      <c r="E275" s="15"/>
      <c r="F275" s="123"/>
      <c r="G275" s="101"/>
      <c r="H275" s="96"/>
      <c r="I275" s="97"/>
      <c r="J275" s="39"/>
      <c r="K275" s="104"/>
      <c r="L275" s="104"/>
      <c r="M275" s="104"/>
      <c r="N275" s="90"/>
      <c r="O275" s="91"/>
      <c r="P275" s="64"/>
      <c r="Q275" s="38" t="s">
        <v>71</v>
      </c>
      <c r="R275" s="125">
        <v>30</v>
      </c>
      <c r="S275" s="87"/>
      <c r="T275" s="36">
        <f t="shared" si="23"/>
        <v>30</v>
      </c>
      <c r="U275" s="1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17"/>
      <c r="AG275" s="60"/>
      <c r="AH275" s="56"/>
      <c r="AI275" s="56"/>
      <c r="AJ275" s="56"/>
    </row>
    <row r="276" spans="1:36" s="41" customFormat="1" ht="30" customHeight="1">
      <c r="A276" s="110"/>
      <c r="B276" s="113"/>
      <c r="C276" s="116"/>
      <c r="D276" s="119"/>
      <c r="E276" s="15"/>
      <c r="F276" s="124"/>
      <c r="G276" s="102"/>
      <c r="H276" s="98"/>
      <c r="I276" s="99"/>
      <c r="J276" s="6"/>
      <c r="K276" s="105"/>
      <c r="L276" s="105"/>
      <c r="M276" s="105"/>
      <c r="N276" s="92"/>
      <c r="O276" s="93"/>
      <c r="P276" s="65"/>
      <c r="Q276" s="38" t="s">
        <v>24</v>
      </c>
      <c r="R276" s="36">
        <v>0</v>
      </c>
      <c r="S276" s="36">
        <v>0</v>
      </c>
      <c r="T276" s="40">
        <f>SUM(T267:T275)</f>
        <v>30</v>
      </c>
      <c r="U276" s="1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17"/>
      <c r="AG276" s="61" t="s">
        <v>148</v>
      </c>
      <c r="AH276" s="54">
        <v>30</v>
      </c>
      <c r="AI276" s="69"/>
      <c r="AJ276" s="58">
        <f>AH276*AI276</f>
        <v>0</v>
      </c>
    </row>
    <row r="277" spans="1:36" s="60" customFormat="1" ht="99.75" customHeight="1">
      <c r="A277" s="73" t="s">
        <v>16</v>
      </c>
      <c r="B277" s="74"/>
      <c r="C277" s="74">
        <v>25</v>
      </c>
      <c r="D277" s="36" t="s">
        <v>154</v>
      </c>
      <c r="E277" s="61"/>
      <c r="F277" s="72" t="s">
        <v>36</v>
      </c>
      <c r="G277" s="75"/>
      <c r="H277" s="138" t="s">
        <v>153</v>
      </c>
      <c r="I277" s="139"/>
      <c r="J277" s="76"/>
      <c r="K277" s="75"/>
      <c r="L277" s="75"/>
      <c r="M277" s="75" t="s">
        <v>158</v>
      </c>
      <c r="N277" s="140"/>
      <c r="O277" s="141"/>
      <c r="P277" s="81" t="s">
        <v>162</v>
      </c>
      <c r="Q277" s="38" t="s">
        <v>24</v>
      </c>
      <c r="R277" s="61"/>
      <c r="S277" s="73"/>
      <c r="T277" s="73">
        <v>250</v>
      </c>
      <c r="AG277" s="61" t="s">
        <v>149</v>
      </c>
      <c r="AH277" s="61">
        <f>SUM(T277)</f>
        <v>250</v>
      </c>
      <c r="AI277" s="78"/>
      <c r="AJ277" s="77">
        <f>AH277*AI277</f>
        <v>0</v>
      </c>
    </row>
    <row r="278" spans="6:16" ht="99.75" customHeight="1">
      <c r="F278" s="70"/>
      <c r="G278" s="46"/>
      <c r="H278" s="46"/>
      <c r="I278" s="47"/>
      <c r="J278" s="48"/>
      <c r="K278" s="48"/>
      <c r="L278" s="28"/>
      <c r="M278" s="28"/>
      <c r="N278" s="28"/>
      <c r="O278" s="28"/>
      <c r="P278" s="67"/>
    </row>
    <row r="279" ht="99.75" customHeight="1">
      <c r="F279" s="70"/>
    </row>
    <row r="280" ht="99.75" customHeight="1">
      <c r="F280" s="70"/>
    </row>
    <row r="281" ht="99.75" customHeight="1">
      <c r="F281" s="70"/>
    </row>
    <row r="282" ht="99.75" customHeight="1">
      <c r="F282" s="70"/>
    </row>
    <row r="283" ht="99.75" customHeight="1">
      <c r="F283" s="70"/>
    </row>
    <row r="284" ht="99.75" customHeight="1">
      <c r="F284" s="70"/>
    </row>
    <row r="285" ht="99.75" customHeight="1">
      <c r="F285" s="70"/>
    </row>
    <row r="286" ht="99.75" customHeight="1">
      <c r="F286" s="70"/>
    </row>
    <row r="287" ht="99.75" customHeight="1">
      <c r="F287" s="71"/>
    </row>
  </sheetData>
  <sheetProtection/>
  <mergeCells count="281">
    <mergeCell ref="H277:I277"/>
    <mergeCell ref="N277:O277"/>
    <mergeCell ref="H115:I124"/>
    <mergeCell ref="P160:P161"/>
    <mergeCell ref="H104:I113"/>
    <mergeCell ref="L104:L113"/>
    <mergeCell ref="M104:M113"/>
    <mergeCell ref="N104:O113"/>
    <mergeCell ref="H82:I91"/>
    <mergeCell ref="A115:A124"/>
    <mergeCell ref="B115:B124"/>
    <mergeCell ref="C115:C124"/>
    <mergeCell ref="D115:D124"/>
    <mergeCell ref="F115:F124"/>
    <mergeCell ref="G115:G124"/>
    <mergeCell ref="F93:F102"/>
    <mergeCell ref="L93:L102"/>
    <mergeCell ref="M93:M102"/>
    <mergeCell ref="N93:O102"/>
    <mergeCell ref="A104:A113"/>
    <mergeCell ref="B104:B113"/>
    <mergeCell ref="C104:C113"/>
    <mergeCell ref="D104:D113"/>
    <mergeCell ref="F104:F113"/>
    <mergeCell ref="G104:G113"/>
    <mergeCell ref="K82:K91"/>
    <mergeCell ref="L82:L91"/>
    <mergeCell ref="M82:M91"/>
    <mergeCell ref="N82:O91"/>
    <mergeCell ref="A82:A91"/>
    <mergeCell ref="B82:B91"/>
    <mergeCell ref="C82:C91"/>
    <mergeCell ref="D82:D91"/>
    <mergeCell ref="F82:F91"/>
    <mergeCell ref="A126:A135"/>
    <mergeCell ref="B126:B135"/>
    <mergeCell ref="C126:C135"/>
    <mergeCell ref="D126:D135"/>
    <mergeCell ref="F126:F135"/>
    <mergeCell ref="G82:G91"/>
    <mergeCell ref="A93:A102"/>
    <mergeCell ref="B93:B102"/>
    <mergeCell ref="C93:C102"/>
    <mergeCell ref="D93:D102"/>
    <mergeCell ref="N71:O80"/>
    <mergeCell ref="A71:A80"/>
    <mergeCell ref="B71:B80"/>
    <mergeCell ref="C71:C80"/>
    <mergeCell ref="D71:D80"/>
    <mergeCell ref="F71:F80"/>
    <mergeCell ref="H60:I69"/>
    <mergeCell ref="K60:K69"/>
    <mergeCell ref="L60:L69"/>
    <mergeCell ref="M60:M69"/>
    <mergeCell ref="N60:O69"/>
    <mergeCell ref="G71:G80"/>
    <mergeCell ref="H71:I80"/>
    <mergeCell ref="K71:K80"/>
    <mergeCell ref="L71:L80"/>
    <mergeCell ref="M71:M80"/>
    <mergeCell ref="K49:K58"/>
    <mergeCell ref="L49:L58"/>
    <mergeCell ref="M49:M58"/>
    <mergeCell ref="N49:O58"/>
    <mergeCell ref="A60:A69"/>
    <mergeCell ref="B60:B69"/>
    <mergeCell ref="C60:C69"/>
    <mergeCell ref="D60:D69"/>
    <mergeCell ref="F60:F69"/>
    <mergeCell ref="G60:G69"/>
    <mergeCell ref="K38:K47"/>
    <mergeCell ref="L38:L47"/>
    <mergeCell ref="M38:M47"/>
    <mergeCell ref="N38:O47"/>
    <mergeCell ref="A49:A58"/>
    <mergeCell ref="B49:B58"/>
    <mergeCell ref="C49:C58"/>
    <mergeCell ref="D49:D58"/>
    <mergeCell ref="F49:F58"/>
    <mergeCell ref="H49:I58"/>
    <mergeCell ref="A38:A47"/>
    <mergeCell ref="B38:B47"/>
    <mergeCell ref="C38:C47"/>
    <mergeCell ref="D38:D47"/>
    <mergeCell ref="F38:F47"/>
    <mergeCell ref="H38:I47"/>
    <mergeCell ref="A27:A36"/>
    <mergeCell ref="B27:B36"/>
    <mergeCell ref="C27:C36"/>
    <mergeCell ref="D27:D36"/>
    <mergeCell ref="F27:F36"/>
    <mergeCell ref="G27:G36"/>
    <mergeCell ref="G126:G135"/>
    <mergeCell ref="H126:I135"/>
    <mergeCell ref="K126:K135"/>
    <mergeCell ref="L126:L135"/>
    <mergeCell ref="M126:M135"/>
    <mergeCell ref="N126:O135"/>
    <mergeCell ref="A137:A146"/>
    <mergeCell ref="B137:B146"/>
    <mergeCell ref="C137:C146"/>
    <mergeCell ref="D137:D146"/>
    <mergeCell ref="F137:F146"/>
    <mergeCell ref="G137:G146"/>
    <mergeCell ref="H137:I146"/>
    <mergeCell ref="K137:K146"/>
    <mergeCell ref="L137:L146"/>
    <mergeCell ref="M137:M146"/>
    <mergeCell ref="N137:O146"/>
    <mergeCell ref="A148:A157"/>
    <mergeCell ref="B148:B157"/>
    <mergeCell ref="C148:C157"/>
    <mergeCell ref="D148:D157"/>
    <mergeCell ref="F148:F157"/>
    <mergeCell ref="G148:G157"/>
    <mergeCell ref="H148:I157"/>
    <mergeCell ref="K148:K157"/>
    <mergeCell ref="L148:L157"/>
    <mergeCell ref="M148:M157"/>
    <mergeCell ref="N148:O157"/>
    <mergeCell ref="A159:A169"/>
    <mergeCell ref="B159:B169"/>
    <mergeCell ref="C159:C169"/>
    <mergeCell ref="D159:D169"/>
    <mergeCell ref="F159:F169"/>
    <mergeCell ref="G159:G169"/>
    <mergeCell ref="H159:I169"/>
    <mergeCell ref="K159:K169"/>
    <mergeCell ref="L159:L169"/>
    <mergeCell ref="M159:M169"/>
    <mergeCell ref="N159:O169"/>
    <mergeCell ref="A182:A192"/>
    <mergeCell ref="B182:B192"/>
    <mergeCell ref="C182:C192"/>
    <mergeCell ref="D182:D192"/>
    <mergeCell ref="F182:F192"/>
    <mergeCell ref="G182:G192"/>
    <mergeCell ref="H182:I192"/>
    <mergeCell ref="K182:K192"/>
    <mergeCell ref="L182:L192"/>
    <mergeCell ref="M182:M192"/>
    <mergeCell ref="N182:O192"/>
    <mergeCell ref="R191:S191"/>
    <mergeCell ref="R168:S168"/>
    <mergeCell ref="A171:A180"/>
    <mergeCell ref="B171:B180"/>
    <mergeCell ref="C171:C180"/>
    <mergeCell ref="D171:D180"/>
    <mergeCell ref="F171:F180"/>
    <mergeCell ref="G171:G180"/>
    <mergeCell ref="H171:I180"/>
    <mergeCell ref="K171:K180"/>
    <mergeCell ref="A194:A204"/>
    <mergeCell ref="B194:B204"/>
    <mergeCell ref="C194:C204"/>
    <mergeCell ref="D194:D204"/>
    <mergeCell ref="F194:F204"/>
    <mergeCell ref="G194:G204"/>
    <mergeCell ref="H194:I204"/>
    <mergeCell ref="K194:K204"/>
    <mergeCell ref="L194:L204"/>
    <mergeCell ref="M194:M204"/>
    <mergeCell ref="N194:O204"/>
    <mergeCell ref="R203:S203"/>
    <mergeCell ref="P194:P195"/>
    <mergeCell ref="A206:A216"/>
    <mergeCell ref="B206:B216"/>
    <mergeCell ref="C206:C216"/>
    <mergeCell ref="D206:D216"/>
    <mergeCell ref="F206:F216"/>
    <mergeCell ref="G206:G216"/>
    <mergeCell ref="H206:I216"/>
    <mergeCell ref="K206:K216"/>
    <mergeCell ref="L206:L216"/>
    <mergeCell ref="M206:M216"/>
    <mergeCell ref="N206:O216"/>
    <mergeCell ref="R215:S215"/>
    <mergeCell ref="L171:L180"/>
    <mergeCell ref="M171:M180"/>
    <mergeCell ref="N171:O180"/>
    <mergeCell ref="A218:A228"/>
    <mergeCell ref="B218:B228"/>
    <mergeCell ref="C218:C228"/>
    <mergeCell ref="D218:D228"/>
    <mergeCell ref="F218:F228"/>
    <mergeCell ref="G218:G228"/>
    <mergeCell ref="H218:I228"/>
    <mergeCell ref="K218:K228"/>
    <mergeCell ref="L218:L228"/>
    <mergeCell ref="M218:M228"/>
    <mergeCell ref="N218:O228"/>
    <mergeCell ref="R227:S227"/>
    <mergeCell ref="A230:A240"/>
    <mergeCell ref="B230:B240"/>
    <mergeCell ref="C230:C240"/>
    <mergeCell ref="D230:D240"/>
    <mergeCell ref="F230:F240"/>
    <mergeCell ref="G230:G240"/>
    <mergeCell ref="H230:I240"/>
    <mergeCell ref="K230:K240"/>
    <mergeCell ref="L230:L240"/>
    <mergeCell ref="M230:M240"/>
    <mergeCell ref="N230:O240"/>
    <mergeCell ref="R239:S239"/>
    <mergeCell ref="A254:A264"/>
    <mergeCell ref="B254:B264"/>
    <mergeCell ref="C254:C264"/>
    <mergeCell ref="D254:D264"/>
    <mergeCell ref="F254:F264"/>
    <mergeCell ref="G254:G264"/>
    <mergeCell ref="H254:I264"/>
    <mergeCell ref="K254:K264"/>
    <mergeCell ref="L254:L264"/>
    <mergeCell ref="A242:A252"/>
    <mergeCell ref="B242:B252"/>
    <mergeCell ref="C242:C252"/>
    <mergeCell ref="D242:D252"/>
    <mergeCell ref="F242:F252"/>
    <mergeCell ref="G242:G252"/>
    <mergeCell ref="R263:S263"/>
    <mergeCell ref="G3:I3"/>
    <mergeCell ref="H93:I102"/>
    <mergeCell ref="K93:K102"/>
    <mergeCell ref="G93:G102"/>
    <mergeCell ref="L16:L25"/>
    <mergeCell ref="M242:M252"/>
    <mergeCell ref="N242:O252"/>
    <mergeCell ref="R251:S251"/>
    <mergeCell ref="H242:I252"/>
    <mergeCell ref="M266:M276"/>
    <mergeCell ref="N266:O276"/>
    <mergeCell ref="K242:K252"/>
    <mergeCell ref="L242:L252"/>
    <mergeCell ref="M254:M264"/>
    <mergeCell ref="N254:O264"/>
    <mergeCell ref="R275:S275"/>
    <mergeCell ref="A266:A276"/>
    <mergeCell ref="B266:B276"/>
    <mergeCell ref="C266:C276"/>
    <mergeCell ref="D266:D276"/>
    <mergeCell ref="F266:F276"/>
    <mergeCell ref="G266:G276"/>
    <mergeCell ref="H266:I276"/>
    <mergeCell ref="K266:K276"/>
    <mergeCell ref="L266:L276"/>
    <mergeCell ref="B4:C4"/>
    <mergeCell ref="F5:F14"/>
    <mergeCell ref="G38:G47"/>
    <mergeCell ref="G49:G58"/>
    <mergeCell ref="H16:I25"/>
    <mergeCell ref="K16:K25"/>
    <mergeCell ref="F16:F25"/>
    <mergeCell ref="G16:G25"/>
    <mergeCell ref="H27:I36"/>
    <mergeCell ref="K27:K36"/>
    <mergeCell ref="M16:M25"/>
    <mergeCell ref="N16:O25"/>
    <mergeCell ref="K115:K124"/>
    <mergeCell ref="L115:L124"/>
    <mergeCell ref="M115:M124"/>
    <mergeCell ref="N115:O124"/>
    <mergeCell ref="K104:K113"/>
    <mergeCell ref="L27:L36"/>
    <mergeCell ref="M27:M36"/>
    <mergeCell ref="N27:O36"/>
    <mergeCell ref="A5:A14"/>
    <mergeCell ref="B5:B14"/>
    <mergeCell ref="C5:C14"/>
    <mergeCell ref="D5:D14"/>
    <mergeCell ref="A16:A25"/>
    <mergeCell ref="B16:B25"/>
    <mergeCell ref="C16:C25"/>
    <mergeCell ref="D16:D25"/>
    <mergeCell ref="N3:O3"/>
    <mergeCell ref="N5:O14"/>
    <mergeCell ref="H5:I14"/>
    <mergeCell ref="G5:G14"/>
    <mergeCell ref="K5:K14"/>
    <mergeCell ref="L5:L14"/>
    <mergeCell ref="M5:M14"/>
    <mergeCell ref="D4:T4"/>
  </mergeCells>
  <printOptions/>
  <pageMargins left="0.3937007874015748" right="0.3937007874015748" top="0.3937007874015748" bottom="0.3937007874015748" header="0.3937007874015748" footer="0.3937007874015748"/>
  <pageSetup firstPageNumber="1" useFirstPageNumber="1" fitToHeight="0" fitToWidth="1" horizontalDpi="600" verticalDpi="600" orientation="portrait" paperSize="66" scale="37" r:id="rId2"/>
  <headerFooter scaleWithDoc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Polívka</dc:creator>
  <cp:keywords/>
  <dc:description/>
  <cp:lastModifiedBy>Kutík Jiří DiS.</cp:lastModifiedBy>
  <cp:lastPrinted>2020-07-14T19:53:50Z</cp:lastPrinted>
  <dcterms:created xsi:type="dcterms:W3CDTF">2011-03-30T11:45:09Z</dcterms:created>
  <dcterms:modified xsi:type="dcterms:W3CDTF">2020-07-14T19:54:57Z</dcterms:modified>
  <cp:category/>
  <cp:version/>
  <cp:contentType/>
  <cp:contentStatus/>
</cp:coreProperties>
</file>