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9320" windowHeight="122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'List1'!$29:$29</definedName>
  </definedNames>
  <calcPr calcId="125725"/>
</workbook>
</file>

<file path=xl/sharedStrings.xml><?xml version="1.0" encoding="utf-8"?>
<sst xmlns="http://schemas.openxmlformats.org/spreadsheetml/2006/main" count="203" uniqueCount="93">
  <si>
    <t>čp.</t>
  </si>
  <si>
    <t>Počet oken (ks)</t>
  </si>
  <si>
    <t>Orientační rozměr rámu</t>
  </si>
  <si>
    <t>Cena</t>
  </si>
  <si>
    <t>Typ okna</t>
  </si>
  <si>
    <t>Vnitřní            parapet            (hl. v mm)</t>
  </si>
  <si>
    <t>Vnější            parapet                    (hl. v mm)</t>
  </si>
  <si>
    <t>Položka</t>
  </si>
  <si>
    <t>Text</t>
  </si>
  <si>
    <t>MJ</t>
  </si>
  <si>
    <t>Počet MJ</t>
  </si>
  <si>
    <t>J. cena</t>
  </si>
  <si>
    <t>m</t>
  </si>
  <si>
    <t>Cena celkem   (Kč)</t>
  </si>
  <si>
    <t>zednické zapravení - jednoduchá okna, vč. vnitřního nátěru omítek do 50 cm od rámu</t>
  </si>
  <si>
    <t>likvidace oken - jednoduchá okna</t>
  </si>
  <si>
    <t>CENA CELKEM</t>
  </si>
  <si>
    <t>V celkové ceně jsou započteny následující služby:</t>
  </si>
  <si>
    <t xml:space="preserve"> -  demontáž stávajících oken</t>
  </si>
  <si>
    <t xml:space="preserve"> -  doprava oken a příslušenství na stavbu</t>
  </si>
  <si>
    <t xml:space="preserve"> -  zednické začištění vnitřního ostění (zahrnuje vyrovnání výtluků po demontáži oken, omítnutí stěn a natažení perlinky a lepidla, kde je to technologicky nutné, </t>
  </si>
  <si>
    <t xml:space="preserve">    použití plastových rohů, příprava pro uložení parapetů včetně případného podezdění, v případě poškození vnější fasády zapravení poškozených míst a hrubý úklid)</t>
  </si>
  <si>
    <t xml:space="preserve"> -  natažení finální štukové omítky</t>
  </si>
  <si>
    <t xml:space="preserve"> -  nátěr vyspravených štukových omítek základním nátěrem</t>
  </si>
  <si>
    <t xml:space="preserve"> -  likvidace starých oken (odvoz demontovaných oken a vybouraného materiálu na skládku včetně úhrady skládkového)</t>
  </si>
  <si>
    <t xml:space="preserve"> -  montáž vnitřních a vnějších parapetů včetně bočních krytek a jejich zapravení silikonem</t>
  </si>
  <si>
    <t>Barva:</t>
  </si>
  <si>
    <t>Profily:</t>
  </si>
  <si>
    <t xml:space="preserve">minimálně pětikomorový profil, stavební hloubka profilu minimálně 70 mm, minimální tloušťka stěn profilu 3 mm, nerecyklovaný materiál třídy „A“, </t>
  </si>
  <si>
    <t>pozinkovaná výztuž ve tvaru „U“ nebo „celoobvodová“ – tloušťka 1,5 – 3 mm (dle velikosti prvků).</t>
  </si>
  <si>
    <t>Zasklení:</t>
  </si>
  <si>
    <t>Kování:</t>
  </si>
  <si>
    <t>celoobvodové čtyřpolohové kování s blokací kliky proti chybné manipulaci, mikroventilace.</t>
  </si>
  <si>
    <t>Celkem  (Kč)</t>
  </si>
  <si>
    <t>likvidace oken - špaletová okna</t>
  </si>
  <si>
    <t>1-dílné sklopné, 2-dílné</t>
  </si>
  <si>
    <t>x</t>
  </si>
  <si>
    <t>3-dílné</t>
  </si>
  <si>
    <t>2-dílné</t>
  </si>
  <si>
    <t>1-dílné</t>
  </si>
  <si>
    <t>barva</t>
  </si>
  <si>
    <t>b/hnědá</t>
  </si>
  <si>
    <t>bílá</t>
  </si>
  <si>
    <t>Cena vnější parapet 1ks</t>
  </si>
  <si>
    <t>Buzulucká 936</t>
  </si>
  <si>
    <t>Buzulucká 1106</t>
  </si>
  <si>
    <t>Pouchovská 475</t>
  </si>
  <si>
    <t>Pouchovská 931</t>
  </si>
  <si>
    <t>Pouchovská 746</t>
  </si>
  <si>
    <t>Pouchovská 747</t>
  </si>
  <si>
    <t>Pouchovská 748</t>
  </si>
  <si>
    <t>Pouchovská 787</t>
  </si>
  <si>
    <t>Velká 257</t>
  </si>
  <si>
    <t>Velká 91</t>
  </si>
  <si>
    <t>Velká 93</t>
  </si>
  <si>
    <t>Pouchovská 190</t>
  </si>
  <si>
    <t>střešní okno</t>
  </si>
  <si>
    <t>Pouchovská 455</t>
  </si>
  <si>
    <t>Velká 111</t>
  </si>
  <si>
    <t>Velká 144</t>
  </si>
  <si>
    <t>Velká 27</t>
  </si>
  <si>
    <t>Velká 26</t>
  </si>
  <si>
    <t>Velká 18</t>
  </si>
  <si>
    <t>Velká 4</t>
  </si>
  <si>
    <t>Velká 507</t>
  </si>
  <si>
    <t>Velká 94</t>
  </si>
  <si>
    <t>Velká 82</t>
  </si>
  <si>
    <t>Velká 12</t>
  </si>
  <si>
    <t>1-dílné balkonové</t>
  </si>
  <si>
    <t>Pouchovská 419</t>
  </si>
  <si>
    <t xml:space="preserve"> -  samostatné přeměření oken a parapetů pro zadání do výroby a sjednání termínů realizace provedení prací s jednotlivými obyvateli bytů</t>
  </si>
  <si>
    <t xml:space="preserve"> -  montáž nových oken (do připravených stavebních otvorů) včetně parofolií (zahrnuje ukotvení oken a jejich zapěnění včetně instalace parofolií </t>
  </si>
  <si>
    <t xml:space="preserve">    a protihlukové systémové izolace obvodové spáry v ostění – speciální protihlukové materiály a pěny)</t>
  </si>
  <si>
    <t xml:space="preserve"> Protihluková opatření ve vnitřním prostoru - výměna oken</t>
  </si>
  <si>
    <t>Silnice III/2997 Hradec Králové, ul.Buzulucká, ul.Pouchovská, ul.Velká</t>
  </si>
  <si>
    <t>OKNA</t>
  </si>
  <si>
    <t>PARAPETY</t>
  </si>
  <si>
    <t>OKNA/PARAPETY</t>
  </si>
  <si>
    <t>Cena za 1 ks</t>
  </si>
  <si>
    <t>Cena parapetů za 1 ks okna</t>
  </si>
  <si>
    <t>Cena vnitřní parapet 1ks</t>
  </si>
  <si>
    <t>Celková cena bez DPH</t>
  </si>
  <si>
    <t>DPH 15%</t>
  </si>
  <si>
    <t>Celková cena vč. DPH</t>
  </si>
  <si>
    <t>zednické zapravení - špaletová okna, vč. vnitřního nátěru omítek do 50 cm od rámu</t>
  </si>
  <si>
    <t>demontáž oken - jednoduchá okna</t>
  </si>
  <si>
    <t>demontáž oken - špaletová okna</t>
  </si>
  <si>
    <t>- předání nových oken a souvisejících prací majiteli nemovitosti včetně sepsání předávacího protokolu</t>
  </si>
  <si>
    <t>Cena parapety komplet</t>
  </si>
  <si>
    <t>montáž oken</t>
  </si>
  <si>
    <t>vnitřní/vnější: bílá/ barva, resp.dekor dle konkrétní specifikace v tabulce</t>
  </si>
  <si>
    <r>
      <t>tepelně izolační protihlukové dvojsklo, Ug = 1,2W/m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K,s útlumem minimálně 33 dB, resp. 38 dB (dle specifikace hlukové expertizy)</t>
    </r>
  </si>
  <si>
    <t>1-dílné u balkonu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</si>
</sst>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indexed="1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0"/>
      <color theme="1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6"/>
      <name val="Arial CE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 style="thick"/>
      <top style="thick"/>
      <bottom style="thick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thick"/>
      <right style="thin"/>
      <top/>
      <bottom/>
    </border>
    <border>
      <left style="thick"/>
      <right style="thin"/>
      <top style="thin"/>
      <bottom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/>
      <bottom style="thick"/>
    </border>
    <border>
      <left/>
      <right style="thick"/>
      <top style="thick"/>
      <bottom style="thick"/>
    </border>
    <border>
      <left style="thick"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 style="thin"/>
      <top style="thick"/>
      <bottom style="thick"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/>
      <top style="medium"/>
      <bottom/>
    </border>
    <border>
      <left/>
      <right/>
      <top style="thin"/>
      <bottom style="thick"/>
    </border>
    <border>
      <left style="thin"/>
      <right/>
      <top style="medium"/>
      <bottom style="medium"/>
    </border>
    <border>
      <left/>
      <right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2" fontId="6" fillId="0" borderId="18" xfId="0" applyNumberFormat="1" applyFont="1" applyBorder="1" applyAlignment="1">
      <alignment horizontal="center" vertical="center" wrapText="1"/>
    </xf>
    <xf numFmtId="0" fontId="4" fillId="2" borderId="19" xfId="0" applyFont="1" applyFill="1" applyBorder="1" applyAlignment="1">
      <alignment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49" fontId="12" fillId="3" borderId="23" xfId="0" applyNumberFormat="1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2" fontId="13" fillId="4" borderId="31" xfId="0" applyNumberFormat="1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vertical="center" wrapText="1"/>
    </xf>
    <xf numFmtId="0" fontId="13" fillId="4" borderId="33" xfId="0" applyFont="1" applyFill="1" applyBorder="1" applyAlignment="1">
      <alignment vertical="center" wrapText="1"/>
    </xf>
    <xf numFmtId="2" fontId="10" fillId="0" borderId="28" xfId="0" applyNumberFormat="1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/>
    </xf>
    <xf numFmtId="164" fontId="10" fillId="0" borderId="27" xfId="0" applyNumberFormat="1" applyFont="1" applyBorder="1" applyAlignment="1">
      <alignment horizontal="center" vertical="center" wrapText="1"/>
    </xf>
    <xf numFmtId="164" fontId="10" fillId="0" borderId="34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1" fontId="14" fillId="0" borderId="27" xfId="0" applyNumberFormat="1" applyFont="1" applyBorder="1" applyAlignment="1">
      <alignment horizontal="left" vertical="center" wrapText="1"/>
    </xf>
    <xf numFmtId="1" fontId="14" fillId="0" borderId="34" xfId="0" applyNumberFormat="1" applyFont="1" applyBorder="1" applyAlignment="1">
      <alignment horizontal="left" vertical="center" wrapText="1"/>
    </xf>
    <xf numFmtId="2" fontId="14" fillId="0" borderId="25" xfId="0" applyNumberFormat="1" applyFont="1" applyBorder="1" applyAlignment="1">
      <alignment horizontal="center" vertical="center" wrapText="1"/>
    </xf>
    <xf numFmtId="164" fontId="14" fillId="0" borderId="27" xfId="0" applyNumberFormat="1" applyFont="1" applyBorder="1" applyAlignment="1">
      <alignment horizontal="left" vertical="center" wrapText="1"/>
    </xf>
    <xf numFmtId="164" fontId="14" fillId="0" borderId="34" xfId="0" applyNumberFormat="1" applyFont="1" applyBorder="1" applyAlignment="1">
      <alignment horizontal="left" vertical="center" wrapText="1"/>
    </xf>
    <xf numFmtId="4" fontId="2" fillId="0" borderId="35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" fontId="6" fillId="0" borderId="38" xfId="0" applyNumberFormat="1" applyFont="1" applyBorder="1" applyAlignment="1">
      <alignment horizontal="center" vertical="center" wrapText="1"/>
    </xf>
    <xf numFmtId="2" fontId="6" fillId="0" borderId="36" xfId="0" applyNumberFormat="1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5" fillId="5" borderId="42" xfId="0" applyFont="1" applyFill="1" applyBorder="1" applyAlignment="1">
      <alignment horizontal="center" vertical="center" wrapText="1"/>
    </xf>
    <xf numFmtId="164" fontId="15" fillId="5" borderId="43" xfId="0" applyNumberFormat="1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2" fontId="13" fillId="4" borderId="46" xfId="0" applyNumberFormat="1" applyFont="1" applyFill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2" fontId="6" fillId="0" borderId="35" xfId="0" applyNumberFormat="1" applyFont="1" applyBorder="1" applyAlignment="1">
      <alignment horizontal="center" vertical="center" wrapText="1"/>
    </xf>
    <xf numFmtId="2" fontId="6" fillId="0" borderId="5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51" xfId="0" applyNumberFormat="1" applyFont="1" applyBorder="1" applyAlignment="1">
      <alignment horizontal="center" vertical="center" wrapText="1"/>
    </xf>
    <xf numFmtId="2" fontId="6" fillId="0" borderId="52" xfId="0" applyNumberFormat="1" applyFont="1" applyBorder="1" applyAlignment="1">
      <alignment horizontal="center" vertical="center" wrapText="1"/>
    </xf>
    <xf numFmtId="2" fontId="6" fillId="0" borderId="53" xfId="0" applyNumberFormat="1" applyFont="1" applyBorder="1" applyAlignment="1">
      <alignment horizontal="center" vertical="center" wrapText="1"/>
    </xf>
    <xf numFmtId="2" fontId="16" fillId="6" borderId="54" xfId="0" applyNumberFormat="1" applyFont="1" applyFill="1" applyBorder="1" applyAlignment="1">
      <alignment horizontal="left" vertical="center" wrapText="1"/>
    </xf>
    <xf numFmtId="2" fontId="16" fillId="6" borderId="33" xfId="0" applyNumberFormat="1" applyFont="1" applyFill="1" applyBorder="1" applyAlignment="1">
      <alignment horizontal="left" vertical="center" wrapText="1"/>
    </xf>
    <xf numFmtId="2" fontId="16" fillId="6" borderId="46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55" xfId="0" applyNumberFormat="1" applyFont="1" applyBorder="1" applyAlignment="1">
      <alignment horizontal="center" vertical="center" wrapText="1"/>
    </xf>
    <xf numFmtId="164" fontId="6" fillId="0" borderId="56" xfId="0" applyNumberFormat="1" applyFont="1" applyBorder="1" applyAlignment="1">
      <alignment horizontal="center" vertical="center" wrapText="1"/>
    </xf>
    <xf numFmtId="2" fontId="6" fillId="0" borderId="57" xfId="0" applyNumberFormat="1" applyFont="1" applyBorder="1" applyAlignment="1">
      <alignment horizontal="center" vertical="center" wrapText="1"/>
    </xf>
    <xf numFmtId="2" fontId="6" fillId="0" borderId="58" xfId="0" applyNumberFormat="1" applyFont="1" applyBorder="1" applyAlignment="1">
      <alignment horizontal="center" vertical="center" wrapText="1"/>
    </xf>
    <xf numFmtId="164" fontId="15" fillId="5" borderId="32" xfId="0" applyNumberFormat="1" applyFont="1" applyFill="1" applyBorder="1" applyAlignment="1">
      <alignment horizontal="center" vertical="center" wrapText="1"/>
    </xf>
    <xf numFmtId="164" fontId="15" fillId="5" borderId="33" xfId="0" applyNumberFormat="1" applyFont="1" applyFill="1" applyBorder="1" applyAlignment="1">
      <alignment horizontal="center" vertical="center" wrapText="1"/>
    </xf>
    <xf numFmtId="2" fontId="6" fillId="0" borderId="59" xfId="0" applyNumberFormat="1" applyFont="1" applyBorder="1" applyAlignment="1">
      <alignment horizontal="center" vertical="center" wrapText="1"/>
    </xf>
    <xf numFmtId="2" fontId="6" fillId="0" borderId="60" xfId="0" applyNumberFormat="1" applyFont="1" applyBorder="1" applyAlignment="1">
      <alignment horizontal="center" vertical="center" wrapText="1"/>
    </xf>
    <xf numFmtId="164" fontId="6" fillId="0" borderId="61" xfId="0" applyNumberFormat="1" applyFont="1" applyBorder="1" applyAlignment="1">
      <alignment horizontal="center" vertical="center" wrapText="1"/>
    </xf>
    <xf numFmtId="164" fontId="6" fillId="0" borderId="62" xfId="0" applyNumberFormat="1" applyFont="1" applyBorder="1" applyAlignment="1">
      <alignment horizontal="center" vertical="center" wrapText="1"/>
    </xf>
    <xf numFmtId="164" fontId="15" fillId="5" borderId="63" xfId="0" applyNumberFormat="1" applyFont="1" applyFill="1" applyBorder="1" applyAlignment="1">
      <alignment horizontal="center" vertical="center" wrapText="1"/>
    </xf>
    <xf numFmtId="2" fontId="6" fillId="0" borderId="64" xfId="0" applyNumberFormat="1" applyFont="1" applyBorder="1" applyAlignment="1">
      <alignment horizontal="center" vertical="center" wrapText="1"/>
    </xf>
    <xf numFmtId="2" fontId="6" fillId="0" borderId="65" xfId="0" applyNumberFormat="1" applyFont="1" applyBorder="1" applyAlignment="1">
      <alignment horizontal="center" vertical="center" wrapText="1"/>
    </xf>
    <xf numFmtId="164" fontId="4" fillId="7" borderId="29" xfId="0" applyNumberFormat="1" applyFont="1" applyFill="1" applyBorder="1" applyAlignment="1">
      <alignment horizontal="center" vertical="center"/>
    </xf>
    <xf numFmtId="164" fontId="4" fillId="7" borderId="66" xfId="0" applyNumberFormat="1" applyFont="1" applyFill="1" applyBorder="1" applyAlignment="1">
      <alignment horizontal="center" vertical="center"/>
    </xf>
    <xf numFmtId="164" fontId="4" fillId="7" borderId="19" xfId="0" applyNumberFormat="1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/>
    </xf>
    <xf numFmtId="0" fontId="4" fillId="8" borderId="66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13" fillId="4" borderId="54" xfId="0" applyFont="1" applyFill="1" applyBorder="1" applyAlignment="1">
      <alignment horizontal="left" vertical="center"/>
    </xf>
    <xf numFmtId="0" fontId="13" fillId="4" borderId="33" xfId="0" applyFont="1" applyFill="1" applyBorder="1" applyAlignment="1">
      <alignment horizontal="left" vertical="center"/>
    </xf>
    <xf numFmtId="0" fontId="13" fillId="4" borderId="63" xfId="0" applyFont="1" applyFill="1" applyBorder="1" applyAlignment="1">
      <alignment horizontal="left" vertical="center"/>
    </xf>
    <xf numFmtId="164" fontId="14" fillId="0" borderId="28" xfId="0" applyNumberFormat="1" applyFont="1" applyBorder="1" applyAlignment="1">
      <alignment horizontal="left" vertical="center" wrapText="1"/>
    </xf>
    <xf numFmtId="164" fontId="14" fillId="0" borderId="27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left" vertical="center" wrapText="1"/>
    </xf>
    <xf numFmtId="164" fontId="10" fillId="0" borderId="27" xfId="0" applyNumberFormat="1" applyFont="1" applyBorder="1" applyAlignment="1">
      <alignment horizontal="left" vertical="center" wrapText="1"/>
    </xf>
    <xf numFmtId="0" fontId="12" fillId="3" borderId="68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1" fontId="14" fillId="0" borderId="28" xfId="0" applyNumberFormat="1" applyFont="1" applyBorder="1" applyAlignment="1">
      <alignment horizontal="left" vertical="center" wrapText="1"/>
    </xf>
    <xf numFmtId="1" fontId="14" fillId="0" borderId="27" xfId="0" applyNumberFormat="1" applyFont="1" applyBorder="1" applyAlignment="1">
      <alignment horizontal="left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5"/>
  <sheetViews>
    <sheetView tabSelected="1" workbookViewId="0" topLeftCell="A26">
      <selection activeCell="C49" sqref="C49"/>
    </sheetView>
  </sheetViews>
  <sheetFormatPr defaultColWidth="9.140625" defaultRowHeight="15"/>
  <cols>
    <col min="1" max="1" width="9.140625" style="5" customWidth="1"/>
    <col min="2" max="2" width="18.28125" style="6" customWidth="1"/>
    <col min="3" max="3" width="14.8515625" style="5" customWidth="1"/>
    <col min="4" max="4" width="8.421875" style="5" customWidth="1"/>
    <col min="5" max="5" width="6.00390625" style="5" customWidth="1"/>
    <col min="6" max="6" width="3.57421875" style="5" bestFit="1" customWidth="1"/>
    <col min="7" max="7" width="6.140625" style="5" customWidth="1"/>
    <col min="8" max="8" width="8.57421875" style="5" customWidth="1"/>
    <col min="9" max="9" width="11.28125" style="5" customWidth="1"/>
    <col min="10" max="10" width="10.421875" style="5" customWidth="1"/>
    <col min="11" max="11" width="11.140625" style="5" customWidth="1"/>
    <col min="12" max="12" width="11.28125" style="5" customWidth="1"/>
    <col min="13" max="13" width="10.8515625" style="5" customWidth="1"/>
    <col min="14" max="15" width="11.28125" style="5" customWidth="1"/>
    <col min="16" max="16" width="9.140625" style="5" customWidth="1"/>
    <col min="17" max="17" width="19.421875" style="5" customWidth="1"/>
    <col min="18" max="16384" width="9.140625" style="5" customWidth="1"/>
  </cols>
  <sheetData>
    <row r="1" ht="15">
      <c r="A1" s="66"/>
    </row>
    <row r="2" ht="20.25">
      <c r="A2" s="67" t="s">
        <v>74</v>
      </c>
    </row>
    <row r="3" ht="5.25" customHeight="1">
      <c r="A3" s="66"/>
    </row>
    <row r="4" spans="1:15" s="8" customFormat="1" ht="18" customHeight="1">
      <c r="A4" s="14" t="s">
        <v>73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8" customFormat="1" ht="18" customHeigh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8" customFormat="1" ht="18" customHeight="1">
      <c r="A6" s="57" t="s">
        <v>17</v>
      </c>
      <c r="B6" s="58"/>
      <c r="C6" s="58"/>
      <c r="D6" s="58"/>
      <c r="E6" s="58"/>
      <c r="F6" s="58"/>
      <c r="G6" s="58"/>
      <c r="H6" s="58"/>
      <c r="I6" s="58"/>
      <c r="J6" s="59"/>
      <c r="K6" s="59"/>
      <c r="L6" s="59"/>
      <c r="M6" s="59"/>
      <c r="N6" s="9"/>
      <c r="O6" s="9"/>
    </row>
    <row r="7" spans="1:15" s="8" customFormat="1" ht="18" customHeight="1">
      <c r="A7" s="57"/>
      <c r="B7" s="58"/>
      <c r="C7" s="58"/>
      <c r="D7" s="58"/>
      <c r="E7" s="58"/>
      <c r="F7" s="58"/>
      <c r="G7" s="58"/>
      <c r="H7" s="58"/>
      <c r="I7" s="58"/>
      <c r="J7" s="59"/>
      <c r="K7" s="59"/>
      <c r="L7" s="59"/>
      <c r="M7" s="59"/>
      <c r="N7" s="9"/>
      <c r="O7" s="9"/>
    </row>
    <row r="8" spans="1:15" s="8" customFormat="1" ht="18" customHeight="1">
      <c r="A8" s="57" t="s">
        <v>70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9"/>
      <c r="M8" s="59"/>
      <c r="N8" s="9"/>
      <c r="O8" s="9"/>
    </row>
    <row r="9" spans="1:15" s="8" customFormat="1" ht="18" customHeight="1">
      <c r="A9" s="57" t="s">
        <v>19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9"/>
      <c r="M9" s="59"/>
      <c r="N9" s="9"/>
      <c r="O9" s="9"/>
    </row>
    <row r="10" spans="1:15" s="8" customFormat="1" ht="18" customHeight="1">
      <c r="A10" s="57" t="s">
        <v>18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9"/>
      <c r="M10" s="59"/>
      <c r="N10" s="9"/>
      <c r="O10" s="9"/>
    </row>
    <row r="11" spans="1:15" s="8" customFormat="1" ht="18" customHeight="1">
      <c r="A11" s="57" t="s">
        <v>71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9"/>
      <c r="M11" s="59"/>
      <c r="N11" s="9"/>
      <c r="O11" s="9"/>
    </row>
    <row r="12" spans="1:15" s="8" customFormat="1" ht="18" customHeight="1">
      <c r="A12" s="57" t="s">
        <v>72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9"/>
      <c r="M12" s="59"/>
      <c r="N12" s="9"/>
      <c r="O12" s="9"/>
    </row>
    <row r="13" spans="1:15" s="8" customFormat="1" ht="18" customHeight="1">
      <c r="A13" s="57" t="s">
        <v>20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9"/>
      <c r="M13" s="59"/>
      <c r="N13" s="9"/>
      <c r="O13" s="9"/>
    </row>
    <row r="14" spans="1:15" s="8" customFormat="1" ht="18" customHeight="1">
      <c r="A14" s="57" t="s">
        <v>21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9"/>
      <c r="M14" s="59"/>
      <c r="N14" s="9"/>
      <c r="O14" s="9"/>
    </row>
    <row r="15" spans="1:15" s="8" customFormat="1" ht="18" customHeight="1">
      <c r="A15" s="57" t="s">
        <v>22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9"/>
      <c r="M15" s="59"/>
      <c r="N15" s="9"/>
      <c r="O15" s="9"/>
    </row>
    <row r="16" spans="1:15" s="8" customFormat="1" ht="18" customHeight="1">
      <c r="A16" s="57" t="s">
        <v>23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9"/>
      <c r="M16" s="59"/>
      <c r="N16" s="9"/>
      <c r="O16" s="9"/>
    </row>
    <row r="17" spans="1:15" s="8" customFormat="1" ht="18" customHeight="1">
      <c r="A17" s="57" t="s">
        <v>24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9"/>
      <c r="M17" s="59"/>
      <c r="N17" s="9"/>
      <c r="O17" s="9"/>
    </row>
    <row r="18" spans="1:15" s="8" customFormat="1" ht="18" customHeight="1">
      <c r="A18" s="57" t="s">
        <v>25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9"/>
      <c r="M18" s="59"/>
      <c r="N18" s="9"/>
      <c r="O18" s="9"/>
    </row>
    <row r="19" spans="1:15" s="8" customFormat="1" ht="18" customHeight="1">
      <c r="A19" s="57" t="s">
        <v>87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9"/>
      <c r="M19" s="59"/>
      <c r="N19" s="9"/>
      <c r="O19" s="9"/>
    </row>
    <row r="20" spans="1:15" s="8" customFormat="1" ht="18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9"/>
      <c r="M20" s="59"/>
      <c r="N20" s="9"/>
      <c r="O20" s="9"/>
    </row>
    <row r="21" spans="1:15" s="8" customFormat="1" ht="18" customHeight="1">
      <c r="A21" s="57" t="s">
        <v>26</v>
      </c>
      <c r="B21" s="57" t="s">
        <v>90</v>
      </c>
      <c r="C21" s="57"/>
      <c r="D21" s="57"/>
      <c r="E21" s="57"/>
      <c r="F21" s="57"/>
      <c r="G21" s="57"/>
      <c r="H21" s="57"/>
      <c r="I21" s="57"/>
      <c r="J21" s="57"/>
      <c r="K21" s="57"/>
      <c r="L21" s="59"/>
      <c r="M21" s="59"/>
      <c r="N21" s="9"/>
      <c r="O21" s="9"/>
    </row>
    <row r="22" spans="1:15" s="8" customFormat="1" ht="18" customHeight="1">
      <c r="A22" s="57" t="s">
        <v>27</v>
      </c>
      <c r="B22" s="57" t="s">
        <v>28</v>
      </c>
      <c r="C22" s="57"/>
      <c r="D22" s="57"/>
      <c r="E22" s="57"/>
      <c r="F22" s="57"/>
      <c r="G22" s="57"/>
      <c r="H22" s="57"/>
      <c r="I22" s="57"/>
      <c r="J22" s="57"/>
      <c r="K22" s="57"/>
      <c r="L22" s="59"/>
      <c r="M22" s="59"/>
      <c r="N22" s="9"/>
      <c r="O22" s="9"/>
    </row>
    <row r="23" spans="1:15" s="8" customFormat="1" ht="18" customHeight="1">
      <c r="A23" s="57"/>
      <c r="B23" s="57" t="s">
        <v>29</v>
      </c>
      <c r="C23" s="57"/>
      <c r="D23" s="57"/>
      <c r="E23" s="57"/>
      <c r="F23" s="57"/>
      <c r="G23" s="57"/>
      <c r="H23" s="57"/>
      <c r="I23" s="57"/>
      <c r="J23" s="57"/>
      <c r="K23" s="57"/>
      <c r="L23" s="59"/>
      <c r="M23" s="59"/>
      <c r="N23" s="9"/>
      <c r="O23" s="9"/>
    </row>
    <row r="24" spans="1:15" s="8" customFormat="1" ht="18" customHeight="1">
      <c r="A24" s="57" t="s">
        <v>30</v>
      </c>
      <c r="B24" s="57" t="s">
        <v>91</v>
      </c>
      <c r="C24" s="57"/>
      <c r="D24" s="57"/>
      <c r="E24" s="57"/>
      <c r="F24" s="57"/>
      <c r="G24" s="57"/>
      <c r="H24" s="57"/>
      <c r="I24" s="57"/>
      <c r="J24" s="57"/>
      <c r="K24" s="57"/>
      <c r="L24" s="59"/>
      <c r="M24" s="59"/>
      <c r="N24" s="9"/>
      <c r="O24" s="9"/>
    </row>
    <row r="25" spans="1:15" s="8" customFormat="1" ht="18" customHeight="1">
      <c r="A25" s="57" t="s">
        <v>31</v>
      </c>
      <c r="B25" s="57" t="s">
        <v>32</v>
      </c>
      <c r="C25" s="57"/>
      <c r="D25" s="57"/>
      <c r="E25" s="57"/>
      <c r="F25" s="57"/>
      <c r="G25" s="57"/>
      <c r="H25" s="57"/>
      <c r="I25" s="57"/>
      <c r="J25" s="57"/>
      <c r="K25" s="57"/>
      <c r="L25" s="59"/>
      <c r="M25" s="59"/>
      <c r="N25" s="9"/>
      <c r="O25" s="9"/>
    </row>
    <row r="26" spans="1:15" s="8" customFormat="1" ht="18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9"/>
      <c r="M26" s="59"/>
      <c r="N26" s="9"/>
      <c r="O26" s="9"/>
    </row>
    <row r="27" spans="1:15" s="8" customFormat="1" ht="18" customHeight="1" thickBo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9"/>
      <c r="M27" s="59"/>
      <c r="N27" s="9"/>
      <c r="O27" s="9"/>
    </row>
    <row r="28" spans="1:17" s="8" customFormat="1" ht="12.75" customHeight="1" thickBot="1">
      <c r="A28" s="7"/>
      <c r="B28" s="139" t="s">
        <v>75</v>
      </c>
      <c r="C28" s="140"/>
      <c r="D28" s="140"/>
      <c r="E28" s="140"/>
      <c r="F28" s="140"/>
      <c r="G28" s="140"/>
      <c r="H28" s="140"/>
      <c r="I28" s="140"/>
      <c r="J28" s="141"/>
      <c r="K28" s="142" t="s">
        <v>76</v>
      </c>
      <c r="L28" s="143"/>
      <c r="M28" s="143"/>
      <c r="N28" s="143"/>
      <c r="O28" s="143"/>
      <c r="P28" s="144"/>
      <c r="Q28" s="69" t="s">
        <v>77</v>
      </c>
    </row>
    <row r="29" spans="1:17" s="1" customFormat="1" ht="59.25" customHeight="1" thickBot="1">
      <c r="A29" s="72" t="s">
        <v>7</v>
      </c>
      <c r="B29" s="73" t="s">
        <v>0</v>
      </c>
      <c r="C29" s="74" t="s">
        <v>4</v>
      </c>
      <c r="D29" s="74" t="s">
        <v>1</v>
      </c>
      <c r="E29" s="158" t="s">
        <v>2</v>
      </c>
      <c r="F29" s="159"/>
      <c r="G29" s="159"/>
      <c r="H29" s="75" t="s">
        <v>40</v>
      </c>
      <c r="I29" s="76" t="s">
        <v>78</v>
      </c>
      <c r="J29" s="76" t="s">
        <v>3</v>
      </c>
      <c r="K29" s="77" t="s">
        <v>5</v>
      </c>
      <c r="L29" s="74" t="s">
        <v>80</v>
      </c>
      <c r="M29" s="74" t="s">
        <v>6</v>
      </c>
      <c r="N29" s="78" t="s">
        <v>43</v>
      </c>
      <c r="O29" s="76" t="s">
        <v>79</v>
      </c>
      <c r="P29" s="79" t="s">
        <v>88</v>
      </c>
      <c r="Q29" s="76" t="s">
        <v>13</v>
      </c>
    </row>
    <row r="30" spans="1:17" s="4" customFormat="1" ht="15">
      <c r="A30" s="102">
        <v>1</v>
      </c>
      <c r="B30" s="15" t="s">
        <v>44</v>
      </c>
      <c r="C30" s="16" t="s">
        <v>37</v>
      </c>
      <c r="D30" s="16">
        <v>7</v>
      </c>
      <c r="E30" s="17">
        <v>1.9</v>
      </c>
      <c r="F30" s="18" t="s">
        <v>36</v>
      </c>
      <c r="G30" s="70">
        <v>1.5</v>
      </c>
      <c r="H30" s="71" t="s">
        <v>41</v>
      </c>
      <c r="I30" s="20">
        <v>0</v>
      </c>
      <c r="J30" s="115">
        <f>I30*D30</f>
        <v>0</v>
      </c>
      <c r="K30" s="21">
        <v>400</v>
      </c>
      <c r="L30" s="22">
        <v>0</v>
      </c>
      <c r="M30" s="23">
        <v>240</v>
      </c>
      <c r="N30" s="19">
        <v>0</v>
      </c>
      <c r="O30" s="80">
        <f>L30+N30</f>
        <v>0</v>
      </c>
      <c r="P30" s="95">
        <f>O30*D30</f>
        <v>0</v>
      </c>
      <c r="Q30" s="95">
        <f>J30+P30</f>
        <v>0</v>
      </c>
    </row>
    <row r="31" spans="1:17" s="4" customFormat="1" ht="15">
      <c r="A31" s="103">
        <v>2</v>
      </c>
      <c r="B31" s="24" t="s">
        <v>45</v>
      </c>
      <c r="C31" s="25" t="s">
        <v>38</v>
      </c>
      <c r="D31" s="25">
        <v>2</v>
      </c>
      <c r="E31" s="26">
        <v>1.3</v>
      </c>
      <c r="F31" s="27" t="s">
        <v>36</v>
      </c>
      <c r="G31" s="19">
        <v>1.5</v>
      </c>
      <c r="H31" s="62" t="s">
        <v>41</v>
      </c>
      <c r="I31" s="29">
        <v>0</v>
      </c>
      <c r="J31" s="30">
        <f aca="true" t="shared" si="0" ref="J31:J63">I31*D31</f>
        <v>0</v>
      </c>
      <c r="K31" s="31">
        <v>200</v>
      </c>
      <c r="L31" s="32">
        <v>0</v>
      </c>
      <c r="M31" s="33">
        <v>240</v>
      </c>
      <c r="N31" s="28">
        <v>0</v>
      </c>
      <c r="O31" s="68">
        <f>L31+N31</f>
        <v>0</v>
      </c>
      <c r="P31" s="96">
        <f>O31*D31</f>
        <v>0</v>
      </c>
      <c r="Q31" s="96">
        <f>P31+J31</f>
        <v>0</v>
      </c>
    </row>
    <row r="32" spans="1:17" s="4" customFormat="1" ht="17.25" customHeight="1">
      <c r="A32" s="103">
        <v>3</v>
      </c>
      <c r="B32" s="24" t="s">
        <v>46</v>
      </c>
      <c r="C32" s="25" t="s">
        <v>38</v>
      </c>
      <c r="D32" s="25">
        <v>1</v>
      </c>
      <c r="E32" s="26">
        <v>1.5</v>
      </c>
      <c r="F32" s="27" t="s">
        <v>36</v>
      </c>
      <c r="G32" s="28">
        <v>1.7</v>
      </c>
      <c r="H32" s="62" t="s">
        <v>41</v>
      </c>
      <c r="I32" s="29">
        <v>0</v>
      </c>
      <c r="J32" s="30">
        <f t="shared" si="0"/>
        <v>0</v>
      </c>
      <c r="K32" s="31">
        <v>300</v>
      </c>
      <c r="L32" s="32">
        <v>0</v>
      </c>
      <c r="M32" s="33">
        <v>210</v>
      </c>
      <c r="N32" s="28">
        <v>0</v>
      </c>
      <c r="O32" s="68">
        <f aca="true" t="shared" si="1" ref="O32:O62">L32+N32</f>
        <v>0</v>
      </c>
      <c r="P32" s="96">
        <f aca="true" t="shared" si="2" ref="P32:P45">O32*D32</f>
        <v>0</v>
      </c>
      <c r="Q32" s="96">
        <f aca="true" t="shared" si="3" ref="Q32:Q62">P32+J32</f>
        <v>0</v>
      </c>
    </row>
    <row r="33" spans="1:17" s="4" customFormat="1" ht="15">
      <c r="A33" s="103">
        <v>4</v>
      </c>
      <c r="B33" s="24" t="s">
        <v>46</v>
      </c>
      <c r="C33" s="25" t="s">
        <v>37</v>
      </c>
      <c r="D33" s="25">
        <v>2</v>
      </c>
      <c r="E33" s="26">
        <v>1.6</v>
      </c>
      <c r="F33" s="27" t="s">
        <v>36</v>
      </c>
      <c r="G33" s="28">
        <v>1.7</v>
      </c>
      <c r="H33" s="62" t="s">
        <v>41</v>
      </c>
      <c r="I33" s="29">
        <v>0</v>
      </c>
      <c r="J33" s="30">
        <f t="shared" si="0"/>
        <v>0</v>
      </c>
      <c r="K33" s="31">
        <v>300</v>
      </c>
      <c r="L33" s="32">
        <v>0</v>
      </c>
      <c r="M33" s="33">
        <v>210</v>
      </c>
      <c r="N33" s="28">
        <v>0</v>
      </c>
      <c r="O33" s="68">
        <f t="shared" si="1"/>
        <v>0</v>
      </c>
      <c r="P33" s="96">
        <f t="shared" si="2"/>
        <v>0</v>
      </c>
      <c r="Q33" s="96">
        <f t="shared" si="3"/>
        <v>0</v>
      </c>
    </row>
    <row r="34" spans="1:17" s="4" customFormat="1" ht="15">
      <c r="A34" s="103">
        <v>5</v>
      </c>
      <c r="B34" s="24" t="s">
        <v>47</v>
      </c>
      <c r="C34" s="25" t="s">
        <v>39</v>
      </c>
      <c r="D34" s="25">
        <v>2</v>
      </c>
      <c r="E34" s="26">
        <v>1</v>
      </c>
      <c r="F34" s="27" t="s">
        <v>36</v>
      </c>
      <c r="G34" s="28">
        <v>1.5</v>
      </c>
      <c r="H34" s="61" t="s">
        <v>42</v>
      </c>
      <c r="I34" s="29">
        <v>0</v>
      </c>
      <c r="J34" s="30">
        <f t="shared" si="0"/>
        <v>0</v>
      </c>
      <c r="K34" s="31">
        <v>200</v>
      </c>
      <c r="L34" s="32">
        <v>0</v>
      </c>
      <c r="M34" s="33">
        <v>210</v>
      </c>
      <c r="N34" s="28">
        <v>0</v>
      </c>
      <c r="O34" s="68">
        <f t="shared" si="1"/>
        <v>0</v>
      </c>
      <c r="P34" s="96">
        <f t="shared" si="2"/>
        <v>0</v>
      </c>
      <c r="Q34" s="96">
        <f t="shared" si="3"/>
        <v>0</v>
      </c>
    </row>
    <row r="35" spans="1:17" s="4" customFormat="1" ht="15">
      <c r="A35" s="104">
        <v>6</v>
      </c>
      <c r="B35" s="34" t="s">
        <v>48</v>
      </c>
      <c r="C35" s="25" t="s">
        <v>39</v>
      </c>
      <c r="D35" s="35">
        <v>12</v>
      </c>
      <c r="E35" s="36">
        <v>1.5</v>
      </c>
      <c r="F35" s="37" t="s">
        <v>36</v>
      </c>
      <c r="G35" s="38">
        <v>1.7</v>
      </c>
      <c r="H35" s="62" t="s">
        <v>41</v>
      </c>
      <c r="I35" s="30">
        <v>0</v>
      </c>
      <c r="J35" s="30">
        <f t="shared" si="0"/>
        <v>0</v>
      </c>
      <c r="K35" s="39">
        <v>150</v>
      </c>
      <c r="L35" s="40">
        <v>0</v>
      </c>
      <c r="M35" s="41">
        <v>150</v>
      </c>
      <c r="N35" s="38">
        <v>0</v>
      </c>
      <c r="O35" s="68">
        <f t="shared" si="1"/>
        <v>0</v>
      </c>
      <c r="P35" s="96">
        <f t="shared" si="2"/>
        <v>0</v>
      </c>
      <c r="Q35" s="96">
        <f t="shared" si="3"/>
        <v>0</v>
      </c>
    </row>
    <row r="36" spans="1:17" s="4" customFormat="1" ht="28.5" customHeight="1">
      <c r="A36" s="104">
        <v>7</v>
      </c>
      <c r="B36" s="34" t="s">
        <v>48</v>
      </c>
      <c r="C36" s="25" t="s">
        <v>68</v>
      </c>
      <c r="D36" s="35">
        <v>4</v>
      </c>
      <c r="E36" s="36">
        <v>0.8</v>
      </c>
      <c r="F36" s="37" t="s">
        <v>36</v>
      </c>
      <c r="G36" s="38">
        <v>2.2</v>
      </c>
      <c r="H36" s="62" t="s">
        <v>41</v>
      </c>
      <c r="I36" s="30">
        <v>0</v>
      </c>
      <c r="J36" s="30">
        <f t="shared" si="0"/>
        <v>0</v>
      </c>
      <c r="K36" s="100"/>
      <c r="L36" s="101"/>
      <c r="M36" s="98"/>
      <c r="N36" s="99"/>
      <c r="O36" s="98"/>
      <c r="P36" s="98"/>
      <c r="Q36" s="96">
        <f t="shared" si="3"/>
        <v>0</v>
      </c>
    </row>
    <row r="37" spans="1:17" s="4" customFormat="1" ht="15">
      <c r="A37" s="104">
        <v>8</v>
      </c>
      <c r="B37" s="34" t="s">
        <v>49</v>
      </c>
      <c r="C37" s="25" t="s">
        <v>39</v>
      </c>
      <c r="D37" s="35">
        <v>6</v>
      </c>
      <c r="E37" s="36">
        <v>1.5</v>
      </c>
      <c r="F37" s="37" t="s">
        <v>36</v>
      </c>
      <c r="G37" s="38">
        <v>1.7</v>
      </c>
      <c r="H37" s="62" t="s">
        <v>41</v>
      </c>
      <c r="I37" s="30">
        <v>0</v>
      </c>
      <c r="J37" s="30">
        <f t="shared" si="0"/>
        <v>0</v>
      </c>
      <c r="K37" s="39">
        <v>150</v>
      </c>
      <c r="L37" s="40">
        <v>0</v>
      </c>
      <c r="M37" s="41">
        <v>150</v>
      </c>
      <c r="N37" s="38">
        <v>0</v>
      </c>
      <c r="O37" s="68">
        <f t="shared" si="1"/>
        <v>0</v>
      </c>
      <c r="P37" s="96">
        <f t="shared" si="2"/>
        <v>0</v>
      </c>
      <c r="Q37" s="96">
        <f t="shared" si="3"/>
        <v>0</v>
      </c>
    </row>
    <row r="38" spans="1:17" s="4" customFormat="1" ht="28.5" customHeight="1">
      <c r="A38" s="104">
        <v>9</v>
      </c>
      <c r="B38" s="34" t="s">
        <v>49</v>
      </c>
      <c r="C38" s="25" t="s">
        <v>68</v>
      </c>
      <c r="D38" s="35">
        <v>2</v>
      </c>
      <c r="E38" s="36">
        <v>0.8</v>
      </c>
      <c r="F38" s="37" t="s">
        <v>36</v>
      </c>
      <c r="G38" s="38">
        <v>2.2</v>
      </c>
      <c r="H38" s="62" t="s">
        <v>41</v>
      </c>
      <c r="I38" s="30">
        <v>0</v>
      </c>
      <c r="J38" s="30">
        <f t="shared" si="0"/>
        <v>0</v>
      </c>
      <c r="K38" s="100"/>
      <c r="L38" s="101"/>
      <c r="M38" s="98"/>
      <c r="N38" s="99"/>
      <c r="O38" s="98"/>
      <c r="P38" s="98"/>
      <c r="Q38" s="96">
        <f t="shared" si="3"/>
        <v>0</v>
      </c>
    </row>
    <row r="39" spans="1:17" s="4" customFormat="1" ht="15">
      <c r="A39" s="104">
        <v>10</v>
      </c>
      <c r="B39" s="34" t="s">
        <v>50</v>
      </c>
      <c r="C39" s="25" t="s">
        <v>39</v>
      </c>
      <c r="D39" s="35">
        <v>18</v>
      </c>
      <c r="E39" s="36">
        <v>1.5</v>
      </c>
      <c r="F39" s="37" t="s">
        <v>36</v>
      </c>
      <c r="G39" s="38">
        <v>1.7</v>
      </c>
      <c r="H39" s="62" t="s">
        <v>41</v>
      </c>
      <c r="I39" s="30">
        <v>0</v>
      </c>
      <c r="J39" s="30">
        <f t="shared" si="0"/>
        <v>0</v>
      </c>
      <c r="K39" s="39">
        <v>150</v>
      </c>
      <c r="L39" s="40">
        <v>0</v>
      </c>
      <c r="M39" s="41">
        <v>150</v>
      </c>
      <c r="N39" s="38">
        <v>0</v>
      </c>
      <c r="O39" s="68">
        <f t="shared" si="1"/>
        <v>0</v>
      </c>
      <c r="P39" s="96">
        <f t="shared" si="2"/>
        <v>0</v>
      </c>
      <c r="Q39" s="96">
        <f t="shared" si="3"/>
        <v>0</v>
      </c>
    </row>
    <row r="40" spans="1:17" s="4" customFormat="1" ht="27" customHeight="1">
      <c r="A40" s="104">
        <v>11</v>
      </c>
      <c r="B40" s="34" t="s">
        <v>50</v>
      </c>
      <c r="C40" s="25" t="s">
        <v>68</v>
      </c>
      <c r="D40" s="35">
        <v>6</v>
      </c>
      <c r="E40" s="36">
        <v>0.8</v>
      </c>
      <c r="F40" s="37" t="s">
        <v>36</v>
      </c>
      <c r="G40" s="38">
        <v>2.2</v>
      </c>
      <c r="H40" s="62" t="s">
        <v>41</v>
      </c>
      <c r="I40" s="30">
        <v>0</v>
      </c>
      <c r="J40" s="30">
        <f t="shared" si="0"/>
        <v>0</v>
      </c>
      <c r="K40" s="100"/>
      <c r="L40" s="101"/>
      <c r="M40" s="98"/>
      <c r="N40" s="99"/>
      <c r="O40" s="98"/>
      <c r="P40" s="98"/>
      <c r="Q40" s="96">
        <f t="shared" si="3"/>
        <v>0</v>
      </c>
    </row>
    <row r="41" spans="1:17" s="4" customFormat="1" ht="15">
      <c r="A41" s="104">
        <v>12</v>
      </c>
      <c r="B41" s="34" t="s">
        <v>51</v>
      </c>
      <c r="C41" s="25" t="s">
        <v>39</v>
      </c>
      <c r="D41" s="64">
        <v>12</v>
      </c>
      <c r="E41" s="36">
        <v>1.5</v>
      </c>
      <c r="F41" s="37" t="s">
        <v>36</v>
      </c>
      <c r="G41" s="38">
        <v>1.7</v>
      </c>
      <c r="H41" s="62" t="s">
        <v>41</v>
      </c>
      <c r="I41" s="30">
        <v>0</v>
      </c>
      <c r="J41" s="30">
        <f t="shared" si="0"/>
        <v>0</v>
      </c>
      <c r="K41" s="39">
        <v>150</v>
      </c>
      <c r="L41" s="40">
        <v>0</v>
      </c>
      <c r="M41" s="41">
        <v>150</v>
      </c>
      <c r="N41" s="38">
        <v>0</v>
      </c>
      <c r="O41" s="68">
        <f t="shared" si="1"/>
        <v>0</v>
      </c>
      <c r="P41" s="96">
        <f t="shared" si="2"/>
        <v>0</v>
      </c>
      <c r="Q41" s="96">
        <f t="shared" si="3"/>
        <v>0</v>
      </c>
    </row>
    <row r="42" spans="1:17" s="4" customFormat="1" ht="30.75" customHeight="1">
      <c r="A42" s="104">
        <v>13</v>
      </c>
      <c r="B42" s="34" t="s">
        <v>51</v>
      </c>
      <c r="C42" s="25" t="s">
        <v>92</v>
      </c>
      <c r="D42" s="64">
        <v>4</v>
      </c>
      <c r="E42" s="36">
        <v>0.8</v>
      </c>
      <c r="F42" s="37" t="s">
        <v>36</v>
      </c>
      <c r="G42" s="38">
        <v>2.2</v>
      </c>
      <c r="H42" s="62" t="s">
        <v>41</v>
      </c>
      <c r="I42" s="30">
        <v>0</v>
      </c>
      <c r="J42" s="30">
        <f t="shared" si="0"/>
        <v>0</v>
      </c>
      <c r="K42" s="39">
        <v>350</v>
      </c>
      <c r="L42" s="40">
        <v>0</v>
      </c>
      <c r="M42" s="41">
        <v>210</v>
      </c>
      <c r="N42" s="38">
        <v>0</v>
      </c>
      <c r="O42" s="68">
        <f t="shared" si="1"/>
        <v>0</v>
      </c>
      <c r="P42" s="96">
        <f t="shared" si="2"/>
        <v>0</v>
      </c>
      <c r="Q42" s="96">
        <f t="shared" si="3"/>
        <v>0</v>
      </c>
    </row>
    <row r="43" spans="1:17" s="4" customFormat="1" ht="27.75" customHeight="1">
      <c r="A43" s="104">
        <v>14</v>
      </c>
      <c r="B43" s="34" t="s">
        <v>52</v>
      </c>
      <c r="C43" s="43" t="s">
        <v>35</v>
      </c>
      <c r="D43" s="35">
        <v>1</v>
      </c>
      <c r="E43" s="36">
        <v>1</v>
      </c>
      <c r="F43" s="37" t="s">
        <v>36</v>
      </c>
      <c r="G43" s="38">
        <v>1.7</v>
      </c>
      <c r="H43" s="62" t="s">
        <v>41</v>
      </c>
      <c r="I43" s="30">
        <v>0</v>
      </c>
      <c r="J43" s="30">
        <f t="shared" si="0"/>
        <v>0</v>
      </c>
      <c r="K43" s="39">
        <v>350</v>
      </c>
      <c r="L43" s="40">
        <v>0</v>
      </c>
      <c r="M43" s="41">
        <v>240</v>
      </c>
      <c r="N43" s="38">
        <v>0</v>
      </c>
      <c r="O43" s="68">
        <f t="shared" si="1"/>
        <v>0</v>
      </c>
      <c r="P43" s="96">
        <f t="shared" si="2"/>
        <v>0</v>
      </c>
      <c r="Q43" s="96">
        <f t="shared" si="3"/>
        <v>0</v>
      </c>
    </row>
    <row r="44" spans="1:17" s="4" customFormat="1" ht="15">
      <c r="A44" s="104">
        <v>15</v>
      </c>
      <c r="B44" s="34" t="s">
        <v>53</v>
      </c>
      <c r="C44" s="25" t="s">
        <v>39</v>
      </c>
      <c r="D44" s="43">
        <v>2</v>
      </c>
      <c r="E44" s="44">
        <v>1.5</v>
      </c>
      <c r="F44" s="45" t="s">
        <v>36</v>
      </c>
      <c r="G44" s="46">
        <v>1.5</v>
      </c>
      <c r="H44" s="62" t="s">
        <v>41</v>
      </c>
      <c r="I44" s="47">
        <v>0</v>
      </c>
      <c r="J44" s="30">
        <f t="shared" si="0"/>
        <v>0</v>
      </c>
      <c r="K44" s="48">
        <v>190</v>
      </c>
      <c r="L44" s="49">
        <v>0</v>
      </c>
      <c r="M44" s="50">
        <v>210</v>
      </c>
      <c r="N44" s="46">
        <v>0</v>
      </c>
      <c r="O44" s="68">
        <f t="shared" si="1"/>
        <v>0</v>
      </c>
      <c r="P44" s="96">
        <f t="shared" si="2"/>
        <v>0</v>
      </c>
      <c r="Q44" s="96">
        <f t="shared" si="3"/>
        <v>0</v>
      </c>
    </row>
    <row r="45" spans="1:17" s="4" customFormat="1" ht="15">
      <c r="A45" s="104">
        <v>16</v>
      </c>
      <c r="B45" s="34" t="s">
        <v>54</v>
      </c>
      <c r="C45" s="25" t="s">
        <v>38</v>
      </c>
      <c r="D45" s="35">
        <v>3</v>
      </c>
      <c r="E45" s="36">
        <v>1.2</v>
      </c>
      <c r="F45" s="37" t="s">
        <v>36</v>
      </c>
      <c r="G45" s="38">
        <v>1.2</v>
      </c>
      <c r="H45" s="62" t="s">
        <v>41</v>
      </c>
      <c r="I45" s="30">
        <v>0</v>
      </c>
      <c r="J45" s="30">
        <f t="shared" si="0"/>
        <v>0</v>
      </c>
      <c r="K45" s="39">
        <v>190</v>
      </c>
      <c r="L45" s="40">
        <v>0</v>
      </c>
      <c r="M45" s="41">
        <v>210</v>
      </c>
      <c r="N45" s="38">
        <v>0</v>
      </c>
      <c r="O45" s="68">
        <f t="shared" si="1"/>
        <v>0</v>
      </c>
      <c r="P45" s="96">
        <f t="shared" si="2"/>
        <v>0</v>
      </c>
      <c r="Q45" s="96">
        <f t="shared" si="3"/>
        <v>0</v>
      </c>
    </row>
    <row r="46" spans="1:17" s="4" customFormat="1" ht="14.25" customHeight="1">
      <c r="A46" s="104">
        <v>17</v>
      </c>
      <c r="B46" s="34" t="s">
        <v>55</v>
      </c>
      <c r="C46" s="60" t="s">
        <v>56</v>
      </c>
      <c r="D46" s="35">
        <v>1</v>
      </c>
      <c r="E46" s="36">
        <v>0.7</v>
      </c>
      <c r="F46" s="37" t="s">
        <v>36</v>
      </c>
      <c r="G46" s="38">
        <v>1.5</v>
      </c>
      <c r="H46" s="62" t="s">
        <v>41</v>
      </c>
      <c r="I46" s="30">
        <v>0</v>
      </c>
      <c r="J46" s="30">
        <f t="shared" si="0"/>
        <v>0</v>
      </c>
      <c r="K46" s="100"/>
      <c r="L46" s="101"/>
      <c r="M46" s="98"/>
      <c r="N46" s="99"/>
      <c r="O46" s="98"/>
      <c r="P46" s="98"/>
      <c r="Q46" s="96">
        <f t="shared" si="3"/>
        <v>0</v>
      </c>
    </row>
    <row r="47" spans="1:17" s="4" customFormat="1" ht="15.75" customHeight="1">
      <c r="A47" s="104">
        <v>18</v>
      </c>
      <c r="B47" s="34" t="s">
        <v>55</v>
      </c>
      <c r="C47" s="25" t="s">
        <v>39</v>
      </c>
      <c r="D47" s="35">
        <v>1</v>
      </c>
      <c r="E47" s="36">
        <v>1.2</v>
      </c>
      <c r="F47" s="37" t="s">
        <v>36</v>
      </c>
      <c r="G47" s="38">
        <v>1</v>
      </c>
      <c r="H47" s="62" t="s">
        <v>41</v>
      </c>
      <c r="I47" s="30">
        <v>0</v>
      </c>
      <c r="J47" s="30">
        <f t="shared" si="0"/>
        <v>0</v>
      </c>
      <c r="K47" s="39">
        <v>150</v>
      </c>
      <c r="L47" s="40">
        <v>0</v>
      </c>
      <c r="M47" s="98"/>
      <c r="N47" s="99"/>
      <c r="O47" s="68">
        <f t="shared" si="1"/>
        <v>0</v>
      </c>
      <c r="P47" s="96">
        <v>0</v>
      </c>
      <c r="Q47" s="96">
        <f t="shared" si="3"/>
        <v>0</v>
      </c>
    </row>
    <row r="48" spans="1:17" s="4" customFormat="1" ht="27" customHeight="1">
      <c r="A48" s="104">
        <v>19</v>
      </c>
      <c r="B48" s="34" t="s">
        <v>57</v>
      </c>
      <c r="C48" s="25" t="s">
        <v>68</v>
      </c>
      <c r="D48" s="35">
        <v>1</v>
      </c>
      <c r="E48" s="36">
        <v>0.9</v>
      </c>
      <c r="F48" s="37" t="s">
        <v>36</v>
      </c>
      <c r="G48" s="38">
        <v>2.1</v>
      </c>
      <c r="H48" s="62" t="s">
        <v>41</v>
      </c>
      <c r="I48" s="30">
        <v>0</v>
      </c>
      <c r="J48" s="30">
        <f t="shared" si="0"/>
        <v>0</v>
      </c>
      <c r="K48" s="100"/>
      <c r="L48" s="101"/>
      <c r="M48" s="98"/>
      <c r="N48" s="99"/>
      <c r="O48" s="98"/>
      <c r="P48" s="98"/>
      <c r="Q48" s="96">
        <f t="shared" si="3"/>
        <v>0</v>
      </c>
    </row>
    <row r="49" spans="1:17" s="4" customFormat="1" ht="25.5">
      <c r="A49" s="104">
        <v>20</v>
      </c>
      <c r="B49" s="34" t="s">
        <v>57</v>
      </c>
      <c r="C49" s="25" t="s">
        <v>92</v>
      </c>
      <c r="D49" s="35">
        <v>2</v>
      </c>
      <c r="E49" s="36">
        <v>1</v>
      </c>
      <c r="F49" s="37" t="s">
        <v>36</v>
      </c>
      <c r="G49" s="38">
        <v>1.5</v>
      </c>
      <c r="H49" s="62" t="s">
        <v>41</v>
      </c>
      <c r="I49" s="30">
        <v>0</v>
      </c>
      <c r="J49" s="30">
        <f t="shared" si="0"/>
        <v>0</v>
      </c>
      <c r="K49" s="39">
        <v>150</v>
      </c>
      <c r="L49" s="40">
        <v>0</v>
      </c>
      <c r="M49" s="41">
        <v>210</v>
      </c>
      <c r="N49" s="38">
        <v>0</v>
      </c>
      <c r="O49" s="68">
        <f t="shared" si="1"/>
        <v>0</v>
      </c>
      <c r="P49" s="96">
        <v>0</v>
      </c>
      <c r="Q49" s="96">
        <f t="shared" si="3"/>
        <v>0</v>
      </c>
    </row>
    <row r="50" spans="1:17" s="4" customFormat="1" ht="15.75" customHeight="1">
      <c r="A50" s="104">
        <v>21</v>
      </c>
      <c r="B50" s="34" t="s">
        <v>58</v>
      </c>
      <c r="C50" s="64" t="s">
        <v>37</v>
      </c>
      <c r="D50" s="35">
        <v>2</v>
      </c>
      <c r="E50" s="36">
        <v>1.8</v>
      </c>
      <c r="F50" s="37" t="s">
        <v>36</v>
      </c>
      <c r="G50" s="38">
        <v>1.5</v>
      </c>
      <c r="H50" s="62" t="s">
        <v>41</v>
      </c>
      <c r="I50" s="30">
        <v>0</v>
      </c>
      <c r="J50" s="30">
        <f t="shared" si="0"/>
        <v>0</v>
      </c>
      <c r="K50" s="39">
        <v>250</v>
      </c>
      <c r="L50" s="40">
        <v>0</v>
      </c>
      <c r="M50" s="41">
        <v>210</v>
      </c>
      <c r="N50" s="38">
        <v>0</v>
      </c>
      <c r="O50" s="68">
        <f t="shared" si="1"/>
        <v>0</v>
      </c>
      <c r="P50" s="96">
        <v>0</v>
      </c>
      <c r="Q50" s="96">
        <f t="shared" si="3"/>
        <v>0</v>
      </c>
    </row>
    <row r="51" spans="1:17" s="4" customFormat="1" ht="15">
      <c r="A51" s="104">
        <v>22</v>
      </c>
      <c r="B51" s="34" t="s">
        <v>58</v>
      </c>
      <c r="C51" s="43" t="s">
        <v>38</v>
      </c>
      <c r="D51" s="35">
        <v>1</v>
      </c>
      <c r="E51" s="36">
        <v>1.2</v>
      </c>
      <c r="F51" s="37" t="s">
        <v>36</v>
      </c>
      <c r="G51" s="38">
        <v>1.5</v>
      </c>
      <c r="H51" s="62" t="s">
        <v>41</v>
      </c>
      <c r="I51" s="30">
        <v>0</v>
      </c>
      <c r="J51" s="30">
        <f t="shared" si="0"/>
        <v>0</v>
      </c>
      <c r="K51" s="39">
        <v>250</v>
      </c>
      <c r="L51" s="40">
        <v>0</v>
      </c>
      <c r="M51" s="41">
        <v>210</v>
      </c>
      <c r="N51" s="38">
        <v>0</v>
      </c>
      <c r="O51" s="68">
        <f t="shared" si="1"/>
        <v>0</v>
      </c>
      <c r="P51" s="96">
        <v>0</v>
      </c>
      <c r="Q51" s="96">
        <f t="shared" si="3"/>
        <v>0</v>
      </c>
    </row>
    <row r="52" spans="1:17" s="4" customFormat="1" ht="15">
      <c r="A52" s="104">
        <v>23</v>
      </c>
      <c r="B52" s="34" t="s">
        <v>69</v>
      </c>
      <c r="C52" s="43" t="s">
        <v>38</v>
      </c>
      <c r="D52" s="65">
        <v>2</v>
      </c>
      <c r="E52" s="36">
        <v>1.6</v>
      </c>
      <c r="F52" s="37"/>
      <c r="G52" s="38">
        <v>1.2</v>
      </c>
      <c r="H52" s="62" t="s">
        <v>41</v>
      </c>
      <c r="I52" s="30">
        <v>0</v>
      </c>
      <c r="J52" s="30">
        <f t="shared" si="0"/>
        <v>0</v>
      </c>
      <c r="K52" s="39">
        <v>180</v>
      </c>
      <c r="L52" s="40">
        <v>0</v>
      </c>
      <c r="M52" s="41">
        <v>225</v>
      </c>
      <c r="N52" s="38">
        <v>0</v>
      </c>
      <c r="O52" s="68">
        <f t="shared" si="1"/>
        <v>0</v>
      </c>
      <c r="P52" s="96">
        <v>0</v>
      </c>
      <c r="Q52" s="96">
        <f t="shared" si="3"/>
        <v>0</v>
      </c>
    </row>
    <row r="53" spans="1:17" s="4" customFormat="1" ht="15" customHeight="1">
      <c r="A53" s="104">
        <v>24</v>
      </c>
      <c r="B53" s="34" t="s">
        <v>59</v>
      </c>
      <c r="C53" s="43" t="s">
        <v>38</v>
      </c>
      <c r="D53" s="35">
        <v>2</v>
      </c>
      <c r="E53" s="36">
        <v>2.1</v>
      </c>
      <c r="F53" s="37" t="s">
        <v>36</v>
      </c>
      <c r="G53" s="38">
        <v>1.5</v>
      </c>
      <c r="H53" s="62" t="s">
        <v>41</v>
      </c>
      <c r="I53" s="30">
        <v>0</v>
      </c>
      <c r="J53" s="30">
        <f t="shared" si="0"/>
        <v>0</v>
      </c>
      <c r="K53" s="39">
        <v>150</v>
      </c>
      <c r="L53" s="40">
        <v>0</v>
      </c>
      <c r="M53" s="41">
        <v>240</v>
      </c>
      <c r="N53" s="38">
        <v>0</v>
      </c>
      <c r="O53" s="68">
        <f t="shared" si="1"/>
        <v>0</v>
      </c>
      <c r="P53" s="96">
        <v>0</v>
      </c>
      <c r="Q53" s="96">
        <f t="shared" si="3"/>
        <v>0</v>
      </c>
    </row>
    <row r="54" spans="1:17" s="4" customFormat="1" ht="14.25" customHeight="1">
      <c r="A54" s="104">
        <v>25</v>
      </c>
      <c r="B54" s="34" t="s">
        <v>60</v>
      </c>
      <c r="C54" s="25" t="s">
        <v>39</v>
      </c>
      <c r="D54" s="114">
        <v>7</v>
      </c>
      <c r="E54" s="36">
        <v>1</v>
      </c>
      <c r="F54" s="37" t="s">
        <v>36</v>
      </c>
      <c r="G54" s="38">
        <v>1.4</v>
      </c>
      <c r="H54" s="62" t="s">
        <v>41</v>
      </c>
      <c r="I54" s="30">
        <v>0</v>
      </c>
      <c r="J54" s="30">
        <f t="shared" si="0"/>
        <v>0</v>
      </c>
      <c r="K54" s="39">
        <v>200</v>
      </c>
      <c r="L54" s="40">
        <v>0</v>
      </c>
      <c r="M54" s="41">
        <v>210</v>
      </c>
      <c r="N54" s="38">
        <v>0</v>
      </c>
      <c r="O54" s="68">
        <f t="shared" si="1"/>
        <v>0</v>
      </c>
      <c r="P54" s="96">
        <v>0</v>
      </c>
      <c r="Q54" s="96">
        <f t="shared" si="3"/>
        <v>0</v>
      </c>
    </row>
    <row r="55" spans="1:17" s="4" customFormat="1" ht="15.75" customHeight="1">
      <c r="A55" s="104">
        <v>26</v>
      </c>
      <c r="B55" s="34" t="s">
        <v>61</v>
      </c>
      <c r="C55" s="64" t="s">
        <v>37</v>
      </c>
      <c r="D55" s="43">
        <v>2</v>
      </c>
      <c r="E55" s="44">
        <v>1.8</v>
      </c>
      <c r="F55" s="45" t="s">
        <v>36</v>
      </c>
      <c r="G55" s="46">
        <v>1.5</v>
      </c>
      <c r="H55" s="62" t="s">
        <v>41</v>
      </c>
      <c r="I55" s="47">
        <v>0</v>
      </c>
      <c r="J55" s="30">
        <f t="shared" si="0"/>
        <v>0</v>
      </c>
      <c r="K55" s="48">
        <v>150</v>
      </c>
      <c r="L55" s="49">
        <v>0</v>
      </c>
      <c r="M55" s="50">
        <v>195</v>
      </c>
      <c r="N55" s="46">
        <v>0</v>
      </c>
      <c r="O55" s="68">
        <f t="shared" si="1"/>
        <v>0</v>
      </c>
      <c r="P55" s="96">
        <v>0</v>
      </c>
      <c r="Q55" s="96">
        <f t="shared" si="3"/>
        <v>0</v>
      </c>
    </row>
    <row r="56" spans="1:17" s="4" customFormat="1" ht="16.5" customHeight="1">
      <c r="A56" s="104">
        <v>27</v>
      </c>
      <c r="B56" s="34" t="s">
        <v>62</v>
      </c>
      <c r="C56" s="64" t="s">
        <v>37</v>
      </c>
      <c r="D56" s="43">
        <v>2</v>
      </c>
      <c r="E56" s="44">
        <v>1.6</v>
      </c>
      <c r="F56" s="45" t="s">
        <v>36</v>
      </c>
      <c r="G56" s="46">
        <v>1.5</v>
      </c>
      <c r="H56" s="62" t="s">
        <v>41</v>
      </c>
      <c r="I56" s="47">
        <v>0</v>
      </c>
      <c r="J56" s="30">
        <f t="shared" si="0"/>
        <v>0</v>
      </c>
      <c r="K56" s="48">
        <v>300</v>
      </c>
      <c r="L56" s="49">
        <v>0</v>
      </c>
      <c r="M56" s="50">
        <v>240</v>
      </c>
      <c r="N56" s="46">
        <v>0</v>
      </c>
      <c r="O56" s="68">
        <f t="shared" si="1"/>
        <v>0</v>
      </c>
      <c r="P56" s="96">
        <v>0</v>
      </c>
      <c r="Q56" s="96">
        <f t="shared" si="3"/>
        <v>0</v>
      </c>
    </row>
    <row r="57" spans="1:17" s="4" customFormat="1" ht="15.75" customHeight="1">
      <c r="A57" s="104">
        <v>28</v>
      </c>
      <c r="B57" s="34" t="s">
        <v>63</v>
      </c>
      <c r="C57" s="43" t="s">
        <v>38</v>
      </c>
      <c r="D57" s="43">
        <v>4</v>
      </c>
      <c r="E57" s="44">
        <v>2.1</v>
      </c>
      <c r="F57" s="45" t="s">
        <v>36</v>
      </c>
      <c r="G57" s="46">
        <v>1.5</v>
      </c>
      <c r="H57" s="62" t="s">
        <v>41</v>
      </c>
      <c r="I57" s="47">
        <v>0</v>
      </c>
      <c r="J57" s="30">
        <f t="shared" si="0"/>
        <v>0</v>
      </c>
      <c r="K57" s="48">
        <v>150</v>
      </c>
      <c r="L57" s="49">
        <v>0</v>
      </c>
      <c r="M57" s="50">
        <v>210</v>
      </c>
      <c r="N57" s="46">
        <v>0</v>
      </c>
      <c r="O57" s="68">
        <f t="shared" si="1"/>
        <v>0</v>
      </c>
      <c r="P57" s="96">
        <v>0</v>
      </c>
      <c r="Q57" s="96">
        <f t="shared" si="3"/>
        <v>0</v>
      </c>
    </row>
    <row r="58" spans="1:17" s="4" customFormat="1" ht="14.25" customHeight="1">
      <c r="A58" s="104">
        <v>29</v>
      </c>
      <c r="B58" s="34" t="s">
        <v>63</v>
      </c>
      <c r="C58" s="43" t="s">
        <v>39</v>
      </c>
      <c r="D58" s="43">
        <v>2</v>
      </c>
      <c r="E58" s="44">
        <v>1.5</v>
      </c>
      <c r="F58" s="45" t="s">
        <v>36</v>
      </c>
      <c r="G58" s="46">
        <v>1.5</v>
      </c>
      <c r="H58" s="62" t="s">
        <v>41</v>
      </c>
      <c r="I58" s="47">
        <v>0</v>
      </c>
      <c r="J58" s="30">
        <f t="shared" si="0"/>
        <v>0</v>
      </c>
      <c r="K58" s="48">
        <v>150</v>
      </c>
      <c r="L58" s="49">
        <v>0</v>
      </c>
      <c r="M58" s="50">
        <v>210</v>
      </c>
      <c r="N58" s="46">
        <v>0</v>
      </c>
      <c r="O58" s="68">
        <f t="shared" si="1"/>
        <v>0</v>
      </c>
      <c r="P58" s="96">
        <v>0</v>
      </c>
      <c r="Q58" s="96">
        <f t="shared" si="3"/>
        <v>0</v>
      </c>
    </row>
    <row r="59" spans="1:17" s="4" customFormat="1" ht="16.5" customHeight="1">
      <c r="A59" s="104">
        <v>30</v>
      </c>
      <c r="B59" s="34" t="s">
        <v>64</v>
      </c>
      <c r="C59" s="64" t="s">
        <v>37</v>
      </c>
      <c r="D59" s="43">
        <v>2</v>
      </c>
      <c r="E59" s="44">
        <v>2</v>
      </c>
      <c r="F59" s="45" t="s">
        <v>36</v>
      </c>
      <c r="G59" s="46">
        <v>1.4</v>
      </c>
      <c r="H59" s="62" t="s">
        <v>41</v>
      </c>
      <c r="I59" s="47">
        <v>0</v>
      </c>
      <c r="J59" s="30">
        <f t="shared" si="0"/>
        <v>0</v>
      </c>
      <c r="K59" s="48">
        <v>200</v>
      </c>
      <c r="L59" s="49">
        <v>0</v>
      </c>
      <c r="M59" s="50">
        <v>180</v>
      </c>
      <c r="N59" s="46">
        <v>0</v>
      </c>
      <c r="O59" s="68">
        <f t="shared" si="1"/>
        <v>0</v>
      </c>
      <c r="P59" s="96">
        <v>0</v>
      </c>
      <c r="Q59" s="96">
        <f t="shared" si="3"/>
        <v>0</v>
      </c>
    </row>
    <row r="60" spans="1:17" s="4" customFormat="1" ht="14.25" customHeight="1">
      <c r="A60" s="104">
        <v>31</v>
      </c>
      <c r="B60" s="34" t="s">
        <v>65</v>
      </c>
      <c r="C60" s="64" t="s">
        <v>37</v>
      </c>
      <c r="D60" s="43">
        <v>2</v>
      </c>
      <c r="E60" s="44">
        <v>1.9</v>
      </c>
      <c r="F60" s="45" t="s">
        <v>36</v>
      </c>
      <c r="G60" s="46">
        <v>1.4</v>
      </c>
      <c r="H60" s="62" t="s">
        <v>41</v>
      </c>
      <c r="I60" s="47">
        <v>0</v>
      </c>
      <c r="J60" s="30">
        <f t="shared" si="0"/>
        <v>0</v>
      </c>
      <c r="K60" s="48">
        <v>300</v>
      </c>
      <c r="L60" s="49">
        <v>0</v>
      </c>
      <c r="M60" s="50">
        <v>240</v>
      </c>
      <c r="N60" s="46">
        <v>0</v>
      </c>
      <c r="O60" s="68">
        <f t="shared" si="1"/>
        <v>0</v>
      </c>
      <c r="P60" s="96">
        <v>0</v>
      </c>
      <c r="Q60" s="96">
        <f t="shared" si="3"/>
        <v>0</v>
      </c>
    </row>
    <row r="61" spans="1:17" s="4" customFormat="1" ht="15" customHeight="1">
      <c r="A61" s="104">
        <v>32</v>
      </c>
      <c r="B61" s="34" t="s">
        <v>66</v>
      </c>
      <c r="C61" s="43" t="s">
        <v>38</v>
      </c>
      <c r="D61" s="43">
        <v>3</v>
      </c>
      <c r="E61" s="44">
        <v>1</v>
      </c>
      <c r="F61" s="45" t="s">
        <v>36</v>
      </c>
      <c r="G61" s="46">
        <v>1.2</v>
      </c>
      <c r="H61" s="63" t="s">
        <v>42</v>
      </c>
      <c r="I61" s="47">
        <v>0</v>
      </c>
      <c r="J61" s="30">
        <f t="shared" si="0"/>
        <v>0</v>
      </c>
      <c r="K61" s="48">
        <v>400</v>
      </c>
      <c r="L61" s="49">
        <v>0</v>
      </c>
      <c r="M61" s="50">
        <v>240</v>
      </c>
      <c r="N61" s="46">
        <v>0</v>
      </c>
      <c r="O61" s="68">
        <f t="shared" si="1"/>
        <v>0</v>
      </c>
      <c r="P61" s="96">
        <v>0</v>
      </c>
      <c r="Q61" s="96">
        <f t="shared" si="3"/>
        <v>0</v>
      </c>
    </row>
    <row r="62" spans="1:17" s="4" customFormat="1" ht="16.5" customHeight="1">
      <c r="A62" s="104">
        <v>33</v>
      </c>
      <c r="B62" s="34" t="s">
        <v>67</v>
      </c>
      <c r="C62" s="43" t="s">
        <v>38</v>
      </c>
      <c r="D62" s="43">
        <v>2</v>
      </c>
      <c r="E62" s="44">
        <v>1</v>
      </c>
      <c r="F62" s="45" t="s">
        <v>36</v>
      </c>
      <c r="G62" s="46">
        <v>1.2</v>
      </c>
      <c r="H62" s="62" t="s">
        <v>41</v>
      </c>
      <c r="I62" s="47">
        <v>0</v>
      </c>
      <c r="J62" s="30">
        <f t="shared" si="0"/>
        <v>0</v>
      </c>
      <c r="K62" s="48">
        <v>210</v>
      </c>
      <c r="L62" s="49">
        <v>0</v>
      </c>
      <c r="M62" s="50">
        <v>180</v>
      </c>
      <c r="N62" s="46">
        <v>0</v>
      </c>
      <c r="O62" s="68">
        <f t="shared" si="1"/>
        <v>0</v>
      </c>
      <c r="P62" s="96">
        <v>0</v>
      </c>
      <c r="Q62" s="96">
        <f t="shared" si="3"/>
        <v>0</v>
      </c>
    </row>
    <row r="63" spans="1:17" s="4" customFormat="1" ht="16.5" customHeight="1" thickBot="1">
      <c r="A63" s="105">
        <v>34</v>
      </c>
      <c r="B63" s="42" t="s">
        <v>67</v>
      </c>
      <c r="C63" s="43" t="s">
        <v>39</v>
      </c>
      <c r="D63" s="43">
        <v>2</v>
      </c>
      <c r="E63" s="44">
        <v>0.4</v>
      </c>
      <c r="F63" s="45" t="s">
        <v>36</v>
      </c>
      <c r="G63" s="46">
        <v>0.8</v>
      </c>
      <c r="H63" s="63" t="s">
        <v>41</v>
      </c>
      <c r="I63" s="47">
        <v>0</v>
      </c>
      <c r="J63" s="116">
        <f t="shared" si="0"/>
        <v>0</v>
      </c>
      <c r="K63" s="48">
        <v>210</v>
      </c>
      <c r="L63" s="49">
        <v>0</v>
      </c>
      <c r="M63" s="50">
        <v>180</v>
      </c>
      <c r="N63" s="46">
        <v>0</v>
      </c>
      <c r="O63" s="81">
        <f>L63+N63</f>
        <v>0</v>
      </c>
      <c r="P63" s="97">
        <f>O63*D63</f>
        <v>0</v>
      </c>
      <c r="Q63" s="96">
        <f>P63+J63</f>
        <v>0</v>
      </c>
    </row>
    <row r="64" spans="1:17" s="4" customFormat="1" ht="20.1" customHeight="1" thickBot="1" thickTop="1">
      <c r="A64" s="145" t="s">
        <v>16</v>
      </c>
      <c r="B64" s="146"/>
      <c r="C64" s="146"/>
      <c r="D64" s="146"/>
      <c r="E64" s="146"/>
      <c r="F64" s="146"/>
      <c r="G64" s="146"/>
      <c r="H64" s="146"/>
      <c r="I64" s="147"/>
      <c r="J64" s="82">
        <f>SUM(J63)</f>
        <v>0</v>
      </c>
      <c r="K64" s="83"/>
      <c r="L64" s="84"/>
      <c r="M64" s="84"/>
      <c r="N64" s="84"/>
      <c r="O64" s="84"/>
      <c r="P64" s="82">
        <f>SUM(P63)</f>
        <v>0</v>
      </c>
      <c r="Q64" s="82">
        <v>0</v>
      </c>
    </row>
    <row r="65" spans="1:15" s="4" customFormat="1" ht="15" thickTop="1">
      <c r="A65" s="51"/>
      <c r="B65" s="52"/>
      <c r="C65" s="51"/>
      <c r="D65" s="51"/>
      <c r="E65" s="53"/>
      <c r="F65" s="51"/>
      <c r="G65" s="53"/>
      <c r="H65" s="53"/>
      <c r="I65" s="53"/>
      <c r="J65" s="53"/>
      <c r="K65" s="53"/>
      <c r="L65" s="53"/>
      <c r="M65" s="53"/>
      <c r="N65" s="53"/>
      <c r="O65" s="53"/>
    </row>
    <row r="66" spans="1:15" s="4" customFormat="1" ht="15" thickBot="1">
      <c r="A66" s="51"/>
      <c r="B66" s="52"/>
      <c r="C66" s="51"/>
      <c r="D66" s="51"/>
      <c r="E66" s="53"/>
      <c r="F66" s="51"/>
      <c r="G66" s="53"/>
      <c r="H66" s="53"/>
      <c r="I66" s="53"/>
      <c r="J66" s="53"/>
      <c r="K66" s="53"/>
      <c r="L66" s="53"/>
      <c r="M66" s="53"/>
      <c r="N66" s="53"/>
      <c r="O66" s="53"/>
    </row>
    <row r="67" spans="1:17" s="4" customFormat="1" ht="16.5" customHeight="1" thickBot="1" thickTop="1">
      <c r="A67" s="106" t="s">
        <v>7</v>
      </c>
      <c r="B67" s="162" t="s">
        <v>8</v>
      </c>
      <c r="C67" s="163"/>
      <c r="D67" s="163"/>
      <c r="E67" s="163"/>
      <c r="F67" s="163"/>
      <c r="G67" s="163"/>
      <c r="H67" s="164"/>
      <c r="I67" s="130" t="s">
        <v>9</v>
      </c>
      <c r="J67" s="136"/>
      <c r="K67" s="130" t="s">
        <v>10</v>
      </c>
      <c r="L67" s="136"/>
      <c r="M67" s="130" t="s">
        <v>11</v>
      </c>
      <c r="N67" s="131"/>
      <c r="O67" s="131"/>
      <c r="P67" s="131"/>
      <c r="Q67" s="107" t="s">
        <v>33</v>
      </c>
    </row>
    <row r="68" spans="1:17" s="4" customFormat="1" ht="14.25" customHeight="1" thickTop="1">
      <c r="A68" s="108">
        <v>35</v>
      </c>
      <c r="B68" s="165" t="s">
        <v>89</v>
      </c>
      <c r="C68" s="166"/>
      <c r="D68" s="166"/>
      <c r="E68" s="166"/>
      <c r="F68" s="166"/>
      <c r="G68" s="166"/>
      <c r="H68" s="167"/>
      <c r="I68" s="134" t="s">
        <v>12</v>
      </c>
      <c r="J68" s="135"/>
      <c r="K68" s="137">
        <v>745</v>
      </c>
      <c r="L68" s="138"/>
      <c r="M68" s="132">
        <v>0</v>
      </c>
      <c r="N68" s="132"/>
      <c r="O68" s="132"/>
      <c r="P68" s="133"/>
      <c r="Q68" s="111">
        <f>M68*K68</f>
        <v>0</v>
      </c>
    </row>
    <row r="69" spans="1:17" s="4" customFormat="1" ht="15" customHeight="1">
      <c r="A69" s="54">
        <v>36</v>
      </c>
      <c r="B69" s="150" t="s">
        <v>85</v>
      </c>
      <c r="C69" s="151"/>
      <c r="D69" s="151"/>
      <c r="E69" s="151"/>
      <c r="F69" s="151"/>
      <c r="G69" s="151"/>
      <c r="H69" s="152"/>
      <c r="I69" s="124" t="s">
        <v>12</v>
      </c>
      <c r="J69" s="125"/>
      <c r="K69" s="117">
        <v>594</v>
      </c>
      <c r="L69" s="117"/>
      <c r="M69" s="117">
        <v>0</v>
      </c>
      <c r="N69" s="117"/>
      <c r="O69" s="117"/>
      <c r="P69" s="118"/>
      <c r="Q69" s="112">
        <f>M69*K69</f>
        <v>0</v>
      </c>
    </row>
    <row r="70" spans="1:17" s="4" customFormat="1" ht="15" customHeight="1">
      <c r="A70" s="54">
        <v>37</v>
      </c>
      <c r="B70" s="150" t="s">
        <v>86</v>
      </c>
      <c r="C70" s="151"/>
      <c r="D70" s="151"/>
      <c r="E70" s="151"/>
      <c r="F70" s="151"/>
      <c r="G70" s="151"/>
      <c r="H70" s="152"/>
      <c r="I70" s="124" t="s">
        <v>12</v>
      </c>
      <c r="J70" s="125"/>
      <c r="K70" s="117">
        <v>151</v>
      </c>
      <c r="L70" s="117"/>
      <c r="M70" s="117">
        <v>0</v>
      </c>
      <c r="N70" s="117"/>
      <c r="O70" s="117"/>
      <c r="P70" s="118"/>
      <c r="Q70" s="112">
        <f aca="true" t="shared" si="4" ref="Q70:Q73">M70*K70</f>
        <v>0</v>
      </c>
    </row>
    <row r="71" spans="1:17" s="4" customFormat="1" ht="29.25" customHeight="1">
      <c r="A71" s="54">
        <v>38</v>
      </c>
      <c r="B71" s="150" t="s">
        <v>14</v>
      </c>
      <c r="C71" s="151"/>
      <c r="D71" s="151"/>
      <c r="E71" s="151"/>
      <c r="F71" s="151"/>
      <c r="G71" s="151"/>
      <c r="H71" s="152"/>
      <c r="I71" s="124" t="s">
        <v>12</v>
      </c>
      <c r="J71" s="125"/>
      <c r="K71" s="117">
        <v>594</v>
      </c>
      <c r="L71" s="117"/>
      <c r="M71" s="117">
        <v>0</v>
      </c>
      <c r="N71" s="117"/>
      <c r="O71" s="117"/>
      <c r="P71" s="118"/>
      <c r="Q71" s="112">
        <f t="shared" si="4"/>
        <v>0</v>
      </c>
    </row>
    <row r="72" spans="1:17" s="4" customFormat="1" ht="30" customHeight="1">
      <c r="A72" s="54">
        <v>39</v>
      </c>
      <c r="B72" s="150" t="s">
        <v>84</v>
      </c>
      <c r="C72" s="151"/>
      <c r="D72" s="151"/>
      <c r="E72" s="151"/>
      <c r="F72" s="151"/>
      <c r="G72" s="151"/>
      <c r="H72" s="152"/>
      <c r="I72" s="124" t="s">
        <v>12</v>
      </c>
      <c r="J72" s="125"/>
      <c r="K72" s="117">
        <v>151</v>
      </c>
      <c r="L72" s="117"/>
      <c r="M72" s="117">
        <v>0</v>
      </c>
      <c r="N72" s="117"/>
      <c r="O72" s="117"/>
      <c r="P72" s="118"/>
      <c r="Q72" s="112">
        <f t="shared" si="4"/>
        <v>0</v>
      </c>
    </row>
    <row r="73" spans="1:17" s="4" customFormat="1" ht="14.25" customHeight="1">
      <c r="A73" s="54">
        <v>40</v>
      </c>
      <c r="B73" s="150" t="s">
        <v>15</v>
      </c>
      <c r="C73" s="151"/>
      <c r="D73" s="151"/>
      <c r="E73" s="151"/>
      <c r="F73" s="151"/>
      <c r="G73" s="151"/>
      <c r="H73" s="152"/>
      <c r="I73" s="124" t="s">
        <v>12</v>
      </c>
      <c r="J73" s="125"/>
      <c r="K73" s="117">
        <v>594</v>
      </c>
      <c r="L73" s="117"/>
      <c r="M73" s="117">
        <v>0</v>
      </c>
      <c r="N73" s="117"/>
      <c r="O73" s="117"/>
      <c r="P73" s="118"/>
      <c r="Q73" s="112">
        <f t="shared" si="4"/>
        <v>0</v>
      </c>
    </row>
    <row r="74" spans="1:17" s="4" customFormat="1" ht="14.25" customHeight="1" thickBot="1">
      <c r="A74" s="109">
        <v>41</v>
      </c>
      <c r="B74" s="153" t="s">
        <v>34</v>
      </c>
      <c r="C74" s="154"/>
      <c r="D74" s="154"/>
      <c r="E74" s="154"/>
      <c r="F74" s="154"/>
      <c r="G74" s="154"/>
      <c r="H74" s="155"/>
      <c r="I74" s="126" t="s">
        <v>12</v>
      </c>
      <c r="J74" s="127"/>
      <c r="K74" s="128">
        <v>151</v>
      </c>
      <c r="L74" s="129"/>
      <c r="M74" s="119">
        <v>0</v>
      </c>
      <c r="N74" s="119"/>
      <c r="O74" s="119"/>
      <c r="P74" s="120"/>
      <c r="Q74" s="113">
        <f>K74*M74</f>
        <v>0</v>
      </c>
    </row>
    <row r="75" spans="1:17" s="4" customFormat="1" ht="20.1" customHeight="1" thickBot="1" thickTop="1">
      <c r="A75" s="121" t="s">
        <v>16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3"/>
      <c r="Q75" s="110">
        <v>0</v>
      </c>
    </row>
    <row r="76" spans="1:15" s="4" customFormat="1" ht="15.75" thickBot="1" thickTop="1">
      <c r="A76" s="51"/>
      <c r="B76" s="52"/>
      <c r="C76" s="51"/>
      <c r="D76" s="51"/>
      <c r="E76" s="53"/>
      <c r="F76" s="51"/>
      <c r="G76" s="53"/>
      <c r="H76" s="53"/>
      <c r="I76" s="53"/>
      <c r="J76" s="53"/>
      <c r="K76" s="55"/>
      <c r="L76" s="53"/>
      <c r="M76" s="55"/>
      <c r="N76" s="53"/>
      <c r="O76" s="56"/>
    </row>
    <row r="77" spans="1:17" s="4" customFormat="1" ht="24.95" customHeight="1" thickBot="1">
      <c r="A77" s="1"/>
      <c r="B77" s="2"/>
      <c r="C77" s="1"/>
      <c r="D77" s="1"/>
      <c r="E77" s="3"/>
      <c r="F77" s="1"/>
      <c r="G77" s="3"/>
      <c r="H77" s="3"/>
      <c r="I77" s="3"/>
      <c r="J77" s="3"/>
      <c r="K77" s="10"/>
      <c r="L77" s="85" t="s">
        <v>3</v>
      </c>
      <c r="M77" s="86"/>
      <c r="N77" s="87"/>
      <c r="O77" s="87"/>
      <c r="P77" s="88"/>
      <c r="Q77" s="89">
        <f>Q64+Q75</f>
        <v>0</v>
      </c>
    </row>
    <row r="78" spans="1:17" s="4" customFormat="1" ht="24.95" customHeight="1" thickBot="1">
      <c r="A78" s="1"/>
      <c r="B78" s="2"/>
      <c r="C78" s="1"/>
      <c r="D78" s="1"/>
      <c r="E78" s="3"/>
      <c r="F78" s="1"/>
      <c r="G78" s="3"/>
      <c r="H78" s="3"/>
      <c r="I78" s="3"/>
      <c r="J78" s="3"/>
      <c r="K78" s="10"/>
      <c r="L78" s="160" t="s">
        <v>81</v>
      </c>
      <c r="M78" s="161"/>
      <c r="N78" s="161"/>
      <c r="O78" s="90"/>
      <c r="P78" s="91"/>
      <c r="Q78" s="92">
        <f>Q77</f>
        <v>0</v>
      </c>
    </row>
    <row r="79" spans="1:17" s="4" customFormat="1" ht="24.95" customHeight="1" thickBot="1">
      <c r="A79" s="1"/>
      <c r="B79" s="2"/>
      <c r="C79" s="1"/>
      <c r="D79" s="1"/>
      <c r="E79" s="3"/>
      <c r="F79" s="1"/>
      <c r="G79" s="3"/>
      <c r="H79" s="3"/>
      <c r="I79" s="3"/>
      <c r="J79" s="3"/>
      <c r="K79" s="3"/>
      <c r="L79" s="156" t="s">
        <v>82</v>
      </c>
      <c r="M79" s="157"/>
      <c r="N79" s="87"/>
      <c r="O79" s="87"/>
      <c r="P79" s="88"/>
      <c r="Q79" s="89">
        <f>SUM(Q78)/100*15</f>
        <v>0</v>
      </c>
    </row>
    <row r="80" spans="1:17" s="4" customFormat="1" ht="24.95" customHeight="1" thickBot="1">
      <c r="A80" s="1"/>
      <c r="B80" s="2"/>
      <c r="C80" s="1"/>
      <c r="D80" s="1"/>
      <c r="E80" s="3"/>
      <c r="F80" s="1"/>
      <c r="G80" s="3"/>
      <c r="H80" s="3"/>
      <c r="I80" s="3"/>
      <c r="J80" s="3"/>
      <c r="K80" s="3"/>
      <c r="L80" s="148" t="s">
        <v>83</v>
      </c>
      <c r="M80" s="149"/>
      <c r="N80" s="149"/>
      <c r="O80" s="93"/>
      <c r="P80" s="94"/>
      <c r="Q80" s="92">
        <f>SUM(Q78,Q79)</f>
        <v>0</v>
      </c>
    </row>
    <row r="81" spans="1:15" s="4" customFormat="1" ht="15">
      <c r="A81" s="1"/>
      <c r="B81" s="2"/>
      <c r="C81" s="1"/>
      <c r="D81" s="1"/>
      <c r="E81" s="3"/>
      <c r="F81" s="1"/>
      <c r="G81" s="3"/>
      <c r="H81" s="3"/>
      <c r="I81" s="3"/>
      <c r="J81" s="3"/>
      <c r="K81" s="3"/>
      <c r="L81" s="12"/>
      <c r="M81" s="13"/>
      <c r="N81" s="3"/>
      <c r="O81" s="11"/>
    </row>
    <row r="82" spans="1:15" s="4" customFormat="1" ht="15">
      <c r="A82" s="1"/>
      <c r="B82" s="2"/>
      <c r="C82" s="1"/>
      <c r="D82" s="1"/>
      <c r="E82" s="3"/>
      <c r="F82" s="1"/>
      <c r="G82" s="3"/>
      <c r="H82" s="3"/>
      <c r="I82" s="3"/>
      <c r="J82" s="3"/>
      <c r="K82" s="3"/>
      <c r="L82" s="3"/>
      <c r="M82" s="11"/>
      <c r="N82" s="3"/>
      <c r="O82" s="11"/>
    </row>
    <row r="83" spans="1:15" s="4" customFormat="1" ht="15">
      <c r="A83" s="1"/>
      <c r="B83" s="2"/>
      <c r="C83" s="1"/>
      <c r="D83" s="1"/>
      <c r="E83" s="3"/>
      <c r="F83" s="1"/>
      <c r="G83" s="3"/>
      <c r="H83" s="3"/>
      <c r="I83" s="3"/>
      <c r="J83" s="3"/>
      <c r="K83" s="3"/>
      <c r="L83" s="3"/>
      <c r="M83" s="11"/>
      <c r="N83" s="3"/>
      <c r="O83" s="11"/>
    </row>
    <row r="84" spans="1:15" s="4" customFormat="1" ht="15">
      <c r="A84" s="1"/>
      <c r="B84" s="2"/>
      <c r="C84" s="1"/>
      <c r="D84" s="1"/>
      <c r="E84" s="3"/>
      <c r="F84" s="1"/>
      <c r="G84" s="3"/>
      <c r="H84" s="3"/>
      <c r="I84" s="3"/>
      <c r="J84" s="3"/>
      <c r="K84" s="3"/>
      <c r="L84" s="3"/>
      <c r="M84" s="11"/>
      <c r="N84" s="3"/>
      <c r="O84" s="3"/>
    </row>
    <row r="85" spans="1:15" s="4" customFormat="1" ht="15">
      <c r="A85" s="1"/>
      <c r="B85" s="2"/>
      <c r="C85" s="1"/>
      <c r="D85" s="1"/>
      <c r="E85" s="3"/>
      <c r="F85" s="1"/>
      <c r="G85" s="3"/>
      <c r="H85" s="3"/>
      <c r="I85" s="3"/>
      <c r="J85" s="3"/>
      <c r="K85" s="3"/>
      <c r="L85" s="3"/>
      <c r="M85" s="11"/>
      <c r="N85" s="3"/>
      <c r="O85" s="3"/>
    </row>
    <row r="86" spans="1:15" s="4" customFormat="1" ht="15">
      <c r="A86" s="1"/>
      <c r="B86" s="2"/>
      <c r="C86" s="1"/>
      <c r="D86" s="1"/>
      <c r="E86" s="3"/>
      <c r="F86" s="1"/>
      <c r="G86" s="3"/>
      <c r="H86" s="3"/>
      <c r="I86" s="3"/>
      <c r="J86" s="3"/>
      <c r="K86" s="3"/>
      <c r="L86" s="3"/>
      <c r="M86" s="11"/>
      <c r="N86" s="3"/>
      <c r="O86" s="3"/>
    </row>
    <row r="87" spans="1:15" s="4" customFormat="1" ht="15">
      <c r="A87" s="1"/>
      <c r="B87" s="2"/>
      <c r="C87" s="1"/>
      <c r="D87" s="1"/>
      <c r="E87" s="3"/>
      <c r="F87" s="1"/>
      <c r="G87" s="3"/>
      <c r="H87" s="3"/>
      <c r="I87" s="3"/>
      <c r="J87" s="3"/>
      <c r="K87" s="3"/>
      <c r="L87" s="3"/>
      <c r="M87" s="11"/>
      <c r="N87" s="3"/>
      <c r="O87" s="3"/>
    </row>
    <row r="88" spans="1:15" s="4" customFormat="1" ht="15">
      <c r="A88" s="1"/>
      <c r="B88" s="2"/>
      <c r="C88" s="1"/>
      <c r="D88" s="1"/>
      <c r="E88" s="3"/>
      <c r="F88" s="1"/>
      <c r="G88" s="3"/>
      <c r="H88" s="3"/>
      <c r="I88" s="3"/>
      <c r="J88" s="3"/>
      <c r="K88" s="3"/>
      <c r="L88" s="3"/>
      <c r="M88" s="11"/>
      <c r="N88" s="3"/>
      <c r="O88" s="3"/>
    </row>
    <row r="89" spans="1:15" s="4" customFormat="1" ht="15">
      <c r="A89" s="1"/>
      <c r="B89" s="2"/>
      <c r="C89" s="1"/>
      <c r="D89" s="1"/>
      <c r="E89" s="3"/>
      <c r="F89" s="1"/>
      <c r="G89" s="3"/>
      <c r="H89" s="3"/>
      <c r="I89" s="3"/>
      <c r="J89" s="3"/>
      <c r="K89" s="3"/>
      <c r="L89" s="3"/>
      <c r="M89" s="3"/>
      <c r="N89" s="3"/>
      <c r="O89" s="3"/>
    </row>
    <row r="90" spans="1:15" s="4" customFormat="1" ht="15">
      <c r="A90" s="1"/>
      <c r="B90" s="2"/>
      <c r="C90" s="1"/>
      <c r="D90" s="1"/>
      <c r="E90" s="3"/>
      <c r="F90" s="1"/>
      <c r="G90" s="3"/>
      <c r="H90" s="3"/>
      <c r="I90" s="3"/>
      <c r="J90" s="3"/>
      <c r="K90" s="3"/>
      <c r="L90" s="3"/>
      <c r="M90" s="3"/>
      <c r="N90" s="3"/>
      <c r="O90" s="3"/>
    </row>
    <row r="91" spans="1:15" s="4" customFormat="1" ht="15">
      <c r="A91" s="1"/>
      <c r="B91" s="2"/>
      <c r="C91" s="1"/>
      <c r="D91" s="1"/>
      <c r="E91" s="3"/>
      <c r="F91" s="1"/>
      <c r="G91" s="3"/>
      <c r="H91" s="3"/>
      <c r="I91" s="3"/>
      <c r="J91" s="3"/>
      <c r="K91" s="3"/>
      <c r="L91" s="3"/>
      <c r="M91" s="3"/>
      <c r="N91" s="3"/>
      <c r="O91" s="3"/>
    </row>
    <row r="92" spans="1:15" s="4" customFormat="1" ht="15">
      <c r="A92" s="1"/>
      <c r="B92" s="2"/>
      <c r="C92" s="1"/>
      <c r="D92" s="1"/>
      <c r="E92" s="3"/>
      <c r="F92" s="1"/>
      <c r="G92" s="3"/>
      <c r="H92" s="3"/>
      <c r="I92" s="3"/>
      <c r="J92" s="3"/>
      <c r="K92" s="3"/>
      <c r="L92" s="3"/>
      <c r="M92" s="3"/>
      <c r="N92" s="3"/>
      <c r="O92" s="3"/>
    </row>
    <row r="93" spans="1:15" s="4" customFormat="1" ht="15">
      <c r="A93" s="1"/>
      <c r="B93" s="2"/>
      <c r="C93" s="1"/>
      <c r="D93" s="1"/>
      <c r="E93" s="3"/>
      <c r="F93" s="1"/>
      <c r="G93" s="3"/>
      <c r="H93" s="3"/>
      <c r="I93" s="3"/>
      <c r="J93" s="3"/>
      <c r="K93" s="3"/>
      <c r="L93" s="3"/>
      <c r="M93" s="3"/>
      <c r="N93" s="3"/>
      <c r="O93" s="3"/>
    </row>
    <row r="94" spans="1:15" s="4" customFormat="1" ht="15">
      <c r="A94" s="1"/>
      <c r="B94" s="2"/>
      <c r="C94" s="1"/>
      <c r="D94" s="1"/>
      <c r="E94" s="3"/>
      <c r="F94" s="1"/>
      <c r="G94" s="3"/>
      <c r="H94" s="3"/>
      <c r="I94" s="3"/>
      <c r="J94" s="3"/>
      <c r="K94" s="3"/>
      <c r="L94" s="3"/>
      <c r="M94" s="3"/>
      <c r="N94" s="3"/>
      <c r="O94" s="3"/>
    </row>
    <row r="95" s="4" customFormat="1" ht="15">
      <c r="B95" s="2"/>
    </row>
    <row r="96" s="4" customFormat="1" ht="15">
      <c r="B96" s="2"/>
    </row>
    <row r="97" s="4" customFormat="1" ht="15">
      <c r="B97" s="2"/>
    </row>
    <row r="98" s="4" customFormat="1" ht="15">
      <c r="B98" s="2"/>
    </row>
    <row r="99" s="4" customFormat="1" ht="15">
      <c r="B99" s="2"/>
    </row>
    <row r="100" s="4" customFormat="1" ht="15">
      <c r="B100" s="2"/>
    </row>
    <row r="101" s="4" customFormat="1" ht="15">
      <c r="B101" s="2"/>
    </row>
    <row r="102" s="4" customFormat="1" ht="15">
      <c r="B102" s="2"/>
    </row>
    <row r="103" s="4" customFormat="1" ht="15">
      <c r="B103" s="2"/>
    </row>
    <row r="104" s="4" customFormat="1" ht="15">
      <c r="B104" s="2"/>
    </row>
    <row r="105" s="4" customFormat="1" ht="15">
      <c r="B105" s="2"/>
    </row>
    <row r="106" s="4" customFormat="1" ht="15">
      <c r="B106" s="2"/>
    </row>
    <row r="107" s="4" customFormat="1" ht="15">
      <c r="B107" s="2"/>
    </row>
    <row r="108" s="4" customFormat="1" ht="15">
      <c r="B108" s="2"/>
    </row>
    <row r="109" s="4" customFormat="1" ht="15">
      <c r="B109" s="2"/>
    </row>
    <row r="110" s="4" customFormat="1" ht="15">
      <c r="B110" s="2"/>
    </row>
    <row r="111" s="4" customFormat="1" ht="15">
      <c r="B111" s="2"/>
    </row>
    <row r="112" s="4" customFormat="1" ht="15">
      <c r="B112" s="2"/>
    </row>
    <row r="113" s="4" customFormat="1" ht="15">
      <c r="B113" s="2"/>
    </row>
    <row r="114" s="4" customFormat="1" ht="15">
      <c r="B114" s="2"/>
    </row>
    <row r="115" s="4" customFormat="1" ht="15">
      <c r="B115" s="2"/>
    </row>
    <row r="116" s="4" customFormat="1" ht="15">
      <c r="B116" s="2"/>
    </row>
    <row r="117" s="4" customFormat="1" ht="15">
      <c r="B117" s="2"/>
    </row>
    <row r="118" s="4" customFormat="1" ht="15">
      <c r="B118" s="2"/>
    </row>
    <row r="119" s="4" customFormat="1" ht="15">
      <c r="B119" s="2"/>
    </row>
    <row r="120" s="4" customFormat="1" ht="15">
      <c r="B120" s="2"/>
    </row>
    <row r="121" s="4" customFormat="1" ht="15">
      <c r="B121" s="2"/>
    </row>
    <row r="122" s="4" customFormat="1" ht="15">
      <c r="B122" s="2"/>
    </row>
    <row r="123" s="4" customFormat="1" ht="15">
      <c r="B123" s="2"/>
    </row>
    <row r="124" s="4" customFormat="1" ht="15">
      <c r="B124" s="2"/>
    </row>
    <row r="125" s="4" customFormat="1" ht="15">
      <c r="B125" s="2"/>
    </row>
    <row r="126" s="4" customFormat="1" ht="15">
      <c r="B126" s="2"/>
    </row>
    <row r="127" s="4" customFormat="1" ht="15">
      <c r="B127" s="2"/>
    </row>
    <row r="128" s="4" customFormat="1" ht="15">
      <c r="B128" s="2"/>
    </row>
    <row r="129" s="4" customFormat="1" ht="15">
      <c r="B129" s="2"/>
    </row>
    <row r="130" s="4" customFormat="1" ht="15">
      <c r="B130" s="2"/>
    </row>
    <row r="131" s="4" customFormat="1" ht="15">
      <c r="B131" s="2"/>
    </row>
    <row r="132" s="4" customFormat="1" ht="15">
      <c r="B132" s="2"/>
    </row>
    <row r="133" s="4" customFormat="1" ht="15">
      <c r="B133" s="2"/>
    </row>
    <row r="134" s="4" customFormat="1" ht="15">
      <c r="B134" s="2"/>
    </row>
    <row r="135" s="4" customFormat="1" ht="15">
      <c r="B135" s="2"/>
    </row>
    <row r="136" s="4" customFormat="1" ht="15">
      <c r="B136" s="2"/>
    </row>
    <row r="137" s="4" customFormat="1" ht="15">
      <c r="B137" s="2"/>
    </row>
    <row r="138" s="4" customFormat="1" ht="15">
      <c r="B138" s="2"/>
    </row>
    <row r="139" s="4" customFormat="1" ht="15">
      <c r="B139" s="2"/>
    </row>
    <row r="140" s="4" customFormat="1" ht="15">
      <c r="B140" s="2"/>
    </row>
    <row r="141" s="4" customFormat="1" ht="15">
      <c r="B141" s="2"/>
    </row>
    <row r="142" s="4" customFormat="1" ht="15">
      <c r="B142" s="2"/>
    </row>
    <row r="143" s="4" customFormat="1" ht="15">
      <c r="B143" s="2"/>
    </row>
    <row r="144" s="4" customFormat="1" ht="15">
      <c r="B144" s="2"/>
    </row>
    <row r="145" s="4" customFormat="1" ht="15">
      <c r="B145" s="2"/>
    </row>
    <row r="146" s="4" customFormat="1" ht="15">
      <c r="B146" s="2"/>
    </row>
    <row r="147" s="4" customFormat="1" ht="15">
      <c r="B147" s="2"/>
    </row>
    <row r="148" s="4" customFormat="1" ht="15">
      <c r="B148" s="2"/>
    </row>
    <row r="149" s="4" customFormat="1" ht="15">
      <c r="B149" s="2"/>
    </row>
    <row r="150" s="4" customFormat="1" ht="15">
      <c r="B150" s="2"/>
    </row>
    <row r="151" s="4" customFormat="1" ht="15">
      <c r="B151" s="2"/>
    </row>
    <row r="152" s="4" customFormat="1" ht="15">
      <c r="B152" s="2"/>
    </row>
    <row r="153" s="4" customFormat="1" ht="15">
      <c r="B153" s="2"/>
    </row>
    <row r="154" s="4" customFormat="1" ht="15">
      <c r="B154" s="2"/>
    </row>
    <row r="155" s="4" customFormat="1" ht="15">
      <c r="B155" s="2"/>
    </row>
    <row r="156" s="4" customFormat="1" ht="15">
      <c r="B156" s="2"/>
    </row>
    <row r="157" s="4" customFormat="1" ht="15">
      <c r="B157" s="2"/>
    </row>
    <row r="158" s="4" customFormat="1" ht="15">
      <c r="B158" s="2"/>
    </row>
    <row r="159" s="4" customFormat="1" ht="15">
      <c r="B159" s="2"/>
    </row>
    <row r="160" s="4" customFormat="1" ht="15">
      <c r="B160" s="2"/>
    </row>
    <row r="161" s="4" customFormat="1" ht="15">
      <c r="B161" s="2"/>
    </row>
    <row r="162" s="4" customFormat="1" ht="15">
      <c r="B162" s="2"/>
    </row>
    <row r="163" s="4" customFormat="1" ht="15">
      <c r="B163" s="2"/>
    </row>
    <row r="164" s="4" customFormat="1" ht="15">
      <c r="B164" s="2"/>
    </row>
    <row r="165" s="4" customFormat="1" ht="15">
      <c r="B165" s="2"/>
    </row>
    <row r="166" s="4" customFormat="1" ht="15">
      <c r="B166" s="2"/>
    </row>
    <row r="167" s="4" customFormat="1" ht="15">
      <c r="B167" s="2"/>
    </row>
    <row r="168" s="4" customFormat="1" ht="15">
      <c r="B168" s="2"/>
    </row>
    <row r="169" s="4" customFormat="1" ht="15">
      <c r="B169" s="2"/>
    </row>
    <row r="170" s="4" customFormat="1" ht="15">
      <c r="B170" s="2"/>
    </row>
    <row r="171" s="4" customFormat="1" ht="15">
      <c r="B171" s="2"/>
    </row>
    <row r="172" s="4" customFormat="1" ht="15">
      <c r="B172" s="2"/>
    </row>
    <row r="173" s="4" customFormat="1" ht="15">
      <c r="B173" s="2"/>
    </row>
    <row r="174" s="4" customFormat="1" ht="15">
      <c r="B174" s="2"/>
    </row>
    <row r="175" s="4" customFormat="1" ht="15">
      <c r="B175" s="2"/>
    </row>
    <row r="176" s="4" customFormat="1" ht="15">
      <c r="B176" s="2"/>
    </row>
    <row r="177" s="4" customFormat="1" ht="15">
      <c r="B177" s="2"/>
    </row>
    <row r="178" s="4" customFormat="1" ht="15">
      <c r="B178" s="2"/>
    </row>
    <row r="179" s="4" customFormat="1" ht="15">
      <c r="B179" s="2"/>
    </row>
    <row r="180" s="4" customFormat="1" ht="15">
      <c r="B180" s="2"/>
    </row>
    <row r="181" s="4" customFormat="1" ht="15">
      <c r="B181" s="2"/>
    </row>
    <row r="182" s="4" customFormat="1" ht="15">
      <c r="B182" s="2"/>
    </row>
    <row r="183" s="4" customFormat="1" ht="15">
      <c r="B183" s="2"/>
    </row>
    <row r="184" s="4" customFormat="1" ht="15">
      <c r="B184" s="2"/>
    </row>
    <row r="185" s="4" customFormat="1" ht="15">
      <c r="B185" s="2"/>
    </row>
    <row r="186" s="4" customFormat="1" ht="15">
      <c r="B186" s="2"/>
    </row>
    <row r="187" s="4" customFormat="1" ht="15">
      <c r="B187" s="2"/>
    </row>
    <row r="188" s="4" customFormat="1" ht="15">
      <c r="B188" s="2"/>
    </row>
    <row r="189" s="4" customFormat="1" ht="15">
      <c r="B189" s="2"/>
    </row>
    <row r="190" s="4" customFormat="1" ht="15">
      <c r="B190" s="2"/>
    </row>
    <row r="191" s="4" customFormat="1" ht="15">
      <c r="B191" s="2"/>
    </row>
    <row r="192" s="4" customFormat="1" ht="15">
      <c r="B192" s="2"/>
    </row>
    <row r="193" s="4" customFormat="1" ht="15">
      <c r="B193" s="2"/>
    </row>
    <row r="194" s="4" customFormat="1" ht="15">
      <c r="B194" s="2"/>
    </row>
    <row r="195" s="4" customFormat="1" ht="15">
      <c r="B195" s="2"/>
    </row>
    <row r="196" s="4" customFormat="1" ht="15">
      <c r="B196" s="2"/>
    </row>
    <row r="197" s="4" customFormat="1" ht="15">
      <c r="B197" s="2"/>
    </row>
    <row r="198" s="4" customFormat="1" ht="15">
      <c r="B198" s="2"/>
    </row>
    <row r="199" s="4" customFormat="1" ht="15">
      <c r="B199" s="2"/>
    </row>
    <row r="200" s="4" customFormat="1" ht="15">
      <c r="B200" s="2"/>
    </row>
    <row r="201" s="4" customFormat="1" ht="15">
      <c r="B201" s="2"/>
    </row>
    <row r="202" s="4" customFormat="1" ht="15">
      <c r="B202" s="2"/>
    </row>
    <row r="203" s="4" customFormat="1" ht="15">
      <c r="B203" s="2"/>
    </row>
    <row r="204" s="4" customFormat="1" ht="15">
      <c r="B204" s="2"/>
    </row>
    <row r="205" s="4" customFormat="1" ht="15">
      <c r="B205" s="2"/>
    </row>
    <row r="206" s="4" customFormat="1" ht="15">
      <c r="B206" s="2"/>
    </row>
    <row r="207" s="4" customFormat="1" ht="15">
      <c r="B207" s="2"/>
    </row>
    <row r="208" s="4" customFormat="1" ht="15">
      <c r="B208" s="2"/>
    </row>
    <row r="209" s="4" customFormat="1" ht="15">
      <c r="B209" s="2"/>
    </row>
    <row r="210" s="4" customFormat="1" ht="15">
      <c r="B210" s="2"/>
    </row>
    <row r="211" s="4" customFormat="1" ht="15">
      <c r="B211" s="2"/>
    </row>
    <row r="212" s="4" customFormat="1" ht="15">
      <c r="B212" s="2"/>
    </row>
    <row r="213" s="4" customFormat="1" ht="15">
      <c r="B213" s="2"/>
    </row>
    <row r="214" s="4" customFormat="1" ht="15">
      <c r="B214" s="2"/>
    </row>
    <row r="215" s="4" customFormat="1" ht="15">
      <c r="B215" s="2"/>
    </row>
    <row r="216" s="4" customFormat="1" ht="15">
      <c r="B216" s="2"/>
    </row>
    <row r="217" s="4" customFormat="1" ht="15">
      <c r="B217" s="2"/>
    </row>
    <row r="218" s="4" customFormat="1" ht="15">
      <c r="B218" s="2"/>
    </row>
    <row r="219" s="4" customFormat="1" ht="15">
      <c r="B219" s="2"/>
    </row>
    <row r="220" s="4" customFormat="1" ht="15">
      <c r="B220" s="2"/>
    </row>
    <row r="221" s="4" customFormat="1" ht="15">
      <c r="B221" s="2"/>
    </row>
    <row r="222" s="4" customFormat="1" ht="15">
      <c r="B222" s="2"/>
    </row>
    <row r="223" s="4" customFormat="1" ht="15">
      <c r="B223" s="2"/>
    </row>
    <row r="224" s="4" customFormat="1" ht="15">
      <c r="B224" s="2"/>
    </row>
    <row r="225" s="4" customFormat="1" ht="15">
      <c r="B225" s="2"/>
    </row>
    <row r="226" s="4" customFormat="1" ht="15">
      <c r="B226" s="2"/>
    </row>
    <row r="227" s="4" customFormat="1" ht="15">
      <c r="B227" s="2"/>
    </row>
    <row r="228" s="4" customFormat="1" ht="15">
      <c r="B228" s="2"/>
    </row>
    <row r="229" s="4" customFormat="1" ht="15">
      <c r="B229" s="2"/>
    </row>
    <row r="230" s="4" customFormat="1" ht="15">
      <c r="B230" s="2"/>
    </row>
    <row r="231" s="4" customFormat="1" ht="15">
      <c r="B231" s="2"/>
    </row>
    <row r="232" s="4" customFormat="1" ht="15">
      <c r="B232" s="2"/>
    </row>
    <row r="233" s="4" customFormat="1" ht="15">
      <c r="B233" s="2"/>
    </row>
    <row r="234" s="4" customFormat="1" ht="15">
      <c r="B234" s="2"/>
    </row>
    <row r="235" s="4" customFormat="1" ht="15">
      <c r="B235" s="2"/>
    </row>
    <row r="236" s="4" customFormat="1" ht="15">
      <c r="B236" s="2"/>
    </row>
    <row r="237" s="4" customFormat="1" ht="15">
      <c r="B237" s="2"/>
    </row>
    <row r="238" s="4" customFormat="1" ht="15">
      <c r="B238" s="2"/>
    </row>
    <row r="239" s="4" customFormat="1" ht="15">
      <c r="B239" s="2"/>
    </row>
    <row r="240" s="4" customFormat="1" ht="15">
      <c r="B240" s="2"/>
    </row>
    <row r="241" s="4" customFormat="1" ht="15">
      <c r="B241" s="2"/>
    </row>
    <row r="242" s="4" customFormat="1" ht="15">
      <c r="B242" s="2"/>
    </row>
    <row r="243" s="4" customFormat="1" ht="15">
      <c r="B243" s="2"/>
    </row>
    <row r="244" s="4" customFormat="1" ht="15">
      <c r="B244" s="2"/>
    </row>
    <row r="245" s="4" customFormat="1" ht="15">
      <c r="B245" s="2"/>
    </row>
    <row r="246" s="4" customFormat="1" ht="15">
      <c r="B246" s="2"/>
    </row>
    <row r="247" s="4" customFormat="1" ht="15">
      <c r="B247" s="2"/>
    </row>
    <row r="248" s="4" customFormat="1" ht="15">
      <c r="B248" s="2"/>
    </row>
    <row r="249" s="4" customFormat="1" ht="15">
      <c r="B249" s="2"/>
    </row>
    <row r="250" s="4" customFormat="1" ht="15">
      <c r="B250" s="2"/>
    </row>
    <row r="251" s="4" customFormat="1" ht="15">
      <c r="B251" s="2"/>
    </row>
    <row r="252" s="4" customFormat="1" ht="15">
      <c r="B252" s="2"/>
    </row>
    <row r="253" s="4" customFormat="1" ht="15">
      <c r="B253" s="2"/>
    </row>
    <row r="254" s="4" customFormat="1" ht="15">
      <c r="B254" s="2"/>
    </row>
    <row r="255" s="4" customFormat="1" ht="15">
      <c r="B255" s="2"/>
    </row>
    <row r="256" s="4" customFormat="1" ht="15">
      <c r="B256" s="2"/>
    </row>
    <row r="257" s="4" customFormat="1" ht="15">
      <c r="B257" s="2"/>
    </row>
    <row r="258" s="4" customFormat="1" ht="15">
      <c r="B258" s="2"/>
    </row>
    <row r="259" s="4" customFormat="1" ht="15">
      <c r="B259" s="2"/>
    </row>
    <row r="260" s="4" customFormat="1" ht="15">
      <c r="B260" s="2"/>
    </row>
    <row r="261" s="4" customFormat="1" ht="15">
      <c r="B261" s="2"/>
    </row>
    <row r="262" s="4" customFormat="1" ht="15">
      <c r="B262" s="2"/>
    </row>
    <row r="263" s="4" customFormat="1" ht="15">
      <c r="B263" s="2"/>
    </row>
    <row r="264" s="4" customFormat="1" ht="15">
      <c r="B264" s="2"/>
    </row>
    <row r="265" s="4" customFormat="1" ht="15">
      <c r="B265" s="2"/>
    </row>
    <row r="266" s="4" customFormat="1" ht="15">
      <c r="B266" s="2"/>
    </row>
    <row r="267" s="4" customFormat="1" ht="15">
      <c r="B267" s="2"/>
    </row>
    <row r="268" s="4" customFormat="1" ht="15">
      <c r="B268" s="2"/>
    </row>
    <row r="269" s="4" customFormat="1" ht="15">
      <c r="B269" s="2"/>
    </row>
    <row r="270" s="4" customFormat="1" ht="15">
      <c r="B270" s="2"/>
    </row>
    <row r="271" s="4" customFormat="1" ht="15">
      <c r="B271" s="2"/>
    </row>
    <row r="272" s="4" customFormat="1" ht="15">
      <c r="B272" s="2"/>
    </row>
    <row r="273" s="4" customFormat="1" ht="15">
      <c r="B273" s="2"/>
    </row>
    <row r="274" s="4" customFormat="1" ht="15">
      <c r="B274" s="2"/>
    </row>
    <row r="275" s="4" customFormat="1" ht="15">
      <c r="B275" s="2"/>
    </row>
    <row r="276" s="4" customFormat="1" ht="15">
      <c r="B276" s="2"/>
    </row>
    <row r="277" s="4" customFormat="1" ht="15">
      <c r="B277" s="2"/>
    </row>
    <row r="278" s="4" customFormat="1" ht="15">
      <c r="B278" s="2"/>
    </row>
    <row r="279" s="4" customFormat="1" ht="15">
      <c r="B279" s="2"/>
    </row>
    <row r="280" s="4" customFormat="1" ht="15">
      <c r="B280" s="2"/>
    </row>
    <row r="281" s="4" customFormat="1" ht="15">
      <c r="B281" s="2"/>
    </row>
    <row r="282" s="4" customFormat="1" ht="15">
      <c r="B282" s="2"/>
    </row>
    <row r="283" s="4" customFormat="1" ht="15">
      <c r="B283" s="2"/>
    </row>
    <row r="284" s="4" customFormat="1" ht="15">
      <c r="B284" s="2"/>
    </row>
    <row r="285" s="4" customFormat="1" ht="15">
      <c r="B285" s="2"/>
    </row>
    <row r="286" s="4" customFormat="1" ht="15">
      <c r="B286" s="2"/>
    </row>
    <row r="287" s="4" customFormat="1" ht="15">
      <c r="B287" s="2"/>
    </row>
    <row r="288" s="4" customFormat="1" ht="15">
      <c r="B288" s="2"/>
    </row>
    <row r="289" s="4" customFormat="1" ht="15">
      <c r="B289" s="2"/>
    </row>
    <row r="290" s="4" customFormat="1" ht="15">
      <c r="B290" s="2"/>
    </row>
    <row r="291" s="4" customFormat="1" ht="15">
      <c r="B291" s="2"/>
    </row>
    <row r="292" s="4" customFormat="1" ht="15">
      <c r="B292" s="2"/>
    </row>
    <row r="293" s="4" customFormat="1" ht="15">
      <c r="B293" s="2"/>
    </row>
    <row r="294" s="4" customFormat="1" ht="15">
      <c r="B294" s="2"/>
    </row>
    <row r="295" s="4" customFormat="1" ht="15">
      <c r="B295" s="2"/>
    </row>
    <row r="296" s="4" customFormat="1" ht="15">
      <c r="B296" s="2"/>
    </row>
    <row r="297" s="4" customFormat="1" ht="15">
      <c r="B297" s="2"/>
    </row>
    <row r="298" s="4" customFormat="1" ht="15">
      <c r="B298" s="2"/>
    </row>
    <row r="299" s="4" customFormat="1" ht="15">
      <c r="B299" s="2"/>
    </row>
    <row r="300" s="4" customFormat="1" ht="15">
      <c r="B300" s="2"/>
    </row>
    <row r="301" s="4" customFormat="1" ht="15">
      <c r="B301" s="2"/>
    </row>
    <row r="302" s="4" customFormat="1" ht="15">
      <c r="B302" s="2"/>
    </row>
    <row r="303" s="4" customFormat="1" ht="15">
      <c r="B303" s="2"/>
    </row>
    <row r="304" s="4" customFormat="1" ht="15">
      <c r="B304" s="2"/>
    </row>
    <row r="305" s="4" customFormat="1" ht="15">
      <c r="B305" s="2"/>
    </row>
    <row r="306" s="4" customFormat="1" ht="15">
      <c r="B306" s="2"/>
    </row>
    <row r="307" s="4" customFormat="1" ht="15">
      <c r="B307" s="2"/>
    </row>
    <row r="308" s="4" customFormat="1" ht="15">
      <c r="B308" s="2"/>
    </row>
    <row r="309" s="4" customFormat="1" ht="15">
      <c r="B309" s="2"/>
    </row>
    <row r="310" s="4" customFormat="1" ht="15">
      <c r="B310" s="2"/>
    </row>
    <row r="311" s="4" customFormat="1" ht="15">
      <c r="B311" s="2"/>
    </row>
    <row r="312" s="4" customFormat="1" ht="15">
      <c r="B312" s="2"/>
    </row>
    <row r="313" s="4" customFormat="1" ht="15">
      <c r="B313" s="2"/>
    </row>
    <row r="314" s="4" customFormat="1" ht="15">
      <c r="B314" s="2"/>
    </row>
    <row r="315" s="4" customFormat="1" ht="15">
      <c r="B315" s="2"/>
    </row>
    <row r="316" s="4" customFormat="1" ht="15">
      <c r="B316" s="2"/>
    </row>
    <row r="317" s="4" customFormat="1" ht="15">
      <c r="B317" s="2"/>
    </row>
    <row r="318" s="4" customFormat="1" ht="15">
      <c r="B318" s="2"/>
    </row>
    <row r="319" s="4" customFormat="1" ht="15">
      <c r="B319" s="2"/>
    </row>
    <row r="320" s="4" customFormat="1" ht="15">
      <c r="B320" s="2"/>
    </row>
    <row r="321" s="4" customFormat="1" ht="15">
      <c r="B321" s="2"/>
    </row>
    <row r="322" s="4" customFormat="1" ht="15">
      <c r="B322" s="2"/>
    </row>
    <row r="323" s="4" customFormat="1" ht="15">
      <c r="B323" s="2"/>
    </row>
    <row r="324" s="4" customFormat="1" ht="15">
      <c r="B324" s="2"/>
    </row>
    <row r="325" s="4" customFormat="1" ht="15">
      <c r="B325" s="2"/>
    </row>
    <row r="326" s="4" customFormat="1" ht="15">
      <c r="B326" s="2"/>
    </row>
    <row r="327" s="4" customFormat="1" ht="15">
      <c r="B327" s="2"/>
    </row>
    <row r="328" s="4" customFormat="1" ht="15">
      <c r="B328" s="2"/>
    </row>
    <row r="329" s="4" customFormat="1" ht="15">
      <c r="B329" s="2"/>
    </row>
    <row r="330" s="4" customFormat="1" ht="15">
      <c r="B330" s="2"/>
    </row>
    <row r="331" s="4" customFormat="1" ht="15">
      <c r="B331" s="2"/>
    </row>
    <row r="332" s="4" customFormat="1" ht="15">
      <c r="B332" s="2"/>
    </row>
    <row r="333" s="4" customFormat="1" ht="15">
      <c r="B333" s="2"/>
    </row>
    <row r="334" s="4" customFormat="1" ht="15">
      <c r="B334" s="2"/>
    </row>
    <row r="335" s="4" customFormat="1" ht="15">
      <c r="B335" s="2"/>
    </row>
    <row r="336" s="4" customFormat="1" ht="15">
      <c r="B336" s="2"/>
    </row>
    <row r="337" s="4" customFormat="1" ht="15">
      <c r="B337" s="2"/>
    </row>
    <row r="338" s="4" customFormat="1" ht="15">
      <c r="B338" s="2"/>
    </row>
    <row r="339" s="4" customFormat="1" ht="15">
      <c r="B339" s="2"/>
    </row>
    <row r="340" s="4" customFormat="1" ht="15">
      <c r="B340" s="2"/>
    </row>
    <row r="341" s="4" customFormat="1" ht="15">
      <c r="B341" s="2"/>
    </row>
    <row r="342" s="4" customFormat="1" ht="15">
      <c r="B342" s="2"/>
    </row>
    <row r="343" s="4" customFormat="1" ht="15">
      <c r="B343" s="2"/>
    </row>
    <row r="344" s="4" customFormat="1" ht="15">
      <c r="B344" s="2"/>
    </row>
    <row r="345" s="4" customFormat="1" ht="15">
      <c r="B345" s="2"/>
    </row>
    <row r="346" s="4" customFormat="1" ht="15">
      <c r="B346" s="2"/>
    </row>
    <row r="347" s="4" customFormat="1" ht="15">
      <c r="B347" s="2"/>
    </row>
    <row r="348" s="4" customFormat="1" ht="15">
      <c r="B348" s="2"/>
    </row>
    <row r="349" s="4" customFormat="1" ht="15">
      <c r="B349" s="2"/>
    </row>
    <row r="350" s="4" customFormat="1" ht="15">
      <c r="B350" s="2"/>
    </row>
    <row r="351" s="4" customFormat="1" ht="15">
      <c r="B351" s="2"/>
    </row>
    <row r="352" s="4" customFormat="1" ht="15">
      <c r="B352" s="2"/>
    </row>
    <row r="353" s="4" customFormat="1" ht="15">
      <c r="B353" s="2"/>
    </row>
    <row r="354" s="4" customFormat="1" ht="15">
      <c r="B354" s="2"/>
    </row>
    <row r="355" s="4" customFormat="1" ht="15">
      <c r="B355" s="2"/>
    </row>
    <row r="356" s="4" customFormat="1" ht="15">
      <c r="B356" s="2"/>
    </row>
    <row r="357" s="4" customFormat="1" ht="15">
      <c r="B357" s="2"/>
    </row>
    <row r="358" s="4" customFormat="1" ht="15">
      <c r="B358" s="2"/>
    </row>
    <row r="359" s="4" customFormat="1" ht="15">
      <c r="B359" s="2"/>
    </row>
    <row r="360" s="4" customFormat="1" ht="15">
      <c r="B360" s="2"/>
    </row>
    <row r="361" s="4" customFormat="1" ht="15">
      <c r="B361" s="2"/>
    </row>
    <row r="362" s="4" customFormat="1" ht="15">
      <c r="B362" s="2"/>
    </row>
    <row r="363" s="4" customFormat="1" ht="15">
      <c r="B363" s="2"/>
    </row>
    <row r="364" s="4" customFormat="1" ht="15">
      <c r="B364" s="2"/>
    </row>
    <row r="365" s="4" customFormat="1" ht="15">
      <c r="B365" s="2"/>
    </row>
    <row r="366" s="4" customFormat="1" ht="15">
      <c r="B366" s="2"/>
    </row>
    <row r="367" s="4" customFormat="1" ht="15">
      <c r="B367" s="2"/>
    </row>
    <row r="368" s="4" customFormat="1" ht="15">
      <c r="B368" s="2"/>
    </row>
    <row r="369" s="4" customFormat="1" ht="15">
      <c r="B369" s="2"/>
    </row>
    <row r="370" s="4" customFormat="1" ht="15">
      <c r="B370" s="2"/>
    </row>
    <row r="371" s="4" customFormat="1" ht="15">
      <c r="B371" s="2"/>
    </row>
    <row r="372" s="4" customFormat="1" ht="15">
      <c r="B372" s="2"/>
    </row>
    <row r="373" s="4" customFormat="1" ht="15">
      <c r="B373" s="2"/>
    </row>
    <row r="374" s="4" customFormat="1" ht="15">
      <c r="B374" s="2"/>
    </row>
    <row r="375" s="4" customFormat="1" ht="15">
      <c r="B375" s="2"/>
    </row>
    <row r="376" s="4" customFormat="1" ht="15">
      <c r="B376" s="2"/>
    </row>
    <row r="377" s="4" customFormat="1" ht="15">
      <c r="B377" s="2"/>
    </row>
    <row r="378" s="4" customFormat="1" ht="15">
      <c r="B378" s="2"/>
    </row>
    <row r="379" s="4" customFormat="1" ht="15">
      <c r="B379" s="2"/>
    </row>
    <row r="380" s="4" customFormat="1" ht="15">
      <c r="B380" s="2"/>
    </row>
    <row r="381" s="4" customFormat="1" ht="15">
      <c r="B381" s="2"/>
    </row>
    <row r="382" s="4" customFormat="1" ht="15">
      <c r="B382" s="2"/>
    </row>
    <row r="383" s="4" customFormat="1" ht="15">
      <c r="B383" s="2"/>
    </row>
    <row r="384" s="4" customFormat="1" ht="15">
      <c r="B384" s="2"/>
    </row>
    <row r="385" s="4" customFormat="1" ht="15">
      <c r="B385" s="2"/>
    </row>
    <row r="386" s="4" customFormat="1" ht="15">
      <c r="B386" s="2"/>
    </row>
    <row r="387" s="4" customFormat="1" ht="15">
      <c r="B387" s="2"/>
    </row>
    <row r="388" s="4" customFormat="1" ht="15">
      <c r="B388" s="2"/>
    </row>
    <row r="389" s="4" customFormat="1" ht="15">
      <c r="B389" s="2"/>
    </row>
    <row r="390" s="4" customFormat="1" ht="15">
      <c r="B390" s="2"/>
    </row>
    <row r="391" s="4" customFormat="1" ht="15">
      <c r="B391" s="2"/>
    </row>
    <row r="392" s="4" customFormat="1" ht="15">
      <c r="B392" s="2"/>
    </row>
    <row r="393" s="4" customFormat="1" ht="15">
      <c r="B393" s="2"/>
    </row>
    <row r="394" s="4" customFormat="1" ht="15">
      <c r="B394" s="2"/>
    </row>
    <row r="395" s="4" customFormat="1" ht="15">
      <c r="B395" s="2"/>
    </row>
    <row r="396" s="4" customFormat="1" ht="15">
      <c r="B396" s="2"/>
    </row>
    <row r="397" s="4" customFormat="1" ht="15">
      <c r="B397" s="2"/>
    </row>
    <row r="398" s="4" customFormat="1" ht="15">
      <c r="B398" s="2"/>
    </row>
    <row r="399" s="4" customFormat="1" ht="15">
      <c r="B399" s="2"/>
    </row>
    <row r="400" s="4" customFormat="1" ht="15">
      <c r="B400" s="2"/>
    </row>
    <row r="401" s="4" customFormat="1" ht="15">
      <c r="B401" s="2"/>
    </row>
    <row r="402" s="4" customFormat="1" ht="15">
      <c r="B402" s="2"/>
    </row>
    <row r="403" s="4" customFormat="1" ht="15">
      <c r="B403" s="2"/>
    </row>
    <row r="404" s="4" customFormat="1" ht="15">
      <c r="B404" s="2"/>
    </row>
    <row r="405" s="4" customFormat="1" ht="15">
      <c r="B405" s="2"/>
    </row>
    <row r="406" s="4" customFormat="1" ht="15">
      <c r="B406" s="2"/>
    </row>
    <row r="407" s="4" customFormat="1" ht="15">
      <c r="B407" s="2"/>
    </row>
    <row r="408" s="4" customFormat="1" ht="15">
      <c r="B408" s="2"/>
    </row>
    <row r="409" s="4" customFormat="1" ht="15">
      <c r="B409" s="2"/>
    </row>
    <row r="410" s="4" customFormat="1" ht="15">
      <c r="B410" s="2"/>
    </row>
    <row r="411" s="4" customFormat="1" ht="15">
      <c r="B411" s="2"/>
    </row>
    <row r="412" s="4" customFormat="1" ht="15">
      <c r="B412" s="2"/>
    </row>
    <row r="413" s="4" customFormat="1" ht="15">
      <c r="B413" s="2"/>
    </row>
    <row r="414" s="4" customFormat="1" ht="15">
      <c r="B414" s="2"/>
    </row>
    <row r="415" s="4" customFormat="1" ht="15">
      <c r="B415" s="2"/>
    </row>
    <row r="416" s="4" customFormat="1" ht="15">
      <c r="B416" s="2"/>
    </row>
    <row r="417" s="4" customFormat="1" ht="15">
      <c r="B417" s="2"/>
    </row>
    <row r="418" s="4" customFormat="1" ht="15">
      <c r="B418" s="2"/>
    </row>
    <row r="419" s="4" customFormat="1" ht="15">
      <c r="B419" s="2"/>
    </row>
    <row r="420" s="4" customFormat="1" ht="15">
      <c r="B420" s="2"/>
    </row>
    <row r="421" s="4" customFormat="1" ht="15">
      <c r="B421" s="2"/>
    </row>
    <row r="422" s="4" customFormat="1" ht="15">
      <c r="B422" s="2"/>
    </row>
    <row r="423" s="4" customFormat="1" ht="15">
      <c r="B423" s="2"/>
    </row>
    <row r="424" s="4" customFormat="1" ht="15">
      <c r="B424" s="2"/>
    </row>
    <row r="425" s="4" customFormat="1" ht="15">
      <c r="B425" s="2"/>
    </row>
    <row r="426" s="4" customFormat="1" ht="15">
      <c r="B426" s="2"/>
    </row>
    <row r="427" s="4" customFormat="1" ht="15">
      <c r="B427" s="2"/>
    </row>
    <row r="428" s="4" customFormat="1" ht="15">
      <c r="B428" s="2"/>
    </row>
    <row r="429" s="4" customFormat="1" ht="15">
      <c r="B429" s="2"/>
    </row>
    <row r="430" s="4" customFormat="1" ht="15">
      <c r="B430" s="2"/>
    </row>
    <row r="431" s="4" customFormat="1" ht="15">
      <c r="B431" s="2"/>
    </row>
    <row r="432" s="4" customFormat="1" ht="15">
      <c r="B432" s="2"/>
    </row>
    <row r="433" s="4" customFormat="1" ht="15">
      <c r="B433" s="2"/>
    </row>
    <row r="434" s="4" customFormat="1" ht="15">
      <c r="B434" s="2"/>
    </row>
    <row r="435" s="4" customFormat="1" ht="15">
      <c r="B435" s="2"/>
    </row>
    <row r="436" s="4" customFormat="1" ht="15">
      <c r="B436" s="2"/>
    </row>
    <row r="437" s="4" customFormat="1" ht="15">
      <c r="B437" s="2"/>
    </row>
    <row r="438" s="4" customFormat="1" ht="15">
      <c r="B438" s="2"/>
    </row>
    <row r="439" s="4" customFormat="1" ht="15">
      <c r="B439" s="2"/>
    </row>
    <row r="440" s="4" customFormat="1" ht="15">
      <c r="B440" s="2"/>
    </row>
    <row r="441" s="4" customFormat="1" ht="15">
      <c r="B441" s="2"/>
    </row>
    <row r="442" s="4" customFormat="1" ht="15">
      <c r="B442" s="2"/>
    </row>
    <row r="443" s="4" customFormat="1" ht="15">
      <c r="B443" s="2"/>
    </row>
    <row r="444" s="4" customFormat="1" ht="15">
      <c r="B444" s="2"/>
    </row>
    <row r="445" s="4" customFormat="1" ht="15">
      <c r="B445" s="2"/>
    </row>
  </sheetData>
  <mergeCells count="40">
    <mergeCell ref="B28:J28"/>
    <mergeCell ref="K28:P28"/>
    <mergeCell ref="A64:I64"/>
    <mergeCell ref="L80:N80"/>
    <mergeCell ref="B72:H72"/>
    <mergeCell ref="B73:H73"/>
    <mergeCell ref="B74:H74"/>
    <mergeCell ref="L79:M79"/>
    <mergeCell ref="E29:G29"/>
    <mergeCell ref="L78:N78"/>
    <mergeCell ref="B67:H67"/>
    <mergeCell ref="B68:H68"/>
    <mergeCell ref="B69:H69"/>
    <mergeCell ref="B70:H70"/>
    <mergeCell ref="B71:H71"/>
    <mergeCell ref="I67:J67"/>
    <mergeCell ref="I68:J68"/>
    <mergeCell ref="I69:J69"/>
    <mergeCell ref="I70:J70"/>
    <mergeCell ref="K67:L67"/>
    <mergeCell ref="K68:L68"/>
    <mergeCell ref="K69:L69"/>
    <mergeCell ref="K70:L70"/>
    <mergeCell ref="M67:P67"/>
    <mergeCell ref="M68:P68"/>
    <mergeCell ref="M69:P69"/>
    <mergeCell ref="M70:P70"/>
    <mergeCell ref="M71:P71"/>
    <mergeCell ref="M72:P72"/>
    <mergeCell ref="M73:P73"/>
    <mergeCell ref="M74:P74"/>
    <mergeCell ref="A75:P75"/>
    <mergeCell ref="I71:J71"/>
    <mergeCell ref="I72:J72"/>
    <mergeCell ref="I73:J73"/>
    <mergeCell ref="I74:J74"/>
    <mergeCell ref="K71:L71"/>
    <mergeCell ref="K72:L72"/>
    <mergeCell ref="K73:L73"/>
    <mergeCell ref="K74:L74"/>
  </mergeCells>
  <printOptions horizontalCentered="1" verticalCentered="1"/>
  <pageMargins left="0.31496062992125984" right="0.31496062992125984" top="0.5905511811023623" bottom="0.5905511811023623" header="0.31496062992125984" footer="0.31496062992125984"/>
  <pageSetup fitToHeight="2" fitToWidth="1" horizontalDpi="600" verticalDpi="600" orientation="landscape" paperSize="9" scale="65" r:id="rId1"/>
  <headerFoot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katerina.vlkova</cp:lastModifiedBy>
  <cp:lastPrinted>2014-02-20T09:39:11Z</cp:lastPrinted>
  <dcterms:created xsi:type="dcterms:W3CDTF">2010-03-22T09:57:02Z</dcterms:created>
  <dcterms:modified xsi:type="dcterms:W3CDTF">2014-03-10T07:41:18Z</dcterms:modified>
  <cp:category/>
  <cp:version/>
  <cp:contentType/>
  <cp:contentStatus/>
</cp:coreProperties>
</file>