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n.loc\dfs\data1\profiles\svoboka1\Plocha\Veřejné Zakázky 2020\Provádění servisu a PBTK zdravotnických prostředků třídy 2b mediciálních plynů\Podklady k vyhlášení\"/>
    </mc:Choice>
  </mc:AlternateContent>
  <bookViews>
    <workbookView xWindow="3180" yWindow="1848" windowWidth="21048" windowHeight="11052"/>
  </bookViews>
  <sheets>
    <sheet name="K nacenění" sheetId="7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9" i="7" l="1"/>
  <c r="D75" i="7" l="1"/>
  <c r="E41" i="7" l="1"/>
  <c r="E42" i="7"/>
  <c r="E43" i="7"/>
  <c r="E44" i="7"/>
  <c r="E45" i="7"/>
  <c r="E46" i="7"/>
  <c r="E47" i="7"/>
  <c r="E48" i="7"/>
  <c r="E40" i="7"/>
  <c r="E51" i="7" s="1"/>
  <c r="E34" i="7"/>
  <c r="E36" i="7" s="1"/>
  <c r="E20" i="7"/>
  <c r="E30" i="7" s="1"/>
  <c r="E21" i="7"/>
  <c r="E22" i="7"/>
  <c r="E23" i="7"/>
  <c r="E24" i="7"/>
  <c r="E25" i="7"/>
  <c r="E26" i="7"/>
  <c r="E27" i="7"/>
  <c r="E28" i="7"/>
  <c r="E19" i="7"/>
  <c r="F9" i="7" l="1"/>
  <c r="F10" i="7"/>
  <c r="F11" i="7"/>
  <c r="F12" i="7"/>
  <c r="F13" i="7"/>
  <c r="F8" i="7"/>
  <c r="F15" i="7" l="1"/>
  <c r="D74" i="7"/>
  <c r="D65" i="7"/>
  <c r="D64" i="7"/>
  <c r="D77" i="7" l="1"/>
  <c r="D67" i="7"/>
  <c r="D49" i="7" l="1"/>
  <c r="D48" i="7"/>
  <c r="D47" i="7"/>
  <c r="D46" i="7"/>
  <c r="D45" i="7"/>
  <c r="D44" i="7"/>
  <c r="D43" i="7"/>
  <c r="D42" i="7"/>
  <c r="D41" i="7"/>
  <c r="D40" i="7"/>
  <c r="D34" i="7"/>
  <c r="D36" i="7" s="1"/>
  <c r="D28" i="7"/>
  <c r="D27" i="7"/>
  <c r="D26" i="7"/>
  <c r="D25" i="7"/>
  <c r="D24" i="7"/>
  <c r="D23" i="7"/>
  <c r="D22" i="7"/>
  <c r="D21" i="7"/>
  <c r="D20" i="7"/>
  <c r="D19" i="7"/>
  <c r="E13" i="7"/>
  <c r="E12" i="7"/>
  <c r="E11" i="7"/>
  <c r="E10" i="7"/>
  <c r="E9" i="7"/>
  <c r="E8" i="7"/>
  <c r="D51" i="7" l="1"/>
  <c r="D30" i="7"/>
  <c r="E15" i="7"/>
</calcChain>
</file>

<file path=xl/sharedStrings.xml><?xml version="1.0" encoding="utf-8"?>
<sst xmlns="http://schemas.openxmlformats.org/spreadsheetml/2006/main" count="116" uniqueCount="59">
  <si>
    <t>doplňkové komponenty</t>
  </si>
  <si>
    <t>lékařské panely</t>
  </si>
  <si>
    <t>nást. Rampa 1L</t>
  </si>
  <si>
    <t>nást. Rampa 2L</t>
  </si>
  <si>
    <t>zdrojový most 3L</t>
  </si>
  <si>
    <t>zdrojový most 4L</t>
  </si>
  <si>
    <t>Rychnov nad Kněžnou</t>
  </si>
  <si>
    <t>ZP</t>
  </si>
  <si>
    <t>Počet ks</t>
  </si>
  <si>
    <t>instal. komplex pevný</t>
  </si>
  <si>
    <t>skupinový uzávěr</t>
  </si>
  <si>
    <t>otočný instal. Komplex pevný</t>
  </si>
  <si>
    <t>otočný instal. Komplex sklopný</t>
  </si>
  <si>
    <t>nást. rampa 1L</t>
  </si>
  <si>
    <t>nást. rampa 2L</t>
  </si>
  <si>
    <t>nást. rampa 3L</t>
  </si>
  <si>
    <t>nást. rampa 4L</t>
  </si>
  <si>
    <t>Koncové prvky</t>
  </si>
  <si>
    <t>dolní areál nemocnice</t>
  </si>
  <si>
    <t>Přístroj</t>
  </si>
  <si>
    <t>Označení</t>
  </si>
  <si>
    <t>Výrobní číslo</t>
  </si>
  <si>
    <t>kompresor včetně sušičky</t>
  </si>
  <si>
    <t>Hospitair PK MUX 05 Pilote</t>
  </si>
  <si>
    <t>Hospitair PK PM2 MUX 05 Master</t>
  </si>
  <si>
    <t>kompresor</t>
  </si>
  <si>
    <t>horní areál nemocnice</t>
  </si>
  <si>
    <t xml:space="preserve">sušička </t>
  </si>
  <si>
    <t>CEC 5 AH- A560</t>
  </si>
  <si>
    <t>sušička</t>
  </si>
  <si>
    <t xml:space="preserve">Mils MVX3 SX4 </t>
  </si>
  <si>
    <t>Mils SEC 5AH-AS445</t>
  </si>
  <si>
    <t>v záruce - po rekonstrukci</t>
  </si>
  <si>
    <t>Spotřební materiál 2021</t>
  </si>
  <si>
    <t>Spotřební materiál 2022</t>
  </si>
  <si>
    <t>Příloha č. 4_Nabídkový list</t>
  </si>
  <si>
    <t>"Zajištění pravidelných ročních kontrol a servisu koncových prvků rozvodů mediciálních plynů, kompresorů a sušiček pro ONN a.s."</t>
  </si>
  <si>
    <t>Cena za 1 ks bez DPH</t>
  </si>
  <si>
    <t>Cestovné</t>
  </si>
  <si>
    <t>Celkem vč. cestovného bez DPH</t>
  </si>
  <si>
    <t>Nemocnice Broumov</t>
  </si>
  <si>
    <t>Nemocnice Jaroměř</t>
  </si>
  <si>
    <t xml:space="preserve">KOMPRESORY A SUŠÍCÍ SKŘÍNĚ </t>
  </si>
  <si>
    <t>Oblastní nemocnice Náchod</t>
  </si>
  <si>
    <t>Oblastní nemocnice Náchod - dolní a horní areál</t>
  </si>
  <si>
    <t>Práce (celkem za servis na 1 přístroji)</t>
  </si>
  <si>
    <t>Celkem práce bez DPH</t>
  </si>
  <si>
    <t>Celkem spotřební materiál (2021 a 2020) bez DPH</t>
  </si>
  <si>
    <t>CELKEM bez DPH (včetně práce, spotřebního materiálu a cestovného)</t>
  </si>
  <si>
    <t>Celkem bez DPH (včetně práce, spotřebního materiálu a cestovného)</t>
  </si>
  <si>
    <t>Výše DPH ____ % v Kč</t>
  </si>
  <si>
    <t>Celkem s DPH (včetně práce, spotřebního materiálu a cestovného)</t>
  </si>
  <si>
    <r>
      <t>SOUHRN nákladů</t>
    </r>
    <r>
      <rPr>
        <b/>
        <sz val="12"/>
        <color theme="1"/>
        <rFont val="Calibri"/>
        <family val="2"/>
        <charset val="238"/>
      </rPr>
      <t>*</t>
    </r>
  </si>
  <si>
    <t>* níže uvedené hodnoty vyplní účastník do Krycího listu</t>
  </si>
  <si>
    <t>V _________________________dne _______________</t>
  </si>
  <si>
    <t>jméno, funkce, podpis oprávněného zástupce účastníka</t>
  </si>
  <si>
    <t>……………………………………………………………………………………………………..</t>
  </si>
  <si>
    <t>Celkem bez DPH (2021)</t>
  </si>
  <si>
    <t>Celkem bez DPH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</si>
</sst>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4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5" fillId="0" borderId="0" xfId="0" applyFont="1"/>
    <xf numFmtId="1" fontId="5" fillId="0" borderId="0" xfId="0" applyNumberFormat="1" applyFont="1"/>
    <xf numFmtId="0" fontId="5" fillId="0" borderId="8" xfId="0" applyFont="1" applyBorder="1"/>
    <xf numFmtId="1" fontId="5" fillId="0" borderId="8" xfId="0" applyNumberFormat="1" applyFont="1" applyBorder="1"/>
    <xf numFmtId="0" fontId="5" fillId="3" borderId="8" xfId="0" applyFont="1" applyFill="1" applyBorder="1"/>
    <xf numFmtId="164" fontId="5" fillId="0" borderId="0" xfId="0" applyNumberFormat="1" applyFont="1"/>
    <xf numFmtId="0" fontId="2" fillId="0" borderId="0" xfId="0" applyFont="1" applyAlignment="1">
      <alignment horizontal="center" vertical="center"/>
    </xf>
    <xf numFmtId="0" fontId="9" fillId="0" borderId="0" xfId="0" applyFont="1"/>
    <xf numFmtId="3" fontId="5" fillId="0" borderId="8" xfId="0" applyNumberFormat="1" applyFont="1" applyBorder="1"/>
    <xf numFmtId="3" fontId="5" fillId="2" borderId="8" xfId="0" applyNumberFormat="1" applyFont="1" applyFill="1" applyBorder="1"/>
    <xf numFmtId="0" fontId="10" fillId="0" borderId="0" xfId="0" applyFont="1" applyAlignment="1">
      <alignment horizontal="center" wrapText="1"/>
    </xf>
    <xf numFmtId="1" fontId="0" fillId="5" borderId="8" xfId="0" applyNumberFormat="1" applyFill="1" applyBorder="1" applyAlignment="1">
      <alignment horizontal="center" vertical="center" wrapText="1"/>
    </xf>
    <xf numFmtId="0" fontId="9" fillId="0" borderId="11" xfId="0" applyFont="1" applyBorder="1"/>
    <xf numFmtId="0" fontId="9" fillId="0" borderId="17" xfId="0" applyFont="1" applyBorder="1"/>
    <xf numFmtId="3" fontId="5" fillId="0" borderId="14" xfId="0" applyNumberFormat="1" applyFont="1" applyBorder="1"/>
    <xf numFmtId="1" fontId="0" fillId="5" borderId="14" xfId="0" applyNumberFormat="1" applyFill="1" applyBorder="1" applyAlignment="1">
      <alignment horizontal="center" vertical="center" wrapText="1"/>
    </xf>
    <xf numFmtId="0" fontId="9" fillId="0" borderId="10" xfId="0" applyFont="1" applyBorder="1"/>
    <xf numFmtId="3" fontId="5" fillId="0" borderId="18" xfId="0" applyNumberFormat="1" applyFont="1" applyBorder="1"/>
    <xf numFmtId="1" fontId="0" fillId="5" borderId="18" xfId="0" applyNumberForma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left"/>
    </xf>
    <xf numFmtId="164" fontId="4" fillId="6" borderId="3" xfId="0" applyNumberFormat="1" applyFont="1" applyFill="1" applyBorder="1" applyAlignment="1">
      <alignment horizontal="left"/>
    </xf>
    <xf numFmtId="0" fontId="9" fillId="0" borderId="7" xfId="0" applyFont="1" applyBorder="1"/>
    <xf numFmtId="3" fontId="5" fillId="0" borderId="5" xfId="0" applyNumberFormat="1" applyFont="1" applyBorder="1"/>
    <xf numFmtId="0" fontId="9" fillId="0" borderId="0" xfId="0" applyFont="1" applyFill="1"/>
    <xf numFmtId="164" fontId="4" fillId="0" borderId="0" xfId="0" applyNumberFormat="1" applyFont="1" applyFill="1" applyBorder="1" applyAlignment="1">
      <alignment horizontal="left"/>
    </xf>
    <xf numFmtId="164" fontId="5" fillId="0" borderId="0" xfId="0" applyNumberFormat="1" applyFont="1" applyFill="1" applyBorder="1"/>
    <xf numFmtId="0" fontId="0" fillId="0" borderId="0" xfId="0" applyFill="1"/>
    <xf numFmtId="0" fontId="9" fillId="2" borderId="11" xfId="0" applyFont="1" applyFill="1" applyBorder="1"/>
    <xf numFmtId="0" fontId="5" fillId="0" borderId="18" xfId="0" applyFont="1" applyBorder="1"/>
    <xf numFmtId="1" fontId="5" fillId="0" borderId="18" xfId="0" applyNumberFormat="1" applyFont="1" applyBorder="1"/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" fontId="4" fillId="4" borderId="3" xfId="0" applyNumberFormat="1" applyFont="1" applyFill="1" applyBorder="1" applyAlignment="1">
      <alignment horizontal="center" vertical="center" wrapText="1"/>
    </xf>
    <xf numFmtId="1" fontId="4" fillId="4" borderId="4" xfId="0" applyNumberFormat="1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5" xfId="0" applyFont="1" applyBorder="1"/>
    <xf numFmtId="1" fontId="5" fillId="0" borderId="5" xfId="0" applyNumberFormat="1" applyFont="1" applyBorder="1"/>
    <xf numFmtId="0" fontId="5" fillId="3" borderId="5" xfId="0" applyFont="1" applyFill="1" applyBorder="1"/>
    <xf numFmtId="0" fontId="5" fillId="3" borderId="6" xfId="0" applyFont="1" applyFill="1" applyBorder="1"/>
    <xf numFmtId="0" fontId="5" fillId="0" borderId="17" xfId="0" applyFont="1" applyBorder="1"/>
    <xf numFmtId="0" fontId="5" fillId="0" borderId="14" xfId="0" applyFont="1" applyBorder="1"/>
    <xf numFmtId="1" fontId="5" fillId="0" borderId="14" xfId="0" applyNumberFormat="1" applyFont="1" applyBorder="1"/>
    <xf numFmtId="0" fontId="5" fillId="3" borderId="14" xfId="0" applyFont="1" applyFill="1" applyBorder="1"/>
    <xf numFmtId="0" fontId="5" fillId="3" borderId="16" xfId="0" applyFont="1" applyFill="1" applyBorder="1"/>
    <xf numFmtId="0" fontId="5" fillId="0" borderId="10" xfId="0" applyFont="1" applyBorder="1"/>
    <xf numFmtId="44" fontId="5" fillId="3" borderId="5" xfId="1" applyFont="1" applyFill="1" applyBorder="1"/>
    <xf numFmtId="44" fontId="5" fillId="3" borderId="6" xfId="1" applyFont="1" applyFill="1" applyBorder="1"/>
    <xf numFmtId="44" fontId="5" fillId="3" borderId="14" xfId="1" applyFont="1" applyFill="1" applyBorder="1"/>
    <xf numFmtId="44" fontId="5" fillId="3" borderId="16" xfId="1" applyFont="1" applyFill="1" applyBorder="1"/>
    <xf numFmtId="44" fontId="5" fillId="3" borderId="18" xfId="1" applyFont="1" applyFill="1" applyBorder="1"/>
    <xf numFmtId="44" fontId="5" fillId="3" borderId="9" xfId="1" applyFont="1" applyFill="1" applyBorder="1"/>
    <xf numFmtId="0" fontId="5" fillId="0" borderId="11" xfId="0" applyFont="1" applyBorder="1"/>
    <xf numFmtId="0" fontId="5" fillId="3" borderId="12" xfId="0" applyFont="1" applyFill="1" applyBorder="1"/>
    <xf numFmtId="44" fontId="5" fillId="3" borderId="8" xfId="1" applyFont="1" applyFill="1" applyBorder="1"/>
    <xf numFmtId="44" fontId="5" fillId="3" borderId="15" xfId="1" applyFont="1" applyFill="1" applyBorder="1"/>
    <xf numFmtId="0" fontId="11" fillId="0" borderId="0" xfId="0" applyFont="1"/>
    <xf numFmtId="44" fontId="9" fillId="0" borderId="0" xfId="0" applyNumberFormat="1" applyFont="1"/>
    <xf numFmtId="44" fontId="5" fillId="0" borderId="8" xfId="1" applyFont="1" applyBorder="1"/>
    <xf numFmtId="44" fontId="9" fillId="0" borderId="12" xfId="0" applyNumberFormat="1" applyFont="1" applyBorder="1"/>
    <xf numFmtId="44" fontId="5" fillId="0" borderId="14" xfId="1" applyFont="1" applyBorder="1"/>
    <xf numFmtId="44" fontId="9" fillId="0" borderId="16" xfId="0" applyNumberFormat="1" applyFont="1" applyBorder="1"/>
    <xf numFmtId="164" fontId="9" fillId="3" borderId="29" xfId="0" applyNumberFormat="1" applyFont="1" applyFill="1" applyBorder="1"/>
    <xf numFmtId="0" fontId="4" fillId="6" borderId="2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44" fontId="5" fillId="7" borderId="4" xfId="0" applyNumberFormat="1" applyFont="1" applyFill="1" applyBorder="1"/>
    <xf numFmtId="164" fontId="9" fillId="7" borderId="27" xfId="0" applyNumberFormat="1" applyFont="1" applyFill="1" applyBorder="1"/>
    <xf numFmtId="44" fontId="5" fillId="7" borderId="4" xfId="1" applyFont="1" applyFill="1" applyBorder="1"/>
    <xf numFmtId="0" fontId="4" fillId="6" borderId="21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 wrapText="1"/>
    </xf>
    <xf numFmtId="44" fontId="5" fillId="0" borderId="5" xfId="1" applyFont="1" applyBorder="1"/>
    <xf numFmtId="44" fontId="0" fillId="0" borderId="6" xfId="0" applyNumberFormat="1" applyBorder="1"/>
    <xf numFmtId="44" fontId="0" fillId="0" borderId="12" xfId="0" applyNumberFormat="1" applyBorder="1"/>
    <xf numFmtId="44" fontId="0" fillId="0" borderId="16" xfId="0" applyNumberFormat="1" applyBorder="1"/>
    <xf numFmtId="44" fontId="0" fillId="7" borderId="27" xfId="0" applyNumberFormat="1" applyFill="1" applyBorder="1"/>
    <xf numFmtId="44" fontId="0" fillId="3" borderId="27" xfId="1" applyFont="1" applyFill="1" applyBorder="1"/>
    <xf numFmtId="0" fontId="9" fillId="0" borderId="30" xfId="0" applyFont="1" applyBorder="1"/>
    <xf numFmtId="3" fontId="5" fillId="0" borderId="31" xfId="0" applyNumberFormat="1" applyFont="1" applyBorder="1"/>
    <xf numFmtId="44" fontId="5" fillId="3" borderId="31" xfId="1" applyFont="1" applyFill="1" applyBorder="1"/>
    <xf numFmtId="44" fontId="5" fillId="0" borderId="15" xfId="1" applyFont="1" applyBorder="1"/>
    <xf numFmtId="44" fontId="9" fillId="7" borderId="27" xfId="0" applyNumberFormat="1" applyFont="1" applyFill="1" applyBorder="1"/>
    <xf numFmtId="44" fontId="9" fillId="3" borderId="27" xfId="1" applyFont="1" applyFill="1" applyBorder="1"/>
    <xf numFmtId="0" fontId="4" fillId="6" borderId="27" xfId="0" applyFont="1" applyFill="1" applyBorder="1" applyAlignment="1">
      <alignment horizontal="center" vertical="center" wrapText="1"/>
    </xf>
    <xf numFmtId="44" fontId="9" fillId="0" borderId="29" xfId="0" applyNumberFormat="1" applyFont="1" applyBorder="1"/>
    <xf numFmtId="44" fontId="5" fillId="2" borderId="8" xfId="1" applyFont="1" applyFill="1" applyBorder="1"/>
    <xf numFmtId="44" fontId="9" fillId="0" borderId="16" xfId="1" applyFont="1" applyBorder="1"/>
    <xf numFmtId="44" fontId="9" fillId="7" borderId="27" xfId="1" applyFont="1" applyFill="1" applyBorder="1"/>
    <xf numFmtId="44" fontId="5" fillId="0" borderId="18" xfId="1" applyFont="1" applyBorder="1"/>
    <xf numFmtId="44" fontId="9" fillId="0" borderId="9" xfId="0" applyNumberFormat="1" applyFont="1" applyBorder="1"/>
    <xf numFmtId="0" fontId="4" fillId="6" borderId="3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0" fontId="4" fillId="6" borderId="22" xfId="0" applyFont="1" applyFill="1" applyBorder="1" applyAlignment="1">
      <alignment horizontal="left" vertical="center" wrapText="1"/>
    </xf>
    <xf numFmtId="44" fontId="5" fillId="3" borderId="1" xfId="1" applyFont="1" applyFill="1" applyBorder="1" applyAlignment="1">
      <alignment horizontal="center"/>
    </xf>
    <xf numFmtId="44" fontId="5" fillId="3" borderId="19" xfId="1" applyFont="1" applyFill="1" applyBorder="1" applyAlignment="1">
      <alignment horizontal="center"/>
    </xf>
    <xf numFmtId="44" fontId="5" fillId="3" borderId="22" xfId="1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3" fillId="6" borderId="19" xfId="0" applyFont="1" applyFill="1" applyBorder="1" applyAlignment="1">
      <alignment horizontal="left"/>
    </xf>
    <xf numFmtId="0" fontId="3" fillId="6" borderId="22" xfId="0" applyFont="1" applyFill="1" applyBorder="1" applyAlignment="1">
      <alignment horizontal="left"/>
    </xf>
    <xf numFmtId="44" fontId="0" fillId="3" borderId="1" xfId="0" applyNumberFormat="1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1" fontId="4" fillId="6" borderId="23" xfId="0" applyNumberFormat="1" applyFont="1" applyFill="1" applyBorder="1" applyAlignment="1">
      <alignment horizontal="left"/>
    </xf>
    <xf numFmtId="1" fontId="4" fillId="6" borderId="26" xfId="0" applyNumberFormat="1" applyFont="1" applyFill="1" applyBorder="1" applyAlignment="1">
      <alignment horizontal="left"/>
    </xf>
    <xf numFmtId="44" fontId="5" fillId="3" borderId="23" xfId="1" applyFont="1" applyFill="1" applyBorder="1" applyAlignment="1">
      <alignment horizontal="center"/>
    </xf>
    <xf numFmtId="44" fontId="5" fillId="3" borderId="20" xfId="1" applyFont="1" applyFill="1" applyBorder="1" applyAlignment="1">
      <alignment horizontal="center"/>
    </xf>
    <xf numFmtId="44" fontId="5" fillId="3" borderId="26" xfId="1" applyFont="1" applyFill="1" applyBorder="1" applyAlignment="1">
      <alignment horizontal="center"/>
    </xf>
    <xf numFmtId="0" fontId="4" fillId="7" borderId="1" xfId="0" applyFont="1" applyFill="1" applyBorder="1" applyAlignment="1">
      <alignment horizontal="left"/>
    </xf>
    <xf numFmtId="0" fontId="4" fillId="7" borderId="22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4" fillId="6" borderId="22" xfId="0" applyFont="1" applyFill="1" applyBorder="1" applyAlignment="1">
      <alignment horizontal="left"/>
    </xf>
    <xf numFmtId="1" fontId="4" fillId="6" borderId="1" xfId="0" applyNumberFormat="1" applyFont="1" applyFill="1" applyBorder="1" applyAlignment="1">
      <alignment horizontal="left"/>
    </xf>
    <xf numFmtId="1" fontId="4" fillId="6" borderId="22" xfId="0" applyNumberFormat="1" applyFont="1" applyFill="1" applyBorder="1" applyAlignment="1">
      <alignment horizontal="left"/>
    </xf>
    <xf numFmtId="1" fontId="3" fillId="6" borderId="1" xfId="0" applyNumberFormat="1" applyFont="1" applyFill="1" applyBorder="1" applyAlignment="1">
      <alignment horizontal="center"/>
    </xf>
    <xf numFmtId="1" fontId="3" fillId="6" borderId="19" xfId="0" applyNumberFormat="1" applyFont="1" applyFill="1" applyBorder="1" applyAlignment="1">
      <alignment horizontal="center"/>
    </xf>
    <xf numFmtId="1" fontId="3" fillId="6" borderId="22" xfId="0" applyNumberFormat="1" applyFont="1" applyFill="1" applyBorder="1" applyAlignment="1">
      <alignment horizontal="center"/>
    </xf>
    <xf numFmtId="44" fontId="5" fillId="7" borderId="1" xfId="1" applyFont="1" applyFill="1" applyBorder="1" applyAlignment="1">
      <alignment horizontal="center"/>
    </xf>
    <xf numFmtId="44" fontId="5" fillId="7" borderId="19" xfId="1" applyFont="1" applyFill="1" applyBorder="1" applyAlignment="1">
      <alignment horizontal="center"/>
    </xf>
    <xf numFmtId="44" fontId="5" fillId="7" borderId="22" xfId="1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164" fontId="4" fillId="6" borderId="30" xfId="0" applyNumberFormat="1" applyFont="1" applyFill="1" applyBorder="1" applyAlignment="1">
      <alignment horizontal="left"/>
    </xf>
    <xf numFmtId="164" fontId="4" fillId="6" borderId="31" xfId="0" applyNumberFormat="1" applyFont="1" applyFill="1" applyBorder="1" applyAlignment="1">
      <alignment horizontal="left"/>
    </xf>
    <xf numFmtId="164" fontId="4" fillId="6" borderId="2" xfId="0" applyNumberFormat="1" applyFont="1" applyFill="1" applyBorder="1" applyAlignment="1">
      <alignment horizontal="left"/>
    </xf>
    <xf numFmtId="164" fontId="4" fillId="6" borderId="3" xfId="0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4" fontId="4" fillId="6" borderId="23" xfId="0" applyNumberFormat="1" applyFont="1" applyFill="1" applyBorder="1" applyAlignment="1">
      <alignment horizontal="left"/>
    </xf>
    <xf numFmtId="164" fontId="4" fillId="6" borderId="13" xfId="0" applyNumberFormat="1" applyFont="1" applyFill="1" applyBorder="1" applyAlignment="1">
      <alignment horizontal="left"/>
    </xf>
    <xf numFmtId="0" fontId="3" fillId="6" borderId="21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workbookViewId="0">
      <selection activeCell="E14" sqref="E14:F14"/>
    </sheetView>
  </sheetViews>
  <sheetFormatPr defaultRowHeight="14.4" x14ac:dyDescent="0.3"/>
  <cols>
    <col min="1" max="1" width="24" customWidth="1"/>
    <col min="2" max="2" width="27.77734375" customWidth="1"/>
    <col min="3" max="3" width="17.6640625" customWidth="1"/>
    <col min="4" max="4" width="16.109375" customWidth="1"/>
    <col min="5" max="5" width="19" customWidth="1"/>
    <col min="6" max="6" width="18.88671875" customWidth="1"/>
  </cols>
  <sheetData>
    <row r="1" spans="1:6" x14ac:dyDescent="0.3">
      <c r="A1" s="60" t="s">
        <v>35</v>
      </c>
      <c r="B1" s="9"/>
      <c r="C1" s="9"/>
      <c r="D1" s="9"/>
      <c r="E1" s="9"/>
      <c r="F1" s="9"/>
    </row>
    <row r="2" spans="1:6" ht="49.2" customHeight="1" x14ac:dyDescent="0.3">
      <c r="A2" s="130" t="s">
        <v>36</v>
      </c>
      <c r="B2" s="130"/>
      <c r="C2" s="130"/>
      <c r="D2" s="130"/>
      <c r="E2" s="130"/>
      <c r="F2" s="9"/>
    </row>
    <row r="3" spans="1:6" ht="11.4" customHeight="1" x14ac:dyDescent="0.3">
      <c r="A3" s="12"/>
      <c r="B3" s="12"/>
      <c r="C3" s="12"/>
      <c r="D3" s="12"/>
      <c r="E3" s="12"/>
      <c r="F3" s="9"/>
    </row>
    <row r="4" spans="1:6" ht="17.399999999999999" x14ac:dyDescent="0.3">
      <c r="A4" s="136" t="s">
        <v>17</v>
      </c>
      <c r="B4" s="136"/>
      <c r="C4" s="136"/>
      <c r="D4" s="136"/>
      <c r="E4" s="9"/>
      <c r="F4" s="9"/>
    </row>
    <row r="5" spans="1:6" ht="14.4" customHeight="1" thickBot="1" x14ac:dyDescent="0.35">
      <c r="A5" s="8"/>
      <c r="B5" s="8"/>
      <c r="C5" s="8"/>
      <c r="D5" s="8"/>
      <c r="E5" s="9"/>
      <c r="F5" s="9"/>
    </row>
    <row r="6" spans="1:6" ht="25.05" customHeight="1" thickBot="1" x14ac:dyDescent="0.35">
      <c r="A6" s="96" t="s">
        <v>40</v>
      </c>
      <c r="B6" s="97"/>
      <c r="C6" s="97"/>
      <c r="D6" s="97"/>
      <c r="E6" s="97"/>
      <c r="F6" s="98"/>
    </row>
    <row r="7" spans="1:6" ht="27" thickBot="1" x14ac:dyDescent="0.35">
      <c r="A7" s="21" t="s">
        <v>7</v>
      </c>
      <c r="B7" s="22" t="s">
        <v>8</v>
      </c>
      <c r="C7" s="94" t="s">
        <v>32</v>
      </c>
      <c r="D7" s="95" t="s">
        <v>37</v>
      </c>
      <c r="E7" s="68" t="s">
        <v>57</v>
      </c>
      <c r="F7" s="68" t="s">
        <v>58</v>
      </c>
    </row>
    <row r="8" spans="1:6" x14ac:dyDescent="0.3">
      <c r="A8" s="18" t="s">
        <v>0</v>
      </c>
      <c r="B8" s="19">
        <v>12</v>
      </c>
      <c r="C8" s="20">
        <v>0</v>
      </c>
      <c r="D8" s="54"/>
      <c r="E8" s="92">
        <f t="shared" ref="E8:E13" si="0">SUM(B8*D8)</f>
        <v>0</v>
      </c>
      <c r="F8" s="93">
        <f>SUM(C8+B8)*D8</f>
        <v>0</v>
      </c>
    </row>
    <row r="9" spans="1:6" x14ac:dyDescent="0.3">
      <c r="A9" s="14" t="s">
        <v>1</v>
      </c>
      <c r="B9" s="10">
        <v>78</v>
      </c>
      <c r="C9" s="13">
        <v>2</v>
      </c>
      <c r="D9" s="58"/>
      <c r="E9" s="62">
        <f t="shared" si="0"/>
        <v>0</v>
      </c>
      <c r="F9" s="63">
        <f t="shared" ref="F9:F13" si="1">SUM(C9+B9)*D9</f>
        <v>0</v>
      </c>
    </row>
    <row r="10" spans="1:6" x14ac:dyDescent="0.3">
      <c r="A10" s="14" t="s">
        <v>9</v>
      </c>
      <c r="B10" s="10">
        <v>2</v>
      </c>
      <c r="C10" s="13">
        <v>1</v>
      </c>
      <c r="D10" s="58"/>
      <c r="E10" s="62">
        <f t="shared" si="0"/>
        <v>0</v>
      </c>
      <c r="F10" s="63">
        <f t="shared" si="1"/>
        <v>0</v>
      </c>
    </row>
    <row r="11" spans="1:6" x14ac:dyDescent="0.3">
      <c r="A11" s="14" t="s">
        <v>10</v>
      </c>
      <c r="B11" s="10">
        <v>5</v>
      </c>
      <c r="C11" s="13">
        <v>2</v>
      </c>
      <c r="D11" s="58"/>
      <c r="E11" s="62">
        <f t="shared" si="0"/>
        <v>0</v>
      </c>
      <c r="F11" s="63">
        <f t="shared" si="1"/>
        <v>0</v>
      </c>
    </row>
    <row r="12" spans="1:6" x14ac:dyDescent="0.3">
      <c r="A12" s="14" t="s">
        <v>2</v>
      </c>
      <c r="B12" s="10">
        <v>23</v>
      </c>
      <c r="C12" s="13">
        <v>2</v>
      </c>
      <c r="D12" s="58"/>
      <c r="E12" s="62">
        <f t="shared" si="0"/>
        <v>0</v>
      </c>
      <c r="F12" s="63">
        <f t="shared" si="1"/>
        <v>0</v>
      </c>
    </row>
    <row r="13" spans="1:6" ht="15" thickBot="1" x14ac:dyDescent="0.35">
      <c r="A13" s="15" t="s">
        <v>3</v>
      </c>
      <c r="B13" s="16">
        <v>3</v>
      </c>
      <c r="C13" s="17">
        <v>2</v>
      </c>
      <c r="D13" s="52"/>
      <c r="E13" s="64">
        <f t="shared" si="0"/>
        <v>0</v>
      </c>
      <c r="F13" s="65">
        <f t="shared" si="1"/>
        <v>0</v>
      </c>
    </row>
    <row r="14" spans="1:6" ht="15" thickBot="1" x14ac:dyDescent="0.35">
      <c r="A14" s="9"/>
      <c r="B14" s="7"/>
      <c r="C14" s="131" t="s">
        <v>38</v>
      </c>
      <c r="D14" s="132"/>
      <c r="E14" s="59"/>
      <c r="F14" s="66"/>
    </row>
    <row r="15" spans="1:6" ht="15" thickBot="1" x14ac:dyDescent="0.35">
      <c r="A15" s="9"/>
      <c r="B15" s="7"/>
      <c r="C15" s="133" t="s">
        <v>39</v>
      </c>
      <c r="D15" s="134"/>
      <c r="E15" s="69">
        <f>SUM(E8:E13)+E14</f>
        <v>0</v>
      </c>
      <c r="F15" s="70">
        <f>SUM(F8:F14)</f>
        <v>0</v>
      </c>
    </row>
    <row r="16" spans="1:6" ht="22.2" customHeight="1" thickBot="1" x14ac:dyDescent="0.35">
      <c r="A16" s="9"/>
      <c r="B16" s="7"/>
      <c r="F16" s="61"/>
    </row>
    <row r="17" spans="1:6" ht="25.05" customHeight="1" thickBot="1" x14ac:dyDescent="0.35">
      <c r="A17" s="96" t="s">
        <v>44</v>
      </c>
      <c r="B17" s="97"/>
      <c r="C17" s="97"/>
      <c r="D17" s="97"/>
      <c r="E17" s="98"/>
      <c r="F17" s="9"/>
    </row>
    <row r="18" spans="1:6" ht="28.2" customHeight="1" thickBot="1" x14ac:dyDescent="0.35">
      <c r="A18" s="72" t="s">
        <v>7</v>
      </c>
      <c r="B18" s="73" t="s">
        <v>8</v>
      </c>
      <c r="C18" s="74" t="s">
        <v>37</v>
      </c>
      <c r="D18" s="67" t="s">
        <v>57</v>
      </c>
      <c r="E18" s="67" t="s">
        <v>58</v>
      </c>
      <c r="F18" s="9"/>
    </row>
    <row r="19" spans="1:6" x14ac:dyDescent="0.3">
      <c r="A19" s="26" t="s">
        <v>0</v>
      </c>
      <c r="B19" s="27">
        <v>93</v>
      </c>
      <c r="C19" s="50"/>
      <c r="D19" s="75">
        <f t="shared" ref="D19:D28" si="2">SUM(B19*C19)</f>
        <v>0</v>
      </c>
      <c r="E19" s="76">
        <f>B19*C19</f>
        <v>0</v>
      </c>
      <c r="F19" s="9"/>
    </row>
    <row r="20" spans="1:6" x14ac:dyDescent="0.3">
      <c r="A20" s="14" t="s">
        <v>1</v>
      </c>
      <c r="B20" s="10">
        <v>352</v>
      </c>
      <c r="C20" s="58"/>
      <c r="D20" s="62">
        <f t="shared" si="2"/>
        <v>0</v>
      </c>
      <c r="E20" s="77">
        <f t="shared" ref="E20:E28" si="3">B20*C20</f>
        <v>0</v>
      </c>
      <c r="F20" s="9"/>
    </row>
    <row r="21" spans="1:6" x14ac:dyDescent="0.3">
      <c r="A21" s="14" t="s">
        <v>9</v>
      </c>
      <c r="B21" s="10">
        <v>6</v>
      </c>
      <c r="C21" s="58"/>
      <c r="D21" s="62">
        <f t="shared" si="2"/>
        <v>0</v>
      </c>
      <c r="E21" s="77">
        <f t="shared" si="3"/>
        <v>0</v>
      </c>
      <c r="F21" s="9"/>
    </row>
    <row r="22" spans="1:6" x14ac:dyDescent="0.3">
      <c r="A22" s="14" t="s">
        <v>11</v>
      </c>
      <c r="B22" s="10">
        <v>13</v>
      </c>
      <c r="C22" s="58"/>
      <c r="D22" s="62">
        <f t="shared" si="2"/>
        <v>0</v>
      </c>
      <c r="E22" s="77">
        <f t="shared" si="3"/>
        <v>0</v>
      </c>
      <c r="F22" s="9"/>
    </row>
    <row r="23" spans="1:6" x14ac:dyDescent="0.3">
      <c r="A23" s="14" t="s">
        <v>12</v>
      </c>
      <c r="B23" s="10">
        <v>4</v>
      </c>
      <c r="C23" s="58"/>
      <c r="D23" s="62">
        <f t="shared" si="2"/>
        <v>0</v>
      </c>
      <c r="E23" s="77">
        <f t="shared" si="3"/>
        <v>0</v>
      </c>
      <c r="F23" s="9"/>
    </row>
    <row r="24" spans="1:6" x14ac:dyDescent="0.3">
      <c r="A24" s="14" t="s">
        <v>10</v>
      </c>
      <c r="B24" s="10">
        <v>16</v>
      </c>
      <c r="C24" s="58"/>
      <c r="D24" s="62">
        <f t="shared" si="2"/>
        <v>0</v>
      </c>
      <c r="E24" s="77">
        <f t="shared" si="3"/>
        <v>0</v>
      </c>
      <c r="F24" s="9"/>
    </row>
    <row r="25" spans="1:6" x14ac:dyDescent="0.3">
      <c r="A25" s="14" t="s">
        <v>2</v>
      </c>
      <c r="B25" s="10">
        <v>63</v>
      </c>
      <c r="C25" s="58"/>
      <c r="D25" s="62">
        <f t="shared" si="2"/>
        <v>0</v>
      </c>
      <c r="E25" s="77">
        <f t="shared" si="3"/>
        <v>0</v>
      </c>
      <c r="F25" s="9"/>
    </row>
    <row r="26" spans="1:6" x14ac:dyDescent="0.3">
      <c r="A26" s="14" t="s">
        <v>3</v>
      </c>
      <c r="B26" s="10">
        <v>13</v>
      </c>
      <c r="C26" s="58"/>
      <c r="D26" s="62">
        <f t="shared" si="2"/>
        <v>0</v>
      </c>
      <c r="E26" s="77">
        <f t="shared" si="3"/>
        <v>0</v>
      </c>
      <c r="F26" s="9"/>
    </row>
    <row r="27" spans="1:6" x14ac:dyDescent="0.3">
      <c r="A27" s="14" t="s">
        <v>4</v>
      </c>
      <c r="B27" s="10">
        <v>2</v>
      </c>
      <c r="C27" s="58"/>
      <c r="D27" s="62">
        <f t="shared" si="2"/>
        <v>0</v>
      </c>
      <c r="E27" s="77">
        <f t="shared" si="3"/>
        <v>0</v>
      </c>
      <c r="F27" s="9"/>
    </row>
    <row r="28" spans="1:6" ht="15" thickBot="1" x14ac:dyDescent="0.35">
      <c r="A28" s="15" t="s">
        <v>5</v>
      </c>
      <c r="B28" s="16">
        <v>1</v>
      </c>
      <c r="C28" s="52"/>
      <c r="D28" s="64">
        <f t="shared" si="2"/>
        <v>0</v>
      </c>
      <c r="E28" s="78">
        <f t="shared" si="3"/>
        <v>0</v>
      </c>
      <c r="F28" s="9"/>
    </row>
    <row r="29" spans="1:6" ht="15" thickBot="1" x14ac:dyDescent="0.35">
      <c r="A29" s="9"/>
      <c r="B29" s="137" t="s">
        <v>38</v>
      </c>
      <c r="C29" s="138"/>
      <c r="D29" s="59"/>
      <c r="E29" s="80"/>
      <c r="F29" s="9"/>
    </row>
    <row r="30" spans="1:6" ht="15" thickBot="1" x14ac:dyDescent="0.35">
      <c r="A30" s="9"/>
      <c r="B30" s="24" t="s">
        <v>39</v>
      </c>
      <c r="C30" s="25"/>
      <c r="D30" s="71">
        <f>SUM(D19:D29)</f>
        <v>0</v>
      </c>
      <c r="E30" s="79">
        <f>SUM(E19:E29)</f>
        <v>0</v>
      </c>
      <c r="F30" s="9"/>
    </row>
    <row r="31" spans="1:6" ht="15" thickBot="1" x14ac:dyDescent="0.35">
      <c r="A31" s="28"/>
      <c r="B31" s="29"/>
      <c r="C31" s="29"/>
      <c r="D31" s="30"/>
      <c r="F31" s="9"/>
    </row>
    <row r="32" spans="1:6" ht="25.05" customHeight="1" thickBot="1" x14ac:dyDescent="0.35">
      <c r="A32" s="96" t="s">
        <v>41</v>
      </c>
      <c r="B32" s="97"/>
      <c r="C32" s="97"/>
      <c r="D32" s="97"/>
      <c r="E32" s="98"/>
      <c r="F32" s="9"/>
    </row>
    <row r="33" spans="1:6" ht="27" thickBot="1" x14ac:dyDescent="0.35">
      <c r="A33" s="21" t="s">
        <v>7</v>
      </c>
      <c r="B33" s="22" t="s">
        <v>8</v>
      </c>
      <c r="C33" s="23" t="s">
        <v>37</v>
      </c>
      <c r="D33" s="68" t="s">
        <v>57</v>
      </c>
      <c r="E33" s="87" t="s">
        <v>58</v>
      </c>
      <c r="F33" s="9"/>
    </row>
    <row r="34" spans="1:6" ht="15" thickBot="1" x14ac:dyDescent="0.35">
      <c r="A34" s="81" t="s">
        <v>0</v>
      </c>
      <c r="B34" s="82">
        <v>6</v>
      </c>
      <c r="C34" s="83"/>
      <c r="D34" s="84">
        <f>SUM(B34*C34)</f>
        <v>0</v>
      </c>
      <c r="E34" s="88">
        <f>B34*C34</f>
        <v>0</v>
      </c>
      <c r="F34" s="9"/>
    </row>
    <row r="35" spans="1:6" ht="15" thickBot="1" x14ac:dyDescent="0.35">
      <c r="A35" s="9"/>
      <c r="B35" s="137" t="s">
        <v>38</v>
      </c>
      <c r="C35" s="138"/>
      <c r="D35" s="59"/>
      <c r="E35" s="86"/>
      <c r="F35" s="9"/>
    </row>
    <row r="36" spans="1:6" ht="15" thickBot="1" x14ac:dyDescent="0.35">
      <c r="A36" s="9"/>
      <c r="B36" s="24" t="s">
        <v>39</v>
      </c>
      <c r="C36" s="25"/>
      <c r="D36" s="71">
        <f>SUM(D34:D35)</f>
        <v>0</v>
      </c>
      <c r="E36" s="85">
        <f>SUM(E34:E35)</f>
        <v>0</v>
      </c>
      <c r="F36" s="9"/>
    </row>
    <row r="37" spans="1:6" s="31" customFormat="1" ht="15" thickBot="1" x14ac:dyDescent="0.35">
      <c r="A37" s="28"/>
      <c r="B37" s="29"/>
      <c r="C37" s="29"/>
      <c r="D37" s="30"/>
      <c r="E37" s="28"/>
      <c r="F37" s="28"/>
    </row>
    <row r="38" spans="1:6" ht="25.05" customHeight="1" thickBot="1" x14ac:dyDescent="0.35">
      <c r="A38" s="96" t="s">
        <v>6</v>
      </c>
      <c r="B38" s="97"/>
      <c r="C38" s="97"/>
      <c r="D38" s="97"/>
      <c r="E38" s="98"/>
      <c r="F38" s="9"/>
    </row>
    <row r="39" spans="1:6" ht="27" thickBot="1" x14ac:dyDescent="0.35">
      <c r="A39" s="21" t="s">
        <v>7</v>
      </c>
      <c r="B39" s="22" t="s">
        <v>8</v>
      </c>
      <c r="C39" s="23" t="s">
        <v>37</v>
      </c>
      <c r="D39" s="68" t="s">
        <v>57</v>
      </c>
      <c r="E39" s="87" t="s">
        <v>58</v>
      </c>
      <c r="F39" s="9"/>
    </row>
    <row r="40" spans="1:6" x14ac:dyDescent="0.3">
      <c r="A40" s="18" t="s">
        <v>0</v>
      </c>
      <c r="B40" s="19">
        <v>23</v>
      </c>
      <c r="C40" s="54"/>
      <c r="D40" s="92">
        <f>SUM(B40*C40)</f>
        <v>0</v>
      </c>
      <c r="E40" s="93">
        <f>B40*C40</f>
        <v>0</v>
      </c>
      <c r="F40" s="9"/>
    </row>
    <row r="41" spans="1:6" x14ac:dyDescent="0.3">
      <c r="A41" s="14" t="s">
        <v>1</v>
      </c>
      <c r="B41" s="10">
        <v>140</v>
      </c>
      <c r="C41" s="58"/>
      <c r="D41" s="62">
        <f t="shared" ref="D41:D49" si="4">SUM(B41*C41)</f>
        <v>0</v>
      </c>
      <c r="E41" s="63">
        <f t="shared" ref="E41:E49" si="5">B41*C41</f>
        <v>0</v>
      </c>
      <c r="F41" s="9"/>
    </row>
    <row r="42" spans="1:6" x14ac:dyDescent="0.3">
      <c r="A42" s="14" t="s">
        <v>9</v>
      </c>
      <c r="B42" s="10">
        <v>12</v>
      </c>
      <c r="C42" s="58"/>
      <c r="D42" s="62">
        <f t="shared" si="4"/>
        <v>0</v>
      </c>
      <c r="E42" s="63">
        <f t="shared" si="5"/>
        <v>0</v>
      </c>
      <c r="F42" s="9"/>
    </row>
    <row r="43" spans="1:6" x14ac:dyDescent="0.3">
      <c r="A43" s="14" t="s">
        <v>11</v>
      </c>
      <c r="B43" s="10">
        <v>5</v>
      </c>
      <c r="C43" s="58"/>
      <c r="D43" s="62">
        <f t="shared" si="4"/>
        <v>0</v>
      </c>
      <c r="E43" s="63">
        <f t="shared" si="5"/>
        <v>0</v>
      </c>
      <c r="F43" s="9"/>
    </row>
    <row r="44" spans="1:6" x14ac:dyDescent="0.3">
      <c r="A44" s="14" t="s">
        <v>12</v>
      </c>
      <c r="B44" s="10">
        <v>1</v>
      </c>
      <c r="C44" s="58"/>
      <c r="D44" s="62">
        <f t="shared" si="4"/>
        <v>0</v>
      </c>
      <c r="E44" s="63">
        <f t="shared" si="5"/>
        <v>0</v>
      </c>
      <c r="F44" s="9"/>
    </row>
    <row r="45" spans="1:6" x14ac:dyDescent="0.3">
      <c r="A45" s="14" t="s">
        <v>10</v>
      </c>
      <c r="B45" s="10">
        <v>4</v>
      </c>
      <c r="C45" s="58"/>
      <c r="D45" s="62">
        <f t="shared" si="4"/>
        <v>0</v>
      </c>
      <c r="E45" s="63">
        <f t="shared" si="5"/>
        <v>0</v>
      </c>
      <c r="F45" s="9"/>
    </row>
    <row r="46" spans="1:6" x14ac:dyDescent="0.3">
      <c r="A46" s="14" t="s">
        <v>13</v>
      </c>
      <c r="B46" s="10">
        <v>18</v>
      </c>
      <c r="C46" s="58"/>
      <c r="D46" s="62">
        <f t="shared" si="4"/>
        <v>0</v>
      </c>
      <c r="E46" s="63">
        <f t="shared" si="5"/>
        <v>0</v>
      </c>
      <c r="F46" s="9"/>
    </row>
    <row r="47" spans="1:6" x14ac:dyDescent="0.3">
      <c r="A47" s="32" t="s">
        <v>14</v>
      </c>
      <c r="B47" s="11">
        <v>21</v>
      </c>
      <c r="C47" s="58"/>
      <c r="D47" s="89">
        <f t="shared" si="4"/>
        <v>0</v>
      </c>
      <c r="E47" s="63">
        <f t="shared" si="5"/>
        <v>0</v>
      </c>
      <c r="F47" s="9"/>
    </row>
    <row r="48" spans="1:6" x14ac:dyDescent="0.3">
      <c r="A48" s="14" t="s">
        <v>15</v>
      </c>
      <c r="B48" s="10">
        <v>29</v>
      </c>
      <c r="C48" s="58"/>
      <c r="D48" s="62">
        <f t="shared" si="4"/>
        <v>0</v>
      </c>
      <c r="E48" s="63">
        <f t="shared" si="5"/>
        <v>0</v>
      </c>
      <c r="F48" s="9"/>
    </row>
    <row r="49" spans="1:6" ht="15" thickBot="1" x14ac:dyDescent="0.35">
      <c r="A49" s="15" t="s">
        <v>16</v>
      </c>
      <c r="B49" s="16">
        <v>1</v>
      </c>
      <c r="C49" s="52"/>
      <c r="D49" s="64">
        <f t="shared" si="4"/>
        <v>0</v>
      </c>
      <c r="E49" s="90">
        <f t="shared" si="5"/>
        <v>0</v>
      </c>
      <c r="F49" s="9"/>
    </row>
    <row r="50" spans="1:6" ht="15" thickBot="1" x14ac:dyDescent="0.35">
      <c r="A50" s="9"/>
      <c r="B50" s="137" t="s">
        <v>38</v>
      </c>
      <c r="C50" s="138"/>
      <c r="D50" s="59"/>
      <c r="E50" s="86"/>
      <c r="F50" s="9"/>
    </row>
    <row r="51" spans="1:6" ht="15" thickBot="1" x14ac:dyDescent="0.35">
      <c r="A51" s="9"/>
      <c r="B51" s="24" t="s">
        <v>39</v>
      </c>
      <c r="C51" s="25"/>
      <c r="D51" s="71">
        <f>SUM(D40:D50)</f>
        <v>0</v>
      </c>
      <c r="E51" s="91">
        <f>SUM(E40:E50)</f>
        <v>0</v>
      </c>
      <c r="F51" s="9"/>
    </row>
    <row r="52" spans="1:6" ht="67.2" customHeight="1" x14ac:dyDescent="0.3">
      <c r="A52" s="9"/>
      <c r="B52" s="9"/>
      <c r="C52" s="9"/>
      <c r="D52" s="9"/>
      <c r="E52" s="9"/>
      <c r="F52" s="9"/>
    </row>
    <row r="53" spans="1:6" ht="17.399999999999999" x14ac:dyDescent="0.3">
      <c r="A53" s="136" t="s">
        <v>42</v>
      </c>
      <c r="B53" s="136"/>
      <c r="C53" s="136"/>
      <c r="D53" s="136"/>
      <c r="E53" s="136"/>
      <c r="F53" s="9"/>
    </row>
    <row r="54" spans="1:6" ht="15" thickBot="1" x14ac:dyDescent="0.35">
      <c r="A54" s="2"/>
      <c r="B54" s="2"/>
      <c r="C54" s="3"/>
      <c r="D54" s="2"/>
      <c r="E54" s="9"/>
      <c r="F54" s="9"/>
    </row>
    <row r="55" spans="1:6" ht="24" customHeight="1" thickBot="1" x14ac:dyDescent="0.35">
      <c r="A55" s="110" t="s">
        <v>43</v>
      </c>
      <c r="B55" s="111"/>
      <c r="C55" s="111"/>
      <c r="D55" s="111"/>
      <c r="E55" s="111"/>
      <c r="F55" s="112"/>
    </row>
    <row r="56" spans="1:6" ht="24" customHeight="1" thickBot="1" x14ac:dyDescent="0.35">
      <c r="A56" s="139" t="s">
        <v>18</v>
      </c>
      <c r="B56" s="140"/>
      <c r="C56" s="140"/>
      <c r="D56" s="140"/>
      <c r="E56" s="140"/>
      <c r="F56" s="141"/>
    </row>
    <row r="57" spans="1:6" ht="40.200000000000003" thickBot="1" x14ac:dyDescent="0.35">
      <c r="A57" s="35" t="s">
        <v>19</v>
      </c>
      <c r="B57" s="36" t="s">
        <v>20</v>
      </c>
      <c r="C57" s="37" t="s">
        <v>21</v>
      </c>
      <c r="D57" s="37" t="s">
        <v>45</v>
      </c>
      <c r="E57" s="37" t="s">
        <v>33</v>
      </c>
      <c r="F57" s="38" t="s">
        <v>34</v>
      </c>
    </row>
    <row r="58" spans="1:6" x14ac:dyDescent="0.3">
      <c r="A58" s="49" t="s">
        <v>22</v>
      </c>
      <c r="B58" s="33" t="s">
        <v>23</v>
      </c>
      <c r="C58" s="34">
        <v>160252714514</v>
      </c>
      <c r="D58" s="54"/>
      <c r="E58" s="54"/>
      <c r="F58" s="55"/>
    </row>
    <row r="59" spans="1:6" ht="15" thickBot="1" x14ac:dyDescent="0.35">
      <c r="A59" s="44" t="s">
        <v>22</v>
      </c>
      <c r="B59" s="45" t="s">
        <v>24</v>
      </c>
      <c r="C59" s="46">
        <v>160252714515</v>
      </c>
      <c r="D59" s="52"/>
      <c r="E59" s="52"/>
      <c r="F59" s="53"/>
    </row>
    <row r="60" spans="1:6" ht="16.2" thickBot="1" x14ac:dyDescent="0.35">
      <c r="A60" s="110" t="s">
        <v>26</v>
      </c>
      <c r="B60" s="111"/>
      <c r="C60" s="111"/>
      <c r="D60" s="111"/>
      <c r="E60" s="111"/>
      <c r="F60" s="112"/>
    </row>
    <row r="61" spans="1:6" ht="40.200000000000003" thickBot="1" x14ac:dyDescent="0.35">
      <c r="A61" s="35" t="s">
        <v>19</v>
      </c>
      <c r="B61" s="36" t="s">
        <v>20</v>
      </c>
      <c r="C61" s="37" t="s">
        <v>21</v>
      </c>
      <c r="D61" s="37" t="s">
        <v>45</v>
      </c>
      <c r="E61" s="37" t="s">
        <v>33</v>
      </c>
      <c r="F61" s="38" t="s">
        <v>34</v>
      </c>
    </row>
    <row r="62" spans="1:6" x14ac:dyDescent="0.3">
      <c r="A62" s="39" t="s">
        <v>27</v>
      </c>
      <c r="B62" s="40" t="s">
        <v>28</v>
      </c>
      <c r="C62" s="41">
        <v>13010355</v>
      </c>
      <c r="D62" s="50"/>
      <c r="E62" s="50"/>
      <c r="F62" s="51"/>
    </row>
    <row r="63" spans="1:6" ht="15" thickBot="1" x14ac:dyDescent="0.35">
      <c r="A63" s="44" t="s">
        <v>27</v>
      </c>
      <c r="B63" s="45" t="s">
        <v>28</v>
      </c>
      <c r="C63" s="46">
        <v>13010356</v>
      </c>
      <c r="D63" s="52"/>
      <c r="E63" s="52"/>
      <c r="F63" s="53"/>
    </row>
    <row r="64" spans="1:6" ht="15" thickBot="1" x14ac:dyDescent="0.35">
      <c r="A64" s="2"/>
      <c r="B64" s="122" t="s">
        <v>46</v>
      </c>
      <c r="C64" s="123"/>
      <c r="D64" s="101">
        <f>SUM(D58+D59+D62+D63)</f>
        <v>0</v>
      </c>
      <c r="E64" s="102"/>
      <c r="F64" s="103"/>
    </row>
    <row r="65" spans="1:6" ht="15" thickBot="1" x14ac:dyDescent="0.35">
      <c r="A65" s="9"/>
      <c r="B65" s="118" t="s">
        <v>47</v>
      </c>
      <c r="C65" s="119"/>
      <c r="D65" s="101">
        <f>SUM(E58+E59+F58+F59+E62+E63+F62+F63)</f>
        <v>0</v>
      </c>
      <c r="E65" s="102"/>
      <c r="F65" s="103"/>
    </row>
    <row r="66" spans="1:6" ht="15" thickBot="1" x14ac:dyDescent="0.35">
      <c r="A66" s="9"/>
      <c r="B66" s="120" t="s">
        <v>38</v>
      </c>
      <c r="C66" s="121"/>
      <c r="D66" s="101"/>
      <c r="E66" s="102"/>
      <c r="F66" s="103"/>
    </row>
    <row r="67" spans="1:6" ht="33.6" customHeight="1" thickBot="1" x14ac:dyDescent="0.35">
      <c r="A67" s="9"/>
      <c r="B67" s="99" t="s">
        <v>48</v>
      </c>
      <c r="C67" s="100"/>
      <c r="D67" s="127">
        <f>D64+D65+D66</f>
        <v>0</v>
      </c>
      <c r="E67" s="128"/>
      <c r="F67" s="129"/>
    </row>
    <row r="68" spans="1:6" ht="25.2" thickBot="1" x14ac:dyDescent="0.45">
      <c r="A68" s="135"/>
      <c r="B68" s="135"/>
      <c r="C68" s="135"/>
      <c r="D68" s="135"/>
      <c r="E68" s="135"/>
      <c r="F68" s="9"/>
    </row>
    <row r="69" spans="1:6" ht="25.2" customHeight="1" thickBot="1" x14ac:dyDescent="0.35">
      <c r="A69" s="124" t="s">
        <v>40</v>
      </c>
      <c r="B69" s="125"/>
      <c r="C69" s="125"/>
      <c r="D69" s="125"/>
      <c r="E69" s="125"/>
      <c r="F69" s="126"/>
    </row>
    <row r="70" spans="1:6" ht="40.200000000000003" thickBot="1" x14ac:dyDescent="0.35">
      <c r="A70" s="35" t="s">
        <v>19</v>
      </c>
      <c r="B70" s="36" t="s">
        <v>20</v>
      </c>
      <c r="C70" s="37" t="s">
        <v>21</v>
      </c>
      <c r="D70" s="37" t="s">
        <v>45</v>
      </c>
      <c r="E70" s="37" t="s">
        <v>33</v>
      </c>
      <c r="F70" s="38" t="s">
        <v>34</v>
      </c>
    </row>
    <row r="71" spans="1:6" x14ac:dyDescent="0.3">
      <c r="A71" s="39" t="s">
        <v>25</v>
      </c>
      <c r="B71" s="40" t="s">
        <v>30</v>
      </c>
      <c r="C71" s="41">
        <v>1601</v>
      </c>
      <c r="D71" s="42"/>
      <c r="E71" s="42"/>
      <c r="F71" s="43"/>
    </row>
    <row r="72" spans="1:6" x14ac:dyDescent="0.3">
      <c r="A72" s="56" t="s">
        <v>29</v>
      </c>
      <c r="B72" s="4" t="s">
        <v>31</v>
      </c>
      <c r="C72" s="5">
        <v>3755</v>
      </c>
      <c r="D72" s="6"/>
      <c r="E72" s="6"/>
      <c r="F72" s="57"/>
    </row>
    <row r="73" spans="1:6" ht="15" thickBot="1" x14ac:dyDescent="0.35">
      <c r="A73" s="44" t="s">
        <v>29</v>
      </c>
      <c r="B73" s="45" t="s">
        <v>31</v>
      </c>
      <c r="C73" s="46">
        <v>3754</v>
      </c>
      <c r="D73" s="47"/>
      <c r="E73" s="47"/>
      <c r="F73" s="48"/>
    </row>
    <row r="74" spans="1:6" ht="15" thickBot="1" x14ac:dyDescent="0.35">
      <c r="A74" s="9"/>
      <c r="B74" s="113" t="s">
        <v>46</v>
      </c>
      <c r="C74" s="114"/>
      <c r="D74" s="115">
        <f>SUM(D68+D69+D72+D73)</f>
        <v>0</v>
      </c>
      <c r="E74" s="116"/>
      <c r="F74" s="117"/>
    </row>
    <row r="75" spans="1:6" ht="15" thickBot="1" x14ac:dyDescent="0.35">
      <c r="A75" s="9"/>
      <c r="B75" s="118" t="s">
        <v>47</v>
      </c>
      <c r="C75" s="119"/>
      <c r="D75" s="101">
        <f>SUM(D71+D72+D73+E71+E72+E73+F71+F72+F73)</f>
        <v>0</v>
      </c>
      <c r="E75" s="102"/>
      <c r="F75" s="103"/>
    </row>
    <row r="76" spans="1:6" ht="15" thickBot="1" x14ac:dyDescent="0.35">
      <c r="B76" s="120" t="s">
        <v>38</v>
      </c>
      <c r="C76" s="121"/>
      <c r="D76" s="101"/>
      <c r="E76" s="102"/>
      <c r="F76" s="103"/>
    </row>
    <row r="77" spans="1:6" ht="36" customHeight="1" thickBot="1" x14ac:dyDescent="0.35">
      <c r="B77" s="99" t="s">
        <v>48</v>
      </c>
      <c r="C77" s="100"/>
      <c r="D77" s="101">
        <f>D74+D75+D76</f>
        <v>0</v>
      </c>
      <c r="E77" s="102"/>
      <c r="F77" s="103"/>
    </row>
    <row r="79" spans="1:6" ht="15" thickBot="1" x14ac:dyDescent="0.35"/>
    <row r="80" spans="1:6" ht="19.2" customHeight="1" thickBot="1" x14ac:dyDescent="0.35">
      <c r="A80" s="110" t="s">
        <v>52</v>
      </c>
      <c r="B80" s="111"/>
      <c r="C80" s="111"/>
      <c r="D80" s="111"/>
      <c r="E80" s="111"/>
      <c r="F80" s="112"/>
    </row>
    <row r="81" spans="1:6" ht="22.2" customHeight="1" thickBot="1" x14ac:dyDescent="0.35">
      <c r="A81" s="104" t="s">
        <v>49</v>
      </c>
      <c r="B81" s="105"/>
      <c r="C81" s="105"/>
      <c r="D81" s="106"/>
      <c r="E81" s="107"/>
      <c r="F81" s="108"/>
    </row>
    <row r="82" spans="1:6" ht="22.2" customHeight="1" thickBot="1" x14ac:dyDescent="0.35">
      <c r="A82" s="104" t="s">
        <v>50</v>
      </c>
      <c r="B82" s="105"/>
      <c r="C82" s="105"/>
      <c r="D82" s="106"/>
      <c r="E82" s="109"/>
      <c r="F82" s="108"/>
    </row>
    <row r="83" spans="1:6" ht="22.2" customHeight="1" thickBot="1" x14ac:dyDescent="0.35">
      <c r="A83" s="104" t="s">
        <v>51</v>
      </c>
      <c r="B83" s="105"/>
      <c r="C83" s="105"/>
      <c r="D83" s="106"/>
      <c r="E83" s="109"/>
      <c r="F83" s="108"/>
    </row>
    <row r="85" spans="1:6" x14ac:dyDescent="0.3">
      <c r="A85" s="1" t="s">
        <v>53</v>
      </c>
    </row>
    <row r="87" spans="1:6" x14ac:dyDescent="0.3">
      <c r="A87" t="s">
        <v>54</v>
      </c>
    </row>
    <row r="90" spans="1:6" x14ac:dyDescent="0.3">
      <c r="D90" t="s">
        <v>56</v>
      </c>
    </row>
    <row r="91" spans="1:6" x14ac:dyDescent="0.3">
      <c r="D91" t="s">
        <v>55</v>
      </c>
    </row>
  </sheetData>
  <mergeCells count="40">
    <mergeCell ref="A2:E2"/>
    <mergeCell ref="C14:D14"/>
    <mergeCell ref="C15:D15"/>
    <mergeCell ref="A68:E68"/>
    <mergeCell ref="A4:D4"/>
    <mergeCell ref="A53:E53"/>
    <mergeCell ref="B29:C29"/>
    <mergeCell ref="B35:C35"/>
    <mergeCell ref="B50:C50"/>
    <mergeCell ref="A55:F55"/>
    <mergeCell ref="A56:F56"/>
    <mergeCell ref="A60:F60"/>
    <mergeCell ref="A80:F80"/>
    <mergeCell ref="B74:C74"/>
    <mergeCell ref="D74:F74"/>
    <mergeCell ref="B75:C75"/>
    <mergeCell ref="D75:F75"/>
    <mergeCell ref="B76:C76"/>
    <mergeCell ref="D76:F76"/>
    <mergeCell ref="A81:D81"/>
    <mergeCell ref="A82:D82"/>
    <mergeCell ref="A83:D83"/>
    <mergeCell ref="E81:F81"/>
    <mergeCell ref="E82:F82"/>
    <mergeCell ref="E83:F83"/>
    <mergeCell ref="A6:F6"/>
    <mergeCell ref="A17:E17"/>
    <mergeCell ref="A32:E32"/>
    <mergeCell ref="A38:E38"/>
    <mergeCell ref="B77:C77"/>
    <mergeCell ref="D77:F77"/>
    <mergeCell ref="B64:C64"/>
    <mergeCell ref="D64:F64"/>
    <mergeCell ref="D65:F65"/>
    <mergeCell ref="B65:C65"/>
    <mergeCell ref="A69:F69"/>
    <mergeCell ref="B66:C66"/>
    <mergeCell ref="D66:F66"/>
    <mergeCell ref="B67:C67"/>
    <mergeCell ref="D67:F6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nacenění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Říhová</dc:creator>
  <cp:lastModifiedBy>Kateřina Svobodová</cp:lastModifiedBy>
  <cp:lastPrinted>2020-06-15T09:00:28Z</cp:lastPrinted>
  <dcterms:created xsi:type="dcterms:W3CDTF">2019-03-25T08:31:51Z</dcterms:created>
  <dcterms:modified xsi:type="dcterms:W3CDTF">2020-06-23T05:55:40Z</dcterms:modified>
</cp:coreProperties>
</file>