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19\RONELI\Třebechovice p.Orebem\"/>
    </mc:Choice>
  </mc:AlternateContent>
  <xr:revisionPtr revIDLastSave="0" documentId="8_{756B792E-1EBA-4903-B906-11608DE355B1}" xr6:coauthVersionLast="45" xr6:coauthVersionMax="45" xr10:uidLastSave="{00000000-0000-0000-0000-000000000000}"/>
  <bookViews>
    <workbookView xWindow="-120" yWindow="-120" windowWidth="24240" windowHeight="13140" xr2:uid="{F5C1A41E-6117-44CC-BF0D-45F1B79DD2D7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list'!$F$4</definedName>
    <definedName name="MJ">'Krycí list'!$G$4</definedName>
    <definedName name="Mont">Rekapitulace!$H$9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Položky!$A$1:$G$26</definedName>
    <definedName name="_xlnm.Print_Area" localSheetId="1">Rekapitulace!$A$1:$I$15</definedName>
    <definedName name="PocetMJ">'Krycí list'!$G$7</definedName>
    <definedName name="Poznamka">'Krycí list'!$B$37</definedName>
    <definedName name="Projektant">'Krycí list'!$C$7</definedName>
    <definedName name="PSV">Rekapitulace!$F$9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Rekapitulace!$H$15</definedName>
    <definedName name="VRNKc">Rekapitulace!$E$14</definedName>
    <definedName name="VRNnazev">Rekapitulace!$A$14</definedName>
    <definedName name="VRNproc">Rekapitulace!$F$14</definedName>
    <definedName name="VRNzakl">Rekapitulace!$G$14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5" i="3" l="1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D26" i="3" s="1"/>
  <c r="H8" i="2" s="1"/>
  <c r="B8" i="2"/>
  <c r="A8" i="2"/>
  <c r="BE26" i="3"/>
  <c r="I8" i="2" s="1"/>
  <c r="BC26" i="3"/>
  <c r="G8" i="2" s="1"/>
  <c r="BB26" i="3"/>
  <c r="F8" i="2" s="1"/>
  <c r="BA26" i="3"/>
  <c r="E8" i="2" s="1"/>
  <c r="G26" i="3"/>
  <c r="C26" i="3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D15" i="3" s="1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C8" i="3"/>
  <c r="BB8" i="3"/>
  <c r="BB20" i="3" s="1"/>
  <c r="F7" i="2" s="1"/>
  <c r="F9" i="2" s="1"/>
  <c r="C17" i="1" s="1"/>
  <c r="BA8" i="3"/>
  <c r="G8" i="3"/>
  <c r="BD8" i="3" s="1"/>
  <c r="BD20" i="3" s="1"/>
  <c r="H7" i="2" s="1"/>
  <c r="H9" i="2" s="1"/>
  <c r="C15" i="1" s="1"/>
  <c r="B7" i="2"/>
  <c r="A7" i="2"/>
  <c r="BE20" i="3"/>
  <c r="I7" i="2" s="1"/>
  <c r="I9" i="2" s="1"/>
  <c r="C20" i="1" s="1"/>
  <c r="BC20" i="3"/>
  <c r="G7" i="2" s="1"/>
  <c r="G9" i="2" s="1"/>
  <c r="C14" i="1" s="1"/>
  <c r="C18" i="1" s="1"/>
  <c r="C21" i="1" s="1"/>
  <c r="C22" i="1" s="1"/>
  <c r="BA20" i="3"/>
  <c r="E7" i="2" s="1"/>
  <c r="E9" i="2" s="1"/>
  <c r="C16" i="1" s="1"/>
  <c r="C20" i="3"/>
  <c r="C4" i="3"/>
  <c r="F3" i="3"/>
  <c r="C3" i="3"/>
  <c r="H15" i="2"/>
  <c r="I14" i="2"/>
  <c r="G14" i="2"/>
  <c r="C2" i="2"/>
  <c r="C1" i="2"/>
  <c r="F33" i="1"/>
  <c r="F31" i="1"/>
  <c r="F34" i="1" s="1"/>
  <c r="G22" i="1"/>
  <c r="G21" i="1"/>
  <c r="G8" i="1"/>
  <c r="G20" i="3" l="1"/>
</calcChain>
</file>

<file path=xl/sharedStrings.xml><?xml version="1.0" encoding="utf-8"?>
<sst xmlns="http://schemas.openxmlformats.org/spreadsheetml/2006/main" count="148" uniqueCount="109">
  <si>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</si>
  <si>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</si>
  <si>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</si>
  <si>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</si>
  <si>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</si>
  <si>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</si>
  <si>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</si>
  <si>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</si>
  <si>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</si>
  <si>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</si>
  <si>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</si>
  <si>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</si>
  <si>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</si>
  <si>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</si>
  <si>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</si>
  <si>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</si>
  <si>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</si>
  <si>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</si>
  <si>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</si>
  <si>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</si>
  <si>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</si>
  <si>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</si>
  <si>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</si>
  <si>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</si>
  <si>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</si>
  <si>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</si>
  <si>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</si>
  <si>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</si>
  <si>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</si>
  <si>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</si>
  <si>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</si>
  <si>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</si>
  <si>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</si>
  <si>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</si>
  <si>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</si>
  <si>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</si>
  <si>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</si>
  <si>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</si>
  <si>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</si>
  <si>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</si>
  <si>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</si>
  <si>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</si>
  <si>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</si>
  <si>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</si>
  <si>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</si>
  <si>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</si>
  <si>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</si>
  <si>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</si>
  <si>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</si>
  <si>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</si>
  <si>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</si>
  <si>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</si>
  <si>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</si>
  <si>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</si>
  <si>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</si>
  <si>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</si>
  <si>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</si>
  <si>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</si>
  <si>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</si>
  <si>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</si>
  <si>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</si>
  <si>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</si>
  <si>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</si>
  <si>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</si>
  <si>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</si>
  <si>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</si>
  <si>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</si>
  <si>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</si>
  <si>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</si>
  <si>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SO.07 Venkovní rozvody</t>
  </si>
  <si>
    <t>M21</t>
  </si>
  <si>
    <t>Elektromontáže</t>
  </si>
  <si>
    <t>Výchozí revize NN vč. 6x rev. zprávy</t>
  </si>
  <si>
    <t>2</t>
  </si>
  <si>
    <t xml:space="preserve">Mimostaveništní doprava </t>
  </si>
  <si>
    <t>3</t>
  </si>
  <si>
    <t xml:space="preserve">Zařízení a zabezpečení staveniště </t>
  </si>
  <si>
    <t>8</t>
  </si>
  <si>
    <t xml:space="preserve">svítidlo parkové, LED, 80cm </t>
  </si>
  <si>
    <t>210 01-0035.RT1</t>
  </si>
  <si>
    <t>Trubka ,uložená volně ve výkopu včetně dodávky trubky 40mm</t>
  </si>
  <si>
    <t>m</t>
  </si>
  <si>
    <t>210 01-0351.RT1</t>
  </si>
  <si>
    <t>Rozvodka krabicová z lis. izol. 6455-11 do 4 mm2 včetně dodávky krabice 6455-11</t>
  </si>
  <si>
    <t>kus</t>
  </si>
  <si>
    <t>210 22-0022.RT1</t>
  </si>
  <si>
    <t>Vedení uzemňovací v zemi FeZn, D 8 - 10 mm včetně drátu FeZn 10 mm</t>
  </si>
  <si>
    <t>210 22-0302.RT6</t>
  </si>
  <si>
    <t>Svorka hromosvodová nad 2 šrouby /ST, SJ, SR, atd/ včetně dodávky svorky SP1</t>
  </si>
  <si>
    <t>210 22-0302.RT1</t>
  </si>
  <si>
    <t>Svorka hromosvodová nad 2 šrouby /ST, SJ, SR, atd/ včetně dodávky svorky SR 02</t>
  </si>
  <si>
    <t>210 80-0116.RT1</t>
  </si>
  <si>
    <t>Kabel CYKY 750 V 5x2,5 mm2 uložený pod omítkou včetně dodávky kabelu 5Cx2,5</t>
  </si>
  <si>
    <t>11</t>
  </si>
  <si>
    <t xml:space="preserve">Zemní výstražná páska pvc červená </t>
  </si>
  <si>
    <t>210 10-0001.R00</t>
  </si>
  <si>
    <t xml:space="preserve">Ukončení vodičů v rozvaděči + zapojení do 2,5 mm2 </t>
  </si>
  <si>
    <t>M46</t>
  </si>
  <si>
    <t>Zemní práce při montážích</t>
  </si>
  <si>
    <t>460 20-0284.R00</t>
  </si>
  <si>
    <t xml:space="preserve">Výkop kabelové rýhy 50/100 cm hor.4 </t>
  </si>
  <si>
    <t>460 57-0284.R00</t>
  </si>
  <si>
    <t xml:space="preserve">Zához rýhy 50/100 cm, hornina tř. 4, se zhutněním </t>
  </si>
  <si>
    <t>460 01-0022.RT3</t>
  </si>
  <si>
    <t>Vytýčení kabelové trasy podél silnice délka trasy do 1000 m</t>
  </si>
  <si>
    <t>km</t>
  </si>
  <si>
    <t>460 42-0022.RT2</t>
  </si>
  <si>
    <t>Zřízení kabelového lože v rýze š. do 65 cm z písku lože tloušťky 15 cm</t>
  </si>
  <si>
    <t>Veškeré položky obsahují dodávku materiálu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</si>
</sst>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</cellXfs>
  <cellStyles count="2">
    <cellStyle name="Normální" xfId="0" builtinId="0"/>
    <cellStyle name="normální_POL.XLS" xfId="1" xr:uid="{7FDAC5D8-5184-4C42-B611-D971F8998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C4C5-9AB7-43CA-9584-BDEDFED5C2DD}">
  <sheetPr codeName="List21"/>
  <dimension ref="A1:BE55"/>
  <sheetViews>
    <sheetView tabSelected="1"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/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108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AC2B-C42A-4A12-9EE4-C6CEC8B4FE54}">
  <sheetPr codeName="List31"/>
  <dimension ref="A1:IV66"/>
  <sheetViews>
    <sheetView workbookViewId="0">
      <selection activeCell="A14" sqref="A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70" t="s">
        <v>5</v>
      </c>
      <c r="B1" s="71"/>
      <c r="C1" s="72" t="str">
        <f>CONCATENATE(cislostavby," ",nazevstavby)</f>
        <v xml:space="preserve"> SO.07 Venkovní rozvody</v>
      </c>
      <c r="D1" s="73"/>
      <c r="E1" s="74"/>
      <c r="F1" s="73"/>
      <c r="G1" s="73"/>
      <c r="H1" s="75"/>
      <c r="I1" s="76"/>
    </row>
    <row r="2" spans="1:256" ht="13.5" thickBot="1" x14ac:dyDescent="0.25">
      <c r="A2" s="77" t="s">
        <v>1</v>
      </c>
      <c r="B2" s="78"/>
      <c r="C2" s="79" t="str">
        <f>CONCATENATE(cisloobjektu," ",nazevobjektu)</f>
        <v xml:space="preserve"> </v>
      </c>
      <c r="D2" s="80"/>
      <c r="E2" s="81"/>
      <c r="F2" s="80"/>
      <c r="G2" s="82"/>
      <c r="H2" s="82"/>
      <c r="I2" s="83"/>
    </row>
    <row r="3" spans="1:256" ht="13.5" thickTop="1" x14ac:dyDescent="0.2"/>
    <row r="4" spans="1:256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256" x14ac:dyDescent="0.2">
      <c r="A7" s="165" t="str">
        <f>Položky!B7</f>
        <v>M21</v>
      </c>
      <c r="B7" s="91" t="str">
        <f>Položky!C7</f>
        <v>Elektromontáže</v>
      </c>
      <c r="D7" s="92"/>
      <c r="E7" s="166">
        <f>Položky!BA20</f>
        <v>0</v>
      </c>
      <c r="F7" s="167">
        <f>Položky!BB20</f>
        <v>0</v>
      </c>
      <c r="G7" s="167">
        <f>Položky!BC20</f>
        <v>0</v>
      </c>
      <c r="H7" s="167">
        <f>Položky!BD20</f>
        <v>0</v>
      </c>
      <c r="I7" s="168">
        <f>Položky!BE20</f>
        <v>0</v>
      </c>
    </row>
    <row r="8" spans="1:256" ht="13.5" thickBot="1" x14ac:dyDescent="0.25">
      <c r="A8" s="165" t="str">
        <f>Položky!B21</f>
        <v>M46</v>
      </c>
      <c r="B8" s="91" t="str">
        <f>Položky!C21</f>
        <v>Zemní práce při montážích</v>
      </c>
      <c r="D8" s="92"/>
      <c r="E8" s="166">
        <f>Položky!BA26</f>
        <v>0</v>
      </c>
      <c r="F8" s="167">
        <f>Položky!BB26</f>
        <v>0</v>
      </c>
      <c r="G8" s="167">
        <f>Položky!BC26</f>
        <v>0</v>
      </c>
      <c r="H8" s="167">
        <f>Položky!BD26</f>
        <v>0</v>
      </c>
      <c r="I8" s="168">
        <f>Položky!BE26</f>
        <v>0</v>
      </c>
    </row>
    <row r="9" spans="1:256" ht="13.5" thickBot="1" x14ac:dyDescent="0.25">
      <c r="A9" s="93"/>
      <c r="B9" s="86" t="s">
        <v>50</v>
      </c>
      <c r="C9" s="86"/>
      <c r="D9" s="94"/>
      <c r="E9" s="95">
        <f>SUM(E7:E8)</f>
        <v>0</v>
      </c>
      <c r="F9" s="96">
        <f>SUM(F7:F8)</f>
        <v>0</v>
      </c>
      <c r="G9" s="96">
        <f>SUM(G7:G8)</f>
        <v>0</v>
      </c>
      <c r="H9" s="96">
        <f>SUM(H7:H8)</f>
        <v>0</v>
      </c>
      <c r="I9" s="97">
        <f>SUM(I7:I8)</f>
        <v>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9.5" customHeight="1" x14ac:dyDescent="0.2"/>
    <row r="11" spans="1:256" ht="18" x14ac:dyDescent="0.25">
      <c r="A11" s="1" t="s">
        <v>51</v>
      </c>
      <c r="B11" s="1"/>
      <c r="C11" s="1"/>
      <c r="D11" s="1"/>
      <c r="E11" s="1"/>
      <c r="F11" s="1"/>
      <c r="G11" s="99"/>
      <c r="H11" s="1"/>
      <c r="I11" s="1"/>
      <c r="BA11" s="27"/>
      <c r="BB11" s="27"/>
      <c r="BC11" s="27"/>
      <c r="BD11" s="27"/>
      <c r="BE11" s="27"/>
    </row>
    <row r="12" spans="1:256" ht="13.5" thickBot="1" x14ac:dyDescent="0.25"/>
    <row r="13" spans="1:256" x14ac:dyDescent="0.2">
      <c r="A13" s="100" t="s">
        <v>52</v>
      </c>
      <c r="B13" s="101"/>
      <c r="C13" s="101"/>
      <c r="D13" s="102"/>
      <c r="E13" s="103" t="s">
        <v>53</v>
      </c>
      <c r="F13" s="104" t="s">
        <v>54</v>
      </c>
      <c r="G13" s="105" t="s">
        <v>55</v>
      </c>
      <c r="H13" s="106"/>
      <c r="I13" s="107" t="s">
        <v>53</v>
      </c>
    </row>
    <row r="14" spans="1:256" x14ac:dyDescent="0.2">
      <c r="A14" s="108"/>
      <c r="B14" s="109"/>
      <c r="C14" s="109"/>
      <c r="D14" s="110"/>
      <c r="E14" s="111"/>
      <c r="F14" s="112"/>
      <c r="G14" s="113">
        <f>CHOOSE(BA14+1,HSV+PSV,HSV+PSV+Mont,HSV+PSV+Dodavka+Mont,HSV,PSV,Mont,Dodavka,Mont+Dodavka,0)</f>
        <v>0</v>
      </c>
      <c r="H14" s="114"/>
      <c r="I14" s="115">
        <f>E14+F14*G14/100</f>
        <v>0</v>
      </c>
      <c r="BA14">
        <v>8</v>
      </c>
    </row>
    <row r="15" spans="1:256" ht="13.5" thickBot="1" x14ac:dyDescent="0.25">
      <c r="A15" s="52"/>
      <c r="B15" s="116" t="s">
        <v>56</v>
      </c>
      <c r="C15" s="117"/>
      <c r="D15" s="118"/>
      <c r="E15" s="119"/>
      <c r="F15" s="120"/>
      <c r="G15" s="120"/>
      <c r="H15" s="121">
        <f>SUM(H14:H14)</f>
        <v>0</v>
      </c>
      <c r="I15" s="122"/>
    </row>
    <row r="17" spans="2:9" x14ac:dyDescent="0.2">
      <c r="B17" s="98"/>
      <c r="F17" s="123"/>
      <c r="G17" s="124"/>
      <c r="H17" s="124"/>
      <c r="I17" s="125"/>
    </row>
    <row r="18" spans="2:9" x14ac:dyDescent="0.2">
      <c r="F18" s="123"/>
      <c r="G18" s="124"/>
      <c r="H18" s="124"/>
      <c r="I18" s="125"/>
    </row>
    <row r="19" spans="2:9" x14ac:dyDescent="0.2">
      <c r="F19" s="123"/>
      <c r="G19" s="124"/>
      <c r="H19" s="124"/>
      <c r="I19" s="125"/>
    </row>
    <row r="20" spans="2:9" x14ac:dyDescent="0.2">
      <c r="F20" s="123"/>
      <c r="G20" s="124"/>
      <c r="H20" s="124"/>
      <c r="I20" s="125"/>
    </row>
    <row r="21" spans="2:9" x14ac:dyDescent="0.2">
      <c r="F21" s="123"/>
      <c r="G21" s="124"/>
      <c r="H21" s="124"/>
      <c r="I21" s="125"/>
    </row>
    <row r="22" spans="2:9" x14ac:dyDescent="0.2">
      <c r="F22" s="123"/>
      <c r="G22" s="124"/>
      <c r="H22" s="124"/>
      <c r="I22" s="125"/>
    </row>
    <row r="23" spans="2:9" x14ac:dyDescent="0.2">
      <c r="F23" s="123"/>
      <c r="G23" s="124"/>
      <c r="H23" s="124"/>
      <c r="I23" s="125"/>
    </row>
    <row r="24" spans="2:9" x14ac:dyDescent="0.2">
      <c r="F24" s="123"/>
      <c r="G24" s="124"/>
      <c r="H24" s="124"/>
      <c r="I24" s="125"/>
    </row>
    <row r="25" spans="2:9" x14ac:dyDescent="0.2">
      <c r="F25" s="123"/>
      <c r="G25" s="124"/>
      <c r="H25" s="124"/>
      <c r="I25" s="125"/>
    </row>
    <row r="26" spans="2:9" x14ac:dyDescent="0.2">
      <c r="F26" s="123"/>
      <c r="G26" s="124"/>
      <c r="H26" s="124"/>
      <c r="I26" s="125"/>
    </row>
    <row r="27" spans="2:9" x14ac:dyDescent="0.2">
      <c r="F27" s="123"/>
      <c r="G27" s="124"/>
      <c r="H27" s="124"/>
      <c r="I27" s="125"/>
    </row>
    <row r="28" spans="2:9" x14ac:dyDescent="0.2">
      <c r="F28" s="123"/>
      <c r="G28" s="124"/>
      <c r="H28" s="124"/>
      <c r="I28" s="125"/>
    </row>
    <row r="29" spans="2:9" x14ac:dyDescent="0.2">
      <c r="F29" s="123"/>
      <c r="G29" s="124"/>
      <c r="H29" s="124"/>
      <c r="I29" s="125"/>
    </row>
    <row r="30" spans="2:9" x14ac:dyDescent="0.2">
      <c r="F30" s="123"/>
      <c r="G30" s="124"/>
      <c r="H30" s="124"/>
      <c r="I30" s="125"/>
    </row>
    <row r="31" spans="2:9" x14ac:dyDescent="0.2">
      <c r="F31" s="123"/>
      <c r="G31" s="124"/>
      <c r="H31" s="124"/>
      <c r="I31" s="125"/>
    </row>
    <row r="32" spans="2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  <row r="66" spans="6:9" x14ac:dyDescent="0.2">
      <c r="F66" s="123"/>
      <c r="G66" s="124"/>
      <c r="H66" s="124"/>
      <c r="I66" s="125"/>
    </row>
  </sheetData>
  <mergeCells count="4">
    <mergeCell ref="A1:B1"/>
    <mergeCell ref="A2:B2"/>
    <mergeCell ref="G2:I2"/>
    <mergeCell ref="H15:I1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F258-0C36-4F30-BE8F-ECA08D7D0E13}">
  <sheetPr codeName="List2"/>
  <dimension ref="A1:CZ87"/>
  <sheetViews>
    <sheetView showGridLines="0" showZeros="0" zoomScaleNormal="100" workbookViewId="0">
      <selection activeCell="A26" sqref="A26:XFD28"/>
    </sheetView>
  </sheetViews>
  <sheetFormatPr defaultRowHeight="12.75" x14ac:dyDescent="0.2"/>
  <cols>
    <col min="1" max="1" width="3.85546875" style="127" customWidth="1"/>
    <col min="2" max="2" width="12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SO.07 Venkovní rozvody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O7" s="148">
        <v>1</v>
      </c>
    </row>
    <row r="8" spans="1:104" x14ac:dyDescent="0.2">
      <c r="A8" s="149">
        <v>1</v>
      </c>
      <c r="B8" s="150" t="s">
        <v>66</v>
      </c>
      <c r="C8" s="151" t="s">
        <v>72</v>
      </c>
      <c r="D8" s="152" t="s">
        <v>67</v>
      </c>
      <c r="E8" s="153">
        <v>1</v>
      </c>
      <c r="F8" s="153">
        <v>0</v>
      </c>
      <c r="G8" s="154">
        <f>E8*F8</f>
        <v>0</v>
      </c>
      <c r="O8" s="148">
        <v>2</v>
      </c>
      <c r="AA8" s="127">
        <v>12</v>
      </c>
      <c r="AB8" s="127">
        <v>0</v>
      </c>
      <c r="AC8" s="127">
        <v>1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</v>
      </c>
    </row>
    <row r="9" spans="1:104" x14ac:dyDescent="0.2">
      <c r="A9" s="149">
        <v>2</v>
      </c>
      <c r="B9" s="150" t="s">
        <v>73</v>
      </c>
      <c r="C9" s="151" t="s">
        <v>74</v>
      </c>
      <c r="D9" s="152" t="s">
        <v>67</v>
      </c>
      <c r="E9" s="153">
        <v>1</v>
      </c>
      <c r="F9" s="153">
        <v>0</v>
      </c>
      <c r="G9" s="154">
        <f>E9*F9</f>
        <v>0</v>
      </c>
      <c r="O9" s="148">
        <v>2</v>
      </c>
      <c r="AA9" s="127">
        <v>12</v>
      </c>
      <c r="AB9" s="127">
        <v>0</v>
      </c>
      <c r="AC9" s="127">
        <v>2</v>
      </c>
      <c r="AZ9" s="127">
        <v>4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0</v>
      </c>
    </row>
    <row r="10" spans="1:104" x14ac:dyDescent="0.2">
      <c r="A10" s="149">
        <v>3</v>
      </c>
      <c r="B10" s="150" t="s">
        <v>75</v>
      </c>
      <c r="C10" s="151" t="s">
        <v>76</v>
      </c>
      <c r="D10" s="152" t="s">
        <v>67</v>
      </c>
      <c r="E10" s="153">
        <v>1</v>
      </c>
      <c r="F10" s="153">
        <v>0</v>
      </c>
      <c r="G10" s="154">
        <f>E10*F10</f>
        <v>0</v>
      </c>
      <c r="O10" s="148">
        <v>2</v>
      </c>
      <c r="AA10" s="127">
        <v>12</v>
      </c>
      <c r="AB10" s="127">
        <v>0</v>
      </c>
      <c r="AC10" s="127">
        <v>3</v>
      </c>
      <c r="AZ10" s="127">
        <v>4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Z10" s="127">
        <v>0</v>
      </c>
    </row>
    <row r="11" spans="1:104" x14ac:dyDescent="0.2">
      <c r="A11" s="149">
        <v>4</v>
      </c>
      <c r="B11" s="150" t="s">
        <v>77</v>
      </c>
      <c r="C11" s="151" t="s">
        <v>78</v>
      </c>
      <c r="D11" s="152" t="s">
        <v>67</v>
      </c>
      <c r="E11" s="153">
        <v>10</v>
      </c>
      <c r="F11" s="153">
        <v>0</v>
      </c>
      <c r="G11" s="154">
        <f>E11*F11</f>
        <v>0</v>
      </c>
      <c r="O11" s="148">
        <v>2</v>
      </c>
      <c r="AA11" s="127">
        <v>12</v>
      </c>
      <c r="AB11" s="127">
        <v>0</v>
      </c>
      <c r="AC11" s="127">
        <v>4</v>
      </c>
      <c r="AZ11" s="127">
        <v>4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Z11" s="127">
        <v>0</v>
      </c>
    </row>
    <row r="12" spans="1:104" ht="22.5" x14ac:dyDescent="0.2">
      <c r="A12" s="149">
        <v>5</v>
      </c>
      <c r="B12" s="150" t="s">
        <v>79</v>
      </c>
      <c r="C12" s="151" t="s">
        <v>80</v>
      </c>
      <c r="D12" s="152" t="s">
        <v>81</v>
      </c>
      <c r="E12" s="153">
        <v>231</v>
      </c>
      <c r="F12" s="153">
        <v>0</v>
      </c>
      <c r="G12" s="154">
        <f>E12*F12</f>
        <v>0</v>
      </c>
      <c r="O12" s="148">
        <v>2</v>
      </c>
      <c r="AA12" s="127">
        <v>12</v>
      </c>
      <c r="AB12" s="127">
        <v>0</v>
      </c>
      <c r="AC12" s="127">
        <v>5</v>
      </c>
      <c r="AZ12" s="127">
        <v>4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6.2E-4</v>
      </c>
    </row>
    <row r="13" spans="1:104" ht="22.5" x14ac:dyDescent="0.2">
      <c r="A13" s="149">
        <v>6</v>
      </c>
      <c r="B13" s="150" t="s">
        <v>82</v>
      </c>
      <c r="C13" s="151" t="s">
        <v>83</v>
      </c>
      <c r="D13" s="152" t="s">
        <v>84</v>
      </c>
      <c r="E13" s="153">
        <v>10</v>
      </c>
      <c r="F13" s="153">
        <v>0</v>
      </c>
      <c r="G13" s="154">
        <f>E13*F13</f>
        <v>0</v>
      </c>
      <c r="O13" s="148">
        <v>2</v>
      </c>
      <c r="AA13" s="127">
        <v>12</v>
      </c>
      <c r="AB13" s="127">
        <v>0</v>
      </c>
      <c r="AC13" s="127">
        <v>6</v>
      </c>
      <c r="AZ13" s="127">
        <v>4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Z13" s="127">
        <v>3.2000000000000003E-4</v>
      </c>
    </row>
    <row r="14" spans="1:104" ht="22.5" x14ac:dyDescent="0.2">
      <c r="A14" s="149">
        <v>7</v>
      </c>
      <c r="B14" s="150" t="s">
        <v>85</v>
      </c>
      <c r="C14" s="151" t="s">
        <v>86</v>
      </c>
      <c r="D14" s="152" t="s">
        <v>81</v>
      </c>
      <c r="E14" s="153">
        <v>246</v>
      </c>
      <c r="F14" s="153">
        <v>0</v>
      </c>
      <c r="G14" s="154">
        <f>E14*F14</f>
        <v>0</v>
      </c>
      <c r="O14" s="148">
        <v>2</v>
      </c>
      <c r="AA14" s="127">
        <v>12</v>
      </c>
      <c r="AB14" s="127">
        <v>0</v>
      </c>
      <c r="AC14" s="127">
        <v>7</v>
      </c>
      <c r="AZ14" s="127">
        <v>4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Z14" s="127">
        <v>1.0499999999999999E-3</v>
      </c>
    </row>
    <row r="15" spans="1:104" ht="22.5" x14ac:dyDescent="0.2">
      <c r="A15" s="149">
        <v>8</v>
      </c>
      <c r="B15" s="150" t="s">
        <v>87</v>
      </c>
      <c r="C15" s="151" t="s">
        <v>88</v>
      </c>
      <c r="D15" s="152" t="s">
        <v>84</v>
      </c>
      <c r="E15" s="153">
        <v>15</v>
      </c>
      <c r="F15" s="153">
        <v>0</v>
      </c>
      <c r="G15" s="154">
        <f>E15*F15</f>
        <v>0</v>
      </c>
      <c r="O15" s="148">
        <v>2</v>
      </c>
      <c r="AA15" s="127">
        <v>12</v>
      </c>
      <c r="AB15" s="127">
        <v>0</v>
      </c>
      <c r="AC15" s="127">
        <v>8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1.2999999999999999E-4</v>
      </c>
    </row>
    <row r="16" spans="1:104" ht="22.5" x14ac:dyDescent="0.2">
      <c r="A16" s="149">
        <v>9</v>
      </c>
      <c r="B16" s="150" t="s">
        <v>89</v>
      </c>
      <c r="C16" s="151" t="s">
        <v>90</v>
      </c>
      <c r="D16" s="152" t="s">
        <v>84</v>
      </c>
      <c r="E16" s="153">
        <v>36</v>
      </c>
      <c r="F16" s="153">
        <v>0</v>
      </c>
      <c r="G16" s="154">
        <f>E16*F16</f>
        <v>0</v>
      </c>
      <c r="O16" s="148">
        <v>2</v>
      </c>
      <c r="AA16" s="127">
        <v>12</v>
      </c>
      <c r="AB16" s="127">
        <v>0</v>
      </c>
      <c r="AC16" s="127">
        <v>9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2.1000000000000001E-4</v>
      </c>
    </row>
    <row r="17" spans="1:104" ht="22.5" x14ac:dyDescent="0.2">
      <c r="A17" s="149">
        <v>10</v>
      </c>
      <c r="B17" s="150" t="s">
        <v>91</v>
      </c>
      <c r="C17" s="151" t="s">
        <v>92</v>
      </c>
      <c r="D17" s="152" t="s">
        <v>81</v>
      </c>
      <c r="E17" s="153">
        <v>268</v>
      </c>
      <c r="F17" s="153">
        <v>0</v>
      </c>
      <c r="G17" s="154">
        <f>E17*F17</f>
        <v>0</v>
      </c>
      <c r="O17" s="148">
        <v>2</v>
      </c>
      <c r="AA17" s="127">
        <v>12</v>
      </c>
      <c r="AB17" s="127">
        <v>0</v>
      </c>
      <c r="AC17" s="127">
        <v>10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3.2000000000000003E-4</v>
      </c>
    </row>
    <row r="18" spans="1:104" x14ac:dyDescent="0.2">
      <c r="A18" s="149">
        <v>11</v>
      </c>
      <c r="B18" s="150" t="s">
        <v>93</v>
      </c>
      <c r="C18" s="151" t="s">
        <v>94</v>
      </c>
      <c r="D18" s="152" t="s">
        <v>81</v>
      </c>
      <c r="E18" s="153">
        <v>250</v>
      </c>
      <c r="F18" s="153">
        <v>0</v>
      </c>
      <c r="G18" s="154">
        <f>E18*F18</f>
        <v>0</v>
      </c>
      <c r="O18" s="148">
        <v>2</v>
      </c>
      <c r="AA18" s="127">
        <v>12</v>
      </c>
      <c r="AB18" s="127">
        <v>0</v>
      </c>
      <c r="AC18" s="127">
        <v>11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0</v>
      </c>
    </row>
    <row r="19" spans="1:104" x14ac:dyDescent="0.2">
      <c r="A19" s="149">
        <v>12</v>
      </c>
      <c r="B19" s="150" t="s">
        <v>95</v>
      </c>
      <c r="C19" s="151" t="s">
        <v>96</v>
      </c>
      <c r="D19" s="152" t="s">
        <v>84</v>
      </c>
      <c r="E19" s="153">
        <v>854</v>
      </c>
      <c r="F19" s="153">
        <v>0</v>
      </c>
      <c r="G19" s="154">
        <f>E19*F19</f>
        <v>0</v>
      </c>
      <c r="O19" s="148">
        <v>2</v>
      </c>
      <c r="AA19" s="127">
        <v>12</v>
      </c>
      <c r="AB19" s="127">
        <v>0</v>
      </c>
      <c r="AC19" s="127">
        <v>12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0</v>
      </c>
    </row>
    <row r="20" spans="1:104" x14ac:dyDescent="0.2">
      <c r="A20" s="155"/>
      <c r="B20" s="156" t="s">
        <v>68</v>
      </c>
      <c r="C20" s="157" t="str">
        <f>CONCATENATE(B7," ",C7)</f>
        <v>M21 Elektromontáže</v>
      </c>
      <c r="D20" s="155"/>
      <c r="E20" s="158"/>
      <c r="F20" s="158"/>
      <c r="G20" s="159">
        <f>SUM(G7:G19)</f>
        <v>0</v>
      </c>
      <c r="O20" s="148">
        <v>4</v>
      </c>
      <c r="BA20" s="160">
        <f>SUM(BA7:BA19)</f>
        <v>0</v>
      </c>
      <c r="BB20" s="160">
        <f>SUM(BB7:BB19)</f>
        <v>0</v>
      </c>
      <c r="BC20" s="160">
        <f>SUM(BC7:BC19)</f>
        <v>0</v>
      </c>
      <c r="BD20" s="160">
        <f>SUM(BD7:BD19)</f>
        <v>0</v>
      </c>
      <c r="BE20" s="160">
        <f>SUM(BE7:BE19)</f>
        <v>0</v>
      </c>
    </row>
    <row r="21" spans="1:104" x14ac:dyDescent="0.2">
      <c r="A21" s="142" t="s">
        <v>65</v>
      </c>
      <c r="B21" s="143" t="s">
        <v>97</v>
      </c>
      <c r="C21" s="144" t="s">
        <v>98</v>
      </c>
      <c r="D21" s="145"/>
      <c r="E21" s="146"/>
      <c r="F21" s="146"/>
      <c r="G21" s="147"/>
      <c r="O21" s="148">
        <v>1</v>
      </c>
    </row>
    <row r="22" spans="1:104" x14ac:dyDescent="0.2">
      <c r="A22" s="149">
        <v>13</v>
      </c>
      <c r="B22" s="150" t="s">
        <v>99</v>
      </c>
      <c r="C22" s="151" t="s">
        <v>100</v>
      </c>
      <c r="D22" s="152" t="s">
        <v>81</v>
      </c>
      <c r="E22" s="153">
        <v>250</v>
      </c>
      <c r="F22" s="153">
        <v>0</v>
      </c>
      <c r="G22" s="154">
        <f>E22*F22</f>
        <v>0</v>
      </c>
      <c r="O22" s="148">
        <v>2</v>
      </c>
      <c r="AA22" s="127">
        <v>12</v>
      </c>
      <c r="AB22" s="127">
        <v>0</v>
      </c>
      <c r="AC22" s="127">
        <v>13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0</v>
      </c>
    </row>
    <row r="23" spans="1:104" x14ac:dyDescent="0.2">
      <c r="A23" s="149">
        <v>14</v>
      </c>
      <c r="B23" s="150" t="s">
        <v>101</v>
      </c>
      <c r="C23" s="151" t="s">
        <v>102</v>
      </c>
      <c r="D23" s="152" t="s">
        <v>81</v>
      </c>
      <c r="E23" s="153">
        <v>250</v>
      </c>
      <c r="F23" s="153">
        <v>0</v>
      </c>
      <c r="G23" s="154">
        <f>E23*F23</f>
        <v>0</v>
      </c>
      <c r="O23" s="148">
        <v>2</v>
      </c>
      <c r="AA23" s="127">
        <v>12</v>
      </c>
      <c r="AB23" s="127">
        <v>0</v>
      </c>
      <c r="AC23" s="127">
        <v>14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0</v>
      </c>
    </row>
    <row r="24" spans="1:104" ht="22.5" x14ac:dyDescent="0.2">
      <c r="A24" s="149">
        <v>15</v>
      </c>
      <c r="B24" s="150" t="s">
        <v>103</v>
      </c>
      <c r="C24" s="151" t="s">
        <v>104</v>
      </c>
      <c r="D24" s="152" t="s">
        <v>105</v>
      </c>
      <c r="E24" s="153">
        <v>1</v>
      </c>
      <c r="F24" s="153">
        <v>0</v>
      </c>
      <c r="G24" s="154">
        <f>E24*F24</f>
        <v>0</v>
      </c>
      <c r="O24" s="148">
        <v>2</v>
      </c>
      <c r="AA24" s="127">
        <v>12</v>
      </c>
      <c r="AB24" s="127">
        <v>0</v>
      </c>
      <c r="AC24" s="127">
        <v>15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1.124E-2</v>
      </c>
    </row>
    <row r="25" spans="1:104" ht="22.5" x14ac:dyDescent="0.2">
      <c r="A25" s="149">
        <v>16</v>
      </c>
      <c r="B25" s="150" t="s">
        <v>106</v>
      </c>
      <c r="C25" s="151" t="s">
        <v>107</v>
      </c>
      <c r="D25" s="152" t="s">
        <v>81</v>
      </c>
      <c r="E25" s="153">
        <v>250</v>
      </c>
      <c r="F25" s="153">
        <v>0</v>
      </c>
      <c r="G25" s="154">
        <f>E25*F25</f>
        <v>0</v>
      </c>
      <c r="O25" s="148">
        <v>2</v>
      </c>
      <c r="AA25" s="127">
        <v>12</v>
      </c>
      <c r="AB25" s="127">
        <v>0</v>
      </c>
      <c r="AC25" s="127">
        <v>16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0.19864999999999999</v>
      </c>
    </row>
    <row r="26" spans="1:104" x14ac:dyDescent="0.2">
      <c r="A26" s="155"/>
      <c r="B26" s="156" t="s">
        <v>68</v>
      </c>
      <c r="C26" s="157" t="str">
        <f>CONCATENATE(B21," ",C21)</f>
        <v>M46 Zemní práce při montážích</v>
      </c>
      <c r="D26" s="155"/>
      <c r="E26" s="158"/>
      <c r="F26" s="158"/>
      <c r="G26" s="159">
        <f>SUM(G21:G25)</f>
        <v>0</v>
      </c>
      <c r="O26" s="148">
        <v>4</v>
      </c>
      <c r="BA26" s="160">
        <f>SUM(BA21:BA25)</f>
        <v>0</v>
      </c>
      <c r="BB26" s="160">
        <f>SUM(BB21:BB25)</f>
        <v>0</v>
      </c>
      <c r="BC26" s="160">
        <f>SUM(BC21:BC25)</f>
        <v>0</v>
      </c>
      <c r="BD26" s="160">
        <f>SUM(BD21:BD25)</f>
        <v>0</v>
      </c>
      <c r="BE26" s="160">
        <f>SUM(BE21:BE25)</f>
        <v>0</v>
      </c>
    </row>
    <row r="27" spans="1:104" x14ac:dyDescent="0.2">
      <c r="E27" s="127"/>
    </row>
    <row r="28" spans="1:104" x14ac:dyDescent="0.2">
      <c r="E28" s="127"/>
    </row>
    <row r="29" spans="1:104" x14ac:dyDescent="0.2">
      <c r="E29" s="127"/>
    </row>
    <row r="30" spans="1:104" x14ac:dyDescent="0.2">
      <c r="E30" s="127"/>
    </row>
    <row r="31" spans="1:104" x14ac:dyDescent="0.2">
      <c r="E31" s="127"/>
    </row>
    <row r="32" spans="1:104" x14ac:dyDescent="0.2">
      <c r="E32" s="127"/>
    </row>
    <row r="33" spans="5:5" x14ac:dyDescent="0.2">
      <c r="E33" s="127"/>
    </row>
    <row r="34" spans="5:5" x14ac:dyDescent="0.2">
      <c r="E34" s="127"/>
    </row>
    <row r="35" spans="5:5" x14ac:dyDescent="0.2">
      <c r="E35" s="127"/>
    </row>
    <row r="36" spans="5:5" x14ac:dyDescent="0.2">
      <c r="E36" s="127"/>
    </row>
    <row r="37" spans="5:5" x14ac:dyDescent="0.2">
      <c r="E37" s="127"/>
    </row>
    <row r="38" spans="5:5" x14ac:dyDescent="0.2">
      <c r="E38" s="127"/>
    </row>
    <row r="39" spans="5:5" x14ac:dyDescent="0.2">
      <c r="E39" s="127"/>
    </row>
    <row r="40" spans="5:5" x14ac:dyDescent="0.2">
      <c r="E40" s="127"/>
    </row>
    <row r="41" spans="5:5" x14ac:dyDescent="0.2">
      <c r="E41" s="127"/>
    </row>
    <row r="42" spans="5:5" x14ac:dyDescent="0.2">
      <c r="E42" s="127"/>
    </row>
    <row r="43" spans="5:5" x14ac:dyDescent="0.2">
      <c r="E43" s="127"/>
    </row>
    <row r="44" spans="5:5" x14ac:dyDescent="0.2">
      <c r="E44" s="127"/>
    </row>
    <row r="45" spans="5:5" x14ac:dyDescent="0.2">
      <c r="E45" s="127"/>
    </row>
    <row r="46" spans="5:5" x14ac:dyDescent="0.2">
      <c r="E46" s="127"/>
    </row>
    <row r="47" spans="5:5" x14ac:dyDescent="0.2">
      <c r="E47" s="127"/>
    </row>
    <row r="48" spans="5:5" x14ac:dyDescent="0.2">
      <c r="E48" s="127"/>
    </row>
    <row r="49" spans="5:5" x14ac:dyDescent="0.2">
      <c r="E49" s="127"/>
    </row>
    <row r="50" spans="5:5" x14ac:dyDescent="0.2">
      <c r="E50" s="127"/>
    </row>
    <row r="51" spans="5:5" x14ac:dyDescent="0.2">
      <c r="E51" s="127"/>
    </row>
    <row r="52" spans="5:5" x14ac:dyDescent="0.2">
      <c r="E52" s="127"/>
    </row>
    <row r="53" spans="5:5" x14ac:dyDescent="0.2">
      <c r="E53" s="127"/>
    </row>
    <row r="54" spans="5:5" x14ac:dyDescent="0.2">
      <c r="E54" s="127"/>
    </row>
    <row r="55" spans="5:5" x14ac:dyDescent="0.2">
      <c r="E55" s="127"/>
    </row>
    <row r="56" spans="5:5" x14ac:dyDescent="0.2">
      <c r="E56" s="127"/>
    </row>
    <row r="57" spans="5:5" x14ac:dyDescent="0.2">
      <c r="E57" s="127"/>
    </row>
    <row r="58" spans="5:5" x14ac:dyDescent="0.2">
      <c r="E58" s="127"/>
    </row>
    <row r="59" spans="5:5" x14ac:dyDescent="0.2">
      <c r="E59" s="127"/>
    </row>
    <row r="60" spans="5:5" x14ac:dyDescent="0.2">
      <c r="E60" s="127"/>
    </row>
    <row r="61" spans="5:5" x14ac:dyDescent="0.2">
      <c r="E61" s="127"/>
    </row>
    <row r="62" spans="5:5" x14ac:dyDescent="0.2">
      <c r="E62" s="127"/>
    </row>
    <row r="63" spans="5:5" x14ac:dyDescent="0.2">
      <c r="E63" s="127"/>
    </row>
    <row r="64" spans="5:5" x14ac:dyDescent="0.2">
      <c r="E64" s="127"/>
    </row>
    <row r="65" spans="5:5" x14ac:dyDescent="0.2">
      <c r="E65" s="127"/>
    </row>
    <row r="66" spans="5:5" x14ac:dyDescent="0.2">
      <c r="E66" s="127"/>
    </row>
    <row r="67" spans="5:5" x14ac:dyDescent="0.2">
      <c r="E67" s="127"/>
    </row>
    <row r="68" spans="5:5" x14ac:dyDescent="0.2">
      <c r="E68" s="127"/>
    </row>
    <row r="69" spans="5:5" x14ac:dyDescent="0.2">
      <c r="E69" s="127"/>
    </row>
    <row r="70" spans="5:5" x14ac:dyDescent="0.2">
      <c r="E70" s="127"/>
    </row>
    <row r="71" spans="5:5" x14ac:dyDescent="0.2">
      <c r="E71" s="127"/>
    </row>
    <row r="72" spans="5:5" x14ac:dyDescent="0.2">
      <c r="E72" s="127"/>
    </row>
    <row r="73" spans="5:5" x14ac:dyDescent="0.2">
      <c r="E73" s="127"/>
    </row>
    <row r="74" spans="5:5" x14ac:dyDescent="0.2">
      <c r="E74" s="127"/>
    </row>
    <row r="75" spans="5:5" x14ac:dyDescent="0.2">
      <c r="E75" s="127"/>
    </row>
    <row r="76" spans="5:5" x14ac:dyDescent="0.2">
      <c r="E76" s="127"/>
    </row>
    <row r="77" spans="5:5" x14ac:dyDescent="0.2">
      <c r="E77" s="127"/>
    </row>
    <row r="78" spans="5:5" x14ac:dyDescent="0.2">
      <c r="E78" s="127"/>
    </row>
    <row r="79" spans="5:5" x14ac:dyDescent="0.2">
      <c r="E79" s="127"/>
    </row>
    <row r="80" spans="5:5" x14ac:dyDescent="0.2">
      <c r="E80" s="127"/>
    </row>
    <row r="81" spans="1:7" x14ac:dyDescent="0.2">
      <c r="E81" s="127"/>
    </row>
    <row r="82" spans="1:7" x14ac:dyDescent="0.2">
      <c r="E82" s="127"/>
    </row>
    <row r="83" spans="1:7" x14ac:dyDescent="0.2">
      <c r="E83" s="127"/>
    </row>
    <row r="84" spans="1:7" x14ac:dyDescent="0.2">
      <c r="E84" s="127"/>
    </row>
    <row r="85" spans="1:7" x14ac:dyDescent="0.2">
      <c r="A85" s="161"/>
      <c r="B85" s="161"/>
    </row>
    <row r="86" spans="1:7" x14ac:dyDescent="0.2">
      <c r="C86" s="162"/>
      <c r="D86" s="162"/>
      <c r="E86" s="163"/>
      <c r="F86" s="162"/>
      <c r="G86" s="164"/>
    </row>
    <row r="87" spans="1:7" x14ac:dyDescent="0.2">
      <c r="A87" s="161"/>
      <c r="B87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2019-12-16T15:33:33Z</dcterms:created>
  <dcterms:modified xsi:type="dcterms:W3CDTF">2019-12-16T15:34:12Z</dcterms:modified>
</cp:coreProperties>
</file>