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activeTab="0"/>
  </bookViews>
  <sheets>
    <sheet name="Celková nabídková cena" sheetId="1" r:id="rId1"/>
    <sheet name="Příloha č. 1 servisní smlouvy" sheetId="2" r:id="rId2"/>
  </sheets>
  <definedNames/>
  <calcPr calcId="191029"/>
  <extLst/>
</workbook>
</file>

<file path=xl/sharedStrings.xml><?xml version="1.0" encoding="utf-8"?>
<sst xmlns="http://schemas.openxmlformats.org/spreadsheetml/2006/main" count="239" uniqueCount="116">
  <si>
    <t>Inv. číslo</t>
  </si>
  <si>
    <t>Pořadí</t>
  </si>
  <si>
    <t>1.</t>
  </si>
  <si>
    <t>2.</t>
  </si>
  <si>
    <t>8.</t>
  </si>
  <si>
    <t>13.</t>
  </si>
  <si>
    <t>7.</t>
  </si>
  <si>
    <t>9.</t>
  </si>
  <si>
    <t>12.</t>
  </si>
  <si>
    <t>3.</t>
  </si>
  <si>
    <t>4.</t>
  </si>
  <si>
    <t>5.</t>
  </si>
  <si>
    <t>6.</t>
  </si>
  <si>
    <t>10.</t>
  </si>
  <si>
    <t>11.</t>
  </si>
  <si>
    <t>93HM01262</t>
  </si>
  <si>
    <t>93HM00496</t>
  </si>
  <si>
    <t>93HM00504</t>
  </si>
  <si>
    <t>93HM00505</t>
  </si>
  <si>
    <t>93HM01034</t>
  </si>
  <si>
    <t>93HM01204</t>
  </si>
  <si>
    <t>93HM00495</t>
  </si>
  <si>
    <t>94HM00141</t>
  </si>
  <si>
    <t>94HM00248/1</t>
  </si>
  <si>
    <t>94HM00108</t>
  </si>
  <si>
    <t>RK2/02009</t>
  </si>
  <si>
    <t>94HM00424/14</t>
  </si>
  <si>
    <t>94HM00424/15</t>
  </si>
  <si>
    <t>Přístroj - název - typ</t>
  </si>
  <si>
    <t>000074388588</t>
  </si>
  <si>
    <t>11606</t>
  </si>
  <si>
    <t>11607</t>
  </si>
  <si>
    <t>11760</t>
  </si>
  <si>
    <t>51/74376524</t>
  </si>
  <si>
    <t>74386379/00</t>
  </si>
  <si>
    <t>74327655</t>
  </si>
  <si>
    <t>9148</t>
  </si>
  <si>
    <t>16/18344770</t>
  </si>
  <si>
    <t>12/18323394</t>
  </si>
  <si>
    <t>00/74337192</t>
  </si>
  <si>
    <t>0074313471</t>
  </si>
  <si>
    <t>0074313187</t>
  </si>
  <si>
    <t>Mycí a dezinfekční automat Miele PG 8582 CD AE WW AD CM</t>
  </si>
  <si>
    <t xml:space="preserve">Mycí a dezinfekční automat  Miele G 7892 </t>
  </si>
  <si>
    <t>Umístění</t>
  </si>
  <si>
    <t>ON Náchod: Gynekologicko-porodnické oddělení - operační sál</t>
  </si>
  <si>
    <t>ON Náchod: Neurologické oddělení - lůžková část  JIP</t>
  </si>
  <si>
    <t>ON Náchod: Rehabilitační oddělení - lůžková část</t>
  </si>
  <si>
    <t>ON Náchod: Centrální sterilizace /CS/</t>
  </si>
  <si>
    <t>Nemocnice Rychnov n/K: Chirurgické oddělení - lůžková část JIP</t>
  </si>
  <si>
    <t>Nemocnice Rychnov n/K: Anesteziologicko-resuscitační oddělení /ARO/ - lůžková část</t>
  </si>
  <si>
    <t>Nemocnice Rychnov n/K: Centrální operační sály /COS RK/</t>
  </si>
  <si>
    <t>Nemocnice Rychnov n/K: Centrální sterilizace /CS RK/</t>
  </si>
  <si>
    <t>XI. 2019</t>
  </si>
  <si>
    <t>V. 2019</t>
  </si>
  <si>
    <t>VIII. 2018</t>
  </si>
  <si>
    <t>III. 2019</t>
  </si>
  <si>
    <t>IV. 2019</t>
  </si>
  <si>
    <t>Mycí a dezinfekční automat Miele G 7782 CD</t>
  </si>
  <si>
    <t>Mycí a dezinfekční automat Miele G 7882 CD</t>
  </si>
  <si>
    <t>Mycí a dezinfekční automat Miele G 7736C1</t>
  </si>
  <si>
    <t>Mycí a dezinfekční automat Miele G 7836 CD</t>
  </si>
  <si>
    <t>Dezinfektor Discher Piccolo 500</t>
  </si>
  <si>
    <t>Dezinfektor Discher Piccolo 50 DT</t>
  </si>
  <si>
    <t>Datum poslední BTK/ validace</t>
  </si>
  <si>
    <t>XI. 2018 / XII. 2018</t>
  </si>
  <si>
    <t>VIII. 2019 / IX. 2019</t>
  </si>
  <si>
    <t>Mycí a dezinfekční automat Miele G 7826 CZ EL TA BO AV</t>
  </si>
  <si>
    <t>Příloha č. 2 zadávací dokumentace - Celková nabídková cena</t>
  </si>
  <si>
    <t xml:space="preserve">Cena bez DPH        za 1 PBTK </t>
  </si>
  <si>
    <t>Cena bez DPH           za 1 validaci</t>
  </si>
  <si>
    <t>Výše DPH v % (doplňte)</t>
  </si>
  <si>
    <t>Výrobní číslo</t>
  </si>
  <si>
    <t xml:space="preserve">CELKEM </t>
  </si>
  <si>
    <t>Vyplňte údaje a hodnoty do žlutě podbarvených polí</t>
  </si>
  <si>
    <t>Cenová nabídka PBTK a validace</t>
  </si>
  <si>
    <t>Cenová nabídka cestovné</t>
  </si>
  <si>
    <t>Náklady na dopravu do sídla objednatele a zpět</t>
  </si>
  <si>
    <t>Cenová nabídka servisní práce</t>
  </si>
  <si>
    <t>Náklady na servisní práce a opravy mimo PBTK a validace</t>
  </si>
  <si>
    <t>Cena za 1 hod bez DPH</t>
  </si>
  <si>
    <t>4x</t>
  </si>
  <si>
    <t>Celková cena za servisnní práce bez DPH</t>
  </si>
  <si>
    <t>Opravy, servis, atp.</t>
  </si>
  <si>
    <t>Cenová nabídka instruktáž</t>
  </si>
  <si>
    <t>Náklady na instruktáž</t>
  </si>
  <si>
    <t>Cena za 1 instrukáž bez DPH</t>
  </si>
  <si>
    <t>Celková cena instruktáže bez DPH</t>
  </si>
  <si>
    <t>Cena za PBTK a validace za 4 roky bez DPH</t>
  </si>
  <si>
    <t>Praha - Náchod a zpět</t>
  </si>
  <si>
    <t>Cena za 1 km bez DPH</t>
  </si>
  <si>
    <t>Celková cena za dopravu bez DPH</t>
  </si>
  <si>
    <t xml:space="preserve">Instrukáž, školení, atp. </t>
  </si>
  <si>
    <t>Modelový příklad pro hodnocení</t>
  </si>
  <si>
    <t>Celková nabídková cena pro účely hodnocení včetně DPH v Kč</t>
  </si>
  <si>
    <t>Předpokládaný počet PBTK a validací za 4 roky</t>
  </si>
  <si>
    <t>4x a 4x</t>
  </si>
  <si>
    <t>Předpokládaný počet km celkem za 4 roky</t>
  </si>
  <si>
    <t xml:space="preserve">Předpokládaný počet hodin za 4 roky </t>
  </si>
  <si>
    <t>Předpokládaný počet instrukžáží za 4 roky</t>
  </si>
  <si>
    <t>Příloha č. 1 Smlouvy o poskytování servisních služeb</t>
  </si>
  <si>
    <t>Výše DPH</t>
  </si>
  <si>
    <t>Cena za 1 PBTK včetně DPH</t>
  </si>
  <si>
    <t>Cena za 1 validaci včetně DPH</t>
  </si>
  <si>
    <t>Cena za 1 km včetně DPH</t>
  </si>
  <si>
    <t>Cena za 1 hod včetně DPH</t>
  </si>
  <si>
    <t>Cena za 1 instruktáž včetně DPH</t>
  </si>
  <si>
    <t>Doprava do sídla objetele a zpět</t>
  </si>
  <si>
    <t>Náklady na cestovné</t>
  </si>
  <si>
    <t xml:space="preserve">Tato tabulka není určena k vyplnění. Hodnoty v buňkách jsou propojeny s tabulkou pro stanovení cenové nabídky. Tato tabulka tvoří přílohu servisní smlouvy. </t>
  </si>
  <si>
    <t>Cenová nabídka servisní práce mimo PBTK a validace</t>
  </si>
  <si>
    <t>Celková nabídková cena pro účely hodnocení bez DPH v Kč**</t>
  </si>
  <si>
    <t>**Cena zahrnuje součet celkové ceny za PBTK a validace (na vybraných přístrojích po dobu 4 let), celkové ceny za cestovné, celkové ceny za servisní práce a celkové ceny za instruktáže. Celkové nabídkové ceny uvede uchazeč do Přílohy č. 1 ZD - Krycí list nabídky</t>
  </si>
  <si>
    <t>Cena bez DPH        za 1 PBTK *</t>
  </si>
  <si>
    <t>Cena bez DPH           za 1 validaci*</t>
  </si>
  <si>
    <t>*Cena zahrnuje veškeré náklady na PBTK nebo validaci (tj. práci a čas servisního technika, materiálu je-li předepsán výrobcem) vyjma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</si>
</sst>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6"/>
      <color theme="0"/>
      <name val="Cambria"/>
      <family val="2"/>
      <scheme val="major"/>
    </font>
    <font>
      <b/>
      <sz val="16"/>
      <color rgb="FFFF0000"/>
      <name val="Cambria"/>
      <family val="2"/>
      <scheme val="major"/>
    </font>
    <font>
      <b/>
      <sz val="11"/>
      <color rgb="FFFF0000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mbria"/>
      <family val="2"/>
      <scheme val="major"/>
    </font>
    <font>
      <sz val="11"/>
      <name val="Cambria"/>
      <family val="2"/>
      <scheme val="major"/>
    </font>
    <font>
      <b/>
      <sz val="11"/>
      <color rgb="FFFF000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 diagonalUp="1" diagonalDown="1">
      <left style="medium"/>
      <right style="thin"/>
      <top style="medium"/>
      <bottom style="thin">
        <color rgb="FF000000"/>
      </bottom>
      <diagonal style="thin">
        <color rgb="FF000000"/>
      </diagonal>
    </border>
    <border diagonalUp="1" diagonalDown="1">
      <left style="thin"/>
      <right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medium"/>
      <right style="thin"/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thin"/>
      <right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medium"/>
      <right style="thin"/>
      <top style="thin">
        <color rgb="FF000000"/>
      </top>
      <bottom style="medium"/>
    </border>
    <border>
      <left style="thin">
        <color rgb="FF000000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24993999302387238"/>
      </left>
      <right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 style="thin"/>
      <right/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8">
    <xf numFmtId="0" fontId="0" fillId="0" borderId="0" xfId="0"/>
    <xf numFmtId="0" fontId="0" fillId="0" borderId="0" xfId="0" applyFill="1"/>
    <xf numFmtId="0" fontId="2" fillId="0" borderId="1" xfId="20" applyFont="1" applyBorder="1" applyProtection="1">
      <alignment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1" xfId="20" applyFont="1" applyFill="1" applyBorder="1" applyProtection="1">
      <alignment/>
      <protection locked="0"/>
    </xf>
    <xf numFmtId="0" fontId="11" fillId="0" borderId="0" xfId="0" applyFont="1"/>
    <xf numFmtId="0" fontId="9" fillId="0" borderId="0" xfId="0" applyFont="1"/>
    <xf numFmtId="44" fontId="4" fillId="0" borderId="4" xfId="0" applyNumberFormat="1" applyFont="1" applyFill="1" applyBorder="1"/>
    <xf numFmtId="0" fontId="7" fillId="2" borderId="5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164" fontId="0" fillId="5" borderId="0" xfId="0" applyNumberFormat="1" applyFill="1" applyBorder="1"/>
    <xf numFmtId="0" fontId="7" fillId="5" borderId="0" xfId="0" applyFont="1" applyFill="1" applyBorder="1" applyAlignment="1">
      <alignment vertical="center" wrapText="1"/>
    </xf>
    <xf numFmtId="0" fontId="0" fillId="5" borderId="0" xfId="0" applyFill="1" applyBorder="1"/>
    <xf numFmtId="44" fontId="13" fillId="5" borderId="0" xfId="0" applyNumberFormat="1" applyFon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164" fontId="7" fillId="5" borderId="0" xfId="0" applyNumberFormat="1" applyFont="1" applyFill="1" applyBorder="1" applyAlignment="1">
      <alignment wrapText="1"/>
    </xf>
    <xf numFmtId="0" fontId="6" fillId="6" borderId="8" xfId="0" applyNumberFormat="1" applyFont="1" applyFill="1" applyBorder="1" applyAlignment="1">
      <alignment horizontal="center"/>
    </xf>
    <xf numFmtId="164" fontId="10" fillId="6" borderId="9" xfId="0" applyNumberFormat="1" applyFont="1" applyFill="1" applyBorder="1" applyAlignment="1">
      <alignment/>
    </xf>
    <xf numFmtId="164" fontId="10" fillId="6" borderId="10" xfId="0" applyNumberFormat="1" applyFont="1" applyFill="1" applyBorder="1" applyAlignment="1">
      <alignment/>
    </xf>
    <xf numFmtId="0" fontId="6" fillId="6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6" fillId="6" borderId="11" xfId="0" applyFont="1" applyFill="1" applyBorder="1" applyAlignment="1">
      <alignment horizontal="right"/>
    </xf>
    <xf numFmtId="9" fontId="18" fillId="7" borderId="15" xfId="0" applyNumberFormat="1" applyFont="1" applyFill="1" applyBorder="1" applyAlignment="1" applyProtection="1">
      <alignment horizontal="right" vertical="center"/>
      <protection locked="0"/>
    </xf>
    <xf numFmtId="9" fontId="18" fillId="7" borderId="16" xfId="0" applyNumberFormat="1" applyFont="1" applyFill="1" applyBorder="1" applyAlignment="1" applyProtection="1">
      <alignment horizontal="right" vertical="center"/>
      <protection locked="0"/>
    </xf>
    <xf numFmtId="9" fontId="18" fillId="7" borderId="17" xfId="0" applyNumberFormat="1" applyFont="1" applyFill="1" applyBorder="1" applyAlignment="1" applyProtection="1">
      <alignment horizontal="right" vertical="center"/>
      <protection locked="0"/>
    </xf>
    <xf numFmtId="44" fontId="13" fillId="7" borderId="18" xfId="0" applyNumberFormat="1" applyFont="1" applyFill="1" applyBorder="1" applyProtection="1">
      <protection locked="0"/>
    </xf>
    <xf numFmtId="44" fontId="13" fillId="0" borderId="18" xfId="0" applyNumberFormat="1" applyFont="1" applyFill="1" applyBorder="1" applyProtection="1">
      <protection locked="0"/>
    </xf>
    <xf numFmtId="44" fontId="0" fillId="0" borderId="19" xfId="0" applyNumberFormat="1" applyFill="1" applyBorder="1" applyProtection="1">
      <protection locked="0"/>
    </xf>
    <xf numFmtId="44" fontId="0" fillId="0" borderId="20" xfId="0" applyNumberFormat="1" applyFill="1" applyBorder="1" applyProtection="1">
      <protection locked="0"/>
    </xf>
    <xf numFmtId="44" fontId="0" fillId="0" borderId="21" xfId="0" applyNumberFormat="1" applyFill="1" applyBorder="1" applyProtection="1">
      <protection locked="0"/>
    </xf>
    <xf numFmtId="44" fontId="0" fillId="0" borderId="22" xfId="0" applyNumberFormat="1" applyFill="1" applyBorder="1" applyProtection="1">
      <protection locked="0"/>
    </xf>
    <xf numFmtId="44" fontId="0" fillId="0" borderId="23" xfId="0" applyNumberFormat="1" applyFill="1" applyBorder="1" applyProtection="1">
      <protection locked="0"/>
    </xf>
    <xf numFmtId="44" fontId="0" fillId="0" borderId="24" xfId="0" applyNumberFormat="1" applyFill="1" applyBorder="1" applyProtection="1">
      <protection locked="0"/>
    </xf>
    <xf numFmtId="44" fontId="13" fillId="7" borderId="25" xfId="0" applyNumberFormat="1" applyFont="1" applyFill="1" applyBorder="1" applyProtection="1">
      <protection locked="0"/>
    </xf>
    <xf numFmtId="44" fontId="13" fillId="0" borderId="26" xfId="0" applyNumberFormat="1" applyFont="1" applyFill="1" applyBorder="1" applyProtection="1">
      <protection locked="0"/>
    </xf>
    <xf numFmtId="44" fontId="13" fillId="0" borderId="27" xfId="0" applyNumberFormat="1" applyFont="1" applyFill="1" applyBorder="1" applyProtection="1">
      <protection locked="0"/>
    </xf>
    <xf numFmtId="44" fontId="13" fillId="7" borderId="28" xfId="0" applyNumberFormat="1" applyFont="1" applyFill="1" applyBorder="1" applyProtection="1">
      <protection locked="0"/>
    </xf>
    <xf numFmtId="44" fontId="13" fillId="0" borderId="29" xfId="0" applyNumberFormat="1" applyFont="1" applyFill="1" applyBorder="1" applyProtection="1">
      <protection locked="0"/>
    </xf>
    <xf numFmtId="164" fontId="0" fillId="5" borderId="0" xfId="0" applyNumberFormat="1" applyFill="1" applyBorder="1" applyProtection="1">
      <protection locked="0"/>
    </xf>
    <xf numFmtId="0" fontId="17" fillId="0" borderId="0" xfId="0" applyFont="1" applyAlignment="1" applyProtection="1">
      <alignment horizontal="left" wrapText="1"/>
      <protection/>
    </xf>
    <xf numFmtId="0" fontId="0" fillId="0" borderId="0" xfId="0" applyFill="1" applyProtection="1">
      <protection/>
    </xf>
    <xf numFmtId="0" fontId="0" fillId="0" borderId="0" xfId="0" applyProtection="1"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2" fillId="0" borderId="1" xfId="20" applyFont="1" applyBorder="1" applyProtection="1">
      <alignment/>
      <protection/>
    </xf>
    <xf numFmtId="0" fontId="2" fillId="0" borderId="1" xfId="20" applyFont="1" applyBorder="1" applyAlignment="1" applyProtection="1">
      <alignment wrapText="1"/>
      <protection/>
    </xf>
    <xf numFmtId="44" fontId="2" fillId="5" borderId="18" xfId="0" applyNumberFormat="1" applyFont="1" applyFill="1" applyBorder="1" applyProtection="1">
      <protection/>
    </xf>
    <xf numFmtId="9" fontId="19" fillId="5" borderId="15" xfId="0" applyNumberFormat="1" applyFont="1" applyFill="1" applyBorder="1" applyAlignment="1" applyProtection="1">
      <alignment horizontal="right" vertical="center"/>
      <protection/>
    </xf>
    <xf numFmtId="44" fontId="2" fillId="0" borderId="18" xfId="0" applyNumberFormat="1" applyFont="1" applyFill="1" applyBorder="1" applyProtection="1">
      <protection/>
    </xf>
    <xf numFmtId="44" fontId="0" fillId="0" borderId="19" xfId="0" applyNumberFormat="1" applyFill="1" applyBorder="1" applyProtection="1">
      <protection/>
    </xf>
    <xf numFmtId="44" fontId="0" fillId="0" borderId="20" xfId="0" applyNumberFormat="1" applyFill="1" applyBorder="1" applyProtection="1">
      <protection/>
    </xf>
    <xf numFmtId="44" fontId="0" fillId="0" borderId="21" xfId="0" applyNumberFormat="1" applyFill="1" applyBorder="1" applyProtection="1"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9" fontId="19" fillId="5" borderId="16" xfId="0" applyNumberFormat="1" applyFont="1" applyFill="1" applyBorder="1" applyAlignment="1" applyProtection="1">
      <alignment horizontal="right" vertical="center"/>
      <protection/>
    </xf>
    <xf numFmtId="44" fontId="0" fillId="0" borderId="22" xfId="0" applyNumberFormat="1" applyFill="1" applyBorder="1" applyProtection="1">
      <protection/>
    </xf>
    <xf numFmtId="44" fontId="0" fillId="0" borderId="23" xfId="0" applyNumberFormat="1" applyFill="1" applyBorder="1" applyProtection="1">
      <protection/>
    </xf>
    <xf numFmtId="44" fontId="0" fillId="0" borderId="24" xfId="0" applyNumberFormat="1" applyFill="1" applyBorder="1" applyProtection="1">
      <protection/>
    </xf>
    <xf numFmtId="44" fontId="2" fillId="5" borderId="25" xfId="0" applyNumberFormat="1" applyFont="1" applyFill="1" applyBorder="1" applyProtection="1">
      <protection/>
    </xf>
    <xf numFmtId="44" fontId="2" fillId="0" borderId="26" xfId="0" applyNumberFormat="1" applyFont="1" applyFill="1" applyBorder="1" applyProtection="1">
      <protection/>
    </xf>
    <xf numFmtId="0" fontId="2" fillId="0" borderId="1" xfId="20" applyFont="1" applyFill="1" applyBorder="1" applyProtection="1">
      <alignment/>
      <protection/>
    </xf>
    <xf numFmtId="9" fontId="19" fillId="5" borderId="16" xfId="0" applyNumberFormat="1" applyFont="1" applyFill="1" applyBorder="1" applyAlignment="1" applyProtection="1">
      <alignment horizontal="right"/>
      <protection/>
    </xf>
    <xf numFmtId="44" fontId="2" fillId="0" borderId="27" xfId="0" applyNumberFormat="1" applyFont="1" applyFill="1" applyBorder="1" applyProtection="1"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2" fillId="0" borderId="31" xfId="20" applyFont="1" applyBorder="1" applyProtection="1">
      <alignment/>
      <protection/>
    </xf>
    <xf numFmtId="0" fontId="2" fillId="0" borderId="31" xfId="20" applyFont="1" applyFill="1" applyBorder="1" applyProtection="1">
      <alignment/>
      <protection/>
    </xf>
    <xf numFmtId="0" fontId="2" fillId="0" borderId="31" xfId="20" applyFont="1" applyBorder="1" applyAlignment="1" applyProtection="1">
      <alignment wrapText="1"/>
      <protection/>
    </xf>
    <xf numFmtId="44" fontId="2" fillId="5" borderId="32" xfId="0" applyNumberFormat="1" applyFont="1" applyFill="1" applyBorder="1" applyProtection="1">
      <protection/>
    </xf>
    <xf numFmtId="9" fontId="19" fillId="5" borderId="17" xfId="0" applyNumberFormat="1" applyFont="1" applyFill="1" applyBorder="1" applyAlignment="1" applyProtection="1">
      <alignment horizontal="right" vertical="center"/>
      <protection/>
    </xf>
    <xf numFmtId="44" fontId="2" fillId="0" borderId="32" xfId="0" applyNumberFormat="1" applyFont="1" applyFill="1" applyBorder="1" applyProtection="1">
      <protection/>
    </xf>
    <xf numFmtId="44" fontId="2" fillId="5" borderId="28" xfId="0" applyNumberFormat="1" applyFont="1" applyFill="1" applyBorder="1" applyProtection="1">
      <protection/>
    </xf>
    <xf numFmtId="44" fontId="2" fillId="0" borderId="29" xfId="0" applyNumberFormat="1" applyFont="1" applyFill="1" applyBorder="1" applyProtection="1">
      <protection/>
    </xf>
    <xf numFmtId="0" fontId="0" fillId="5" borderId="0" xfId="0" applyFill="1" applyProtection="1">
      <protection/>
    </xf>
    <xf numFmtId="0" fontId="0" fillId="5" borderId="0" xfId="0" applyFill="1" applyBorder="1" applyAlignment="1" applyProtection="1">
      <alignment horizontal="center"/>
      <protection/>
    </xf>
    <xf numFmtId="164" fontId="0" fillId="5" borderId="0" xfId="0" applyNumberFormat="1" applyFill="1" applyBorder="1" applyProtection="1">
      <protection/>
    </xf>
    <xf numFmtId="0" fontId="10" fillId="3" borderId="6" xfId="0" applyFont="1" applyFill="1" applyBorder="1" applyAlignment="1" applyProtection="1">
      <alignment horizontal="center"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0" xfId="0" applyFill="1" applyBorder="1" applyProtection="1">
      <protection/>
    </xf>
    <xf numFmtId="44" fontId="13" fillId="5" borderId="0" xfId="0" applyNumberFormat="1" applyFont="1" applyFill="1" applyBorder="1" applyAlignment="1" applyProtection="1">
      <alignment horizontal="center"/>
      <protection/>
    </xf>
    <xf numFmtId="4" fontId="14" fillId="4" borderId="33" xfId="0" applyNumberFormat="1" applyFont="1" applyFill="1" applyBorder="1" applyAlignment="1">
      <alignment horizontal="center" vertical="center"/>
    </xf>
    <xf numFmtId="4" fontId="14" fillId="4" borderId="34" xfId="0" applyNumberFormat="1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2" fillId="0" borderId="8" xfId="20" applyFont="1" applyBorder="1" applyAlignment="1" applyProtection="1">
      <alignment horizontal="center"/>
      <protection locked="0"/>
    </xf>
    <xf numFmtId="0" fontId="2" fillId="0" borderId="6" xfId="20" applyFont="1" applyBorder="1" applyAlignment="1" applyProtection="1">
      <alignment horizontal="center"/>
      <protection locked="0"/>
    </xf>
    <xf numFmtId="0" fontId="2" fillId="0" borderId="36" xfId="20" applyFont="1" applyBorder="1" applyAlignment="1" applyProtection="1">
      <alignment horizontal="center"/>
      <protection locked="0"/>
    </xf>
    <xf numFmtId="0" fontId="2" fillId="0" borderId="33" xfId="20" applyFont="1" applyBorder="1" applyAlignment="1" applyProtection="1">
      <alignment horizontal="center"/>
      <protection locked="0"/>
    </xf>
    <xf numFmtId="0" fontId="2" fillId="0" borderId="11" xfId="20" applyFont="1" applyBorder="1" applyAlignment="1" applyProtection="1">
      <alignment horizontal="center"/>
      <protection locked="0"/>
    </xf>
    <xf numFmtId="0" fontId="2" fillId="0" borderId="37" xfId="20" applyFont="1" applyBorder="1" applyAlignment="1" applyProtection="1">
      <alignment horizontal="center"/>
      <protection locked="0"/>
    </xf>
    <xf numFmtId="0" fontId="14" fillId="4" borderId="8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44" fontId="13" fillId="7" borderId="38" xfId="0" applyNumberFormat="1" applyFont="1" applyFill="1" applyBorder="1" applyAlignment="1" applyProtection="1">
      <alignment horizontal="center"/>
      <protection locked="0"/>
    </xf>
    <xf numFmtId="44" fontId="13" fillId="7" borderId="6" xfId="0" applyNumberFormat="1" applyFont="1" applyFill="1" applyBorder="1" applyAlignment="1" applyProtection="1">
      <alignment horizontal="center"/>
      <protection locked="0"/>
    </xf>
    <xf numFmtId="9" fontId="13" fillId="7" borderId="38" xfId="0" applyNumberFormat="1" applyFont="1" applyFill="1" applyBorder="1" applyAlignment="1" applyProtection="1">
      <alignment horizontal="center"/>
      <protection locked="0"/>
    </xf>
    <xf numFmtId="9" fontId="13" fillId="7" borderId="36" xfId="0" applyNumberFormat="1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2" fillId="7" borderId="41" xfId="0" applyFont="1" applyFill="1" applyBorder="1" applyAlignment="1">
      <alignment horizontal="left"/>
    </xf>
    <xf numFmtId="0" fontId="12" fillId="7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8" borderId="4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44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4" fontId="14" fillId="4" borderId="8" xfId="0" applyNumberFormat="1" applyFont="1" applyFill="1" applyBorder="1" applyAlignment="1">
      <alignment horizontal="center" vertical="center"/>
    </xf>
    <xf numFmtId="4" fontId="14" fillId="4" borderId="10" xfId="0" applyNumberFormat="1" applyFont="1" applyFill="1" applyBorder="1" applyAlignment="1">
      <alignment horizontal="center" vertical="center"/>
    </xf>
    <xf numFmtId="9" fontId="15" fillId="7" borderId="45" xfId="0" applyNumberFormat="1" applyFont="1" applyFill="1" applyBorder="1" applyAlignment="1" applyProtection="1">
      <alignment horizontal="center" vertical="center"/>
      <protection locked="0"/>
    </xf>
    <xf numFmtId="9" fontId="15" fillId="7" borderId="46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right"/>
    </xf>
    <xf numFmtId="0" fontId="6" fillId="6" borderId="6" xfId="0" applyFont="1" applyFill="1" applyBorder="1" applyAlignment="1">
      <alignment horizontal="right"/>
    </xf>
    <xf numFmtId="0" fontId="6" fillId="6" borderId="11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4" fontId="13" fillId="0" borderId="47" xfId="0" applyNumberFormat="1" applyFont="1" applyFill="1" applyBorder="1" applyAlignment="1" applyProtection="1">
      <alignment horizontal="center"/>
      <protection locked="0"/>
    </xf>
    <xf numFmtId="44" fontId="13" fillId="0" borderId="34" xfId="0" applyNumberFormat="1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right" wrapText="1"/>
      <protection/>
    </xf>
    <xf numFmtId="9" fontId="2" fillId="5" borderId="38" xfId="0" applyNumberFormat="1" applyFont="1" applyFill="1" applyBorder="1" applyAlignment="1" applyProtection="1">
      <alignment horizontal="center"/>
      <protection/>
    </xf>
    <xf numFmtId="9" fontId="2" fillId="5" borderId="36" xfId="0" applyNumberFormat="1" applyFont="1" applyFill="1" applyBorder="1" applyAlignment="1" applyProtection="1">
      <alignment horizontal="center"/>
      <protection/>
    </xf>
    <xf numFmtId="44" fontId="2" fillId="0" borderId="47" xfId="0" applyNumberFormat="1" applyFont="1" applyFill="1" applyBorder="1" applyAlignment="1" applyProtection="1">
      <alignment horizontal="center"/>
      <protection/>
    </xf>
    <xf numFmtId="44" fontId="2" fillId="0" borderId="34" xfId="0" applyNumberFormat="1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10" fillId="3" borderId="6" xfId="0" applyFont="1" applyFill="1" applyBorder="1" applyAlignment="1" applyProtection="1">
      <alignment horizontal="center" vertical="center"/>
      <protection/>
    </xf>
    <xf numFmtId="0" fontId="7" fillId="2" borderId="38" xfId="0" applyFont="1" applyFill="1" applyBorder="1" applyAlignment="1" applyProtection="1">
      <alignment horizontal="center" vertical="center"/>
      <protection/>
    </xf>
    <xf numFmtId="0" fontId="7" fillId="2" borderId="36" xfId="0" applyFont="1" applyFill="1" applyBorder="1" applyAlignment="1" applyProtection="1">
      <alignment horizontal="center" vertical="center"/>
      <protection/>
    </xf>
    <xf numFmtId="0" fontId="7" fillId="2" borderId="39" xfId="0" applyFont="1" applyFill="1" applyBorder="1" applyAlignment="1" applyProtection="1">
      <alignment horizontal="center" vertical="center"/>
      <protection/>
    </xf>
    <xf numFmtId="0" fontId="7" fillId="2" borderId="40" xfId="0" applyFont="1" applyFill="1" applyBorder="1" applyAlignment="1" applyProtection="1">
      <alignment horizontal="center"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7" fillId="8" borderId="43" xfId="0" applyFont="1" applyFill="1" applyBorder="1" applyAlignment="1" applyProtection="1">
      <alignment horizontal="center" vertical="center" wrapText="1"/>
      <protection/>
    </xf>
    <xf numFmtId="0" fontId="7" fillId="8" borderId="14" xfId="0" applyFont="1" applyFill="1" applyBorder="1" applyAlignment="1" applyProtection="1">
      <alignment horizontal="center" vertical="center" wrapText="1"/>
      <protection/>
    </xf>
    <xf numFmtId="0" fontId="7" fillId="2" borderId="53" xfId="0" applyFont="1" applyFill="1" applyBorder="1" applyAlignment="1" applyProtection="1">
      <alignment horizontal="center" vertical="center" wrapText="1"/>
      <protection/>
    </xf>
    <xf numFmtId="0" fontId="7" fillId="2" borderId="47" xfId="0" applyFont="1" applyFill="1" applyBorder="1" applyAlignment="1" applyProtection="1">
      <alignment horizontal="center" vertical="center" wrapText="1"/>
      <protection/>
    </xf>
    <xf numFmtId="0" fontId="7" fillId="2" borderId="48" xfId="0" applyFont="1" applyFill="1" applyBorder="1" applyAlignment="1" applyProtection="1">
      <alignment horizontal="center" vertical="center" wrapText="1"/>
      <protection/>
    </xf>
    <xf numFmtId="0" fontId="7" fillId="2" borderId="33" xfId="0" applyFont="1" applyFill="1" applyBorder="1" applyAlignment="1" applyProtection="1">
      <alignment horizontal="center" vertical="center" wrapText="1"/>
      <protection/>
    </xf>
    <xf numFmtId="0" fontId="7" fillId="2" borderId="54" xfId="0" applyFont="1" applyFill="1" applyBorder="1" applyAlignment="1" applyProtection="1">
      <alignment horizontal="center" vertical="center" wrapText="1"/>
      <protection/>
    </xf>
    <xf numFmtId="0" fontId="7" fillId="2" borderId="52" xfId="0" applyFont="1" applyFill="1" applyBorder="1" applyAlignment="1" applyProtection="1">
      <alignment horizontal="center" vertical="center" wrapText="1"/>
      <protection/>
    </xf>
    <xf numFmtId="0" fontId="7" fillId="2" borderId="55" xfId="0" applyFont="1" applyFill="1" applyBorder="1" applyAlignment="1" applyProtection="1">
      <alignment horizontal="center" vertical="center" wrapText="1"/>
      <protection/>
    </xf>
    <xf numFmtId="0" fontId="7" fillId="2" borderId="56" xfId="0" applyFont="1" applyFill="1" applyBorder="1" applyAlignment="1" applyProtection="1">
      <alignment horizontal="center" vertical="center" wrapText="1"/>
      <protection/>
    </xf>
    <xf numFmtId="0" fontId="7" fillId="8" borderId="44" xfId="0" applyFont="1" applyFill="1" applyBorder="1" applyAlignment="1" applyProtection="1">
      <alignment horizontal="center" vertical="center" wrapText="1"/>
      <protection/>
    </xf>
    <xf numFmtId="0" fontId="7" fillId="8" borderId="31" xfId="0" applyFont="1" applyFill="1" applyBorder="1" applyAlignment="1" applyProtection="1">
      <alignment horizontal="center" vertical="center" wrapText="1"/>
      <protection/>
    </xf>
    <xf numFmtId="0" fontId="7" fillId="2" borderId="49" xfId="0" applyFont="1" applyFill="1" applyBorder="1" applyAlignment="1" applyProtection="1">
      <alignment horizontal="center" vertical="center" wrapText="1"/>
      <protection/>
    </xf>
    <xf numFmtId="0" fontId="7" fillId="2" borderId="50" xfId="0" applyFont="1" applyFill="1" applyBorder="1" applyAlignment="1" applyProtection="1">
      <alignment horizontal="center" vertical="center" wrapText="1"/>
      <protection/>
    </xf>
    <xf numFmtId="0" fontId="7" fillId="2" borderId="51" xfId="0" applyFont="1" applyFill="1" applyBorder="1" applyAlignment="1" applyProtection="1">
      <alignment horizontal="center" vertical="center" wrapText="1"/>
      <protection/>
    </xf>
    <xf numFmtId="0" fontId="12" fillId="7" borderId="0" xfId="0" applyFont="1" applyFill="1" applyAlignment="1" applyProtection="1">
      <alignment horizontal="center"/>
      <protection/>
    </xf>
    <xf numFmtId="0" fontId="7" fillId="8" borderId="8" xfId="0" applyFont="1" applyFill="1" applyBorder="1" applyAlignment="1" applyProtection="1">
      <alignment horizontal="center" vertical="center" wrapText="1"/>
      <protection/>
    </xf>
    <xf numFmtId="0" fontId="7" fillId="8" borderId="6" xfId="0" applyFont="1" applyFill="1" applyBorder="1" applyAlignment="1" applyProtection="1">
      <alignment horizontal="center" vertical="center" wrapText="1"/>
      <protection/>
    </xf>
    <xf numFmtId="0" fontId="7" fillId="8" borderId="10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horizontal="center" vertical="center" wrapText="1"/>
      <protection/>
    </xf>
    <xf numFmtId="0" fontId="2" fillId="0" borderId="33" xfId="20" applyFont="1" applyBorder="1" applyAlignment="1" applyProtection="1">
      <alignment horizontal="center"/>
      <protection/>
    </xf>
    <xf numFmtId="0" fontId="2" fillId="0" borderId="11" xfId="20" applyFont="1" applyBorder="1" applyAlignment="1" applyProtection="1">
      <alignment horizontal="center"/>
      <protection/>
    </xf>
    <xf numFmtId="0" fontId="2" fillId="0" borderId="37" xfId="20" applyFont="1" applyBorder="1" applyAlignment="1" applyProtection="1">
      <alignment horizontal="center"/>
      <protection/>
    </xf>
    <xf numFmtId="44" fontId="2" fillId="5" borderId="38" xfId="0" applyNumberFormat="1" applyFont="1" applyFill="1" applyBorder="1" applyAlignment="1" applyProtection="1">
      <alignment horizontal="center"/>
      <protection/>
    </xf>
    <xf numFmtId="44" fontId="2" fillId="5" borderId="6" xfId="0" applyNumberFormat="1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2" fillId="0" borderId="8" xfId="20" applyFont="1" applyBorder="1" applyAlignment="1" applyProtection="1">
      <alignment horizontal="center"/>
      <protection/>
    </xf>
    <xf numFmtId="0" fontId="2" fillId="0" borderId="6" xfId="20" applyFont="1" applyBorder="1" applyAlignment="1" applyProtection="1">
      <alignment horizontal="center"/>
      <protection/>
    </xf>
    <xf numFmtId="0" fontId="2" fillId="0" borderId="36" xfId="20" applyFont="1" applyBorder="1" applyAlignment="1" applyProtection="1">
      <alignment horizontal="center"/>
      <protection/>
    </xf>
    <xf numFmtId="0" fontId="20" fillId="5" borderId="3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SheetLayoutView="90" workbookViewId="0" topLeftCell="A28">
      <selection activeCell="H20" sqref="H20"/>
    </sheetView>
  </sheetViews>
  <sheetFormatPr defaultColWidth="16.00390625" defaultRowHeight="15"/>
  <cols>
    <col min="1" max="1" width="7.28125" style="0" customWidth="1"/>
    <col min="2" max="2" width="13.00390625" style="0" customWidth="1"/>
    <col min="3" max="3" width="17.28125" style="0" customWidth="1"/>
    <col min="4" max="4" width="50.28125" style="0" customWidth="1"/>
    <col min="5" max="5" width="21.8515625" style="0" customWidth="1"/>
    <col min="6" max="6" width="66.7109375" style="0" customWidth="1"/>
    <col min="7" max="7" width="15.140625" style="0" customWidth="1"/>
    <col min="8" max="8" width="14.57421875" style="0" customWidth="1"/>
    <col min="9" max="9" width="15.00390625" style="0" customWidth="1"/>
    <col min="10" max="12" width="15.421875" style="0" customWidth="1"/>
    <col min="13" max="13" width="18.421875" style="0" customWidth="1"/>
    <col min="14" max="14" width="21.421875" style="0" customWidth="1"/>
  </cols>
  <sheetData>
    <row r="1" spans="1:4" ht="23.4" customHeight="1">
      <c r="A1" s="7" t="s">
        <v>68</v>
      </c>
      <c r="B1" s="6"/>
      <c r="C1" s="6"/>
      <c r="D1" s="6"/>
    </row>
    <row r="2" spans="1:4" ht="23.4" customHeight="1">
      <c r="A2" s="7"/>
      <c r="B2" s="6"/>
      <c r="C2" s="6"/>
      <c r="D2" s="6"/>
    </row>
    <row r="3" spans="1:14" ht="23.4" customHeight="1">
      <c r="A3" s="115" t="s">
        <v>74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ht="15.6" customHeight="1" thickBot="1"/>
    <row r="5" spans="1:14" ht="44.4" customHeight="1" thickBot="1">
      <c r="A5" s="113" t="s">
        <v>75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31"/>
      <c r="M5" s="119" t="s">
        <v>93</v>
      </c>
      <c r="N5" s="120"/>
    </row>
    <row r="6" spans="1:14" s="1" customFormat="1" ht="28.8" customHeight="1">
      <c r="A6" s="117" t="s">
        <v>1</v>
      </c>
      <c r="B6" s="123" t="s">
        <v>0</v>
      </c>
      <c r="C6" s="125" t="s">
        <v>64</v>
      </c>
      <c r="D6" s="125" t="s">
        <v>28</v>
      </c>
      <c r="E6" s="125" t="s">
        <v>72</v>
      </c>
      <c r="F6" s="125" t="s">
        <v>44</v>
      </c>
      <c r="G6" s="143" t="s">
        <v>113</v>
      </c>
      <c r="H6" s="145" t="s">
        <v>101</v>
      </c>
      <c r="I6" s="147" t="s">
        <v>102</v>
      </c>
      <c r="J6" s="141" t="s">
        <v>114</v>
      </c>
      <c r="K6" s="149" t="s">
        <v>101</v>
      </c>
      <c r="L6" s="150" t="s">
        <v>103</v>
      </c>
      <c r="M6" s="121" t="s">
        <v>95</v>
      </c>
      <c r="N6" s="139" t="s">
        <v>88</v>
      </c>
    </row>
    <row r="7" spans="1:14" s="1" customFormat="1" ht="31.2" customHeight="1" thickBot="1">
      <c r="A7" s="118"/>
      <c r="B7" s="124"/>
      <c r="C7" s="126"/>
      <c r="D7" s="126"/>
      <c r="E7" s="126"/>
      <c r="F7" s="126"/>
      <c r="G7" s="144"/>
      <c r="H7" s="146"/>
      <c r="I7" s="148"/>
      <c r="J7" s="142"/>
      <c r="K7" s="146"/>
      <c r="L7" s="151"/>
      <c r="M7" s="122"/>
      <c r="N7" s="140"/>
    </row>
    <row r="8" spans="1:14" s="1" customFormat="1" ht="15" customHeight="1">
      <c r="A8" s="3" t="s">
        <v>2</v>
      </c>
      <c r="B8" s="2" t="s">
        <v>15</v>
      </c>
      <c r="C8" s="2" t="s">
        <v>53</v>
      </c>
      <c r="D8" s="2" t="s">
        <v>42</v>
      </c>
      <c r="E8" s="2" t="s">
        <v>29</v>
      </c>
      <c r="F8" s="2" t="s">
        <v>45</v>
      </c>
      <c r="G8" s="35"/>
      <c r="H8" s="32"/>
      <c r="I8" s="36">
        <f aca="true" t="shared" si="0" ref="I8:I11">G8*H8+G8</f>
        <v>0</v>
      </c>
      <c r="J8" s="37"/>
      <c r="K8" s="38"/>
      <c r="L8" s="39"/>
      <c r="M8" s="28" t="s">
        <v>81</v>
      </c>
      <c r="N8" s="8">
        <f>(G8+J8)*4</f>
        <v>0</v>
      </c>
    </row>
    <row r="9" spans="1:14" s="1" customFormat="1" ht="15" customHeight="1">
      <c r="A9" s="4" t="s">
        <v>3</v>
      </c>
      <c r="B9" s="2" t="s">
        <v>16</v>
      </c>
      <c r="C9" s="2" t="s">
        <v>54</v>
      </c>
      <c r="D9" s="2" t="s">
        <v>62</v>
      </c>
      <c r="E9" s="2" t="s">
        <v>30</v>
      </c>
      <c r="F9" s="2" t="s">
        <v>46</v>
      </c>
      <c r="G9" s="35"/>
      <c r="H9" s="33"/>
      <c r="I9" s="36">
        <f t="shared" si="0"/>
        <v>0</v>
      </c>
      <c r="J9" s="40"/>
      <c r="K9" s="41"/>
      <c r="L9" s="42"/>
      <c r="M9" s="29" t="s">
        <v>81</v>
      </c>
      <c r="N9" s="8">
        <f aca="true" t="shared" si="1" ref="N9:N20">(G9+J9)*4</f>
        <v>0</v>
      </c>
    </row>
    <row r="10" spans="1:14" s="1" customFormat="1" ht="15" customHeight="1">
      <c r="A10" s="4" t="s">
        <v>9</v>
      </c>
      <c r="B10" s="2" t="s">
        <v>17</v>
      </c>
      <c r="C10" s="2" t="s">
        <v>54</v>
      </c>
      <c r="D10" s="2" t="s">
        <v>62</v>
      </c>
      <c r="E10" s="2" t="s">
        <v>31</v>
      </c>
      <c r="F10" s="2" t="s">
        <v>47</v>
      </c>
      <c r="G10" s="35"/>
      <c r="H10" s="33"/>
      <c r="I10" s="36">
        <f t="shared" si="0"/>
        <v>0</v>
      </c>
      <c r="J10" s="40"/>
      <c r="K10" s="41"/>
      <c r="L10" s="42"/>
      <c r="M10" s="29" t="s">
        <v>81</v>
      </c>
      <c r="N10" s="8">
        <f t="shared" si="1"/>
        <v>0</v>
      </c>
    </row>
    <row r="11" spans="1:14" s="1" customFormat="1" ht="15" customHeight="1">
      <c r="A11" s="4" t="s">
        <v>10</v>
      </c>
      <c r="B11" s="2" t="s">
        <v>18</v>
      </c>
      <c r="C11" s="2" t="s">
        <v>54</v>
      </c>
      <c r="D11" s="2" t="s">
        <v>62</v>
      </c>
      <c r="E11" s="2" t="s">
        <v>32</v>
      </c>
      <c r="F11" s="2" t="s">
        <v>47</v>
      </c>
      <c r="G11" s="35"/>
      <c r="H11" s="33"/>
      <c r="I11" s="36">
        <f t="shared" si="0"/>
        <v>0</v>
      </c>
      <c r="J11" s="40"/>
      <c r="K11" s="41"/>
      <c r="L11" s="42"/>
      <c r="M11" s="29" t="s">
        <v>81</v>
      </c>
      <c r="N11" s="8">
        <f t="shared" si="1"/>
        <v>0</v>
      </c>
    </row>
    <row r="12" spans="1:14" s="1" customFormat="1" ht="15" customHeight="1">
      <c r="A12" s="4" t="s">
        <v>11</v>
      </c>
      <c r="B12" s="2" t="s">
        <v>19</v>
      </c>
      <c r="C12" s="2" t="s">
        <v>65</v>
      </c>
      <c r="D12" s="2" t="s">
        <v>59</v>
      </c>
      <c r="E12" s="2" t="s">
        <v>33</v>
      </c>
      <c r="F12" s="2" t="s">
        <v>48</v>
      </c>
      <c r="G12" s="35"/>
      <c r="H12" s="33"/>
      <c r="I12" s="36">
        <f aca="true" t="shared" si="2" ref="I12:I20">G12*H12+G12</f>
        <v>0</v>
      </c>
      <c r="J12" s="43"/>
      <c r="K12" s="33"/>
      <c r="L12" s="44">
        <f aca="true" t="shared" si="3" ref="L12:L13">J12*K12+J12</f>
        <v>0</v>
      </c>
      <c r="M12" s="29" t="s">
        <v>96</v>
      </c>
      <c r="N12" s="8">
        <f t="shared" si="1"/>
        <v>0</v>
      </c>
    </row>
    <row r="13" spans="1:14" s="1" customFormat="1" ht="15" customHeight="1">
      <c r="A13" s="4" t="s">
        <v>12</v>
      </c>
      <c r="B13" s="2" t="s">
        <v>20</v>
      </c>
      <c r="C13" s="2" t="s">
        <v>65</v>
      </c>
      <c r="D13" s="2" t="s">
        <v>42</v>
      </c>
      <c r="E13" s="2" t="s">
        <v>34</v>
      </c>
      <c r="F13" s="2" t="s">
        <v>48</v>
      </c>
      <c r="G13" s="35"/>
      <c r="H13" s="33"/>
      <c r="I13" s="36">
        <f t="shared" si="2"/>
        <v>0</v>
      </c>
      <c r="J13" s="43"/>
      <c r="K13" s="33"/>
      <c r="L13" s="44">
        <f t="shared" si="3"/>
        <v>0</v>
      </c>
      <c r="M13" s="29" t="s">
        <v>96</v>
      </c>
      <c r="N13" s="8">
        <f t="shared" si="1"/>
        <v>0</v>
      </c>
    </row>
    <row r="14" spans="1:14" s="1" customFormat="1" ht="15" customHeight="1">
      <c r="A14" s="4" t="s">
        <v>6</v>
      </c>
      <c r="B14" s="2" t="s">
        <v>21</v>
      </c>
      <c r="C14" s="2" t="s">
        <v>55</v>
      </c>
      <c r="D14" s="2" t="s">
        <v>43</v>
      </c>
      <c r="E14" s="2" t="s">
        <v>35</v>
      </c>
      <c r="F14" s="2" t="s">
        <v>48</v>
      </c>
      <c r="G14" s="35"/>
      <c r="H14" s="33"/>
      <c r="I14" s="36">
        <f t="shared" si="2"/>
        <v>0</v>
      </c>
      <c r="J14" s="40"/>
      <c r="K14" s="41"/>
      <c r="L14" s="42"/>
      <c r="M14" s="29" t="s">
        <v>81</v>
      </c>
      <c r="N14" s="8">
        <f t="shared" si="1"/>
        <v>0</v>
      </c>
    </row>
    <row r="15" spans="1:14" s="1" customFormat="1" ht="15" customHeight="1">
      <c r="A15" s="4" t="s">
        <v>4</v>
      </c>
      <c r="B15" s="2" t="s">
        <v>22</v>
      </c>
      <c r="C15" s="2" t="s">
        <v>56</v>
      </c>
      <c r="D15" s="5" t="s">
        <v>63</v>
      </c>
      <c r="E15" s="2" t="s">
        <v>36</v>
      </c>
      <c r="F15" s="2" t="s">
        <v>49</v>
      </c>
      <c r="G15" s="35"/>
      <c r="H15" s="33"/>
      <c r="I15" s="36">
        <f t="shared" si="2"/>
        <v>0</v>
      </c>
      <c r="J15" s="40"/>
      <c r="K15" s="41"/>
      <c r="L15" s="42"/>
      <c r="M15" s="29" t="s">
        <v>81</v>
      </c>
      <c r="N15" s="8">
        <f t="shared" si="1"/>
        <v>0</v>
      </c>
    </row>
    <row r="16" spans="1:14" s="1" customFormat="1" ht="15" customHeight="1">
      <c r="A16" s="4" t="s">
        <v>7</v>
      </c>
      <c r="B16" s="2" t="s">
        <v>23</v>
      </c>
      <c r="C16" s="2" t="s">
        <v>57</v>
      </c>
      <c r="D16" s="5" t="s">
        <v>58</v>
      </c>
      <c r="E16" s="2" t="s">
        <v>37</v>
      </c>
      <c r="F16" s="2" t="s">
        <v>50</v>
      </c>
      <c r="G16" s="35"/>
      <c r="H16" s="33"/>
      <c r="I16" s="36">
        <f t="shared" si="2"/>
        <v>0</v>
      </c>
      <c r="J16" s="40"/>
      <c r="K16" s="41"/>
      <c r="L16" s="42"/>
      <c r="M16" s="29" t="s">
        <v>81</v>
      </c>
      <c r="N16" s="8">
        <f t="shared" si="1"/>
        <v>0</v>
      </c>
    </row>
    <row r="17" spans="1:14" s="1" customFormat="1" ht="15" customHeight="1">
      <c r="A17" s="4" t="s">
        <v>13</v>
      </c>
      <c r="B17" s="2" t="s">
        <v>24</v>
      </c>
      <c r="C17" s="2" t="s">
        <v>57</v>
      </c>
      <c r="D17" s="2" t="s">
        <v>60</v>
      </c>
      <c r="E17" s="2" t="s">
        <v>38</v>
      </c>
      <c r="F17" s="2" t="s">
        <v>51</v>
      </c>
      <c r="G17" s="35"/>
      <c r="H17" s="33"/>
      <c r="I17" s="36">
        <f t="shared" si="2"/>
        <v>0</v>
      </c>
      <c r="J17" s="40"/>
      <c r="K17" s="41"/>
      <c r="L17" s="42"/>
      <c r="M17" s="29" t="s">
        <v>81</v>
      </c>
      <c r="N17" s="8">
        <f t="shared" si="1"/>
        <v>0</v>
      </c>
    </row>
    <row r="18" spans="1:14" s="1" customFormat="1" ht="15" customHeight="1">
      <c r="A18" s="4" t="s">
        <v>14</v>
      </c>
      <c r="B18" s="2" t="s">
        <v>26</v>
      </c>
      <c r="C18" s="2" t="s">
        <v>66</v>
      </c>
      <c r="D18" s="2" t="s">
        <v>61</v>
      </c>
      <c r="E18" s="2" t="s">
        <v>40</v>
      </c>
      <c r="F18" s="2" t="s">
        <v>52</v>
      </c>
      <c r="G18" s="35"/>
      <c r="H18" s="33"/>
      <c r="I18" s="36">
        <f t="shared" si="2"/>
        <v>0</v>
      </c>
      <c r="J18" s="43"/>
      <c r="K18" s="33"/>
      <c r="L18" s="44">
        <f aca="true" t="shared" si="4" ref="L18:L20">J18*K18+J18</f>
        <v>0</v>
      </c>
      <c r="M18" s="29" t="s">
        <v>96</v>
      </c>
      <c r="N18" s="8">
        <f t="shared" si="1"/>
        <v>0</v>
      </c>
    </row>
    <row r="19" spans="1:14" s="1" customFormat="1" ht="15" customHeight="1">
      <c r="A19" s="4" t="s">
        <v>8</v>
      </c>
      <c r="B19" s="2" t="s">
        <v>27</v>
      </c>
      <c r="C19" s="2" t="s">
        <v>66</v>
      </c>
      <c r="D19" s="2" t="s">
        <v>59</v>
      </c>
      <c r="E19" s="2" t="s">
        <v>41</v>
      </c>
      <c r="F19" s="2" t="s">
        <v>52</v>
      </c>
      <c r="G19" s="35"/>
      <c r="H19" s="33"/>
      <c r="I19" s="36">
        <f t="shared" si="2"/>
        <v>0</v>
      </c>
      <c r="J19" s="43"/>
      <c r="K19" s="33"/>
      <c r="L19" s="45">
        <f t="shared" si="4"/>
        <v>0</v>
      </c>
      <c r="M19" s="29" t="s">
        <v>96</v>
      </c>
      <c r="N19" s="8">
        <f t="shared" si="1"/>
        <v>0</v>
      </c>
    </row>
    <row r="20" spans="1:14" s="1" customFormat="1" ht="15" customHeight="1" thickBot="1">
      <c r="A20" s="4" t="s">
        <v>5</v>
      </c>
      <c r="B20" s="2" t="s">
        <v>25</v>
      </c>
      <c r="C20" s="2" t="s">
        <v>66</v>
      </c>
      <c r="D20" s="5" t="s">
        <v>67</v>
      </c>
      <c r="E20" s="2" t="s">
        <v>39</v>
      </c>
      <c r="F20" s="2" t="s">
        <v>52</v>
      </c>
      <c r="G20" s="35"/>
      <c r="H20" s="34"/>
      <c r="I20" s="36">
        <f t="shared" si="2"/>
        <v>0</v>
      </c>
      <c r="J20" s="46"/>
      <c r="K20" s="34"/>
      <c r="L20" s="47">
        <f t="shared" si="4"/>
        <v>0</v>
      </c>
      <c r="M20" s="30" t="s">
        <v>96</v>
      </c>
      <c r="N20" s="8">
        <f t="shared" si="1"/>
        <v>0</v>
      </c>
    </row>
    <row r="21" spans="1:14" ht="23.4" customHeight="1" thickBot="1">
      <c r="A21" s="132" t="s">
        <v>73</v>
      </c>
      <c r="B21" s="133"/>
      <c r="C21" s="133"/>
      <c r="D21" s="133"/>
      <c r="E21" s="133"/>
      <c r="F21" s="133"/>
      <c r="G21" s="133"/>
      <c r="H21" s="133"/>
      <c r="I21" s="133"/>
      <c r="J21" s="134"/>
      <c r="K21" s="31"/>
      <c r="L21" s="31"/>
      <c r="M21" s="21">
        <v>72</v>
      </c>
      <c r="N21" s="22">
        <f>SUM(N8:N20)</f>
        <v>0</v>
      </c>
    </row>
    <row r="22" spans="1:14" s="13" customFormat="1" ht="16.8" customHeight="1">
      <c r="A22" s="197" t="s">
        <v>115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</row>
    <row r="23" spans="1:14" ht="18.6" customHeight="1" thickBot="1">
      <c r="A23" s="13"/>
      <c r="B23" s="13"/>
      <c r="C23" s="13"/>
      <c r="D23" s="13"/>
      <c r="E23" s="13"/>
      <c r="F23" s="14"/>
      <c r="G23" s="15"/>
      <c r="H23" s="15"/>
      <c r="I23" s="15"/>
      <c r="J23" s="15"/>
      <c r="K23" s="15"/>
      <c r="L23" s="15"/>
      <c r="M23" s="15"/>
      <c r="N23" s="13"/>
    </row>
    <row r="24" spans="1:14" ht="38.4" customHeight="1" thickBot="1">
      <c r="A24" s="113" t="s">
        <v>76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0"/>
      <c r="L24" s="10"/>
      <c r="M24" s="119" t="s">
        <v>93</v>
      </c>
      <c r="N24" s="120"/>
    </row>
    <row r="25" spans="1:14" ht="46.2" customHeight="1" thickBot="1">
      <c r="A25" s="110" t="s">
        <v>77</v>
      </c>
      <c r="B25" s="111"/>
      <c r="C25" s="111"/>
      <c r="D25" s="111"/>
      <c r="E25" s="111"/>
      <c r="F25" s="111"/>
      <c r="G25" s="135" t="s">
        <v>90</v>
      </c>
      <c r="H25" s="136"/>
      <c r="I25" s="106" t="s">
        <v>101</v>
      </c>
      <c r="J25" s="107"/>
      <c r="K25" s="108" t="s">
        <v>104</v>
      </c>
      <c r="L25" s="109"/>
      <c r="M25" s="11" t="s">
        <v>97</v>
      </c>
      <c r="N25" s="9" t="s">
        <v>91</v>
      </c>
    </row>
    <row r="26" spans="1:14" ht="22.2" customHeight="1" thickBot="1">
      <c r="A26" s="91" t="s">
        <v>89</v>
      </c>
      <c r="B26" s="92"/>
      <c r="C26" s="92"/>
      <c r="D26" s="92"/>
      <c r="E26" s="92"/>
      <c r="F26" s="93"/>
      <c r="G26" s="100"/>
      <c r="H26" s="101"/>
      <c r="I26" s="102"/>
      <c r="J26" s="103"/>
      <c r="K26" s="137">
        <f>G26*I26+G26</f>
        <v>0</v>
      </c>
      <c r="L26" s="138">
        <f aca="true" t="shared" si="5" ref="L26">J26*K26+J26</f>
        <v>0</v>
      </c>
      <c r="M26" s="24">
        <v>6000</v>
      </c>
      <c r="N26" s="23">
        <f>SUM(G26*M26)</f>
        <v>0</v>
      </c>
    </row>
    <row r="27" spans="1:14" ht="24.6" customHeight="1" thickBot="1">
      <c r="A27" s="13"/>
      <c r="B27" s="13"/>
      <c r="C27" s="13"/>
      <c r="D27" s="13"/>
      <c r="E27" s="16"/>
      <c r="F27" s="14"/>
      <c r="G27" s="48"/>
      <c r="H27" s="48"/>
      <c r="I27" s="48"/>
      <c r="J27" s="48"/>
      <c r="K27" s="48"/>
      <c r="L27" s="48"/>
      <c r="M27" s="15"/>
      <c r="N27" s="13"/>
    </row>
    <row r="28" spans="1:14" ht="34.8" customHeight="1" thickBot="1">
      <c r="A28" s="113" t="s">
        <v>110</v>
      </c>
      <c r="B28" s="114"/>
      <c r="C28" s="114"/>
      <c r="D28" s="114"/>
      <c r="E28" s="114"/>
      <c r="F28" s="114"/>
      <c r="G28" s="114"/>
      <c r="H28" s="114"/>
      <c r="I28" s="114"/>
      <c r="J28" s="131"/>
      <c r="K28" s="10"/>
      <c r="L28" s="10"/>
      <c r="M28" s="119" t="s">
        <v>93</v>
      </c>
      <c r="N28" s="120"/>
    </row>
    <row r="29" spans="1:14" ht="40.2" customHeight="1" thickBot="1">
      <c r="A29" s="110" t="s">
        <v>79</v>
      </c>
      <c r="B29" s="111"/>
      <c r="C29" s="111"/>
      <c r="D29" s="111"/>
      <c r="E29" s="111"/>
      <c r="F29" s="112"/>
      <c r="G29" s="104" t="s">
        <v>80</v>
      </c>
      <c r="H29" s="105"/>
      <c r="I29" s="106" t="s">
        <v>101</v>
      </c>
      <c r="J29" s="107"/>
      <c r="K29" s="108" t="s">
        <v>105</v>
      </c>
      <c r="L29" s="109"/>
      <c r="M29" s="25" t="s">
        <v>98</v>
      </c>
      <c r="N29" s="9" t="s">
        <v>82</v>
      </c>
    </row>
    <row r="30" spans="1:14" ht="21.6" customHeight="1" thickBot="1">
      <c r="A30" s="94" t="s">
        <v>83</v>
      </c>
      <c r="B30" s="95"/>
      <c r="C30" s="95"/>
      <c r="D30" s="95"/>
      <c r="E30" s="95"/>
      <c r="F30" s="96"/>
      <c r="G30" s="100"/>
      <c r="H30" s="101"/>
      <c r="I30" s="102"/>
      <c r="J30" s="103"/>
      <c r="K30" s="137">
        <f>G30*I30+G30</f>
        <v>0</v>
      </c>
      <c r="L30" s="138">
        <f aca="true" t="shared" si="6" ref="L30">J30*K30+J30</f>
        <v>0</v>
      </c>
      <c r="M30" s="21">
        <v>40</v>
      </c>
      <c r="N30" s="22">
        <f>G30*M30</f>
        <v>0</v>
      </c>
    </row>
    <row r="31" spans="1:14" ht="21.6" customHeight="1" thickBot="1">
      <c r="A31" s="13"/>
      <c r="B31" s="13"/>
      <c r="C31" s="13"/>
      <c r="D31" s="17"/>
      <c r="E31" s="17"/>
      <c r="F31" s="14"/>
      <c r="G31" s="18"/>
      <c r="H31" s="18"/>
      <c r="I31" s="18"/>
      <c r="J31" s="18"/>
      <c r="K31" s="18"/>
      <c r="L31" s="18"/>
      <c r="M31" s="19"/>
      <c r="N31" s="20"/>
    </row>
    <row r="32" spans="1:14" ht="37.8" customHeight="1" thickBot="1">
      <c r="A32" s="113" t="s">
        <v>84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0"/>
      <c r="L32" s="10"/>
      <c r="M32" s="119" t="s">
        <v>93</v>
      </c>
      <c r="N32" s="120"/>
    </row>
    <row r="33" spans="1:14" ht="39" customHeight="1" thickBot="1">
      <c r="A33" s="110" t="s">
        <v>85</v>
      </c>
      <c r="B33" s="111"/>
      <c r="C33" s="111"/>
      <c r="D33" s="111"/>
      <c r="E33" s="111"/>
      <c r="F33" s="112"/>
      <c r="G33" s="104" t="s">
        <v>86</v>
      </c>
      <c r="H33" s="105"/>
      <c r="I33" s="106" t="s">
        <v>101</v>
      </c>
      <c r="J33" s="107"/>
      <c r="K33" s="108" t="s">
        <v>106</v>
      </c>
      <c r="L33" s="109"/>
      <c r="M33" s="25" t="s">
        <v>99</v>
      </c>
      <c r="N33" s="9" t="s">
        <v>87</v>
      </c>
    </row>
    <row r="34" spans="1:14" ht="21.6" customHeight="1" thickBot="1">
      <c r="A34" s="94" t="s">
        <v>92</v>
      </c>
      <c r="B34" s="95"/>
      <c r="C34" s="95"/>
      <c r="D34" s="95"/>
      <c r="E34" s="95"/>
      <c r="F34" s="96"/>
      <c r="G34" s="100"/>
      <c r="H34" s="101"/>
      <c r="I34" s="102"/>
      <c r="J34" s="103"/>
      <c r="K34" s="137">
        <f>G34*I34+G34</f>
        <v>0</v>
      </c>
      <c r="L34" s="138">
        <f aca="true" t="shared" si="7" ref="L34">J34*K34+J34</f>
        <v>0</v>
      </c>
      <c r="M34" s="21">
        <v>40</v>
      </c>
      <c r="N34" s="22">
        <f>G34*M34</f>
        <v>0</v>
      </c>
    </row>
    <row r="35" spans="1:14" ht="15">
      <c r="A35" s="14"/>
      <c r="B35" s="14"/>
      <c r="C35" s="14"/>
      <c r="D35" s="14"/>
      <c r="E35" s="14"/>
      <c r="F35" s="14"/>
      <c r="G35" s="15"/>
      <c r="H35" s="15"/>
      <c r="I35" s="15"/>
      <c r="J35" s="15"/>
      <c r="K35" s="15"/>
      <c r="L35" s="15"/>
      <c r="M35" s="15"/>
      <c r="N35" s="13"/>
    </row>
    <row r="36" spans="1:14" ht="15" thickBo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30.6" customHeight="1" thickBot="1">
      <c r="A37" s="97" t="s">
        <v>111</v>
      </c>
      <c r="B37" s="98"/>
      <c r="C37" s="98"/>
      <c r="D37" s="98"/>
      <c r="E37" s="98"/>
      <c r="F37" s="98"/>
      <c r="G37" s="98"/>
      <c r="H37" s="98"/>
      <c r="I37" s="98"/>
      <c r="J37" s="99"/>
      <c r="K37" s="12"/>
      <c r="L37" s="12"/>
      <c r="M37" s="127">
        <f>N21+N26+N30+N34</f>
        <v>0</v>
      </c>
      <c r="N37" s="128"/>
    </row>
    <row r="38" spans="1:14" ht="30.6" customHeight="1" thickBot="1">
      <c r="A38" s="97" t="s">
        <v>71</v>
      </c>
      <c r="B38" s="98"/>
      <c r="C38" s="98"/>
      <c r="D38" s="98"/>
      <c r="E38" s="98"/>
      <c r="F38" s="98"/>
      <c r="G38" s="98"/>
      <c r="H38" s="98"/>
      <c r="I38" s="98"/>
      <c r="J38" s="99"/>
      <c r="K38" s="26"/>
      <c r="L38" s="26"/>
      <c r="M38" s="129"/>
      <c r="N38" s="130"/>
    </row>
    <row r="39" spans="1:14" ht="30.6" customHeight="1" thickBot="1">
      <c r="A39" s="97" t="s">
        <v>94</v>
      </c>
      <c r="B39" s="98"/>
      <c r="C39" s="98"/>
      <c r="D39" s="98"/>
      <c r="E39" s="98"/>
      <c r="F39" s="98"/>
      <c r="G39" s="98"/>
      <c r="H39" s="98"/>
      <c r="I39" s="98"/>
      <c r="J39" s="99"/>
      <c r="K39" s="27"/>
      <c r="L39" s="27"/>
      <c r="M39" s="88">
        <f>M37*M38+M37</f>
        <v>0</v>
      </c>
      <c r="N39" s="89"/>
    </row>
    <row r="40" spans="1:14" ht="14.4" customHeight="1">
      <c r="A40" s="90" t="s">
        <v>112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</sheetData>
  <sheetProtection algorithmName="SHA-512" hashValue="MHWnRR64MhAj1zFozHc3AiChdCdSE3Oq83vpbsgjTwXB93LILMRNofUROc+wBkUfoiv3Aqyjuktd8qRJ587mOQ==" saltValue="fTLTAT0E7eFJh4NAkHykIA==" spinCount="100000" sheet="1" objects="1" scenarios="1"/>
  <mergeCells count="56">
    <mergeCell ref="K34:L34"/>
    <mergeCell ref="N6:N7"/>
    <mergeCell ref="J6:J7"/>
    <mergeCell ref="G6:G7"/>
    <mergeCell ref="H6:H7"/>
    <mergeCell ref="I6:I7"/>
    <mergeCell ref="K6:K7"/>
    <mergeCell ref="L6:L7"/>
    <mergeCell ref="G29:H29"/>
    <mergeCell ref="I29:J29"/>
    <mergeCell ref="K29:L29"/>
    <mergeCell ref="K30:L30"/>
    <mergeCell ref="M32:N32"/>
    <mergeCell ref="A22:N22"/>
    <mergeCell ref="A33:F33"/>
    <mergeCell ref="M37:N37"/>
    <mergeCell ref="M38:N38"/>
    <mergeCell ref="A5:L5"/>
    <mergeCell ref="A21:J21"/>
    <mergeCell ref="A24:J24"/>
    <mergeCell ref="A28:J28"/>
    <mergeCell ref="M24:N24"/>
    <mergeCell ref="A25:F25"/>
    <mergeCell ref="G25:H25"/>
    <mergeCell ref="K25:L25"/>
    <mergeCell ref="G26:H26"/>
    <mergeCell ref="I25:J25"/>
    <mergeCell ref="I26:J26"/>
    <mergeCell ref="K26:L26"/>
    <mergeCell ref="I34:J34"/>
    <mergeCell ref="A3:N3"/>
    <mergeCell ref="A6:A7"/>
    <mergeCell ref="M5:N5"/>
    <mergeCell ref="M6:M7"/>
    <mergeCell ref="M28:N28"/>
    <mergeCell ref="B6:B7"/>
    <mergeCell ref="F6:F7"/>
    <mergeCell ref="E6:E7"/>
    <mergeCell ref="D6:D7"/>
    <mergeCell ref="C6:C7"/>
    <mergeCell ref="M39:N39"/>
    <mergeCell ref="A40:N40"/>
    <mergeCell ref="A26:F26"/>
    <mergeCell ref="A34:F34"/>
    <mergeCell ref="A39:J39"/>
    <mergeCell ref="G30:H30"/>
    <mergeCell ref="I30:J30"/>
    <mergeCell ref="G33:H33"/>
    <mergeCell ref="I33:J33"/>
    <mergeCell ref="K33:L33"/>
    <mergeCell ref="G34:H34"/>
    <mergeCell ref="A37:J37"/>
    <mergeCell ref="A38:J38"/>
    <mergeCell ref="A29:F29"/>
    <mergeCell ref="A30:F30"/>
    <mergeCell ref="A32:J32"/>
  </mergeCells>
  <printOptions/>
  <pageMargins left="0.7" right="0.7" top="0.787401575" bottom="0.787401575" header="0.3" footer="0.3"/>
  <pageSetup fitToHeight="0" fitToWidth="1" horizontalDpi="600" verticalDpi="600" orientation="landscape" paperSize="9" scale="59" r:id="rId1"/>
  <ignoredErrors>
    <ignoredError sqref="E8:E11 E14:E15 E18:E19" numberStoredAsText="1"/>
    <ignoredError sqref="I8:I20 L12:L13 L18:L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805F8-5B61-4B61-8E96-DF8F2C5C2699}">
  <dimension ref="B2:M34"/>
  <sheetViews>
    <sheetView zoomScale="95" zoomScaleNormal="95" workbookViewId="0" topLeftCell="B13">
      <selection activeCell="I10" sqref="I10"/>
    </sheetView>
  </sheetViews>
  <sheetFormatPr defaultColWidth="9.140625" defaultRowHeight="15"/>
  <cols>
    <col min="1" max="1" width="2.7109375" style="51" customWidth="1"/>
    <col min="2" max="2" width="6.7109375" style="51" customWidth="1"/>
    <col min="3" max="3" width="13.421875" style="51" customWidth="1"/>
    <col min="4" max="4" width="50.421875" style="51" customWidth="1"/>
    <col min="5" max="5" width="12.421875" style="51" customWidth="1"/>
    <col min="6" max="6" width="50.28125" style="51" customWidth="1"/>
    <col min="7" max="9" width="12.57421875" style="51" customWidth="1"/>
    <col min="10" max="10" width="14.421875" style="51" customWidth="1"/>
    <col min="11" max="11" width="12.57421875" style="51" customWidth="1"/>
    <col min="12" max="12" width="14.57421875" style="51" customWidth="1"/>
    <col min="13" max="16384" width="8.8515625" style="51" customWidth="1"/>
  </cols>
  <sheetData>
    <row r="2" spans="2:12" ht="23.4" customHeight="1">
      <c r="B2" s="181" t="s">
        <v>109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2:13" ht="15">
      <c r="B3" s="49"/>
      <c r="C3" s="49"/>
      <c r="D3" s="49"/>
      <c r="E3" s="49"/>
      <c r="F3" s="49"/>
      <c r="G3" s="49"/>
      <c r="H3" s="49"/>
      <c r="I3" s="50"/>
      <c r="J3" s="50"/>
      <c r="K3" s="50"/>
      <c r="L3" s="50"/>
      <c r="M3" s="50"/>
    </row>
    <row r="4" spans="2:12" ht="14.4" customHeight="1">
      <c r="B4" s="152" t="s">
        <v>100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ht="15" thickBot="1"/>
    <row r="6" spans="2:12" ht="31.2" customHeight="1" thickBot="1">
      <c r="B6" s="157" t="s">
        <v>75</v>
      </c>
      <c r="C6" s="158"/>
      <c r="D6" s="158"/>
      <c r="E6" s="158"/>
      <c r="F6" s="158"/>
      <c r="G6" s="158"/>
      <c r="H6" s="158"/>
      <c r="I6" s="158"/>
      <c r="J6" s="158"/>
      <c r="K6" s="158"/>
      <c r="L6" s="163"/>
    </row>
    <row r="7" spans="2:12" ht="14.4" customHeight="1">
      <c r="B7" s="164" t="s">
        <v>1</v>
      </c>
      <c r="C7" s="166" t="s">
        <v>0</v>
      </c>
      <c r="D7" s="176" t="s">
        <v>28</v>
      </c>
      <c r="E7" s="176" t="s">
        <v>72</v>
      </c>
      <c r="F7" s="176" t="s">
        <v>44</v>
      </c>
      <c r="G7" s="178" t="s">
        <v>69</v>
      </c>
      <c r="H7" s="180" t="s">
        <v>101</v>
      </c>
      <c r="I7" s="168" t="s">
        <v>102</v>
      </c>
      <c r="J7" s="170" t="s">
        <v>70</v>
      </c>
      <c r="K7" s="172" t="s">
        <v>101</v>
      </c>
      <c r="L7" s="174" t="s">
        <v>103</v>
      </c>
    </row>
    <row r="8" spans="2:12" ht="24.6" customHeight="1" thickBot="1">
      <c r="B8" s="165"/>
      <c r="C8" s="167"/>
      <c r="D8" s="177"/>
      <c r="E8" s="177"/>
      <c r="F8" s="177"/>
      <c r="G8" s="179"/>
      <c r="H8" s="173"/>
      <c r="I8" s="169"/>
      <c r="J8" s="171"/>
      <c r="K8" s="173"/>
      <c r="L8" s="175"/>
    </row>
    <row r="9" spans="2:12" ht="19.8" customHeight="1">
      <c r="B9" s="52" t="s">
        <v>2</v>
      </c>
      <c r="C9" s="53" t="s">
        <v>15</v>
      </c>
      <c r="D9" s="53" t="s">
        <v>42</v>
      </c>
      <c r="E9" s="53" t="s">
        <v>29</v>
      </c>
      <c r="F9" s="54" t="s">
        <v>45</v>
      </c>
      <c r="G9" s="55">
        <f>'Celková nabídková cena'!G8</f>
        <v>0</v>
      </c>
      <c r="H9" s="56">
        <f>'Celková nabídková cena'!H8</f>
        <v>0</v>
      </c>
      <c r="I9" s="57">
        <f aca="true" t="shared" si="0" ref="I9:I21">G9*H9+G9</f>
        <v>0</v>
      </c>
      <c r="J9" s="58"/>
      <c r="K9" s="59"/>
      <c r="L9" s="60"/>
    </row>
    <row r="10" spans="2:12" ht="19.8" customHeight="1">
      <c r="B10" s="61" t="s">
        <v>3</v>
      </c>
      <c r="C10" s="53" t="s">
        <v>16</v>
      </c>
      <c r="D10" s="53" t="s">
        <v>62</v>
      </c>
      <c r="E10" s="53" t="s">
        <v>30</v>
      </c>
      <c r="F10" s="54" t="s">
        <v>46</v>
      </c>
      <c r="G10" s="55">
        <f>'Celková nabídková cena'!G9</f>
        <v>0</v>
      </c>
      <c r="H10" s="62">
        <f>'Celková nabídková cena'!H9</f>
        <v>0</v>
      </c>
      <c r="I10" s="57">
        <f t="shared" si="0"/>
        <v>0</v>
      </c>
      <c r="J10" s="63"/>
      <c r="K10" s="64"/>
      <c r="L10" s="65"/>
    </row>
    <row r="11" spans="2:12" ht="19.8" customHeight="1">
      <c r="B11" s="61" t="s">
        <v>9</v>
      </c>
      <c r="C11" s="53" t="s">
        <v>17</v>
      </c>
      <c r="D11" s="53" t="s">
        <v>62</v>
      </c>
      <c r="E11" s="53" t="s">
        <v>31</v>
      </c>
      <c r="F11" s="54" t="s">
        <v>47</v>
      </c>
      <c r="G11" s="55">
        <f>'Celková nabídková cena'!G10</f>
        <v>0</v>
      </c>
      <c r="H11" s="62">
        <f>'Celková nabídková cena'!H10</f>
        <v>0</v>
      </c>
      <c r="I11" s="57">
        <f t="shared" si="0"/>
        <v>0</v>
      </c>
      <c r="J11" s="63"/>
      <c r="K11" s="64"/>
      <c r="L11" s="65"/>
    </row>
    <row r="12" spans="2:12" ht="19.8" customHeight="1">
      <c r="B12" s="61" t="s">
        <v>10</v>
      </c>
      <c r="C12" s="53" t="s">
        <v>18</v>
      </c>
      <c r="D12" s="53" t="s">
        <v>62</v>
      </c>
      <c r="E12" s="53" t="s">
        <v>32</v>
      </c>
      <c r="F12" s="54" t="s">
        <v>47</v>
      </c>
      <c r="G12" s="55">
        <f>'Celková nabídková cena'!G11</f>
        <v>0</v>
      </c>
      <c r="H12" s="62">
        <f>'Celková nabídková cena'!H11</f>
        <v>0</v>
      </c>
      <c r="I12" s="57">
        <f t="shared" si="0"/>
        <v>0</v>
      </c>
      <c r="J12" s="63"/>
      <c r="K12" s="64"/>
      <c r="L12" s="65"/>
    </row>
    <row r="13" spans="2:12" ht="19.8" customHeight="1">
      <c r="B13" s="61" t="s">
        <v>11</v>
      </c>
      <c r="C13" s="53" t="s">
        <v>19</v>
      </c>
      <c r="D13" s="53" t="s">
        <v>59</v>
      </c>
      <c r="E13" s="53" t="s">
        <v>33</v>
      </c>
      <c r="F13" s="54" t="s">
        <v>48</v>
      </c>
      <c r="G13" s="55">
        <f>'Celková nabídková cena'!G12</f>
        <v>0</v>
      </c>
      <c r="H13" s="62">
        <f>'Celková nabídková cena'!H12</f>
        <v>0</v>
      </c>
      <c r="I13" s="57">
        <f t="shared" si="0"/>
        <v>0</v>
      </c>
      <c r="J13" s="66">
        <f>'Celková nabídková cena'!J12</f>
        <v>0</v>
      </c>
      <c r="K13" s="62">
        <f>'Celková nabídková cena'!K12</f>
        <v>0</v>
      </c>
      <c r="L13" s="67">
        <f aca="true" t="shared" si="1" ref="L13:L14">J13*K13+J13</f>
        <v>0</v>
      </c>
    </row>
    <row r="14" spans="2:12" ht="19.8" customHeight="1">
      <c r="B14" s="61" t="s">
        <v>12</v>
      </c>
      <c r="C14" s="53" t="s">
        <v>20</v>
      </c>
      <c r="D14" s="53" t="s">
        <v>42</v>
      </c>
      <c r="E14" s="53" t="s">
        <v>34</v>
      </c>
      <c r="F14" s="54" t="s">
        <v>48</v>
      </c>
      <c r="G14" s="55">
        <f>'Celková nabídková cena'!G13</f>
        <v>0</v>
      </c>
      <c r="H14" s="62">
        <f>'Celková nabídková cena'!H13</f>
        <v>0</v>
      </c>
      <c r="I14" s="57">
        <f t="shared" si="0"/>
        <v>0</v>
      </c>
      <c r="J14" s="66">
        <f>'Celková nabídková cena'!J13</f>
        <v>0</v>
      </c>
      <c r="K14" s="62">
        <f>'Celková nabídková cena'!K13</f>
        <v>0</v>
      </c>
      <c r="L14" s="67">
        <f t="shared" si="1"/>
        <v>0</v>
      </c>
    </row>
    <row r="15" spans="2:12" ht="19.8" customHeight="1">
      <c r="B15" s="61" t="s">
        <v>6</v>
      </c>
      <c r="C15" s="53" t="s">
        <v>21</v>
      </c>
      <c r="D15" s="53" t="s">
        <v>43</v>
      </c>
      <c r="E15" s="53" t="s">
        <v>35</v>
      </c>
      <c r="F15" s="54" t="s">
        <v>48</v>
      </c>
      <c r="G15" s="55">
        <f>'Celková nabídková cena'!G14</f>
        <v>0</v>
      </c>
      <c r="H15" s="62">
        <f>'Celková nabídková cena'!H14</f>
        <v>0</v>
      </c>
      <c r="I15" s="57">
        <f t="shared" si="0"/>
        <v>0</v>
      </c>
      <c r="J15" s="63"/>
      <c r="K15" s="64"/>
      <c r="L15" s="65"/>
    </row>
    <row r="16" spans="2:12" ht="19.8" customHeight="1">
      <c r="B16" s="61" t="s">
        <v>4</v>
      </c>
      <c r="C16" s="53" t="s">
        <v>22</v>
      </c>
      <c r="D16" s="68" t="s">
        <v>63</v>
      </c>
      <c r="E16" s="53" t="s">
        <v>36</v>
      </c>
      <c r="F16" s="54" t="s">
        <v>49</v>
      </c>
      <c r="G16" s="55">
        <f>'Celková nabídková cena'!G15</f>
        <v>0</v>
      </c>
      <c r="H16" s="62">
        <f>'Celková nabídková cena'!H15</f>
        <v>0</v>
      </c>
      <c r="I16" s="57">
        <f t="shared" si="0"/>
        <v>0</v>
      </c>
      <c r="J16" s="63"/>
      <c r="K16" s="64"/>
      <c r="L16" s="65"/>
    </row>
    <row r="17" spans="2:12" ht="31.8" customHeight="1">
      <c r="B17" s="61" t="s">
        <v>7</v>
      </c>
      <c r="C17" s="53" t="s">
        <v>23</v>
      </c>
      <c r="D17" s="68" t="s">
        <v>58</v>
      </c>
      <c r="E17" s="53" t="s">
        <v>37</v>
      </c>
      <c r="F17" s="54" t="s">
        <v>50</v>
      </c>
      <c r="G17" s="55">
        <f>'Celková nabídková cena'!G16</f>
        <v>0</v>
      </c>
      <c r="H17" s="69">
        <f>'Celková nabídková cena'!H16</f>
        <v>0</v>
      </c>
      <c r="I17" s="57">
        <f t="shared" si="0"/>
        <v>0</v>
      </c>
      <c r="J17" s="63"/>
      <c r="K17" s="64"/>
      <c r="L17" s="65"/>
    </row>
    <row r="18" spans="2:12" ht="19.8" customHeight="1">
      <c r="B18" s="61" t="s">
        <v>13</v>
      </c>
      <c r="C18" s="53" t="s">
        <v>24</v>
      </c>
      <c r="D18" s="53" t="s">
        <v>60</v>
      </c>
      <c r="E18" s="53" t="s">
        <v>38</v>
      </c>
      <c r="F18" s="54" t="s">
        <v>51</v>
      </c>
      <c r="G18" s="55">
        <f>'Celková nabídková cena'!G17</f>
        <v>0</v>
      </c>
      <c r="H18" s="62">
        <f>'Celková nabídková cena'!H17</f>
        <v>0</v>
      </c>
      <c r="I18" s="57">
        <f t="shared" si="0"/>
        <v>0</v>
      </c>
      <c r="J18" s="63"/>
      <c r="K18" s="64"/>
      <c r="L18" s="65"/>
    </row>
    <row r="19" spans="2:12" ht="19.8" customHeight="1">
      <c r="B19" s="61" t="s">
        <v>14</v>
      </c>
      <c r="C19" s="53" t="s">
        <v>26</v>
      </c>
      <c r="D19" s="53" t="s">
        <v>61</v>
      </c>
      <c r="E19" s="53" t="s">
        <v>40</v>
      </c>
      <c r="F19" s="54" t="s">
        <v>52</v>
      </c>
      <c r="G19" s="55">
        <f>'Celková nabídková cena'!G18</f>
        <v>0</v>
      </c>
      <c r="H19" s="62">
        <f>'Celková nabídková cena'!H18</f>
        <v>0</v>
      </c>
      <c r="I19" s="57">
        <f t="shared" si="0"/>
        <v>0</v>
      </c>
      <c r="J19" s="66">
        <f>'Celková nabídková cena'!J18</f>
        <v>0</v>
      </c>
      <c r="K19" s="62">
        <f>'Celková nabídková cena'!K18</f>
        <v>0</v>
      </c>
      <c r="L19" s="67">
        <f aca="true" t="shared" si="2" ref="L19:L21">J19*K19+J19</f>
        <v>0</v>
      </c>
    </row>
    <row r="20" spans="2:12" ht="19.8" customHeight="1">
      <c r="B20" s="61" t="s">
        <v>8</v>
      </c>
      <c r="C20" s="53" t="s">
        <v>27</v>
      </c>
      <c r="D20" s="53" t="s">
        <v>59</v>
      </c>
      <c r="E20" s="53" t="s">
        <v>41</v>
      </c>
      <c r="F20" s="54" t="s">
        <v>52</v>
      </c>
      <c r="G20" s="55">
        <f>'Celková nabídková cena'!G19</f>
        <v>0</v>
      </c>
      <c r="H20" s="62">
        <f>'Celková nabídková cena'!H19</f>
        <v>0</v>
      </c>
      <c r="I20" s="57">
        <f t="shared" si="0"/>
        <v>0</v>
      </c>
      <c r="J20" s="66">
        <f>'Celková nabídková cena'!J19</f>
        <v>0</v>
      </c>
      <c r="K20" s="62">
        <f>'Celková nabídková cena'!K19</f>
        <v>0</v>
      </c>
      <c r="L20" s="70">
        <f t="shared" si="2"/>
        <v>0</v>
      </c>
    </row>
    <row r="21" spans="2:12" ht="19.8" customHeight="1" thickBot="1">
      <c r="B21" s="71" t="s">
        <v>5</v>
      </c>
      <c r="C21" s="72" t="s">
        <v>25</v>
      </c>
      <c r="D21" s="73" t="s">
        <v>67</v>
      </c>
      <c r="E21" s="72" t="s">
        <v>39</v>
      </c>
      <c r="F21" s="74" t="s">
        <v>52</v>
      </c>
      <c r="G21" s="75">
        <f>'Celková nabídková cena'!G20</f>
        <v>0</v>
      </c>
      <c r="H21" s="76">
        <f>'Celková nabídková cena'!H20</f>
        <v>0</v>
      </c>
      <c r="I21" s="77">
        <f t="shared" si="0"/>
        <v>0</v>
      </c>
      <c r="J21" s="78">
        <f>'Celková nabídková cena'!J20</f>
        <v>0</v>
      </c>
      <c r="K21" s="76">
        <f>'Celková nabídková cena'!K20</f>
        <v>0</v>
      </c>
      <c r="L21" s="79">
        <f t="shared" si="2"/>
        <v>0</v>
      </c>
    </row>
    <row r="22" spans="2:12" ht="15" thickBot="1">
      <c r="B22" s="80"/>
      <c r="C22" s="80"/>
      <c r="D22" s="80"/>
      <c r="E22" s="80"/>
      <c r="F22" s="81"/>
      <c r="G22" s="82"/>
      <c r="H22" s="82"/>
      <c r="I22" s="82"/>
      <c r="J22" s="82"/>
      <c r="K22" s="82"/>
      <c r="L22" s="82"/>
    </row>
    <row r="23" spans="2:12" ht="18" thickBot="1">
      <c r="B23" s="157" t="s">
        <v>76</v>
      </c>
      <c r="C23" s="158"/>
      <c r="D23" s="158"/>
      <c r="E23" s="158"/>
      <c r="F23" s="158"/>
      <c r="G23" s="158"/>
      <c r="H23" s="158"/>
      <c r="I23" s="158"/>
      <c r="J23" s="158"/>
      <c r="K23" s="83"/>
      <c r="L23" s="84"/>
    </row>
    <row r="24" spans="2:12" ht="15" customHeight="1" thickBot="1">
      <c r="B24" s="182" t="s">
        <v>108</v>
      </c>
      <c r="C24" s="183"/>
      <c r="D24" s="183"/>
      <c r="E24" s="183"/>
      <c r="F24" s="183"/>
      <c r="G24" s="192" t="s">
        <v>90</v>
      </c>
      <c r="H24" s="193"/>
      <c r="I24" s="159" t="s">
        <v>101</v>
      </c>
      <c r="J24" s="160"/>
      <c r="K24" s="161" t="s">
        <v>104</v>
      </c>
      <c r="L24" s="162"/>
    </row>
    <row r="25" spans="2:12" ht="15" thickBot="1">
      <c r="B25" s="194" t="s">
        <v>107</v>
      </c>
      <c r="C25" s="195"/>
      <c r="D25" s="195"/>
      <c r="E25" s="195"/>
      <c r="F25" s="196"/>
      <c r="G25" s="190">
        <f>'Celková nabídková cena'!G26:H26</f>
        <v>0</v>
      </c>
      <c r="H25" s="191"/>
      <c r="I25" s="153">
        <f>'Celková nabídková cena'!I26:J26</f>
        <v>0</v>
      </c>
      <c r="J25" s="154"/>
      <c r="K25" s="155">
        <f>G25*I25+G25</f>
        <v>0</v>
      </c>
      <c r="L25" s="156">
        <f aca="true" t="shared" si="3" ref="L25">J25*K25+J25</f>
        <v>0</v>
      </c>
    </row>
    <row r="26" spans="2:12" ht="15" thickBot="1">
      <c r="B26" s="80"/>
      <c r="C26" s="80"/>
      <c r="D26" s="80"/>
      <c r="E26" s="85"/>
      <c r="F26" s="81"/>
      <c r="G26" s="82"/>
      <c r="H26" s="82"/>
      <c r="I26" s="82"/>
      <c r="J26" s="82"/>
      <c r="K26" s="82"/>
      <c r="L26" s="82"/>
    </row>
    <row r="27" spans="2:12" ht="18" thickBot="1">
      <c r="B27" s="157" t="s">
        <v>78</v>
      </c>
      <c r="C27" s="158"/>
      <c r="D27" s="158"/>
      <c r="E27" s="158"/>
      <c r="F27" s="158"/>
      <c r="G27" s="158"/>
      <c r="H27" s="158"/>
      <c r="I27" s="158"/>
      <c r="J27" s="163"/>
      <c r="K27" s="83"/>
      <c r="L27" s="84"/>
    </row>
    <row r="28" spans="2:12" ht="15" customHeight="1" thickBot="1">
      <c r="B28" s="182" t="s">
        <v>79</v>
      </c>
      <c r="C28" s="183"/>
      <c r="D28" s="183"/>
      <c r="E28" s="183"/>
      <c r="F28" s="184"/>
      <c r="G28" s="185" t="s">
        <v>80</v>
      </c>
      <c r="H28" s="186"/>
      <c r="I28" s="159" t="s">
        <v>101</v>
      </c>
      <c r="J28" s="160"/>
      <c r="K28" s="161" t="s">
        <v>105</v>
      </c>
      <c r="L28" s="162"/>
    </row>
    <row r="29" spans="2:12" ht="15" thickBot="1">
      <c r="B29" s="187" t="s">
        <v>83</v>
      </c>
      <c r="C29" s="188"/>
      <c r="D29" s="188"/>
      <c r="E29" s="188"/>
      <c r="F29" s="189"/>
      <c r="G29" s="190">
        <f>'Celková nabídková cena'!G30:H30</f>
        <v>0</v>
      </c>
      <c r="H29" s="191"/>
      <c r="I29" s="153">
        <f>'Celková nabídková cena'!I30:J30</f>
        <v>0</v>
      </c>
      <c r="J29" s="154"/>
      <c r="K29" s="155">
        <f>G29*I29+G29</f>
        <v>0</v>
      </c>
      <c r="L29" s="156">
        <f aca="true" t="shared" si="4" ref="L29">J29*K29+J29</f>
        <v>0</v>
      </c>
    </row>
    <row r="30" spans="2:12" ht="15" thickBot="1">
      <c r="B30" s="80"/>
      <c r="C30" s="80"/>
      <c r="D30" s="86"/>
      <c r="E30" s="86"/>
      <c r="F30" s="81"/>
      <c r="G30" s="87"/>
      <c r="H30" s="87"/>
      <c r="I30" s="87"/>
      <c r="J30" s="87"/>
      <c r="K30" s="87"/>
      <c r="L30" s="87"/>
    </row>
    <row r="31" spans="2:12" ht="18" thickBot="1">
      <c r="B31" s="157" t="s">
        <v>84</v>
      </c>
      <c r="C31" s="158"/>
      <c r="D31" s="158"/>
      <c r="E31" s="158"/>
      <c r="F31" s="158"/>
      <c r="G31" s="158"/>
      <c r="H31" s="158"/>
      <c r="I31" s="158"/>
      <c r="J31" s="158"/>
      <c r="K31" s="83"/>
      <c r="L31" s="84"/>
    </row>
    <row r="32" spans="2:12" ht="15" customHeight="1" thickBot="1">
      <c r="B32" s="182" t="s">
        <v>85</v>
      </c>
      <c r="C32" s="183"/>
      <c r="D32" s="183"/>
      <c r="E32" s="183"/>
      <c r="F32" s="184"/>
      <c r="G32" s="185" t="s">
        <v>86</v>
      </c>
      <c r="H32" s="186"/>
      <c r="I32" s="159" t="s">
        <v>101</v>
      </c>
      <c r="J32" s="160"/>
      <c r="K32" s="161" t="s">
        <v>106</v>
      </c>
      <c r="L32" s="162"/>
    </row>
    <row r="33" spans="2:12" ht="15" thickBot="1">
      <c r="B33" s="187" t="s">
        <v>92</v>
      </c>
      <c r="C33" s="188"/>
      <c r="D33" s="188"/>
      <c r="E33" s="188"/>
      <c r="F33" s="189"/>
      <c r="G33" s="190">
        <f>'Celková nabídková cena'!G34:H34</f>
        <v>0</v>
      </c>
      <c r="H33" s="191"/>
      <c r="I33" s="153">
        <f>'Celková nabídková cena'!I34:J34</f>
        <v>0</v>
      </c>
      <c r="J33" s="154"/>
      <c r="K33" s="155">
        <f>G33*I33+G33</f>
        <v>0</v>
      </c>
      <c r="L33" s="156">
        <f aca="true" t="shared" si="5" ref="L33">J33*K33+J33</f>
        <v>0</v>
      </c>
    </row>
    <row r="34" spans="7:10" ht="15">
      <c r="G34" s="80"/>
      <c r="H34" s="80"/>
      <c r="I34" s="80"/>
      <c r="J34" s="80"/>
    </row>
  </sheetData>
  <sheetProtection algorithmName="SHA-512" hashValue="9qB65Ef8YlfvmFJeq+zJ9u75L0fqxILfiNIpvcueA4aBYuvX0JumHhndIFbJPB3cS6Ag8Hr4f1nI6pITjay/qw==" saltValue="pqxyueAOFOLOnahFvEoT6A==" spinCount="100000" sheet="1" objects="1" scenarios="1"/>
  <mergeCells count="41">
    <mergeCell ref="B2:L2"/>
    <mergeCell ref="B32:F32"/>
    <mergeCell ref="G32:H32"/>
    <mergeCell ref="B33:F33"/>
    <mergeCell ref="G33:H33"/>
    <mergeCell ref="B28:F28"/>
    <mergeCell ref="G28:H28"/>
    <mergeCell ref="B29:F29"/>
    <mergeCell ref="G29:H29"/>
    <mergeCell ref="B24:F24"/>
    <mergeCell ref="G24:H24"/>
    <mergeCell ref="B25:F25"/>
    <mergeCell ref="G25:H25"/>
    <mergeCell ref="B23:J23"/>
    <mergeCell ref="I24:J24"/>
    <mergeCell ref="B6:L6"/>
    <mergeCell ref="I7:I8"/>
    <mergeCell ref="J7:J8"/>
    <mergeCell ref="K7:K8"/>
    <mergeCell ref="L7:L8"/>
    <mergeCell ref="D7:D8"/>
    <mergeCell ref="E7:E8"/>
    <mergeCell ref="F7:F8"/>
    <mergeCell ref="G7:G8"/>
    <mergeCell ref="H7:H8"/>
    <mergeCell ref="B4:L4"/>
    <mergeCell ref="I33:J33"/>
    <mergeCell ref="K33:L33"/>
    <mergeCell ref="I29:J29"/>
    <mergeCell ref="K29:L29"/>
    <mergeCell ref="B31:J31"/>
    <mergeCell ref="I32:J32"/>
    <mergeCell ref="K32:L32"/>
    <mergeCell ref="K24:L24"/>
    <mergeCell ref="I25:J25"/>
    <mergeCell ref="K25:L25"/>
    <mergeCell ref="B27:J27"/>
    <mergeCell ref="I28:J28"/>
    <mergeCell ref="K28:L28"/>
    <mergeCell ref="B7:B8"/>
    <mergeCell ref="C7:C8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E9:E21" numberStoredAsText="1"/>
    <ignoredError sqref="G9:L21 K25:L25" unlockedFormula="1"/>
    <ignoredError sqref="H33 J33 L33" formulaRange="1"/>
    <ignoredError sqref="G33 I33 K33 G29:L29 G25:J2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63792</dc:creator>
  <cp:keywords/>
  <dc:description/>
  <cp:lastModifiedBy>Luboš Ježek</cp:lastModifiedBy>
  <cp:lastPrinted>2020-02-10T09:11:48Z</cp:lastPrinted>
  <dcterms:created xsi:type="dcterms:W3CDTF">2018-02-22T06:43:41Z</dcterms:created>
  <dcterms:modified xsi:type="dcterms:W3CDTF">2020-03-12T07:33:10Z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