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08_CVZ\Aktualni VZ\2019-0698_KHK_reklamni_predmety\02_zahajeni\03_profil_zadavatele\"/>
    </mc:Choice>
  </mc:AlternateContent>
  <bookViews>
    <workbookView xWindow="480" yWindow="0" windowWidth="28320" windowHeight="13020"/>
  </bookViews>
  <sheets>
    <sheet name="propagační předměty" sheetId="1" r:id="rId1"/>
  </sheets>
  <calcPr calcId="152511"/>
</workbook>
</file>

<file path=xl/calcChain.xml><?xml version="1.0" encoding="utf-8"?>
<calcChain xmlns="http://schemas.openxmlformats.org/spreadsheetml/2006/main">
  <c r="I16" i="1" l="1"/>
  <c r="L16" i="1" s="1"/>
  <c r="H16" i="1"/>
  <c r="K16" i="1" s="1"/>
  <c r="M16" i="1" l="1"/>
  <c r="J16" i="1"/>
  <c r="I7" i="1"/>
  <c r="H7" i="1"/>
  <c r="H15" i="1"/>
  <c r="I15" i="1"/>
  <c r="L15" i="1" s="1"/>
  <c r="J15" i="1" l="1"/>
  <c r="K15" i="1"/>
  <c r="M15" i="1" s="1"/>
  <c r="I8" i="1"/>
  <c r="L8" i="1" s="1"/>
  <c r="I9" i="1"/>
  <c r="L9" i="1" s="1"/>
  <c r="I10" i="1"/>
  <c r="L10" i="1" s="1"/>
  <c r="I11" i="1"/>
  <c r="L11" i="1" s="1"/>
  <c r="I12" i="1"/>
  <c r="L12" i="1" s="1"/>
  <c r="I13" i="1"/>
  <c r="L13" i="1" s="1"/>
  <c r="I14" i="1"/>
  <c r="L14" i="1" s="1"/>
  <c r="I17" i="1"/>
  <c r="L17" i="1" s="1"/>
  <c r="H8" i="1"/>
  <c r="K8" i="1" s="1"/>
  <c r="H9" i="1"/>
  <c r="K9" i="1" s="1"/>
  <c r="H10" i="1"/>
  <c r="J10" i="1" s="1"/>
  <c r="H11" i="1"/>
  <c r="K11" i="1" s="1"/>
  <c r="H12" i="1"/>
  <c r="J12" i="1" s="1"/>
  <c r="H13" i="1"/>
  <c r="J13" i="1" s="1"/>
  <c r="H14" i="1"/>
  <c r="J14" i="1" s="1"/>
  <c r="H17" i="1"/>
  <c r="K17" i="1" s="1"/>
  <c r="K7" i="1"/>
  <c r="K10" i="1" l="1"/>
  <c r="K12" i="1"/>
  <c r="M12" i="1" s="1"/>
  <c r="J9" i="1"/>
  <c r="J8" i="1"/>
  <c r="I18" i="1"/>
  <c r="K14" i="1"/>
  <c r="M14" i="1" s="1"/>
  <c r="K13" i="1"/>
  <c r="M13" i="1" s="1"/>
  <c r="M10" i="1"/>
  <c r="M9" i="1"/>
  <c r="M8" i="1"/>
  <c r="M17" i="1"/>
  <c r="M11" i="1"/>
  <c r="J17" i="1"/>
  <c r="J11" i="1"/>
  <c r="H18" i="1"/>
  <c r="J7" i="1"/>
  <c r="L7" i="1"/>
  <c r="M7" i="1" s="1"/>
  <c r="J18" i="1" l="1"/>
  <c r="L18" i="1"/>
  <c r="K18" i="1"/>
  <c r="M18" i="1" l="1"/>
</calcChain>
</file>

<file path=xl/sharedStrings.xml><?xml version="1.0" encoding="utf-8"?>
<sst xmlns="http://schemas.openxmlformats.org/spreadsheetml/2006/main" count="40" uniqueCount="35">
  <si>
    <t>Celkem</t>
  </si>
  <si>
    <t>Potisk</t>
  </si>
  <si>
    <t>Počet ks 
projekt KAP</t>
  </si>
  <si>
    <t>Počet ks
projekt I-KAP KHK I</t>
  </si>
  <si>
    <t>Počet ks
celkem</t>
  </si>
  <si>
    <t>Cena vč. DPH
projekt KAP</t>
  </si>
  <si>
    <t>Cena vč. DPH
projekt I-KAP KHK I</t>
  </si>
  <si>
    <t>Cena vč. DPH 
celkem</t>
  </si>
  <si>
    <t>Cena bez DPH
projekt KAP</t>
  </si>
  <si>
    <t>Cena bez DPH
projekt I-KAP KHK I</t>
  </si>
  <si>
    <t>Cena bez DPH 
celkem</t>
  </si>
  <si>
    <t>celoplošný potisk CMYK včetně zpracování grafického návrhu / 0</t>
  </si>
  <si>
    <t>kuličkové pero - kovové (tmavé barvy), modrá náplň</t>
  </si>
  <si>
    <t>šálek s podšálkem v krabičce - bílý porcelán, 
objem 150 ml</t>
  </si>
  <si>
    <t>roll up - rozměr 100 x 200 cm, hliníková konstrukce, 
podpěrná tyč, taška</t>
  </si>
  <si>
    <r>
      <t>papírové desky s chlopněmi - velikost na dokumenty A4,
lesklé lamino 300 g/m</t>
    </r>
    <r>
      <rPr>
        <vertAlign val="superscript"/>
        <sz val="12"/>
        <color indexed="8"/>
        <rFont val="Calibri"/>
        <family val="2"/>
        <charset val="238"/>
      </rPr>
      <t>2</t>
    </r>
  </si>
  <si>
    <r>
      <t>blok A5 - 20 listů 80 g/m</t>
    </r>
    <r>
      <rPr>
        <vertAlign val="superscript"/>
        <sz val="12"/>
        <color indexed="8"/>
        <rFont val="Calibri"/>
        <family val="2"/>
        <charset val="238"/>
      </rPr>
      <t>2</t>
    </r>
    <r>
      <rPr>
        <sz val="12"/>
        <color indexed="8"/>
        <rFont val="Calibri"/>
        <family val="2"/>
        <charset val="238"/>
      </rPr>
      <t>, nelinkovaný, lepený, 
obálka 200 g/m</t>
    </r>
    <r>
      <rPr>
        <vertAlign val="superscript"/>
        <sz val="12"/>
        <color indexed="8"/>
        <rFont val="Calibri"/>
        <family val="2"/>
        <charset val="238"/>
      </rPr>
      <t>2</t>
    </r>
    <r>
      <rPr>
        <sz val="12"/>
        <color indexed="8"/>
        <rFont val="Calibri"/>
        <family val="2"/>
        <charset val="238"/>
      </rPr>
      <t>, podkladový karton 300 g/m</t>
    </r>
    <r>
      <rPr>
        <vertAlign val="superscript"/>
        <sz val="12"/>
        <color indexed="8"/>
        <rFont val="Calibri"/>
        <family val="2"/>
        <charset val="238"/>
      </rPr>
      <t>2</t>
    </r>
  </si>
  <si>
    <r>
      <t>blok A5 - 50 listů 80 g/m</t>
    </r>
    <r>
      <rPr>
        <vertAlign val="superscript"/>
        <sz val="12"/>
        <color indexed="8"/>
        <rFont val="Calibri"/>
        <family val="2"/>
        <charset val="238"/>
      </rPr>
      <t>2</t>
    </r>
    <r>
      <rPr>
        <sz val="12"/>
        <color indexed="8"/>
        <rFont val="Calibri"/>
        <family val="2"/>
        <charset val="238"/>
      </rPr>
      <t>, nelinkovaný, lepený, 
obálka 200 g/m</t>
    </r>
    <r>
      <rPr>
        <vertAlign val="superscript"/>
        <sz val="12"/>
        <color indexed="8"/>
        <rFont val="Calibri"/>
        <family val="2"/>
        <charset val="238"/>
      </rPr>
      <t>2</t>
    </r>
    <r>
      <rPr>
        <sz val="12"/>
        <color indexed="8"/>
        <rFont val="Calibri"/>
        <family val="2"/>
        <charset val="238"/>
      </rPr>
      <t>, podkladový karton 300 g/m</t>
    </r>
    <r>
      <rPr>
        <vertAlign val="superscript"/>
        <sz val="12"/>
        <color indexed="8"/>
        <rFont val="Calibri"/>
        <family val="2"/>
        <charset val="238"/>
      </rPr>
      <t>2</t>
    </r>
  </si>
  <si>
    <t>sada v krabičce - kovové kuličkové pero (tmavé barvy) 
s modrou náplní, kovová mikrotužka (stejné tmavé 
barvy) s tuhou</t>
  </si>
  <si>
    <t>USB flash - rozhraní USB 3.0, kapacita 32 GB, rychlost 
při zápisu min. 25 MB/s, rychlost při čtení min. 70 MB/s</t>
  </si>
  <si>
    <t>potisk v max. možné velikosti, bílá barva
logolink OP VVV / logo kraj</t>
  </si>
  <si>
    <t>pero - potisk v max. možné velikosti, bílá barva - logolink OP VVV / logo kraj
mikrotužka - potisk v max. možné velikosti, bílá barva - logolink OP VVV / logo kraj</t>
  </si>
  <si>
    <t>obálka - potisk do velikosti A5, CMYK - logo kraj + logolink OP VVV + text / 0
každý list - potisk do velikosti A5, černá barva - logo kraj + logolink OP VVV / 0</t>
  </si>
  <si>
    <t>potisk do velikosti A4, CMYK
logo kraj + logolink OP VVV + text / 0</t>
  </si>
  <si>
    <t>potisk do velikosti A4, černá barva
logo kraj + logolink OP VVV + text / 0</t>
  </si>
  <si>
    <t>potisk v max. možné velikosti, jednobarevný
logolink OP VVV / logo kraj</t>
  </si>
  <si>
    <t>šálek - potisk v max. možné velikosti, jednobarevný - text (max. 30 znaků) / logolink OP VVV
podšálek - potisk v max. možné velikosti, jednobarevný - logolink OP VVV / 0</t>
  </si>
  <si>
    <t>Dodavel povinně vyplní pouze žlutě označené buňky</t>
  </si>
  <si>
    <t>Jednotková cena bez DPH</t>
  </si>
  <si>
    <t>Celková nabídková cena pro hodnocení je označena modře</t>
  </si>
  <si>
    <t>Příloha č.  2 - Cenový formulář a technická specifikace</t>
  </si>
  <si>
    <t>Veřejná zakázka Pořízení propagačních předmětů pro KAP a I-KAP KHK I</t>
  </si>
  <si>
    <r>
      <t>papírová taška - rozměr min. 240 x 120 x 340 mm, 
bělený sulfátový papír min. 90 g/m</t>
    </r>
    <r>
      <rPr>
        <vertAlign val="superscript"/>
        <sz val="12"/>
        <color indexed="8"/>
        <rFont val="Calibri"/>
        <family val="2"/>
        <charset val="238"/>
      </rPr>
      <t>2</t>
    </r>
    <r>
      <rPr>
        <sz val="12"/>
        <color indexed="8"/>
        <rFont val="Calibri"/>
        <family val="2"/>
        <charset val="238"/>
      </rPr>
      <t>, kroucená papírová 
ucha, bez zapínání, nosnost min. 5 kg</t>
    </r>
  </si>
  <si>
    <t>Celková nabídková cena musí zahrnovat veškeré náklady spojené s dodávkou propagačních předmětů, tj. grafické práce, korektury, přípravu tisku, balné, dopravu a další.</t>
  </si>
  <si>
    <t>Propagační předmět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</si>
</sst>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</font>
    <font>
      <vertAlign val="superscript"/>
      <sz val="12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4" fontId="0" fillId="0" borderId="0" xfId="0" applyNumberFormat="1"/>
    <xf numFmtId="49" fontId="0" fillId="0" borderId="0" xfId="0" applyNumberFormat="1"/>
    <xf numFmtId="49" fontId="0" fillId="0" borderId="0" xfId="0" applyNumberFormat="1" applyAlignment="1">
      <alignment wrapText="1"/>
    </xf>
    <xf numFmtId="0" fontId="0" fillId="0" borderId="0" xfId="0" applyAlignment="1"/>
    <xf numFmtId="49" fontId="0" fillId="0" borderId="0" xfId="0" applyNumberFormat="1" applyAlignment="1">
      <alignment horizontal="center"/>
    </xf>
    <xf numFmtId="49" fontId="0" fillId="0" borderId="0" xfId="0" applyNumberFormat="1" applyAlignment="1">
      <alignment horizont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center" vertical="center"/>
    </xf>
    <xf numFmtId="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3" fontId="4" fillId="0" borderId="1" xfId="0" applyNumberFormat="1" applyFont="1" applyBorder="1" applyAlignment="1">
      <alignment horizontal="right" vertical="center" indent="2"/>
    </xf>
    <xf numFmtId="3" fontId="4" fillId="0" borderId="2" xfId="0" applyNumberFormat="1" applyFont="1" applyBorder="1" applyAlignment="1">
      <alignment horizontal="right" vertical="center" indent="2"/>
    </xf>
    <xf numFmtId="3" fontId="4" fillId="0" borderId="3" xfId="0" applyNumberFormat="1" applyFont="1" applyBorder="1" applyAlignment="1">
      <alignment horizontal="right" vertical="center" indent="2"/>
    </xf>
    <xf numFmtId="0" fontId="0" fillId="0" borderId="0" xfId="0" applyAlignment="1">
      <alignment wrapText="1"/>
    </xf>
    <xf numFmtId="0" fontId="3" fillId="0" borderId="0" xfId="0" applyFont="1" applyAlignment="1"/>
    <xf numFmtId="3" fontId="4" fillId="2" borderId="4" xfId="0" applyNumberFormat="1" applyFont="1" applyFill="1" applyBorder="1" applyAlignment="1">
      <alignment horizontal="right" vertical="center" indent="2"/>
    </xf>
    <xf numFmtId="3" fontId="4" fillId="2" borderId="5" xfId="0" applyNumberFormat="1" applyFont="1" applyFill="1" applyBorder="1" applyAlignment="1">
      <alignment horizontal="right" vertical="center" indent="2"/>
    </xf>
    <xf numFmtId="3" fontId="4" fillId="2" borderId="6" xfId="0" applyNumberFormat="1" applyFont="1" applyFill="1" applyBorder="1" applyAlignment="1">
      <alignment horizontal="right" vertical="center" indent="2"/>
    </xf>
    <xf numFmtId="3" fontId="4" fillId="3" borderId="7" xfId="0" applyNumberFormat="1" applyFont="1" applyFill="1" applyBorder="1" applyAlignment="1">
      <alignment horizontal="right" vertical="center" indent="2"/>
    </xf>
    <xf numFmtId="3" fontId="4" fillId="3" borderId="8" xfId="0" applyNumberFormat="1" applyFont="1" applyFill="1" applyBorder="1" applyAlignment="1">
      <alignment horizontal="right" vertical="center" indent="2"/>
    </xf>
    <xf numFmtId="3" fontId="4" fillId="3" borderId="9" xfId="0" applyNumberFormat="1" applyFont="1" applyFill="1" applyBorder="1" applyAlignment="1">
      <alignment horizontal="right" vertical="center" indent="2"/>
    </xf>
    <xf numFmtId="3" fontId="4" fillId="3" borderId="10" xfId="0" applyNumberFormat="1" applyFont="1" applyFill="1" applyBorder="1" applyAlignment="1">
      <alignment horizontal="right" vertical="center" indent="2"/>
    </xf>
    <xf numFmtId="0" fontId="5" fillId="0" borderId="11" xfId="0" applyFont="1" applyBorder="1" applyAlignment="1">
      <alignment horizontal="center" vertical="center"/>
    </xf>
    <xf numFmtId="164" fontId="4" fillId="3" borderId="12" xfId="0" applyNumberFormat="1" applyFont="1" applyFill="1" applyBorder="1" applyAlignment="1">
      <alignment horizontal="right" vertical="center" indent="2"/>
    </xf>
    <xf numFmtId="164" fontId="4" fillId="2" borderId="13" xfId="0" applyNumberFormat="1" applyFont="1" applyFill="1" applyBorder="1" applyAlignment="1">
      <alignment horizontal="right" vertical="center" indent="2"/>
    </xf>
    <xf numFmtId="164" fontId="4" fillId="0" borderId="14" xfId="0" applyNumberFormat="1" applyFont="1" applyBorder="1" applyAlignment="1">
      <alignment horizontal="right" vertical="center" wrapText="1" indent="2"/>
    </xf>
    <xf numFmtId="0" fontId="5" fillId="0" borderId="15" xfId="0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wrapText="1"/>
    </xf>
    <xf numFmtId="4" fontId="4" fillId="0" borderId="0" xfId="0" applyNumberFormat="1" applyFont="1"/>
    <xf numFmtId="164" fontId="4" fillId="0" borderId="0" xfId="0" applyNumberFormat="1" applyFont="1"/>
    <xf numFmtId="49" fontId="4" fillId="0" borderId="0" xfId="0" applyNumberFormat="1" applyFont="1"/>
    <xf numFmtId="49" fontId="4" fillId="0" borderId="0" xfId="0" applyNumberFormat="1" applyFont="1" applyAlignment="1">
      <alignment wrapText="1"/>
    </xf>
    <xf numFmtId="0" fontId="6" fillId="0" borderId="17" xfId="0" applyFont="1" applyBorder="1" applyAlignment="1">
      <alignment horizontal="center" vertical="center"/>
    </xf>
    <xf numFmtId="4" fontId="6" fillId="3" borderId="18" xfId="0" applyNumberFormat="1" applyFont="1" applyFill="1" applyBorder="1" applyAlignment="1">
      <alignment horizontal="center" vertical="center" wrapText="1"/>
    </xf>
    <xf numFmtId="4" fontId="6" fillId="2" borderId="19" xfId="0" applyNumberFormat="1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4" fontId="6" fillId="3" borderId="19" xfId="0" applyNumberFormat="1" applyFont="1" applyFill="1" applyBorder="1" applyAlignment="1">
      <alignment horizontal="center" vertical="center" wrapText="1"/>
    </xf>
    <xf numFmtId="49" fontId="6" fillId="2" borderId="20" xfId="0" applyNumberFormat="1" applyFont="1" applyFill="1" applyBorder="1" applyAlignment="1">
      <alignment horizontal="center" vertical="center" wrapText="1"/>
    </xf>
    <xf numFmtId="49" fontId="6" fillId="0" borderId="21" xfId="0" applyNumberFormat="1" applyFont="1" applyFill="1" applyBorder="1" applyAlignment="1">
      <alignment horizontal="center" vertical="center" wrapText="1"/>
    </xf>
    <xf numFmtId="3" fontId="7" fillId="3" borderId="22" xfId="0" applyNumberFormat="1" applyFont="1" applyFill="1" applyBorder="1" applyAlignment="1">
      <alignment horizontal="right" vertical="center" indent="2"/>
    </xf>
    <xf numFmtId="3" fontId="7" fillId="2" borderId="20" xfId="0" applyNumberFormat="1" applyFont="1" applyFill="1" applyBorder="1" applyAlignment="1">
      <alignment horizontal="right" vertical="center" indent="2"/>
    </xf>
    <xf numFmtId="3" fontId="7" fillId="0" borderId="17" xfId="0" applyNumberFormat="1" applyFont="1" applyBorder="1" applyAlignment="1">
      <alignment horizontal="right" vertical="center" indent="2"/>
    </xf>
    <xf numFmtId="164" fontId="7" fillId="3" borderId="19" xfId="0" applyNumberFormat="1" applyFont="1" applyFill="1" applyBorder="1" applyAlignment="1">
      <alignment horizontal="right" vertical="center" indent="2"/>
    </xf>
    <xf numFmtId="164" fontId="7" fillId="2" borderId="20" xfId="0" applyNumberFormat="1" applyFont="1" applyFill="1" applyBorder="1" applyAlignment="1">
      <alignment horizontal="right" vertical="center" indent="2"/>
    </xf>
    <xf numFmtId="164" fontId="7" fillId="0" borderId="21" xfId="0" applyNumberFormat="1" applyFont="1" applyBorder="1" applyAlignment="1">
      <alignment horizontal="right" vertical="center" wrapText="1" indent="2"/>
    </xf>
    <xf numFmtId="0" fontId="4" fillId="0" borderId="14" xfId="0" applyFont="1" applyBorder="1" applyAlignment="1">
      <alignment horizontal="left" vertical="center" wrapText="1" indent="1"/>
    </xf>
    <xf numFmtId="0" fontId="4" fillId="0" borderId="14" xfId="0" applyFont="1" applyBorder="1" applyAlignment="1">
      <alignment horizontal="left" vertical="center" indent="1"/>
    </xf>
    <xf numFmtId="0" fontId="4" fillId="0" borderId="23" xfId="0" applyFont="1" applyBorder="1" applyAlignment="1">
      <alignment horizontal="left" vertical="center" wrapText="1" indent="1"/>
    </xf>
    <xf numFmtId="0" fontId="4" fillId="0" borderId="24" xfId="0" applyFont="1" applyBorder="1" applyAlignment="1">
      <alignment horizontal="left" vertical="center" wrapText="1" indent="1"/>
    </xf>
    <xf numFmtId="0" fontId="4" fillId="0" borderId="16" xfId="0" applyFont="1" applyBorder="1" applyAlignment="1">
      <alignment horizontal="left" vertical="center" wrapText="1" indent="1"/>
    </xf>
    <xf numFmtId="0" fontId="4" fillId="0" borderId="25" xfId="0" applyFont="1" applyBorder="1" applyAlignment="1">
      <alignment horizontal="left" vertical="center" wrapText="1" indent="1"/>
    </xf>
    <xf numFmtId="0" fontId="8" fillId="0" borderId="0" xfId="0" applyFont="1" applyAlignment="1"/>
    <xf numFmtId="0" fontId="8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6" fillId="0" borderId="18" xfId="0" applyFont="1" applyBorder="1" applyAlignment="1">
      <alignment horizontal="center" vertical="center" wrapText="1"/>
    </xf>
    <xf numFmtId="3" fontId="7" fillId="0" borderId="18" xfId="0" applyNumberFormat="1" applyFont="1" applyBorder="1" applyAlignment="1">
      <alignment horizontal="right" vertical="center" indent="2"/>
    </xf>
    <xf numFmtId="164" fontId="0" fillId="0" borderId="0" xfId="0" applyNumberFormat="1"/>
    <xf numFmtId="164" fontId="7" fillId="5" borderId="21" xfId="0" applyNumberFormat="1" applyFont="1" applyFill="1" applyBorder="1" applyAlignment="1">
      <alignment horizontal="right" vertical="center" wrapText="1" indent="2"/>
    </xf>
    <xf numFmtId="164" fontId="4" fillId="4" borderId="28" xfId="0" applyNumberFormat="1" applyFont="1" applyFill="1" applyBorder="1" applyAlignment="1" applyProtection="1">
      <alignment horizontal="right" vertical="center" indent="2"/>
      <protection locked="0"/>
    </xf>
    <xf numFmtId="164" fontId="4" fillId="4" borderId="0" xfId="0" applyNumberFormat="1" applyFont="1" applyFill="1" applyBorder="1" applyAlignment="1" applyProtection="1">
      <alignment horizontal="right" vertical="center" indent="2"/>
      <protection locked="0"/>
    </xf>
    <xf numFmtId="0" fontId="0" fillId="6" borderId="0" xfId="0" applyFill="1" applyAlignment="1">
      <alignment vertical="center"/>
    </xf>
    <xf numFmtId="4" fontId="0" fillId="6" borderId="0" xfId="0" applyNumberFormat="1" applyFill="1" applyAlignment="1">
      <alignment vertical="center"/>
    </xf>
    <xf numFmtId="49" fontId="0" fillId="6" borderId="0" xfId="0" applyNumberFormat="1" applyFill="1" applyAlignment="1">
      <alignment vertical="center"/>
    </xf>
    <xf numFmtId="49" fontId="0" fillId="6" borderId="0" xfId="0" applyNumberFormat="1" applyFill="1" applyAlignment="1">
      <alignment vertical="center" wrapText="1"/>
    </xf>
    <xf numFmtId="164" fontId="4" fillId="4" borderId="15" xfId="0" applyNumberFormat="1" applyFont="1" applyFill="1" applyBorder="1" applyAlignment="1" applyProtection="1">
      <alignment horizontal="right" vertical="center" indent="2"/>
      <protection locked="0"/>
    </xf>
    <xf numFmtId="0" fontId="9" fillId="4" borderId="0" xfId="0" applyFont="1" applyFill="1" applyAlignment="1">
      <alignment horizontal="center" vertical="center" wrapText="1"/>
    </xf>
    <xf numFmtId="0" fontId="10" fillId="5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tabSelected="1" topLeftCell="A4" zoomScale="80" zoomScaleNormal="80" workbookViewId="0">
      <selection activeCell="G16" sqref="G16"/>
    </sheetView>
  </sheetViews>
  <sheetFormatPr defaultRowHeight="15" x14ac:dyDescent="0.25"/>
  <cols>
    <col min="1" max="1" width="4.5703125" customWidth="1"/>
    <col min="2" max="2" width="59.42578125" style="15" customWidth="1"/>
    <col min="3" max="3" width="97.85546875" customWidth="1"/>
    <col min="4" max="4" width="13.42578125" style="1" customWidth="1"/>
    <col min="5" max="5" width="21.5703125" style="1" customWidth="1"/>
    <col min="6" max="6" width="14.140625" customWidth="1"/>
    <col min="7" max="7" width="20" customWidth="1"/>
    <col min="8" max="8" width="20.7109375" customWidth="1"/>
    <col min="9" max="9" width="21.7109375" style="2" customWidth="1"/>
    <col min="10" max="10" width="20.7109375" style="3" customWidth="1"/>
    <col min="11" max="11" width="20.7109375" customWidth="1"/>
    <col min="12" max="12" width="21.7109375" style="2" customWidth="1"/>
    <col min="13" max="13" width="20.7109375" style="3" customWidth="1"/>
  </cols>
  <sheetData>
    <row r="1" spans="1:13" s="64" customFormat="1" ht="22.5" customHeight="1" x14ac:dyDescent="0.25">
      <c r="B1" s="64" t="s">
        <v>31</v>
      </c>
      <c r="D1" s="65"/>
      <c r="E1" s="65"/>
      <c r="I1" s="66"/>
      <c r="J1" s="67"/>
      <c r="L1" s="66"/>
      <c r="M1" s="67"/>
    </row>
    <row r="2" spans="1:13" ht="25.5" customHeight="1" x14ac:dyDescent="0.3">
      <c r="B2" s="55" t="s">
        <v>30</v>
      </c>
    </row>
    <row r="3" spans="1:13" ht="15.75" customHeight="1" x14ac:dyDescent="0.3">
      <c r="A3" s="55"/>
    </row>
    <row r="4" spans="1:13" ht="25.5" customHeight="1" x14ac:dyDescent="0.3">
      <c r="A4" s="55"/>
      <c r="B4" s="69" t="s">
        <v>27</v>
      </c>
    </row>
    <row r="5" spans="1:13" ht="25.5" customHeight="1" thickBot="1" x14ac:dyDescent="0.35">
      <c r="A5" s="55"/>
      <c r="B5" s="70" t="s">
        <v>29</v>
      </c>
    </row>
    <row r="6" spans="1:13" ht="37.5" customHeight="1" thickBot="1" x14ac:dyDescent="0.3">
      <c r="A6" s="73" t="s">
        <v>34</v>
      </c>
      <c r="B6" s="74"/>
      <c r="C6" s="35" t="s">
        <v>1</v>
      </c>
      <c r="D6" s="36" t="s">
        <v>2</v>
      </c>
      <c r="E6" s="37" t="s">
        <v>3</v>
      </c>
      <c r="F6" s="38" t="s">
        <v>4</v>
      </c>
      <c r="G6" s="58" t="s">
        <v>28</v>
      </c>
      <c r="H6" s="39" t="s">
        <v>8</v>
      </c>
      <c r="I6" s="40" t="s">
        <v>9</v>
      </c>
      <c r="J6" s="41" t="s">
        <v>10</v>
      </c>
      <c r="K6" s="39" t="s">
        <v>5</v>
      </c>
      <c r="L6" s="40" t="s">
        <v>6</v>
      </c>
      <c r="M6" s="41" t="s">
        <v>7</v>
      </c>
    </row>
    <row r="7" spans="1:13" ht="39.950000000000003" customHeight="1" x14ac:dyDescent="0.25">
      <c r="A7" s="24">
        <v>1</v>
      </c>
      <c r="B7" s="51" t="s">
        <v>12</v>
      </c>
      <c r="C7" s="48" t="s">
        <v>20</v>
      </c>
      <c r="D7" s="20">
        <v>3000</v>
      </c>
      <c r="E7" s="17">
        <v>800</v>
      </c>
      <c r="F7" s="12">
        <v>3800</v>
      </c>
      <c r="G7" s="62"/>
      <c r="H7" s="25">
        <f>D7*G7</f>
        <v>0</v>
      </c>
      <c r="I7" s="26">
        <f>E7*G7</f>
        <v>0</v>
      </c>
      <c r="J7" s="27">
        <f>H7+I7</f>
        <v>0</v>
      </c>
      <c r="K7" s="25">
        <f>1.21*H7</f>
        <v>0</v>
      </c>
      <c r="L7" s="26">
        <f>1.21*I7</f>
        <v>0</v>
      </c>
      <c r="M7" s="27">
        <f>K7+L7</f>
        <v>0</v>
      </c>
    </row>
    <row r="8" spans="1:13" ht="54.95" customHeight="1" x14ac:dyDescent="0.25">
      <c r="A8" s="28">
        <v>2</v>
      </c>
      <c r="B8" s="52" t="s">
        <v>18</v>
      </c>
      <c r="C8" s="48" t="s">
        <v>21</v>
      </c>
      <c r="D8" s="21">
        <v>150</v>
      </c>
      <c r="E8" s="18">
        <v>600</v>
      </c>
      <c r="F8" s="13">
        <v>750</v>
      </c>
      <c r="G8" s="62"/>
      <c r="H8" s="25">
        <f t="shared" ref="H8:H17" si="0">D8*G8</f>
        <v>0</v>
      </c>
      <c r="I8" s="26">
        <f t="shared" ref="I8:I17" si="1">E8*G8</f>
        <v>0</v>
      </c>
      <c r="J8" s="27">
        <f t="shared" ref="J8:J17" si="2">H8+I8</f>
        <v>0</v>
      </c>
      <c r="K8" s="25">
        <f t="shared" ref="K8:K17" si="3">1.21*H8</f>
        <v>0</v>
      </c>
      <c r="L8" s="26">
        <f t="shared" ref="L8:L17" si="4">1.21*I8</f>
        <v>0</v>
      </c>
      <c r="M8" s="27">
        <f t="shared" ref="M8:M17" si="5">K8+L8</f>
        <v>0</v>
      </c>
    </row>
    <row r="9" spans="1:13" ht="39.950000000000003" customHeight="1" x14ac:dyDescent="0.25">
      <c r="A9" s="28">
        <v>3</v>
      </c>
      <c r="B9" s="52" t="s">
        <v>16</v>
      </c>
      <c r="C9" s="48" t="s">
        <v>22</v>
      </c>
      <c r="D9" s="21">
        <v>3000</v>
      </c>
      <c r="E9" s="18">
        <v>800</v>
      </c>
      <c r="F9" s="13">
        <v>3800</v>
      </c>
      <c r="G9" s="62"/>
      <c r="H9" s="25">
        <f t="shared" si="0"/>
        <v>0</v>
      </c>
      <c r="I9" s="26">
        <f t="shared" si="1"/>
        <v>0</v>
      </c>
      <c r="J9" s="27">
        <f t="shared" si="2"/>
        <v>0</v>
      </c>
      <c r="K9" s="25">
        <f t="shared" si="3"/>
        <v>0</v>
      </c>
      <c r="L9" s="26">
        <f t="shared" si="4"/>
        <v>0</v>
      </c>
      <c r="M9" s="27">
        <f t="shared" si="5"/>
        <v>0</v>
      </c>
    </row>
    <row r="10" spans="1:13" ht="39.950000000000003" customHeight="1" x14ac:dyDescent="0.25">
      <c r="A10" s="28">
        <v>4</v>
      </c>
      <c r="B10" s="52" t="s">
        <v>17</v>
      </c>
      <c r="C10" s="48" t="s">
        <v>22</v>
      </c>
      <c r="D10" s="21">
        <v>500</v>
      </c>
      <c r="E10" s="18">
        <v>500</v>
      </c>
      <c r="F10" s="13">
        <v>1000</v>
      </c>
      <c r="G10" s="62"/>
      <c r="H10" s="25">
        <f t="shared" si="0"/>
        <v>0</v>
      </c>
      <c r="I10" s="26">
        <f t="shared" si="1"/>
        <v>0</v>
      </c>
      <c r="J10" s="27">
        <f t="shared" si="2"/>
        <v>0</v>
      </c>
      <c r="K10" s="25">
        <f t="shared" si="3"/>
        <v>0</v>
      </c>
      <c r="L10" s="26">
        <f t="shared" si="4"/>
        <v>0</v>
      </c>
      <c r="M10" s="27">
        <f t="shared" si="5"/>
        <v>0</v>
      </c>
    </row>
    <row r="11" spans="1:13" ht="39.950000000000003" customHeight="1" x14ac:dyDescent="0.25">
      <c r="A11" s="28">
        <v>5</v>
      </c>
      <c r="B11" s="52" t="s">
        <v>15</v>
      </c>
      <c r="C11" s="48" t="s">
        <v>23</v>
      </c>
      <c r="D11" s="21">
        <v>3000</v>
      </c>
      <c r="E11" s="18">
        <v>0</v>
      </c>
      <c r="F11" s="13">
        <v>3000</v>
      </c>
      <c r="G11" s="62"/>
      <c r="H11" s="25">
        <f t="shared" si="0"/>
        <v>0</v>
      </c>
      <c r="I11" s="26">
        <f t="shared" si="1"/>
        <v>0</v>
      </c>
      <c r="J11" s="27">
        <f t="shared" si="2"/>
        <v>0</v>
      </c>
      <c r="K11" s="25">
        <f t="shared" si="3"/>
        <v>0</v>
      </c>
      <c r="L11" s="26">
        <f t="shared" si="4"/>
        <v>0</v>
      </c>
      <c r="M11" s="27">
        <f t="shared" si="5"/>
        <v>0</v>
      </c>
    </row>
    <row r="12" spans="1:13" ht="54.95" customHeight="1" x14ac:dyDescent="0.25">
      <c r="A12" s="28">
        <v>6</v>
      </c>
      <c r="B12" s="52" t="s">
        <v>32</v>
      </c>
      <c r="C12" s="48" t="s">
        <v>24</v>
      </c>
      <c r="D12" s="21">
        <v>300</v>
      </c>
      <c r="E12" s="18">
        <v>500</v>
      </c>
      <c r="F12" s="13">
        <v>800</v>
      </c>
      <c r="G12" s="62"/>
      <c r="H12" s="25">
        <f t="shared" si="0"/>
        <v>0</v>
      </c>
      <c r="I12" s="26">
        <f t="shared" si="1"/>
        <v>0</v>
      </c>
      <c r="J12" s="27">
        <f t="shared" si="2"/>
        <v>0</v>
      </c>
      <c r="K12" s="25">
        <f t="shared" si="3"/>
        <v>0</v>
      </c>
      <c r="L12" s="26">
        <f t="shared" si="4"/>
        <v>0</v>
      </c>
      <c r="M12" s="27">
        <f t="shared" si="5"/>
        <v>0</v>
      </c>
    </row>
    <row r="13" spans="1:13" ht="39.950000000000003" customHeight="1" x14ac:dyDescent="0.25">
      <c r="A13" s="28">
        <v>7</v>
      </c>
      <c r="B13" s="52" t="s">
        <v>19</v>
      </c>
      <c r="C13" s="48" t="s">
        <v>25</v>
      </c>
      <c r="D13" s="21">
        <v>300</v>
      </c>
      <c r="E13" s="18">
        <v>200</v>
      </c>
      <c r="F13" s="13">
        <v>500</v>
      </c>
      <c r="G13" s="62"/>
      <c r="H13" s="25">
        <f t="shared" si="0"/>
        <v>0</v>
      </c>
      <c r="I13" s="26">
        <f t="shared" si="1"/>
        <v>0</v>
      </c>
      <c r="J13" s="27">
        <f t="shared" si="2"/>
        <v>0</v>
      </c>
      <c r="K13" s="25">
        <f t="shared" si="3"/>
        <v>0</v>
      </c>
      <c r="L13" s="26">
        <f t="shared" si="4"/>
        <v>0</v>
      </c>
      <c r="M13" s="27">
        <f t="shared" si="5"/>
        <v>0</v>
      </c>
    </row>
    <row r="14" spans="1:13" ht="39.950000000000003" customHeight="1" x14ac:dyDescent="0.25">
      <c r="A14" s="28">
        <v>8</v>
      </c>
      <c r="B14" s="52" t="s">
        <v>14</v>
      </c>
      <c r="C14" s="49" t="s">
        <v>11</v>
      </c>
      <c r="D14" s="22">
        <v>1</v>
      </c>
      <c r="E14" s="19">
        <v>0</v>
      </c>
      <c r="F14" s="13">
        <v>1</v>
      </c>
      <c r="G14" s="62"/>
      <c r="H14" s="25">
        <f t="shared" si="0"/>
        <v>0</v>
      </c>
      <c r="I14" s="26">
        <f t="shared" si="1"/>
        <v>0</v>
      </c>
      <c r="J14" s="27">
        <f t="shared" si="2"/>
        <v>0</v>
      </c>
      <c r="K14" s="25">
        <f t="shared" si="3"/>
        <v>0</v>
      </c>
      <c r="L14" s="26">
        <f t="shared" si="4"/>
        <v>0</v>
      </c>
      <c r="M14" s="27">
        <f t="shared" si="5"/>
        <v>0</v>
      </c>
    </row>
    <row r="15" spans="1:13" ht="39.950000000000003" customHeight="1" x14ac:dyDescent="0.25">
      <c r="A15" s="28">
        <v>9</v>
      </c>
      <c r="B15" s="52" t="s">
        <v>14</v>
      </c>
      <c r="C15" s="49" t="s">
        <v>11</v>
      </c>
      <c r="D15" s="22">
        <v>0</v>
      </c>
      <c r="E15" s="19">
        <v>1</v>
      </c>
      <c r="F15" s="13">
        <v>1</v>
      </c>
      <c r="G15" s="68"/>
      <c r="H15" s="25">
        <f t="shared" ref="H15" si="6">D15*G15</f>
        <v>0</v>
      </c>
      <c r="I15" s="26">
        <f t="shared" ref="I15" si="7">E15*G15</f>
        <v>0</v>
      </c>
      <c r="J15" s="27">
        <f t="shared" ref="J15" si="8">H15+I15</f>
        <v>0</v>
      </c>
      <c r="K15" s="25">
        <f t="shared" ref="K15" si="9">1.21*H15</f>
        <v>0</v>
      </c>
      <c r="L15" s="26">
        <f t="shared" ref="L15" si="10">1.21*I15</f>
        <v>0</v>
      </c>
      <c r="M15" s="27">
        <f t="shared" ref="M15" si="11">K15+L15</f>
        <v>0</v>
      </c>
    </row>
    <row r="16" spans="1:13" ht="39.950000000000003" customHeight="1" x14ac:dyDescent="0.25">
      <c r="A16" s="28">
        <v>10</v>
      </c>
      <c r="B16" s="52" t="s">
        <v>14</v>
      </c>
      <c r="C16" s="49" t="s">
        <v>11</v>
      </c>
      <c r="D16" s="22">
        <v>0</v>
      </c>
      <c r="E16" s="19">
        <v>1</v>
      </c>
      <c r="F16" s="13">
        <v>1</v>
      </c>
      <c r="G16" s="68"/>
      <c r="H16" s="25">
        <f t="shared" ref="H16" si="12">D16*G16</f>
        <v>0</v>
      </c>
      <c r="I16" s="26">
        <f t="shared" ref="I16" si="13">E16*G16</f>
        <v>0</v>
      </c>
      <c r="J16" s="27">
        <f t="shared" ref="J16" si="14">H16+I16</f>
        <v>0</v>
      </c>
      <c r="K16" s="25">
        <f t="shared" ref="K16" si="15">1.21*H16</f>
        <v>0</v>
      </c>
      <c r="L16" s="26">
        <f t="shared" ref="L16" si="16">1.21*I16</f>
        <v>0</v>
      </c>
      <c r="M16" s="27">
        <f t="shared" ref="M16" si="17">K16+L16</f>
        <v>0</v>
      </c>
    </row>
    <row r="17" spans="1:13" ht="39.950000000000003" customHeight="1" thickBot="1" x14ac:dyDescent="0.3">
      <c r="A17" s="28">
        <v>11</v>
      </c>
      <c r="B17" s="53" t="s">
        <v>13</v>
      </c>
      <c r="C17" s="50" t="s">
        <v>26</v>
      </c>
      <c r="D17" s="23">
        <v>150</v>
      </c>
      <c r="E17" s="19">
        <v>150</v>
      </c>
      <c r="F17" s="14">
        <v>300</v>
      </c>
      <c r="G17" s="63"/>
      <c r="H17" s="25">
        <f t="shared" si="0"/>
        <v>0</v>
      </c>
      <c r="I17" s="26">
        <f t="shared" si="1"/>
        <v>0</v>
      </c>
      <c r="J17" s="27">
        <f t="shared" si="2"/>
        <v>0</v>
      </c>
      <c r="K17" s="25">
        <f t="shared" si="3"/>
        <v>0</v>
      </c>
      <c r="L17" s="26">
        <f t="shared" si="4"/>
        <v>0</v>
      </c>
      <c r="M17" s="27">
        <f t="shared" si="5"/>
        <v>0</v>
      </c>
    </row>
    <row r="18" spans="1:13" ht="30" customHeight="1" thickBot="1" x14ac:dyDescent="0.3">
      <c r="A18" s="75" t="s">
        <v>0</v>
      </c>
      <c r="B18" s="76"/>
      <c r="C18" s="77"/>
      <c r="D18" s="42"/>
      <c r="E18" s="43"/>
      <c r="F18" s="44"/>
      <c r="G18" s="59"/>
      <c r="H18" s="45">
        <f t="shared" ref="H18:L18" si="18">SUM(H7:H17)</f>
        <v>0</v>
      </c>
      <c r="I18" s="46">
        <f t="shared" si="18"/>
        <v>0</v>
      </c>
      <c r="J18" s="61">
        <f>H18+I18</f>
        <v>0</v>
      </c>
      <c r="K18" s="45">
        <f t="shared" si="18"/>
        <v>0</v>
      </c>
      <c r="L18" s="46">
        <f t="shared" si="18"/>
        <v>0</v>
      </c>
      <c r="M18" s="47">
        <f>K18+L18</f>
        <v>0</v>
      </c>
    </row>
    <row r="19" spans="1:13" ht="15.75" x14ac:dyDescent="0.25">
      <c r="A19" s="29"/>
      <c r="B19" s="30"/>
      <c r="C19" s="29"/>
      <c r="D19" s="31"/>
      <c r="E19" s="31"/>
      <c r="F19" s="29"/>
      <c r="G19" s="29"/>
      <c r="H19" s="32"/>
      <c r="I19" s="33"/>
      <c r="J19" s="34"/>
      <c r="K19" s="32"/>
      <c r="L19" s="33"/>
      <c r="M19" s="34"/>
    </row>
    <row r="20" spans="1:13" ht="18.75" x14ac:dyDescent="0.3">
      <c r="A20" s="54" t="s">
        <v>33</v>
      </c>
      <c r="B20" s="54"/>
      <c r="C20" s="29"/>
      <c r="D20" s="31"/>
      <c r="E20" s="31"/>
      <c r="F20" s="29"/>
      <c r="G20" s="29"/>
      <c r="H20" s="29"/>
      <c r="I20" s="33"/>
      <c r="J20" s="34"/>
      <c r="K20" s="29"/>
      <c r="L20" s="33"/>
      <c r="M20" s="34"/>
    </row>
    <row r="21" spans="1:13" x14ac:dyDescent="0.25">
      <c r="B21" s="16"/>
      <c r="H21" s="60"/>
    </row>
    <row r="24" spans="1:13" x14ac:dyDescent="0.25">
      <c r="F24" s="4"/>
      <c r="G24" s="4"/>
    </row>
    <row r="25" spans="1:13" x14ac:dyDescent="0.25">
      <c r="I25" s="5"/>
      <c r="J25" s="6"/>
      <c r="L25" s="5"/>
      <c r="M25" s="6"/>
    </row>
    <row r="26" spans="1:13" x14ac:dyDescent="0.25">
      <c r="I26" s="5"/>
      <c r="J26" s="6"/>
      <c r="L26" s="5"/>
      <c r="M26" s="6"/>
    </row>
    <row r="27" spans="1:13" x14ac:dyDescent="0.25">
      <c r="I27" s="5"/>
      <c r="J27" s="6"/>
      <c r="L27" s="5"/>
      <c r="M27" s="6"/>
    </row>
    <row r="28" spans="1:13" x14ac:dyDescent="0.25">
      <c r="I28" s="5"/>
      <c r="J28" s="6"/>
      <c r="L28" s="5"/>
      <c r="M28" s="6"/>
    </row>
    <row r="29" spans="1:13" x14ac:dyDescent="0.25">
      <c r="I29" s="5"/>
      <c r="J29" s="6"/>
      <c r="L29" s="5"/>
      <c r="M29" s="6"/>
    </row>
    <row r="30" spans="1:13" x14ac:dyDescent="0.25">
      <c r="I30" s="5"/>
      <c r="J30" s="6"/>
      <c r="L30" s="5"/>
      <c r="M30" s="6"/>
    </row>
    <row r="31" spans="1:13" x14ac:dyDescent="0.25">
      <c r="F31" s="7"/>
      <c r="G31" s="7"/>
    </row>
    <row r="32" spans="1:13" x14ac:dyDescent="0.25">
      <c r="H32" s="8"/>
      <c r="K32" s="11"/>
    </row>
    <row r="33" spans="4:7" x14ac:dyDescent="0.25">
      <c r="D33" s="9"/>
      <c r="F33" s="71"/>
      <c r="G33" s="56"/>
    </row>
    <row r="34" spans="4:7" x14ac:dyDescent="0.25">
      <c r="D34" s="9"/>
      <c r="F34" s="71"/>
      <c r="G34" s="56"/>
    </row>
    <row r="35" spans="4:7" x14ac:dyDescent="0.25">
      <c r="D35" s="10"/>
      <c r="F35" s="72"/>
      <c r="G35" s="57"/>
    </row>
    <row r="36" spans="4:7" x14ac:dyDescent="0.25">
      <c r="D36" s="10"/>
      <c r="F36" s="72"/>
      <c r="G36" s="57"/>
    </row>
  </sheetData>
  <sheetProtection algorithmName="SHA-512" hashValue="1eFK9RTp60x0fAO/G2AcUvM4kxJi3FPYdm4tEc/OhMkMgSfuYBlm5kzYwcBDl/8PUki89dicu3d6In02kDkNTw==" saltValue="bLigSUcK4uMyp/myxCeH7Q==" spinCount="100000" sheet="1" objects="1" scenarios="1"/>
  <mergeCells count="4">
    <mergeCell ref="F33:F34"/>
    <mergeCell ref="F35:F36"/>
    <mergeCell ref="A6:B6"/>
    <mergeCell ref="A18:C18"/>
  </mergeCells>
  <pageMargins left="0.25" right="0.25" top="0.75" bottom="0.75" header="0.3" footer="0.3"/>
  <pageSetup paperSize="9" scale="39" orientation="landscape" r:id="rId1"/>
  <ignoredErrors>
    <ignoredError sqref="J1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propagační předměty</vt:lpstr>
    </vt:vector>
  </TitlesOfParts>
  <Company>Krajský úřad Královéhradeckého kraje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Vlasáková Zuzana</dc:creator>
  <cp:lastModifiedBy>Jan Baše</cp:lastModifiedBy>
  <cp:lastPrinted>2019-10-10T08:24:52Z</cp:lastPrinted>
  <dcterms:created xsi:type="dcterms:W3CDTF">2019-09-25T12:23:21Z</dcterms:created>
  <dcterms:modified xsi:type="dcterms:W3CDTF">2019-10-10T12:39:06Z</dcterms:modified>
</cp:coreProperties>
</file>