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01_Projekty_EU_CR\03_verejne_zakazky\IROP_2.1_Trass_Kostelec1\04_vybaveni\nábytek\01_priprava\2019_08_12_ZD\"/>
    </mc:Choice>
  </mc:AlternateContent>
  <xr:revisionPtr revIDLastSave="0" documentId="13_ncr:1_{B6BA9DC0-955B-4984-909D-0ABF65F34027}" xr6:coauthVersionLast="43" xr6:coauthVersionMax="43" xr10:uidLastSave="{00000000-0000-0000-0000-000000000000}"/>
  <bookViews>
    <workbookView xWindow="4500" yWindow="1020" windowWidth="19080" windowHeight="14880" firstSheet="1" activeTab="1" xr2:uid="{00000000-000D-0000-FFFF-FFFF00000000}"/>
  </bookViews>
  <sheets>
    <sheet name="VzorPolozky" sheetId="10" state="hidden" r:id="rId1"/>
    <sheet name="K1" sheetId="1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1">'K1'!$1:$7</definedName>
    <definedName name="oadresa">#REF!</definedName>
    <definedName name="_xlnm.Print_Area" localSheetId="1">'K1'!$A$1:$X$121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109" i="12" l="1"/>
  <c r="BA106" i="12"/>
  <c r="BA103" i="12"/>
  <c r="BA97" i="12"/>
  <c r="BA94" i="12"/>
  <c r="BA91" i="12"/>
  <c r="BA89" i="12"/>
  <c r="BA87" i="12"/>
  <c r="BA85" i="12"/>
  <c r="BA83" i="12"/>
  <c r="BA81" i="12"/>
  <c r="BA79" i="12"/>
  <c r="BA77" i="12"/>
  <c r="BA75" i="12"/>
  <c r="BA73" i="12"/>
  <c r="BA68" i="12"/>
  <c r="BA62" i="12"/>
  <c r="BA56" i="12"/>
  <c r="BA45" i="12"/>
  <c r="BA41" i="12"/>
  <c r="BA39" i="12"/>
  <c r="BA38" i="12"/>
  <c r="BA35" i="12"/>
  <c r="BA25" i="12"/>
  <c r="BA16" i="12"/>
  <c r="BA10" i="12"/>
  <c r="G9" i="12"/>
  <c r="M9" i="12" s="1"/>
  <c r="I9" i="12"/>
  <c r="K9" i="12"/>
  <c r="O9" i="12"/>
  <c r="Q9" i="12"/>
  <c r="V9" i="12"/>
  <c r="G22" i="12"/>
  <c r="M22" i="12" s="1"/>
  <c r="I22" i="12"/>
  <c r="K22" i="12"/>
  <c r="O22" i="12"/>
  <c r="Q22" i="12"/>
  <c r="V22" i="12"/>
  <c r="G27" i="12"/>
  <c r="M27" i="12" s="1"/>
  <c r="I27" i="12"/>
  <c r="K27" i="12"/>
  <c r="O27" i="12"/>
  <c r="Q27" i="12"/>
  <c r="V27" i="12"/>
  <c r="G36" i="12"/>
  <c r="M36" i="12" s="1"/>
  <c r="I36" i="12"/>
  <c r="K36" i="12"/>
  <c r="O36" i="12"/>
  <c r="Q36" i="12"/>
  <c r="V36" i="12"/>
  <c r="G42" i="12"/>
  <c r="M42" i="12" s="1"/>
  <c r="I42" i="12"/>
  <c r="K42" i="12"/>
  <c r="O42" i="12"/>
  <c r="Q42" i="12"/>
  <c r="V42" i="12"/>
  <c r="G46" i="12"/>
  <c r="M46" i="12" s="1"/>
  <c r="I46" i="12"/>
  <c r="K46" i="12"/>
  <c r="O46" i="12"/>
  <c r="Q46" i="12"/>
  <c r="V46" i="12"/>
  <c r="G61" i="12"/>
  <c r="M61" i="12" s="1"/>
  <c r="I61" i="12"/>
  <c r="K61" i="12"/>
  <c r="O61" i="12"/>
  <c r="Q61" i="12"/>
  <c r="V61" i="12"/>
  <c r="G70" i="12"/>
  <c r="M70" i="12" s="1"/>
  <c r="I70" i="12"/>
  <c r="K70" i="12"/>
  <c r="O70" i="12"/>
  <c r="Q70" i="12"/>
  <c r="V70" i="12"/>
  <c r="G74" i="12"/>
  <c r="M74" i="12" s="1"/>
  <c r="I74" i="12"/>
  <c r="K74" i="12"/>
  <c r="O74" i="12"/>
  <c r="Q74" i="12"/>
  <c r="V74" i="12"/>
  <c r="G76" i="12"/>
  <c r="M76" i="12" s="1"/>
  <c r="I76" i="12"/>
  <c r="K76" i="12"/>
  <c r="O76" i="12"/>
  <c r="Q76" i="12"/>
  <c r="V76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3" i="12"/>
  <c r="M93" i="12" s="1"/>
  <c r="I93" i="12"/>
  <c r="K93" i="12"/>
  <c r="O93" i="12"/>
  <c r="Q93" i="12"/>
  <c r="V93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1" i="12"/>
  <c r="M101" i="12" s="1"/>
  <c r="I101" i="12"/>
  <c r="K101" i="12"/>
  <c r="O101" i="12"/>
  <c r="Q101" i="12"/>
  <c r="V101" i="12"/>
  <c r="G104" i="12"/>
  <c r="M104" i="12" s="1"/>
  <c r="I104" i="12"/>
  <c r="K104" i="12"/>
  <c r="O104" i="12"/>
  <c r="Q104" i="12"/>
  <c r="V104" i="12"/>
  <c r="G107" i="12"/>
  <c r="M107" i="12" s="1"/>
  <c r="I107" i="12"/>
  <c r="K107" i="12"/>
  <c r="O107" i="12"/>
  <c r="Q107" i="12"/>
  <c r="V107" i="12"/>
  <c r="AE111" i="12"/>
  <c r="AF111" i="12" l="1"/>
  <c r="O8" i="12"/>
  <c r="Q8" i="12"/>
  <c r="V8" i="12"/>
  <c r="I8" i="12"/>
  <c r="K8" i="12"/>
  <c r="M8" i="12"/>
  <c r="G8" i="12"/>
  <c r="G111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 Šimůnek</author>
  </authors>
  <commentList>
    <comment ref="S6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<sst xmlns="http://schemas.openxmlformats.org/spreadsheetml/2006/main" count="366" uniqueCount="171">
  <si>
    <t xml:space="preserve">Položkový rozpočet </t>
  </si>
  <si>
    <t>S:</t>
  </si>
  <si>
    <t>O:</t>
  </si>
  <si>
    <t>R:</t>
  </si>
  <si>
    <t>Celkem</t>
  </si>
  <si>
    <t>Dodávka</t>
  </si>
  <si>
    <t>Montáž</t>
  </si>
  <si>
    <t>1</t>
  </si>
  <si>
    <t xml:space="preserve">Nábytek
</t>
  </si>
  <si>
    <t>SO.01.010a</t>
  </si>
  <si>
    <t>Interiér</t>
  </si>
  <si>
    <t>16-008a</t>
  </si>
  <si>
    <t xml:space="preserve">Zvýšení dostupnosti komunitních pobytových služeb – výstavba v lokalitě Kostelec nad Orlicí  1– ul. </t>
  </si>
  <si>
    <t>766RX</t>
  </si>
  <si>
    <t>Konstrukce truhlářské - nábytek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</si>
  <si>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</si>
  <si>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</si>
  <si>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</si>
  <si>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</si>
  <si>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</si>
  <si>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</si>
  <si>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</si>
  <si>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</si>
  <si>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</si>
  <si>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</si>
  <si>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</si>
  <si>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</si>
  <si>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</si>
  <si>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</si>
  <si>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</si>
  <si>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</si>
  <si>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</si>
  <si>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</si>
  <si>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</si>
  <si>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</si>
  <si>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</si>
  <si>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</si>
  <si>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</si>
  <si>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</si>
  <si>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</si>
  <si>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</si>
  <si>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</si>
  <si>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766 RX-1234.01</t>
  </si>
  <si>
    <t>Kancelářská židle nízká, s područkami (židle kancelářská otočná), ozn: A01; D+M</t>
  </si>
  <si>
    <t>ks</t>
  </si>
  <si>
    <t>Vlastní</t>
  </si>
  <si>
    <t>Indiv</t>
  </si>
  <si>
    <t>Práce</t>
  </si>
  <si>
    <t>POL1_</t>
  </si>
  <si>
    <t>POP</t>
  </si>
  <si>
    <t>"</t>
  </si>
  <si>
    <t>"výška: 930-1000</t>
  </si>
  <si>
    <t>šířka: 480-500</t>
  </si>
  <si>
    <t>hloubka: 400-450</t>
  </si>
  <si>
    <t>v. sedáku: 450-550  "</t>
  </si>
  <si>
    <t>"Kancelářská židle se synchronním mechanizmem, plynovým pístem, kovovým chromovaným křížem, sedákem s výplní ze studené pěny a síťovinovým opěrákem.</t>
  </si>
  <si>
    <t>- sedák studená pěna</t>
  </si>
  <si>
    <t>- opěrák síťovina</t>
  </si>
  <si>
    <t>- synchronní mechanika</t>
  </si>
  <si>
    <t>- kolečka měkčená na tvrdé podlahy, nosnost do 150 kg</t>
  </si>
  <si>
    <t>7+1</t>
  </si>
  <si>
    <t>VV</t>
  </si>
  <si>
    <t>766 RX-1234.02</t>
  </si>
  <si>
    <t>Židle jídelní, ozn:A02; D+M</t>
  </si>
  <si>
    <t>barva dle výběru uživatele</t>
  </si>
  <si>
    <t>10+2</t>
  </si>
  <si>
    <t>766 RX-1234.03</t>
  </si>
  <si>
    <t>Rohová sedací souprava, ozn:A04; D+M</t>
  </si>
  <si>
    <t>Další parametry a vlastnosti:</t>
  </si>
  <si>
    <t/>
  </si>
  <si>
    <t>766 RX-1234.04</t>
  </si>
  <si>
    <t>Jednolůžková postel A05; D+M</t>
  </si>
  <si>
    <t>masiv dub</t>
  </si>
  <si>
    <t>2000 x 900 x 450 + vložená matrace, výška hlavového čela: 850, výška hrany bočnic: 350, sedací výška cca 450</t>
  </si>
  <si>
    <t>"Konstrukce masivní postele výrazným čelem, které je u hlavy vyšší s odkládací poličkou a u nohou nižší, rovněž využitelné k odkládání drobných předmětů. Výplň čela je mírně zapuštěna, což umocňuje masivnost nohou a horního trámku, tyto jsou spojeny spojem na 45°.</t>
  </si>
  <si>
    <t>Průřez nohy i horního trámku je 10 x 10 cm, bočnice jsou 15 cm vysoké a 4 cm silné. Uprostřed je ještě jedna podpěrná lamela se středovou, stavitelnou nohou."</t>
  </si>
  <si>
    <t>766 RX-1234.05</t>
  </si>
  <si>
    <t>Taburet A06; D+M</t>
  </si>
  <si>
    <t>"potahovou látkou (neutrální barevnost), nožky: kov</t>
  </si>
  <si>
    <t>766 RX-1234.06</t>
  </si>
  <si>
    <t>Křeslo s područkama A07; D+M</t>
  </si>
  <si>
    <t>"potahovou látkou (neutrální barevnost), "Šířka: 68 cm</t>
  </si>
  <si>
    <t>Hloubka max.: 82 cm</t>
  </si>
  <si>
    <t>Šířka sedáku: max. 56 cm</t>
  </si>
  <si>
    <t>Hloubka sedáku: max. 50 cm</t>
  </si>
  <si>
    <t>Výška sedáku max.: 45 cm</t>
  </si>
  <si>
    <t>Výška: max. 100 cm</t>
  </si>
  <si>
    <t>"Celkové složení: 100% polypropylene</t>
  </si>
  <si>
    <t>Rám: Formovaná lepená dřevěná dýha s povrchem z, březová dýha - barva dle výběru uživatele, Průhledný akrylový lak, Barva</t>
  </si>
  <si>
    <t>čalounění odolné vůči tekutinám a odření</t>
  </si>
  <si>
    <t>Celkové složení: 33% bavlna, 25% len, 22% viskoza/um.hedvábí, 20% polyester</t>
  </si>
  <si>
    <t>Sedák/ Zadní díl: Polyuretanová pěna 35 kg/m3., Polyesterové vatování, 100% polypropylene</t>
  </si>
  <si>
    <t>Opěrka hlavy: polyuretanová pěna 23kg/m3, Polyesterové vatování, netkaný polyester"</t>
  </si>
  <si>
    <t>766 RX-1234.07</t>
  </si>
  <si>
    <t>Matrace A08; D+M</t>
  </si>
  <si>
    <t>Šířka: 90 cm</t>
  </si>
  <si>
    <t>Tloušťka: 24 cm</t>
  </si>
  <si>
    <t>"Potah: 64% polyester, 36% bavlna</t>
  </si>
  <si>
    <t>Komfortní materiál: Polyesterové vatování</t>
  </si>
  <si>
    <t>Komfortní materiál: Polyuretanová pěna s pamětí 50 kg/m3., Vysoce pružná polyuretanová pěna (studená pěna) 35 kg/m3., Polyuretanová pěna 28 kg/m3.</t>
  </si>
  <si>
    <t>Vnitřní látka: Netkaný polypropylen, 100% jehněčí vlna"</t>
  </si>
  <si>
    <t>766 RX-1234.08</t>
  </si>
  <si>
    <t>Pracovní stůl PC, ozn:B01; D+M</t>
  </si>
  <si>
    <t>1500 x 600 x 750</t>
  </si>
  <si>
    <t>766 RX-1234.09</t>
  </si>
  <si>
    <t>Jídelní stůl, ozn:B02; D+M</t>
  </si>
  <si>
    <t>masiv dub 1800 x 900 x 800. 	Konstrukce masivního stolu  vychází z desky s menšími luby, které jsou mírně zapuštěny pod deskou stolu. Model má odlehčený design a zejména v menších rozměrech působí kompaktně. Je to dáno rozměry desky, která je v tomto případě pouze 2cm tloušťky a průřezem nohy, který se z rozměrů 10×10 cm zmenšil na 6,7×6,7cm. Noha stolu je  vždy na jeho konci. Stoly větších rozměrů mají v nohách zafrézovaná kolečka, nebo kluzáky pro snadnější manipulaci. Stoly jsou velmi pevné a působí masivně jak s výsuvným systémem / stůl může být opatřen rozkládacím systémem/, odstín - výběr dle uživatele</t>
  </si>
  <si>
    <t>766 RX-1235.01</t>
  </si>
  <si>
    <t>Konferenční stolek, ozn:B03; D+M</t>
  </si>
  <si>
    <t>masiv dub Výška stolku max.: 550 /po dohodě možnost úpravy/ nohy max.: 100 × 100 Konferenční stolek je ideálním doplňkem a konstrukčně vychází z jídelního stolu. Konferenční stolek může být doplněn o odkládací polici, odstín - výběr dle uživatele.</t>
  </si>
  <si>
    <t>766 RX-1235.02</t>
  </si>
  <si>
    <t>Pracovní stůl PC, ozn:B04; D+M</t>
  </si>
  <si>
    <t>766 RX-1235.03</t>
  </si>
  <si>
    <t>Jídelní stůl, ozn:B02b; D+M</t>
  </si>
  <si>
    <t>masiv dub 1200 x 800 x 750-800. 	Konstrukce masivního stolu  vychází z desky s menšími luby, které jsou mírně zapuštěny pod deskou stolu. Model má odlehčený design a zejména v menších rozměrech působí kompaktně. Je to dáno rozměry desky, která je v tomto případě pouze 2cm tloušťky a průřezem nohy, který se z rozměrů 10×10 cm zmenšil na 6,7×6,7cm. Noha stolu je  vždy na jeho konci. Stoly větších rozměrů mají v nohách zafrézovaná kolečka, nebo kluzáky pro snadnější manipulaci. Stoly jsou velmi pevné a působí masivně jak s výsuvným systémem / stůl může být opatřen rozkládacím systémem/, odstín - výběr dle uživatele</t>
  </si>
  <si>
    <t>766 RX-1235.04</t>
  </si>
  <si>
    <t>Pracovní stůl PC, ozn:B05; D+M</t>
  </si>
  <si>
    <t>766 RX-1236.01</t>
  </si>
  <si>
    <t>Noční stolek / skříňka, ozn:C01; D+M</t>
  </si>
  <si>
    <t>766 RX-1236.02</t>
  </si>
  <si>
    <t>TV skřň nízká, ozn:C04; D+M</t>
  </si>
  <si>
    <t>766 RX-1236.03</t>
  </si>
  <si>
    <t>Skříňka nízká za postel, ozn:C08; D+M</t>
  </si>
  <si>
    <t>766 RX-1236.04</t>
  </si>
  <si>
    <t>Skříňka nízká k pracovnímu stolu ozn: C10; D+M</t>
  </si>
  <si>
    <t>766 RX-1236.05</t>
  </si>
  <si>
    <t>Skříňka nízká k pracovnímu stolu, ozn:C11; D+M</t>
  </si>
  <si>
    <t>766 RX-1236.06</t>
  </si>
  <si>
    <t>Skříň vysoká koupelnová 600 x 1800 x 300 mm mm, ozn:C15; D+M</t>
  </si>
  <si>
    <t>766 RX-1236.07</t>
  </si>
  <si>
    <t>Kontejner k pracovnímu stolu, ozn:C16; D+M</t>
  </si>
  <si>
    <t>436 x 600  4 kolečka měkčená, tři šuplíky, uzamykatelný, s tichým uzavíracím mechanismem</t>
  </si>
  <si>
    <t>766 RX-1236.08</t>
  </si>
  <si>
    <t>Skříň vysoká, ozn:C19; D+M</t>
  </si>
  <si>
    <t>766 RX-1237.01</t>
  </si>
  <si>
    <t>Police C17 police k TV skříňce; D+M</t>
  </si>
  <si>
    <t>766 RX-1237.02</t>
  </si>
  <si>
    <t>Botník C18; D+M</t>
  </si>
  <si>
    <t>SUM</t>
  </si>
  <si>
    <t>Poznámky uchazeče k zadání</t>
  </si>
  <si>
    <t>POPUZIV</t>
  </si>
  <si>
    <t>END</t>
  </si>
  <si>
    <t>"čalounění textilií, barva dle výběru uživatele, opěrák síťovina - barva dle výběru uživatele, kříž kovový,vzhled chrom</t>
  </si>
  <si>
    <t>Včetně roštu nosnost min. 150 kg</t>
  </si>
  <si>
    <t>Matrace s pěnou s pamětí, tvrdá, bílá"Délka: 200 cm, nosnost do 150 kg, TL. 20 - 24 CM</t>
  </si>
  <si>
    <r>
      <t xml:space="preserve">noční stolek,LAMINOVANÁ DŘEVOTŘÍSKA - BAREVNÉ PROVEDENÍ DLE VÝBĚRU UŽIVATELE </t>
    </r>
    <r>
      <rPr>
        <strike/>
        <sz val="8"/>
        <color indexed="17"/>
        <rFont val="Arial CE"/>
        <charset val="238"/>
      </rPr>
      <t>masiv dub</t>
    </r>
    <r>
      <rPr>
        <sz val="8"/>
        <color indexed="17"/>
        <rFont val="Arial CE"/>
        <family val="2"/>
        <charset val="238"/>
      </rPr>
      <t xml:space="preserve"> 600 x 500 x 450,  výška stolku dle bočnice postele	, hloubka 450 mm, stolek tvoří 2ks zásuvek. Barva dle výběru uživatele.</t>
    </r>
  </si>
  <si>
    <t>LAMINOVANÁ DŘEVOTŘÍSKA - BAREVNÉ PROVEDENÍ DLE VÝBĚRU UŽIVATELE 2400 x 600x 500, skříňka rozdělena svisle na 3 části, krajní části zásuvky s výsuvem a tlumeným dojezdem, středová část policová, výběr barvy dle uživatele</t>
  </si>
  <si>
    <t>Designová židle bez područek, ergonomicky tvarovaná záda, konstrukce, nohy ze dřeva, sedák a opěrka plast nebo podobný materiál - dle výběru uživatele</t>
  </si>
  <si>
    <t>Veliká plocha nabízí opravdu hodně prostoru pro posezení. Tvar (L/P) si můžete upravit sami dle vlastních potřeb. Ve střední části je praktický úložný prostor, který můžete využít pro skladování pokrývek. Pevná konstrukce zajišťuje potřebnou stabilitu a nosnost. Pohodlí zajišťuje jádro tvořené vlnitými pružinami a elastickou pěnou. Kombinace těchto 2 prvků vytváří kompletní celek, který je očalouněn potahovou látkou odolnou vůči tekutinám a odření (neutrální barevnost), výběr dle uživatele.</t>
  </si>
  <si>
    <t>Čalouněný taburet pod nohy nebo na sezení. Očalouněn potahovou látkou odolnou vůči tekutinám a odření(neutrální barevnost), výběr dle uživatele. Možnost úložného prostoru."</t>
  </si>
  <si>
    <t>Nohy 10×10 cm jsou umístěny pod deskou na rozích.</t>
  </si>
  <si>
    <r>
      <t xml:space="preserve">LAMINOVANÁ DŘEVOTŘÍSKA - BAREVNÉ PROVEDENÍ DLE VÝBĚRU UŽIVATELE
DESKA STOLU - TLOUŠŤKA MIN. 25 MM, ODOLNÉ ABS HRANY 2MM, TECHNICKÉ PROVEDENÍ JAKO BĚŽNÉ STOLY </t>
    </r>
    <r>
      <rPr>
        <sz val="8"/>
        <color indexed="17"/>
        <rFont val="Arial CE"/>
        <charset val="238"/>
      </rPr>
      <t>1050 x 600 x 750.</t>
    </r>
    <r>
      <rPr>
        <sz val="8"/>
        <color indexed="17"/>
        <rFont val="Arial CE"/>
        <family val="2"/>
        <charset val="238"/>
      </rPr>
      <t xml:space="preserve"> Nohy 10×10 cm jsou umístěny pod deskou na rozích. Barva dle výběru uživatele.</t>
    </r>
  </si>
  <si>
    <t>LAMINOVANÁ DŘEVOTŘÍSKA - BAREVNÉ PROVEDENÍ DLE VÝBĚRU UŽIVATELE
DESKA STOLU - TLOUŠŤKA MIN. 25 MM, ODOLNÉ ABS HRANY 2MM, TECHNICKÉ PROVEDENÍ JAKO BĚŽNÉ STOLY 1200 x 600 x 750  Nohy 10×10 cm jsou umístěny pod deskou na rozích. Barva dle výběru uživatele.</t>
  </si>
  <si>
    <r>
      <t>LAMINOVANÁ DŘEVOTŘÍSKA - BAREVNÉ PROVEDENÍ DLE VÝBĚRU UŽIVATELE</t>
    </r>
    <r>
      <rPr>
        <sz val="8"/>
        <color indexed="17"/>
        <rFont val="Arial CE"/>
        <family val="2"/>
        <charset val="238"/>
      </rPr>
      <t xml:space="preserve"> 900 x 850-1050 x hloubka 600 mm, skříň je umístěna za postel, s úložným prostorem a opatřena horním otvíráním. Otvírání je na celou délku skříně cca ve 2/3. </t>
    </r>
  </si>
  <si>
    <t>LAMINOVANÁ DŘEVOTŘÍSKA - BAREVNÉ PROVEDENÍ DLE VÝBĚRU UŽIVATELE 550 x 600 x 750 - výška a hloubka jako pracovní stůl, komoda 3 zásuvky s výsuvným mechanismem, tlumený  dojezd</t>
  </si>
  <si>
    <t>LAMINOVANÁ DŘEVOTŘÍSKA - BAREVNÉ PROVEDENÍ DLE VÝBĚRU UŽIVATELE 1000 x 600 x 750 - výška, hloubka jako pracovní stůl, komoda 3 zásuvky s výsuvným mechanismem, tlumený dojezd</t>
  </si>
  <si>
    <r>
      <t xml:space="preserve">minimalistický design, běžné úchyty, tiché zavírání dvířek, se třemi samostatnými dvířky, v každých dvířkách bude prostor rozdělen poličkou, Odkládací skříňka závěsného typu nebo stavěná na zem /jistí magnety, které se přimknou k produktům ze smaltované titanové oceli/. S povrchovou úpravou v bílé s mimořádně vysokým leskem, </t>
    </r>
    <r>
      <rPr>
        <sz val="8"/>
        <color indexed="17"/>
        <rFont val="Arial CE"/>
        <charset val="238"/>
      </rPr>
      <t>případně kombinací bílé a dekoru dřeva - barva dle výběru uživatele.</t>
    </r>
  </si>
  <si>
    <t xml:space="preserve">LAMINOVANÁ DŘEVOTŘÍSKA - BAREVNÉ PROVEDENÍ DLE VÝBĚRU UŽIVATELE </t>
  </si>
  <si>
    <t xml:space="preserve">sestava úložných dveřových skříní s policemi - 1.POLOVINA POLICOVÁ
2. POLOVINA ŠATNÍ TYČ S HORNÍ VLOŽENOU POLICÍ, V DOLNÍ ČÁSTI OPATŘENA MIN. 2 VÝSUVY </t>
  </si>
  <si>
    <t>Police se stává součástí zdi díky skrytému upevňujícímu kování"</t>
  </si>
  <si>
    <r>
      <t>LAMINOVANÁ DŘEVOTŘÍSKA - BAREVNÉ PROVEDENÍ DLE VÝBĚRU UŽIVATELE</t>
    </r>
    <r>
      <rPr>
        <sz val="8"/>
        <color indexed="17"/>
        <rFont val="Arial CE"/>
        <family val="2"/>
        <charset val="238"/>
      </rPr>
      <t>, výška: 40, 2400 x 250 mm</t>
    </r>
  </si>
  <si>
    <r>
      <t>LAMINOVANÁ DŘEVOTŘÍSKA - BAREVNÉ PROVEDENÍ DLE VÝBĚRU UŽIVATELE</t>
    </r>
    <r>
      <rPr>
        <sz val="8"/>
        <color indexed="17"/>
        <rFont val="Arial CE"/>
        <family val="2"/>
        <charset val="238"/>
      </rPr>
      <t xml:space="preserve"> 900 x 430 x 300 mm</t>
    </r>
  </si>
  <si>
    <t>LAMINOVANÁ DŘEVOTŘÍSKA - BAREVNÉ PROVEDENÍ DLE VÝBĚRU UŽIVATELE
DESKA STOLU - TLOUŠŤKA MIN. 25 MM, ODOLNÉ ABS HRANY 2MM, TECHNICKÉ PROVEDENÍ JAKO BĚŽNÉ STOLY, odstín-výběr dle uživatele</t>
  </si>
  <si>
    <t>cca 490 x 540 x 750</t>
  </si>
  <si>
    <t>"cca 2400 x 3700 x 800-900</t>
  </si>
  <si>
    <t>výška sedu: cca 41 cm</t>
  </si>
  <si>
    <t>výška opěrky: cca 55 cm</t>
  </si>
  <si>
    <t>hloubka sedu: cca 60 cm</t>
  </si>
  <si>
    <t>cca 520 x 520 x 410 mm</t>
  </si>
  <si>
    <t>LAMINOVANÁ DŘEVOTŘÍSKA - BAREVNÉ PROVEDENÍ DLE VÝBĚRU UŽIVATELE, dvoukřídlová s nástavcem výška 1920-2050mm + nástavec do světlé výšky místnosti, šířka 1500 mm a hloubka 600 mm.</t>
  </si>
  <si>
    <t>Dvoupolicový otevřený botník. Nad horní odkládací deskou botníku je umístěn nástěný věšák. Zrcadlo je  umístěno mimo botník 600x1800mm  /viz specifika nemovitého vybavení-samostatná položka/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</si>
</sst>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  <font>
      <strike/>
      <sz val="8"/>
      <color indexed="17"/>
      <name val="Arial CE"/>
      <charset val="238"/>
    </font>
    <font>
      <sz val="8"/>
      <color indexed="17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3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1" fillId="0" borderId="6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4" borderId="4" xfId="0" applyFill="1" applyBorder="1"/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49" fontId="0" fillId="4" borderId="6" xfId="0" applyNumberFormat="1" applyFill="1" applyBorder="1"/>
    <xf numFmtId="0" fontId="0" fillId="4" borderId="6" xfId="0" applyFill="1" applyBorder="1" applyAlignment="1">
      <alignment wrapText="1"/>
    </xf>
    <xf numFmtId="0" fontId="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3" fillId="2" borderId="4" xfId="0" applyFont="1" applyFill="1" applyBorder="1" applyAlignment="1">
      <alignment vertical="top"/>
    </xf>
    <xf numFmtId="49" fontId="3" fillId="2" borderId="3" xfId="0" applyNumberFormat="1" applyFont="1" applyFill="1" applyBorder="1" applyAlignment="1">
      <alignment vertical="top"/>
    </xf>
    <xf numFmtId="0" fontId="3" fillId="2" borderId="3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49" fontId="6" fillId="0" borderId="0" xfId="0" applyNumberFormat="1" applyFont="1" applyBorder="1" applyAlignment="1">
      <alignment vertical="top"/>
    </xf>
    <xf numFmtId="4" fontId="6" fillId="0" borderId="0" xfId="0" applyNumberFormat="1" applyFont="1" applyBorder="1" applyAlignment="1">
      <alignment vertical="top" shrinkToFit="1"/>
    </xf>
    <xf numFmtId="4" fontId="6" fillId="3" borderId="0" xfId="0" applyNumberFormat="1" applyFont="1" applyFill="1" applyBorder="1" applyAlignment="1" applyProtection="1">
      <alignment vertical="top" shrinkToFit="1"/>
      <protection locked="0"/>
    </xf>
    <xf numFmtId="0" fontId="7" fillId="0" borderId="0" xfId="0" applyFont="1" applyBorder="1" applyAlignment="1">
      <alignment horizontal="center" vertical="top" shrinkToFit="1"/>
    </xf>
    <xf numFmtId="164" fontId="7" fillId="0" borderId="0" xfId="0" applyNumberFormat="1" applyFont="1" applyBorder="1" applyAlignment="1">
      <alignment vertical="top" shrinkToFit="1"/>
    </xf>
    <xf numFmtId="4" fontId="7" fillId="0" borderId="0" xfId="0" applyNumberFormat="1" applyFont="1" applyBorder="1" applyAlignment="1">
      <alignment vertical="top" shrinkToFit="1"/>
    </xf>
    <xf numFmtId="164" fontId="8" fillId="0" borderId="0" xfId="0" applyNumberFormat="1" applyFont="1" applyBorder="1" applyAlignment="1">
      <alignment horizontal="center" vertical="top" wrapText="1" shrinkToFit="1"/>
    </xf>
    <xf numFmtId="164" fontId="8" fillId="0" borderId="0" xfId="0" applyNumberFormat="1" applyFont="1" applyBorder="1" applyAlignment="1">
      <alignment vertical="top" wrapText="1" shrinkToFit="1"/>
    </xf>
    <xf numFmtId="4" fontId="3" fillId="2" borderId="0" xfId="0" applyNumberFormat="1" applyFont="1" applyFill="1" applyBorder="1" applyAlignment="1">
      <alignment vertical="top" shrinkToFit="1"/>
    </xf>
    <xf numFmtId="0" fontId="3" fillId="2" borderId="11" xfId="0" applyFont="1" applyFill="1" applyBorder="1" applyAlignment="1">
      <alignment vertical="top"/>
    </xf>
    <xf numFmtId="49" fontId="3" fillId="2" borderId="5" xfId="0" applyNumberFormat="1" applyFont="1" applyFill="1" applyBorder="1" applyAlignment="1">
      <alignment vertical="top"/>
    </xf>
    <xf numFmtId="0" fontId="3" fillId="2" borderId="5" xfId="0" applyFont="1" applyFill="1" applyBorder="1" applyAlignment="1">
      <alignment horizontal="center" vertical="top" shrinkToFit="1"/>
    </xf>
    <xf numFmtId="164" fontId="3" fillId="2" borderId="5" xfId="0" applyNumberFormat="1" applyFont="1" applyFill="1" applyBorder="1" applyAlignment="1">
      <alignment vertical="top" shrinkToFit="1"/>
    </xf>
    <xf numFmtId="4" fontId="3" fillId="2" borderId="5" xfId="0" applyNumberFormat="1" applyFont="1" applyFill="1" applyBorder="1" applyAlignment="1">
      <alignment vertical="top" shrinkToFit="1"/>
    </xf>
    <xf numFmtId="4" fontId="3" fillId="2" borderId="12" xfId="0" applyNumberFormat="1" applyFont="1" applyFill="1" applyBorder="1" applyAlignment="1">
      <alignment vertical="top" shrinkToFit="1"/>
    </xf>
    <xf numFmtId="0" fontId="6" fillId="0" borderId="13" xfId="0" applyFont="1" applyBorder="1" applyAlignment="1">
      <alignment vertical="top"/>
    </xf>
    <xf numFmtId="49" fontId="6" fillId="0" borderId="14" xfId="0" applyNumberFormat="1" applyFont="1" applyBorder="1" applyAlignment="1">
      <alignment vertical="top"/>
    </xf>
    <xf numFmtId="0" fontId="6" fillId="0" borderId="14" xfId="0" applyFont="1" applyBorder="1" applyAlignment="1">
      <alignment horizontal="center" vertical="top" shrinkToFit="1"/>
    </xf>
    <xf numFmtId="164" fontId="6" fillId="0" borderId="14" xfId="0" applyNumberFormat="1" applyFont="1" applyBorder="1" applyAlignment="1">
      <alignment vertical="top" shrinkToFit="1"/>
    </xf>
    <xf numFmtId="4" fontId="6" fillId="3" borderId="14" xfId="0" applyNumberFormat="1" applyFont="1" applyFill="1" applyBorder="1" applyAlignment="1" applyProtection="1">
      <alignment vertical="top" shrinkToFit="1"/>
      <protection locked="0"/>
    </xf>
    <xf numFmtId="4" fontId="6" fillId="0" borderId="15" xfId="0" applyNumberFormat="1" applyFont="1" applyBorder="1" applyAlignment="1">
      <alignment vertical="top" shrinkToFit="1"/>
    </xf>
    <xf numFmtId="0" fontId="9" fillId="0" borderId="0" xfId="0" applyNumberFormat="1" applyFont="1" applyAlignment="1">
      <alignment wrapText="1"/>
    </xf>
    <xf numFmtId="4" fontId="3" fillId="2" borderId="7" xfId="0" applyNumberFormat="1" applyFont="1" applyFill="1" applyBorder="1" applyAlignment="1">
      <alignment vertical="top"/>
    </xf>
    <xf numFmtId="49" fontId="3" fillId="2" borderId="5" xfId="0" applyNumberFormat="1" applyFont="1" applyFill="1" applyBorder="1" applyAlignment="1">
      <alignment horizontal="left" vertical="top" wrapText="1"/>
    </xf>
    <xf numFmtId="49" fontId="6" fillId="0" borderId="14" xfId="0" applyNumberFormat="1" applyFont="1" applyBorder="1" applyAlignment="1">
      <alignment horizontal="left" vertical="top" wrapText="1"/>
    </xf>
    <xf numFmtId="164" fontId="8" fillId="0" borderId="0" xfId="0" quotePrefix="1" applyNumberFormat="1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49" fontId="0" fillId="0" borderId="3" xfId="0" applyNumberFormat="1" applyBorder="1" applyAlignment="1">
      <alignment vertical="center" shrinkToFit="1"/>
    </xf>
    <xf numFmtId="49" fontId="0" fillId="0" borderId="7" xfId="0" applyNumberFormat="1" applyBorder="1" applyAlignment="1">
      <alignment vertical="center" shrinkToFit="1"/>
    </xf>
    <xf numFmtId="0" fontId="0" fillId="3" borderId="11" xfId="0" applyFill="1" applyBorder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0" fontId="0" fillId="3" borderId="2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7" fillId="0" borderId="5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vertical="top" wrapText="1"/>
    </xf>
    <xf numFmtId="0" fontId="7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vertical="top" wrapText="1"/>
    </xf>
    <xf numFmtId="0" fontId="2" fillId="0" borderId="0" xfId="0" applyFont="1" applyAlignment="1">
      <alignment horizont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49" fontId="0" fillId="2" borderId="3" xfId="0" applyNumberFormat="1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56" t="s">
        <v>0</v>
      </c>
      <c r="B1" s="56"/>
      <c r="C1" s="57"/>
      <c r="D1" s="56"/>
      <c r="E1" s="56"/>
      <c r="F1" s="56"/>
      <c r="G1" s="56"/>
    </row>
    <row r="2" spans="1:7" ht="24.95" customHeight="1" x14ac:dyDescent="0.2">
      <c r="A2" s="7" t="s">
        <v>1</v>
      </c>
      <c r="B2" s="6"/>
      <c r="C2" s="58"/>
      <c r="D2" s="58"/>
      <c r="E2" s="58"/>
      <c r="F2" s="58"/>
      <c r="G2" s="59"/>
    </row>
    <row r="3" spans="1:7" ht="24.95" customHeight="1" x14ac:dyDescent="0.2">
      <c r="A3" s="7" t="s">
        <v>2</v>
      </c>
      <c r="B3" s="6"/>
      <c r="C3" s="58"/>
      <c r="D3" s="58"/>
      <c r="E3" s="58"/>
      <c r="F3" s="58"/>
      <c r="G3" s="59"/>
    </row>
    <row r="4" spans="1:7" ht="24.95" customHeight="1" x14ac:dyDescent="0.2">
      <c r="A4" s="7" t="s">
        <v>3</v>
      </c>
      <c r="B4" s="6"/>
      <c r="C4" s="58"/>
      <c r="D4" s="58"/>
      <c r="E4" s="58"/>
      <c r="F4" s="58"/>
      <c r="G4" s="59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BH5000"/>
  <sheetViews>
    <sheetView tabSelected="1" workbookViewId="0">
      <pane ySplit="7" topLeftCell="A101" activePane="bottomLeft" state="frozen"/>
      <selection pane="bottomLeft" activeCell="F104" sqref="F104"/>
    </sheetView>
  </sheetViews>
  <sheetFormatPr defaultRowHeight="12.75" outlineLevelRow="1" x14ac:dyDescent="0.2"/>
  <cols>
    <col min="1" max="1" width="3.42578125" customWidth="1"/>
    <col min="2" max="2" width="12.5703125" style="8" customWidth="1"/>
    <col min="3" max="3" width="38.28515625" style="8" customWidth="1"/>
    <col min="4" max="4" width="4.85546875" customWidth="1"/>
    <col min="5" max="5" width="10.5703125" customWidth="1"/>
    <col min="6" max="6" width="9.85546875" customWidth="1"/>
    <col min="7" max="7" width="7.28515625" bestFit="1" customWidth="1"/>
    <col min="8" max="9" width="8" hidden="1" customWidth="1"/>
    <col min="10" max="11" width="7.140625" hidden="1" customWidth="1"/>
    <col min="12" max="12" width="4.85546875" hidden="1" customWidth="1"/>
    <col min="13" max="13" width="6.85546875" hidden="1" customWidth="1"/>
    <col min="14" max="15" width="9" hidden="1" customWidth="1"/>
    <col min="16" max="17" width="8.7109375" hidden="1" customWidth="1"/>
    <col min="18" max="18" width="5.7109375" hidden="1" customWidth="1"/>
    <col min="19" max="19" width="8.7109375" hidden="1" customWidth="1"/>
    <col min="20" max="20" width="7" hidden="1" customWidth="1"/>
    <col min="21" max="21" width="6.42578125" hidden="1" customWidth="1"/>
    <col min="22" max="22" width="5.28515625" hidden="1" customWidth="1"/>
    <col min="23" max="23" width="9" hidden="1" customWidth="1"/>
    <col min="24" max="24" width="7.42578125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76" t="s">
        <v>0</v>
      </c>
      <c r="B1" s="76"/>
      <c r="C1" s="76"/>
      <c r="D1" s="76"/>
      <c r="E1" s="76"/>
      <c r="F1" s="76"/>
      <c r="G1" s="76"/>
      <c r="AG1" t="s">
        <v>15</v>
      </c>
    </row>
    <row r="2" spans="1:60" ht="24.95" customHeight="1" x14ac:dyDescent="0.2">
      <c r="A2" s="10" t="s">
        <v>1</v>
      </c>
      <c r="B2" s="6" t="s">
        <v>11</v>
      </c>
      <c r="C2" s="77" t="s">
        <v>12</v>
      </c>
      <c r="D2" s="78"/>
      <c r="E2" s="78"/>
      <c r="F2" s="78"/>
      <c r="G2" s="79"/>
      <c r="AG2" t="s">
        <v>16</v>
      </c>
    </row>
    <row r="3" spans="1:60" ht="24.95" customHeight="1" x14ac:dyDescent="0.2">
      <c r="A3" s="10" t="s">
        <v>2</v>
      </c>
      <c r="B3" s="6" t="s">
        <v>9</v>
      </c>
      <c r="C3" s="77" t="s">
        <v>10</v>
      </c>
      <c r="D3" s="78"/>
      <c r="E3" s="78"/>
      <c r="F3" s="78"/>
      <c r="G3" s="79"/>
      <c r="AC3" s="8" t="s">
        <v>16</v>
      </c>
      <c r="AG3" t="s">
        <v>17</v>
      </c>
    </row>
    <row r="4" spans="1:60" ht="24.95" customHeight="1" x14ac:dyDescent="0.2">
      <c r="A4" s="11" t="s">
        <v>3</v>
      </c>
      <c r="B4" s="12" t="s">
        <v>7</v>
      </c>
      <c r="C4" s="80" t="s">
        <v>8</v>
      </c>
      <c r="D4" s="81"/>
      <c r="E4" s="81"/>
      <c r="F4" s="81"/>
      <c r="G4" s="82"/>
      <c r="AG4" t="s">
        <v>18</v>
      </c>
    </row>
    <row r="5" spans="1:60" x14ac:dyDescent="0.2">
      <c r="D5" s="9"/>
    </row>
    <row r="6" spans="1:60" ht="38.25" x14ac:dyDescent="0.2">
      <c r="A6" s="14" t="s">
        <v>19</v>
      </c>
      <c r="B6" s="16" t="s">
        <v>20</v>
      </c>
      <c r="C6" s="16" t="s">
        <v>21</v>
      </c>
      <c r="D6" s="15" t="s">
        <v>22</v>
      </c>
      <c r="E6" s="14" t="s">
        <v>23</v>
      </c>
      <c r="F6" s="13" t="s">
        <v>24</v>
      </c>
      <c r="G6" s="14" t="s">
        <v>4</v>
      </c>
      <c r="H6" s="17" t="s">
        <v>5</v>
      </c>
      <c r="I6" s="17" t="s">
        <v>25</v>
      </c>
      <c r="J6" s="17" t="s">
        <v>6</v>
      </c>
      <c r="K6" s="17" t="s">
        <v>26</v>
      </c>
      <c r="L6" s="17" t="s">
        <v>27</v>
      </c>
      <c r="M6" s="17" t="s">
        <v>28</v>
      </c>
      <c r="N6" s="17" t="s">
        <v>29</v>
      </c>
      <c r="O6" s="17" t="s">
        <v>30</v>
      </c>
      <c r="P6" s="17" t="s">
        <v>31</v>
      </c>
      <c r="Q6" s="17" t="s">
        <v>32</v>
      </c>
      <c r="R6" s="17" t="s">
        <v>33</v>
      </c>
      <c r="S6" s="17" t="s">
        <v>34</v>
      </c>
      <c r="T6" s="17" t="s">
        <v>35</v>
      </c>
      <c r="U6" s="17" t="s">
        <v>36</v>
      </c>
      <c r="V6" s="17" t="s">
        <v>37</v>
      </c>
      <c r="W6" s="17" t="s">
        <v>38</v>
      </c>
      <c r="X6" s="17" t="s">
        <v>39</v>
      </c>
    </row>
    <row r="7" spans="1:60" hidden="1" x14ac:dyDescent="0.2">
      <c r="A7" s="1"/>
      <c r="B7" s="2"/>
      <c r="C7" s="2"/>
      <c r="D7" s="4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60" x14ac:dyDescent="0.2">
      <c r="A8" s="35" t="s">
        <v>40</v>
      </c>
      <c r="B8" s="36" t="s">
        <v>13</v>
      </c>
      <c r="C8" s="49" t="s">
        <v>14</v>
      </c>
      <c r="D8" s="37"/>
      <c r="E8" s="38"/>
      <c r="F8" s="39"/>
      <c r="G8" s="40">
        <f>SUMIF(AG9:AG109,"&lt;&gt;NOR",G9:G109)</f>
        <v>0</v>
      </c>
      <c r="H8" s="34"/>
      <c r="I8" s="34">
        <f>SUM(I9:I109)</f>
        <v>0</v>
      </c>
      <c r="J8" s="34"/>
      <c r="K8" s="34">
        <f>SUM(K9:K109)</f>
        <v>0</v>
      </c>
      <c r="L8" s="34"/>
      <c r="M8" s="34">
        <f>SUM(M9:M109)</f>
        <v>0</v>
      </c>
      <c r="N8" s="34"/>
      <c r="O8" s="34">
        <f>SUM(O9:O109)</f>
        <v>0</v>
      </c>
      <c r="P8" s="34"/>
      <c r="Q8" s="34">
        <f>SUM(Q9:Q109)</f>
        <v>0</v>
      </c>
      <c r="R8" s="34"/>
      <c r="S8" s="34"/>
      <c r="T8" s="34"/>
      <c r="U8" s="34"/>
      <c r="V8" s="34">
        <f>SUM(V9:V109)</f>
        <v>0</v>
      </c>
      <c r="W8" s="34"/>
      <c r="X8" s="34"/>
      <c r="AG8" t="s">
        <v>41</v>
      </c>
    </row>
    <row r="9" spans="1:60" ht="22.5" outlineLevel="1" x14ac:dyDescent="0.2">
      <c r="A9" s="41">
        <v>1</v>
      </c>
      <c r="B9" s="42" t="s">
        <v>42</v>
      </c>
      <c r="C9" s="50" t="s">
        <v>43</v>
      </c>
      <c r="D9" s="43" t="s">
        <v>44</v>
      </c>
      <c r="E9" s="44">
        <v>8</v>
      </c>
      <c r="F9" s="45"/>
      <c r="G9" s="46">
        <f>ROUND(E9*F9,2)</f>
        <v>0</v>
      </c>
      <c r="H9" s="28"/>
      <c r="I9" s="27">
        <f>ROUND(E9*H9,2)</f>
        <v>0</v>
      </c>
      <c r="J9" s="28"/>
      <c r="K9" s="27">
        <f>ROUND(E9*J9,2)</f>
        <v>0</v>
      </c>
      <c r="L9" s="27">
        <v>21</v>
      </c>
      <c r="M9" s="27">
        <f>G9*(1+L9/100)</f>
        <v>0</v>
      </c>
      <c r="N9" s="27">
        <v>0</v>
      </c>
      <c r="O9" s="27">
        <f>ROUND(E9*N9,2)</f>
        <v>0</v>
      </c>
      <c r="P9" s="27">
        <v>0</v>
      </c>
      <c r="Q9" s="27">
        <f>ROUND(E9*P9,2)</f>
        <v>0</v>
      </c>
      <c r="R9" s="27"/>
      <c r="S9" s="27" t="s">
        <v>45</v>
      </c>
      <c r="T9" s="27" t="s">
        <v>46</v>
      </c>
      <c r="U9" s="27">
        <v>0</v>
      </c>
      <c r="V9" s="27">
        <f>ROUND(E9*U9,2)</f>
        <v>0</v>
      </c>
      <c r="W9" s="27"/>
      <c r="X9" s="27" t="s">
        <v>47</v>
      </c>
      <c r="Y9" s="18"/>
      <c r="Z9" s="18"/>
      <c r="AA9" s="18"/>
      <c r="AB9" s="18"/>
      <c r="AC9" s="18"/>
      <c r="AD9" s="18"/>
      <c r="AE9" s="18"/>
      <c r="AF9" s="18"/>
      <c r="AG9" s="18" t="s">
        <v>48</v>
      </c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ht="22.5" outlineLevel="1" x14ac:dyDescent="0.2">
      <c r="A10" s="25"/>
      <c r="B10" s="26"/>
      <c r="C10" s="72" t="s">
        <v>142</v>
      </c>
      <c r="D10" s="73"/>
      <c r="E10" s="73"/>
      <c r="F10" s="73"/>
      <c r="G10" s="73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18"/>
      <c r="Z10" s="18"/>
      <c r="AA10" s="18"/>
      <c r="AB10" s="18"/>
      <c r="AC10" s="18"/>
      <c r="AD10" s="18"/>
      <c r="AE10" s="18"/>
      <c r="AF10" s="18"/>
      <c r="AG10" s="18" t="s">
        <v>49</v>
      </c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47" t="str">
        <f>C10</f>
        <v>"čalounění textilií, barva dle výběru uživatele, opěrák síťovina - barva dle výběru uživatele, kříž kovový,vzhled chrom</v>
      </c>
      <c r="BB10" s="18"/>
      <c r="BC10" s="18"/>
      <c r="BD10" s="18"/>
      <c r="BE10" s="18"/>
      <c r="BF10" s="18"/>
      <c r="BG10" s="18"/>
      <c r="BH10" s="18"/>
    </row>
    <row r="11" spans="1:60" outlineLevel="1" x14ac:dyDescent="0.2">
      <c r="A11" s="25"/>
      <c r="B11" s="26"/>
      <c r="C11" s="74"/>
      <c r="D11" s="75"/>
      <c r="E11" s="75"/>
      <c r="F11" s="75"/>
      <c r="G11" s="75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18"/>
      <c r="Z11" s="18"/>
      <c r="AA11" s="18"/>
      <c r="AB11" s="18"/>
      <c r="AC11" s="18"/>
      <c r="AD11" s="18"/>
      <c r="AE11" s="18"/>
      <c r="AF11" s="18"/>
      <c r="AG11" s="18" t="s">
        <v>49</v>
      </c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outlineLevel="1" x14ac:dyDescent="0.2">
      <c r="A12" s="25"/>
      <c r="B12" s="26"/>
      <c r="C12" s="74" t="s">
        <v>51</v>
      </c>
      <c r="D12" s="75"/>
      <c r="E12" s="75"/>
      <c r="F12" s="75"/>
      <c r="G12" s="75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18"/>
      <c r="Z12" s="18"/>
      <c r="AA12" s="18"/>
      <c r="AB12" s="18"/>
      <c r="AC12" s="18"/>
      <c r="AD12" s="18"/>
      <c r="AE12" s="18"/>
      <c r="AF12" s="18"/>
      <c r="AG12" s="18" t="s">
        <v>49</v>
      </c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outlineLevel="1" x14ac:dyDescent="0.2">
      <c r="A13" s="25"/>
      <c r="B13" s="26"/>
      <c r="C13" s="74" t="s">
        <v>52</v>
      </c>
      <c r="D13" s="75"/>
      <c r="E13" s="75"/>
      <c r="F13" s="75"/>
      <c r="G13" s="75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18"/>
      <c r="Z13" s="18"/>
      <c r="AA13" s="18"/>
      <c r="AB13" s="18"/>
      <c r="AC13" s="18"/>
      <c r="AD13" s="18"/>
      <c r="AE13" s="18"/>
      <c r="AF13" s="18"/>
      <c r="AG13" s="18" t="s">
        <v>49</v>
      </c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outlineLevel="1" x14ac:dyDescent="0.2">
      <c r="A14" s="25"/>
      <c r="B14" s="26"/>
      <c r="C14" s="74" t="s">
        <v>53</v>
      </c>
      <c r="D14" s="75"/>
      <c r="E14" s="75"/>
      <c r="F14" s="75"/>
      <c r="G14" s="75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18"/>
      <c r="Z14" s="18"/>
      <c r="AA14" s="18"/>
      <c r="AB14" s="18"/>
      <c r="AC14" s="18"/>
      <c r="AD14" s="18"/>
      <c r="AE14" s="18"/>
      <c r="AF14" s="18"/>
      <c r="AG14" s="18" t="s">
        <v>49</v>
      </c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outlineLevel="1" x14ac:dyDescent="0.2">
      <c r="A15" s="25"/>
      <c r="B15" s="26"/>
      <c r="C15" s="74" t="s">
        <v>54</v>
      </c>
      <c r="D15" s="75"/>
      <c r="E15" s="75"/>
      <c r="F15" s="75"/>
      <c r="G15" s="75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18"/>
      <c r="Z15" s="18"/>
      <c r="AA15" s="18"/>
      <c r="AB15" s="18"/>
      <c r="AC15" s="18"/>
      <c r="AD15" s="18"/>
      <c r="AE15" s="18"/>
      <c r="AF15" s="18"/>
      <c r="AG15" s="18" t="s">
        <v>49</v>
      </c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ht="22.5" outlineLevel="1" x14ac:dyDescent="0.2">
      <c r="A16" s="25"/>
      <c r="B16" s="26"/>
      <c r="C16" s="74" t="s">
        <v>55</v>
      </c>
      <c r="D16" s="75"/>
      <c r="E16" s="75"/>
      <c r="F16" s="75"/>
      <c r="G16" s="75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18"/>
      <c r="Z16" s="18"/>
      <c r="AA16" s="18"/>
      <c r="AB16" s="18"/>
      <c r="AC16" s="18"/>
      <c r="AD16" s="18"/>
      <c r="AE16" s="18"/>
      <c r="AF16" s="18"/>
      <c r="AG16" s="18" t="s">
        <v>49</v>
      </c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47" t="str">
        <f>C16</f>
        <v>"Kancelářská židle se synchronním mechanizmem, plynovým pístem, kovovým chromovaným křížem, sedákem s výplní ze studené pěny a síťovinovým opěrákem.</v>
      </c>
      <c r="BB16" s="18"/>
      <c r="BC16" s="18"/>
      <c r="BD16" s="18"/>
      <c r="BE16" s="18"/>
      <c r="BF16" s="18"/>
      <c r="BG16" s="18"/>
      <c r="BH16" s="18"/>
    </row>
    <row r="17" spans="1:60" outlineLevel="1" x14ac:dyDescent="0.2">
      <c r="A17" s="25"/>
      <c r="B17" s="26"/>
      <c r="C17" s="74" t="s">
        <v>56</v>
      </c>
      <c r="D17" s="75"/>
      <c r="E17" s="75"/>
      <c r="F17" s="75"/>
      <c r="G17" s="75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18"/>
      <c r="Z17" s="18"/>
      <c r="AA17" s="18"/>
      <c r="AB17" s="18"/>
      <c r="AC17" s="18"/>
      <c r="AD17" s="18"/>
      <c r="AE17" s="18"/>
      <c r="AF17" s="18"/>
      <c r="AG17" s="18" t="s">
        <v>49</v>
      </c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outlineLevel="1" x14ac:dyDescent="0.2">
      <c r="A18" s="25"/>
      <c r="B18" s="26"/>
      <c r="C18" s="74" t="s">
        <v>57</v>
      </c>
      <c r="D18" s="75"/>
      <c r="E18" s="75"/>
      <c r="F18" s="75"/>
      <c r="G18" s="7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18"/>
      <c r="Z18" s="18"/>
      <c r="AA18" s="18"/>
      <c r="AB18" s="18"/>
      <c r="AC18" s="18"/>
      <c r="AD18" s="18"/>
      <c r="AE18" s="18"/>
      <c r="AF18" s="18"/>
      <c r="AG18" s="18" t="s">
        <v>49</v>
      </c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outlineLevel="1" x14ac:dyDescent="0.2">
      <c r="A19" s="25"/>
      <c r="B19" s="26"/>
      <c r="C19" s="74" t="s">
        <v>58</v>
      </c>
      <c r="D19" s="75"/>
      <c r="E19" s="75"/>
      <c r="F19" s="75"/>
      <c r="G19" s="75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18"/>
      <c r="Z19" s="18"/>
      <c r="AA19" s="18"/>
      <c r="AB19" s="18"/>
      <c r="AC19" s="18"/>
      <c r="AD19" s="18"/>
      <c r="AE19" s="18"/>
      <c r="AF19" s="18"/>
      <c r="AG19" s="18" t="s">
        <v>49</v>
      </c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outlineLevel="1" x14ac:dyDescent="0.2">
      <c r="A20" s="25"/>
      <c r="B20" s="26"/>
      <c r="C20" s="74" t="s">
        <v>59</v>
      </c>
      <c r="D20" s="75"/>
      <c r="E20" s="75"/>
      <c r="F20" s="75"/>
      <c r="G20" s="7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18"/>
      <c r="Z20" s="18"/>
      <c r="AA20" s="18"/>
      <c r="AB20" s="18"/>
      <c r="AC20" s="18"/>
      <c r="AD20" s="18"/>
      <c r="AE20" s="18"/>
      <c r="AF20" s="18"/>
      <c r="AG20" s="18" t="s">
        <v>49</v>
      </c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outlineLevel="1" x14ac:dyDescent="0.2">
      <c r="A21" s="25"/>
      <c r="B21" s="26"/>
      <c r="C21" s="51" t="s">
        <v>60</v>
      </c>
      <c r="D21" s="32"/>
      <c r="E21" s="33">
        <v>8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18"/>
      <c r="Z21" s="18"/>
      <c r="AA21" s="18"/>
      <c r="AB21" s="18"/>
      <c r="AC21" s="18"/>
      <c r="AD21" s="18"/>
      <c r="AE21" s="18"/>
      <c r="AF21" s="18"/>
      <c r="AG21" s="18" t="s">
        <v>61</v>
      </c>
      <c r="AH21" s="18">
        <v>0</v>
      </c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outlineLevel="1" x14ac:dyDescent="0.2">
      <c r="A22" s="41">
        <v>2</v>
      </c>
      <c r="B22" s="42" t="s">
        <v>62</v>
      </c>
      <c r="C22" s="50" t="s">
        <v>63</v>
      </c>
      <c r="D22" s="43" t="s">
        <v>44</v>
      </c>
      <c r="E22" s="44">
        <v>12</v>
      </c>
      <c r="F22" s="45"/>
      <c r="G22" s="46">
        <f>ROUND(E22*F22,2)</f>
        <v>0</v>
      </c>
      <c r="H22" s="28"/>
      <c r="I22" s="27">
        <f>ROUND(E22*H22,2)</f>
        <v>0</v>
      </c>
      <c r="J22" s="28"/>
      <c r="K22" s="27">
        <f>ROUND(E22*J22,2)</f>
        <v>0</v>
      </c>
      <c r="L22" s="27">
        <v>21</v>
      </c>
      <c r="M22" s="27">
        <f>G22*(1+L22/100)</f>
        <v>0</v>
      </c>
      <c r="N22" s="27">
        <v>0</v>
      </c>
      <c r="O22" s="27">
        <f>ROUND(E22*N22,2)</f>
        <v>0</v>
      </c>
      <c r="P22" s="27">
        <v>0</v>
      </c>
      <c r="Q22" s="27">
        <f>ROUND(E22*P22,2)</f>
        <v>0</v>
      </c>
      <c r="R22" s="27"/>
      <c r="S22" s="27" t="s">
        <v>45</v>
      </c>
      <c r="T22" s="27" t="s">
        <v>46</v>
      </c>
      <c r="U22" s="27">
        <v>0</v>
      </c>
      <c r="V22" s="27">
        <f>ROUND(E22*U22,2)</f>
        <v>0</v>
      </c>
      <c r="W22" s="27"/>
      <c r="X22" s="27" t="s">
        <v>47</v>
      </c>
      <c r="Y22" s="18"/>
      <c r="Z22" s="18"/>
      <c r="AA22" s="18"/>
      <c r="AB22" s="18"/>
      <c r="AC22" s="18"/>
      <c r="AD22" s="18"/>
      <c r="AE22" s="18"/>
      <c r="AF22" s="18"/>
      <c r="AG22" s="18" t="s">
        <v>48</v>
      </c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outlineLevel="1" x14ac:dyDescent="0.2">
      <c r="A23" s="25"/>
      <c r="B23" s="26"/>
      <c r="C23" s="72" t="s">
        <v>64</v>
      </c>
      <c r="D23" s="73"/>
      <c r="E23" s="73"/>
      <c r="F23" s="73"/>
      <c r="G23" s="73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18"/>
      <c r="Z23" s="18"/>
      <c r="AA23" s="18"/>
      <c r="AB23" s="18"/>
      <c r="AC23" s="18"/>
      <c r="AD23" s="18"/>
      <c r="AE23" s="18"/>
      <c r="AF23" s="18"/>
      <c r="AG23" s="18" t="s">
        <v>49</v>
      </c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outlineLevel="1" x14ac:dyDescent="0.2">
      <c r="A24" s="25"/>
      <c r="B24" s="26"/>
      <c r="C24" s="74" t="s">
        <v>163</v>
      </c>
      <c r="D24" s="75"/>
      <c r="E24" s="75"/>
      <c r="F24" s="75"/>
      <c r="G24" s="75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18"/>
      <c r="Z24" s="18"/>
      <c r="AA24" s="18"/>
      <c r="AB24" s="18"/>
      <c r="AC24" s="18"/>
      <c r="AD24" s="18"/>
      <c r="AE24" s="18"/>
      <c r="AF24" s="18"/>
      <c r="AG24" s="18" t="s">
        <v>49</v>
      </c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0" ht="22.5" outlineLevel="1" x14ac:dyDescent="0.2">
      <c r="A25" s="25"/>
      <c r="B25" s="26"/>
      <c r="C25" s="74" t="s">
        <v>147</v>
      </c>
      <c r="D25" s="75"/>
      <c r="E25" s="75"/>
      <c r="F25" s="75"/>
      <c r="G25" s="7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18"/>
      <c r="Z25" s="18"/>
      <c r="AA25" s="18"/>
      <c r="AB25" s="18"/>
      <c r="AC25" s="18"/>
      <c r="AD25" s="18"/>
      <c r="AE25" s="18"/>
      <c r="AF25" s="18"/>
      <c r="AG25" s="18" t="s">
        <v>49</v>
      </c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47" t="str">
        <f>C25</f>
        <v>Designová židle bez područek, ergonomicky tvarovaná záda, konstrukce, nohy ze dřeva, sedák a opěrka plast nebo podobný materiál - dle výběru uživatele</v>
      </c>
      <c r="BB25" s="18"/>
      <c r="BC25" s="18"/>
      <c r="BD25" s="18"/>
      <c r="BE25" s="18"/>
      <c r="BF25" s="18"/>
      <c r="BG25" s="18"/>
      <c r="BH25" s="18"/>
    </row>
    <row r="26" spans="1:60" outlineLevel="1" x14ac:dyDescent="0.2">
      <c r="A26" s="25"/>
      <c r="B26" s="26"/>
      <c r="C26" s="51" t="s">
        <v>65</v>
      </c>
      <c r="D26" s="32"/>
      <c r="E26" s="33">
        <v>12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18"/>
      <c r="Z26" s="18"/>
      <c r="AA26" s="18"/>
      <c r="AB26" s="18"/>
      <c r="AC26" s="18"/>
      <c r="AD26" s="18"/>
      <c r="AE26" s="18"/>
      <c r="AF26" s="18"/>
      <c r="AG26" s="18" t="s">
        <v>61</v>
      </c>
      <c r="AH26" s="18">
        <v>0</v>
      </c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outlineLevel="1" x14ac:dyDescent="0.2">
      <c r="A27" s="41">
        <v>3</v>
      </c>
      <c r="B27" s="42" t="s">
        <v>66</v>
      </c>
      <c r="C27" s="50" t="s">
        <v>67</v>
      </c>
      <c r="D27" s="43" t="s">
        <v>44</v>
      </c>
      <c r="E27" s="44">
        <v>1</v>
      </c>
      <c r="F27" s="45"/>
      <c r="G27" s="46">
        <f>ROUND(E27*F27,2)</f>
        <v>0</v>
      </c>
      <c r="H27" s="28"/>
      <c r="I27" s="27">
        <f>ROUND(E27*H27,2)</f>
        <v>0</v>
      </c>
      <c r="J27" s="28"/>
      <c r="K27" s="27">
        <f>ROUND(E27*J27,2)</f>
        <v>0</v>
      </c>
      <c r="L27" s="27">
        <v>21</v>
      </c>
      <c r="M27" s="27">
        <f>G27*(1+L27/100)</f>
        <v>0</v>
      </c>
      <c r="N27" s="27">
        <v>0</v>
      </c>
      <c r="O27" s="27">
        <f>ROUND(E27*N27,2)</f>
        <v>0</v>
      </c>
      <c r="P27" s="27">
        <v>0</v>
      </c>
      <c r="Q27" s="27">
        <f>ROUND(E27*P27,2)</f>
        <v>0</v>
      </c>
      <c r="R27" s="27"/>
      <c r="S27" s="27" t="s">
        <v>45</v>
      </c>
      <c r="T27" s="27" t="s">
        <v>46</v>
      </c>
      <c r="U27" s="27">
        <v>0</v>
      </c>
      <c r="V27" s="27">
        <f>ROUND(E27*U27,2)</f>
        <v>0</v>
      </c>
      <c r="W27" s="27"/>
      <c r="X27" s="27" t="s">
        <v>47</v>
      </c>
      <c r="Y27" s="18"/>
      <c r="Z27" s="18"/>
      <c r="AA27" s="18"/>
      <c r="AB27" s="18"/>
      <c r="AC27" s="18"/>
      <c r="AD27" s="18"/>
      <c r="AE27" s="18"/>
      <c r="AF27" s="18"/>
      <c r="AG27" s="18" t="s">
        <v>48</v>
      </c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outlineLevel="1" x14ac:dyDescent="0.2">
      <c r="A28" s="25"/>
      <c r="B28" s="26"/>
      <c r="C28" s="72" t="s">
        <v>164</v>
      </c>
      <c r="D28" s="73"/>
      <c r="E28" s="73"/>
      <c r="F28" s="73"/>
      <c r="G28" s="73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18"/>
      <c r="Z28" s="18"/>
      <c r="AA28" s="18"/>
      <c r="AB28" s="18"/>
      <c r="AC28" s="18"/>
      <c r="AD28" s="18"/>
      <c r="AE28" s="18"/>
      <c r="AF28" s="18"/>
      <c r="AG28" s="18" t="s">
        <v>49</v>
      </c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outlineLevel="1" x14ac:dyDescent="0.2">
      <c r="A29" s="25"/>
      <c r="B29" s="26"/>
      <c r="C29" s="74" t="s">
        <v>68</v>
      </c>
      <c r="D29" s="75"/>
      <c r="E29" s="75"/>
      <c r="F29" s="75"/>
      <c r="G29" s="75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18"/>
      <c r="Z29" s="18"/>
      <c r="AA29" s="18"/>
      <c r="AB29" s="18"/>
      <c r="AC29" s="18"/>
      <c r="AD29" s="18"/>
      <c r="AE29" s="18"/>
      <c r="AF29" s="18"/>
      <c r="AG29" s="18" t="s">
        <v>49</v>
      </c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outlineLevel="1" x14ac:dyDescent="0.2">
      <c r="A30" s="25"/>
      <c r="B30" s="26"/>
      <c r="C30" s="74" t="s">
        <v>165</v>
      </c>
      <c r="D30" s="75"/>
      <c r="E30" s="75"/>
      <c r="F30" s="75"/>
      <c r="G30" s="75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18"/>
      <c r="Z30" s="18"/>
      <c r="AA30" s="18"/>
      <c r="AB30" s="18"/>
      <c r="AC30" s="18"/>
      <c r="AD30" s="18"/>
      <c r="AE30" s="18"/>
      <c r="AF30" s="18"/>
      <c r="AG30" s="18" t="s">
        <v>49</v>
      </c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outlineLevel="1" x14ac:dyDescent="0.2">
      <c r="A31" s="25"/>
      <c r="B31" s="26"/>
      <c r="C31" s="74" t="s">
        <v>166</v>
      </c>
      <c r="D31" s="75"/>
      <c r="E31" s="75"/>
      <c r="F31" s="75"/>
      <c r="G31" s="75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18"/>
      <c r="Z31" s="18"/>
      <c r="AA31" s="18"/>
      <c r="AB31" s="18"/>
      <c r="AC31" s="18"/>
      <c r="AD31" s="18"/>
      <c r="AE31" s="18"/>
      <c r="AF31" s="18"/>
      <c r="AG31" s="18" t="s">
        <v>49</v>
      </c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outlineLevel="1" x14ac:dyDescent="0.2">
      <c r="A32" s="25"/>
      <c r="B32" s="26"/>
      <c r="C32" s="74" t="s">
        <v>167</v>
      </c>
      <c r="D32" s="75"/>
      <c r="E32" s="75"/>
      <c r="F32" s="75"/>
      <c r="G32" s="7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18"/>
      <c r="Z32" s="18"/>
      <c r="AA32" s="18"/>
      <c r="AB32" s="18"/>
      <c r="AC32" s="18"/>
      <c r="AD32" s="18"/>
      <c r="AE32" s="18"/>
      <c r="AF32" s="18"/>
      <c r="AG32" s="18" t="s">
        <v>49</v>
      </c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outlineLevel="1" x14ac:dyDescent="0.2">
      <c r="A33" s="25"/>
      <c r="B33" s="26"/>
      <c r="C33" s="52" t="s">
        <v>69</v>
      </c>
      <c r="D33" s="29"/>
      <c r="E33" s="30"/>
      <c r="F33" s="31"/>
      <c r="G33" s="31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18"/>
      <c r="Z33" s="18"/>
      <c r="AA33" s="18"/>
      <c r="AB33" s="18"/>
      <c r="AC33" s="18"/>
      <c r="AD33" s="18"/>
      <c r="AE33" s="18"/>
      <c r="AF33" s="18"/>
      <c r="AG33" s="18" t="s">
        <v>49</v>
      </c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outlineLevel="1" x14ac:dyDescent="0.2">
      <c r="A34" s="25"/>
      <c r="B34" s="26"/>
      <c r="C34" s="74" t="s">
        <v>50</v>
      </c>
      <c r="D34" s="75"/>
      <c r="E34" s="75"/>
      <c r="F34" s="75"/>
      <c r="G34" s="75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18"/>
      <c r="Z34" s="18"/>
      <c r="AA34" s="18"/>
      <c r="AB34" s="18"/>
      <c r="AC34" s="18"/>
      <c r="AD34" s="18"/>
      <c r="AE34" s="18"/>
      <c r="AF34" s="18"/>
      <c r="AG34" s="18" t="s">
        <v>49</v>
      </c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 spans="1:60" ht="63.75" customHeight="1" outlineLevel="1" x14ac:dyDescent="0.2">
      <c r="A35" s="25"/>
      <c r="B35" s="26"/>
      <c r="C35" s="74" t="s">
        <v>148</v>
      </c>
      <c r="D35" s="75"/>
      <c r="E35" s="75"/>
      <c r="F35" s="75"/>
      <c r="G35" s="75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18"/>
      <c r="Z35" s="18"/>
      <c r="AA35" s="18"/>
      <c r="AB35" s="18"/>
      <c r="AC35" s="18"/>
      <c r="AD35" s="18"/>
      <c r="AE35" s="18"/>
      <c r="AF35" s="18"/>
      <c r="AG35" s="18" t="s">
        <v>49</v>
      </c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47" t="str">
        <f>C35</f>
        <v>Veliká plocha nabízí opravdu hodně prostoru pro posezení. Tvar (L/P) si můžete upravit sami dle vlastních potřeb. Ve střední části je praktický úložný prostor, který můžete využít pro skladování pokrývek. Pevná konstrukce zajišťuje potřebnou stabilitu a nosnost. Pohodlí zajišťuje jádro tvořené vlnitými pružinami a elastickou pěnou. Kombinace těchto 2 prvků vytváří kompletní celek, který je očalouněn potahovou látkou odolnou vůči tekutinám a odření (neutrální barevnost), výběr dle uživatele.</v>
      </c>
      <c r="BB35" s="18"/>
      <c r="BC35" s="18"/>
      <c r="BD35" s="18"/>
      <c r="BE35" s="18"/>
      <c r="BF35" s="18"/>
      <c r="BG35" s="18"/>
      <c r="BH35" s="18"/>
    </row>
    <row r="36" spans="1:60" outlineLevel="1" x14ac:dyDescent="0.2">
      <c r="A36" s="41">
        <v>4</v>
      </c>
      <c r="B36" s="42" t="s">
        <v>70</v>
      </c>
      <c r="C36" s="50" t="s">
        <v>71</v>
      </c>
      <c r="D36" s="43" t="s">
        <v>44</v>
      </c>
      <c r="E36" s="44">
        <v>6</v>
      </c>
      <c r="F36" s="45"/>
      <c r="G36" s="46">
        <f>ROUND(E36*F36,2)</f>
        <v>0</v>
      </c>
      <c r="H36" s="28"/>
      <c r="I36" s="27">
        <f>ROUND(E36*H36,2)</f>
        <v>0</v>
      </c>
      <c r="J36" s="28"/>
      <c r="K36" s="27">
        <f>ROUND(E36*J36,2)</f>
        <v>0</v>
      </c>
      <c r="L36" s="27">
        <v>21</v>
      </c>
      <c r="M36" s="27">
        <f>G36*(1+L36/100)</f>
        <v>0</v>
      </c>
      <c r="N36" s="27">
        <v>0</v>
      </c>
      <c r="O36" s="27">
        <f>ROUND(E36*N36,2)</f>
        <v>0</v>
      </c>
      <c r="P36" s="27">
        <v>0</v>
      </c>
      <c r="Q36" s="27">
        <f>ROUND(E36*P36,2)</f>
        <v>0</v>
      </c>
      <c r="R36" s="27"/>
      <c r="S36" s="27" t="s">
        <v>45</v>
      </c>
      <c r="T36" s="27" t="s">
        <v>46</v>
      </c>
      <c r="U36" s="27">
        <v>0</v>
      </c>
      <c r="V36" s="27">
        <f>ROUND(E36*U36,2)</f>
        <v>0</v>
      </c>
      <c r="W36" s="27"/>
      <c r="X36" s="27" t="s">
        <v>47</v>
      </c>
      <c r="Y36" s="18"/>
      <c r="Z36" s="18"/>
      <c r="AA36" s="18"/>
      <c r="AB36" s="18"/>
      <c r="AC36" s="18"/>
      <c r="AD36" s="18"/>
      <c r="AE36" s="18"/>
      <c r="AF36" s="18"/>
      <c r="AG36" s="18" t="s">
        <v>48</v>
      </c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 spans="1:60" outlineLevel="1" x14ac:dyDescent="0.2">
      <c r="A37" s="25"/>
      <c r="B37" s="26"/>
      <c r="C37" s="72" t="s">
        <v>72</v>
      </c>
      <c r="D37" s="73"/>
      <c r="E37" s="73"/>
      <c r="F37" s="73"/>
      <c r="G37" s="73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18"/>
      <c r="Z37" s="18"/>
      <c r="AA37" s="18"/>
      <c r="AB37" s="18"/>
      <c r="AC37" s="18"/>
      <c r="AD37" s="18"/>
      <c r="AE37" s="18"/>
      <c r="AF37" s="18"/>
      <c r="AG37" s="18" t="s">
        <v>49</v>
      </c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 spans="1:60" ht="22.5" outlineLevel="1" x14ac:dyDescent="0.2">
      <c r="A38" s="25"/>
      <c r="B38" s="26"/>
      <c r="C38" s="74" t="s">
        <v>73</v>
      </c>
      <c r="D38" s="75"/>
      <c r="E38" s="75"/>
      <c r="F38" s="75"/>
      <c r="G38" s="75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18"/>
      <c r="Z38" s="18"/>
      <c r="AA38" s="18"/>
      <c r="AB38" s="18"/>
      <c r="AC38" s="18"/>
      <c r="AD38" s="18"/>
      <c r="AE38" s="18"/>
      <c r="AF38" s="18"/>
      <c r="AG38" s="18" t="s">
        <v>49</v>
      </c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47" t="str">
        <f>C38</f>
        <v>2000 x 900 x 450 + vložená matrace, výška hlavového čela: 850, výška hrany bočnic: 350, sedací výška cca 450</v>
      </c>
      <c r="BB38" s="18"/>
      <c r="BC38" s="18"/>
      <c r="BD38" s="18"/>
      <c r="BE38" s="18"/>
      <c r="BF38" s="18"/>
      <c r="BG38" s="18"/>
      <c r="BH38" s="18"/>
    </row>
    <row r="39" spans="1:60" ht="33.75" outlineLevel="1" x14ac:dyDescent="0.2">
      <c r="A39" s="25"/>
      <c r="B39" s="26"/>
      <c r="C39" s="74" t="s">
        <v>74</v>
      </c>
      <c r="D39" s="75"/>
      <c r="E39" s="75"/>
      <c r="F39" s="75"/>
      <c r="G39" s="7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18"/>
      <c r="Z39" s="18"/>
      <c r="AA39" s="18"/>
      <c r="AB39" s="18"/>
      <c r="AC39" s="18"/>
      <c r="AD39" s="18"/>
      <c r="AE39" s="18"/>
      <c r="AF39" s="18"/>
      <c r="AG39" s="18" t="s">
        <v>49</v>
      </c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47" t="str">
        <f>C39</f>
        <v>"Konstrukce masivní postele výrazným čelem, které je u hlavy vyšší s odkládací poličkou a u nohou nižší, rovněž využitelné k odkládání drobných předmětů. Výplň čela je mírně zapuštěna, což umocňuje masivnost nohou a horního trámku, tyto jsou spojeny spojem na 45°.</v>
      </c>
      <c r="BB39" s="18"/>
      <c r="BC39" s="18"/>
      <c r="BD39" s="18"/>
      <c r="BE39" s="18"/>
      <c r="BF39" s="18"/>
      <c r="BG39" s="18"/>
      <c r="BH39" s="18"/>
    </row>
    <row r="40" spans="1:60" outlineLevel="1" x14ac:dyDescent="0.2">
      <c r="A40" s="25"/>
      <c r="B40" s="26"/>
      <c r="C40" s="74" t="s">
        <v>143</v>
      </c>
      <c r="D40" s="75"/>
      <c r="E40" s="75"/>
      <c r="F40" s="75"/>
      <c r="G40" s="75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18"/>
      <c r="Z40" s="18"/>
      <c r="AA40" s="18"/>
      <c r="AB40" s="18"/>
      <c r="AC40" s="18"/>
      <c r="AD40" s="18"/>
      <c r="AE40" s="18"/>
      <c r="AF40" s="18"/>
      <c r="AG40" s="18" t="s">
        <v>49</v>
      </c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</row>
    <row r="41" spans="1:60" ht="28.5" customHeight="1" outlineLevel="1" x14ac:dyDescent="0.2">
      <c r="A41" s="25"/>
      <c r="B41" s="26"/>
      <c r="C41" s="74" t="s">
        <v>75</v>
      </c>
      <c r="D41" s="75"/>
      <c r="E41" s="75"/>
      <c r="F41" s="75"/>
      <c r="G41" s="75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18"/>
      <c r="Z41" s="18"/>
      <c r="AA41" s="18"/>
      <c r="AB41" s="18"/>
      <c r="AC41" s="18"/>
      <c r="AD41" s="18"/>
      <c r="AE41" s="18"/>
      <c r="AF41" s="18"/>
      <c r="AG41" s="18" t="s">
        <v>49</v>
      </c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47" t="str">
        <f>C41</f>
        <v>Průřez nohy i horního trámku je 10 x 10 cm, bočnice jsou 15 cm vysoké a 4 cm silné. Uprostřed je ještě jedna podpěrná lamela se středovou, stavitelnou nohou."</v>
      </c>
      <c r="BB41" s="18"/>
      <c r="BC41" s="18"/>
      <c r="BD41" s="18"/>
      <c r="BE41" s="18"/>
      <c r="BF41" s="18"/>
      <c r="BG41" s="18"/>
      <c r="BH41" s="18"/>
    </row>
    <row r="42" spans="1:60" outlineLevel="1" x14ac:dyDescent="0.2">
      <c r="A42" s="41">
        <v>5</v>
      </c>
      <c r="B42" s="42" t="s">
        <v>76</v>
      </c>
      <c r="C42" s="50" t="s">
        <v>77</v>
      </c>
      <c r="D42" s="43" t="s">
        <v>44</v>
      </c>
      <c r="E42" s="44">
        <v>2</v>
      </c>
      <c r="F42" s="45"/>
      <c r="G42" s="46">
        <f>ROUND(E42*F42,2)</f>
        <v>0</v>
      </c>
      <c r="H42" s="28"/>
      <c r="I42" s="27">
        <f>ROUND(E42*H42,2)</f>
        <v>0</v>
      </c>
      <c r="J42" s="28"/>
      <c r="K42" s="27">
        <f>ROUND(E42*J42,2)</f>
        <v>0</v>
      </c>
      <c r="L42" s="27">
        <v>21</v>
      </c>
      <c r="M42" s="27">
        <f>G42*(1+L42/100)</f>
        <v>0</v>
      </c>
      <c r="N42" s="27">
        <v>0</v>
      </c>
      <c r="O42" s="27">
        <f>ROUND(E42*N42,2)</f>
        <v>0</v>
      </c>
      <c r="P42" s="27">
        <v>0</v>
      </c>
      <c r="Q42" s="27">
        <f>ROUND(E42*P42,2)</f>
        <v>0</v>
      </c>
      <c r="R42" s="27"/>
      <c r="S42" s="27" t="s">
        <v>45</v>
      </c>
      <c r="T42" s="27" t="s">
        <v>46</v>
      </c>
      <c r="U42" s="27">
        <v>0</v>
      </c>
      <c r="V42" s="27">
        <f>ROUND(E42*U42,2)</f>
        <v>0</v>
      </c>
      <c r="W42" s="27"/>
      <c r="X42" s="27" t="s">
        <v>47</v>
      </c>
      <c r="Y42" s="18"/>
      <c r="Z42" s="18"/>
      <c r="AA42" s="18"/>
      <c r="AB42" s="18"/>
      <c r="AC42" s="18"/>
      <c r="AD42" s="18"/>
      <c r="AE42" s="18"/>
      <c r="AF42" s="18"/>
      <c r="AG42" s="18" t="s">
        <v>48</v>
      </c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</row>
    <row r="43" spans="1:60" outlineLevel="1" x14ac:dyDescent="0.2">
      <c r="A43" s="25"/>
      <c r="B43" s="26"/>
      <c r="C43" s="72" t="s">
        <v>78</v>
      </c>
      <c r="D43" s="73"/>
      <c r="E43" s="73"/>
      <c r="F43" s="73"/>
      <c r="G43" s="73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18"/>
      <c r="Z43" s="18"/>
      <c r="AA43" s="18"/>
      <c r="AB43" s="18"/>
      <c r="AC43" s="18"/>
      <c r="AD43" s="18"/>
      <c r="AE43" s="18"/>
      <c r="AF43" s="18"/>
      <c r="AG43" s="18" t="s">
        <v>49</v>
      </c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</row>
    <row r="44" spans="1:60" outlineLevel="1" x14ac:dyDescent="0.2">
      <c r="A44" s="25"/>
      <c r="B44" s="26"/>
      <c r="C44" s="74" t="s">
        <v>168</v>
      </c>
      <c r="D44" s="75"/>
      <c r="E44" s="75"/>
      <c r="F44" s="75"/>
      <c r="G44" s="75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18"/>
      <c r="Z44" s="18"/>
      <c r="AA44" s="18"/>
      <c r="AB44" s="18"/>
      <c r="AC44" s="18"/>
      <c r="AD44" s="18"/>
      <c r="AE44" s="18"/>
      <c r="AF44" s="18"/>
      <c r="AG44" s="18" t="s">
        <v>49</v>
      </c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</row>
    <row r="45" spans="1:60" ht="29.25" customHeight="1" outlineLevel="1" x14ac:dyDescent="0.2">
      <c r="A45" s="25"/>
      <c r="B45" s="26"/>
      <c r="C45" s="74" t="s">
        <v>149</v>
      </c>
      <c r="D45" s="75"/>
      <c r="E45" s="75"/>
      <c r="F45" s="75"/>
      <c r="G45" s="75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18"/>
      <c r="Z45" s="18"/>
      <c r="AA45" s="18"/>
      <c r="AB45" s="18"/>
      <c r="AC45" s="18"/>
      <c r="AD45" s="18"/>
      <c r="AE45" s="18"/>
      <c r="AF45" s="18"/>
      <c r="AG45" s="18" t="s">
        <v>49</v>
      </c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47" t="str">
        <f>C45</f>
        <v>Čalouněný taburet pod nohy nebo na sezení. Očalouněn potahovou látkou odolnou vůči tekutinám a odření(neutrální barevnost), výběr dle uživatele. Možnost úložného prostoru."</v>
      </c>
      <c r="BB45" s="18"/>
      <c r="BC45" s="18"/>
      <c r="BD45" s="18"/>
      <c r="BE45" s="18"/>
      <c r="BF45" s="18"/>
      <c r="BG45" s="18"/>
      <c r="BH45" s="18"/>
    </row>
    <row r="46" spans="1:60" outlineLevel="1" x14ac:dyDescent="0.2">
      <c r="A46" s="41">
        <v>6</v>
      </c>
      <c r="B46" s="42" t="s">
        <v>79</v>
      </c>
      <c r="C46" s="50" t="s">
        <v>80</v>
      </c>
      <c r="D46" s="43" t="s">
        <v>44</v>
      </c>
      <c r="E46" s="44">
        <v>6</v>
      </c>
      <c r="F46" s="45"/>
      <c r="G46" s="46">
        <f>ROUND(E46*F46,2)</f>
        <v>0</v>
      </c>
      <c r="H46" s="28"/>
      <c r="I46" s="27">
        <f>ROUND(E46*H46,2)</f>
        <v>0</v>
      </c>
      <c r="J46" s="28"/>
      <c r="K46" s="27">
        <f>ROUND(E46*J46,2)</f>
        <v>0</v>
      </c>
      <c r="L46" s="27">
        <v>21</v>
      </c>
      <c r="M46" s="27">
        <f>G46*(1+L46/100)</f>
        <v>0</v>
      </c>
      <c r="N46" s="27">
        <v>0</v>
      </c>
      <c r="O46" s="27">
        <f>ROUND(E46*N46,2)</f>
        <v>0</v>
      </c>
      <c r="P46" s="27">
        <v>0</v>
      </c>
      <c r="Q46" s="27">
        <f>ROUND(E46*P46,2)</f>
        <v>0</v>
      </c>
      <c r="R46" s="27"/>
      <c r="S46" s="27" t="s">
        <v>45</v>
      </c>
      <c r="T46" s="27" t="s">
        <v>46</v>
      </c>
      <c r="U46" s="27">
        <v>0</v>
      </c>
      <c r="V46" s="27">
        <f>ROUND(E46*U46,2)</f>
        <v>0</v>
      </c>
      <c r="W46" s="27"/>
      <c r="X46" s="27" t="s">
        <v>47</v>
      </c>
      <c r="Y46" s="18"/>
      <c r="Z46" s="18"/>
      <c r="AA46" s="18"/>
      <c r="AB46" s="18"/>
      <c r="AC46" s="18"/>
      <c r="AD46" s="18"/>
      <c r="AE46" s="18"/>
      <c r="AF46" s="18"/>
      <c r="AG46" s="18" t="s">
        <v>48</v>
      </c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</row>
    <row r="47" spans="1:60" outlineLevel="1" x14ac:dyDescent="0.2">
      <c r="A47" s="25"/>
      <c r="B47" s="26"/>
      <c r="C47" s="72" t="s">
        <v>81</v>
      </c>
      <c r="D47" s="73"/>
      <c r="E47" s="73"/>
      <c r="F47" s="73"/>
      <c r="G47" s="73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18"/>
      <c r="Z47" s="18"/>
      <c r="AA47" s="18"/>
      <c r="AB47" s="18"/>
      <c r="AC47" s="18"/>
      <c r="AD47" s="18"/>
      <c r="AE47" s="18"/>
      <c r="AF47" s="18"/>
      <c r="AG47" s="18" t="s">
        <v>49</v>
      </c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</row>
    <row r="48" spans="1:60" outlineLevel="1" x14ac:dyDescent="0.2">
      <c r="A48" s="25"/>
      <c r="B48" s="26"/>
      <c r="C48" s="74" t="s">
        <v>82</v>
      </c>
      <c r="D48" s="75"/>
      <c r="E48" s="75"/>
      <c r="F48" s="75"/>
      <c r="G48" s="75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18"/>
      <c r="Z48" s="18"/>
      <c r="AA48" s="18"/>
      <c r="AB48" s="18"/>
      <c r="AC48" s="18"/>
      <c r="AD48" s="18"/>
      <c r="AE48" s="18"/>
      <c r="AF48" s="18"/>
      <c r="AG48" s="18" t="s">
        <v>49</v>
      </c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</row>
    <row r="49" spans="1:60" outlineLevel="1" x14ac:dyDescent="0.2">
      <c r="A49" s="25"/>
      <c r="B49" s="26"/>
      <c r="C49" s="74" t="s">
        <v>83</v>
      </c>
      <c r="D49" s="75"/>
      <c r="E49" s="75"/>
      <c r="F49" s="75"/>
      <c r="G49" s="75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18"/>
      <c r="Z49" s="18"/>
      <c r="AA49" s="18"/>
      <c r="AB49" s="18"/>
      <c r="AC49" s="18"/>
      <c r="AD49" s="18"/>
      <c r="AE49" s="18"/>
      <c r="AF49" s="18"/>
      <c r="AG49" s="18" t="s">
        <v>49</v>
      </c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</row>
    <row r="50" spans="1:60" outlineLevel="1" x14ac:dyDescent="0.2">
      <c r="A50" s="25"/>
      <c r="B50" s="26"/>
      <c r="C50" s="74" t="s">
        <v>84</v>
      </c>
      <c r="D50" s="75"/>
      <c r="E50" s="75"/>
      <c r="F50" s="75"/>
      <c r="G50" s="7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18"/>
      <c r="Z50" s="18"/>
      <c r="AA50" s="18"/>
      <c r="AB50" s="18"/>
      <c r="AC50" s="18"/>
      <c r="AD50" s="18"/>
      <c r="AE50" s="18"/>
      <c r="AF50" s="18"/>
      <c r="AG50" s="18" t="s">
        <v>49</v>
      </c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</row>
    <row r="51" spans="1:60" outlineLevel="1" x14ac:dyDescent="0.2">
      <c r="A51" s="25"/>
      <c r="B51" s="26"/>
      <c r="C51" s="74" t="s">
        <v>85</v>
      </c>
      <c r="D51" s="75"/>
      <c r="E51" s="75"/>
      <c r="F51" s="75"/>
      <c r="G51" s="75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18"/>
      <c r="Z51" s="18"/>
      <c r="AA51" s="18"/>
      <c r="AB51" s="18"/>
      <c r="AC51" s="18"/>
      <c r="AD51" s="18"/>
      <c r="AE51" s="18"/>
      <c r="AF51" s="18"/>
      <c r="AG51" s="18" t="s">
        <v>49</v>
      </c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</row>
    <row r="52" spans="1:60" outlineLevel="1" x14ac:dyDescent="0.2">
      <c r="A52" s="25"/>
      <c r="B52" s="26"/>
      <c r="C52" s="74" t="s">
        <v>86</v>
      </c>
      <c r="D52" s="75"/>
      <c r="E52" s="75"/>
      <c r="F52" s="75"/>
      <c r="G52" s="75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18"/>
      <c r="Z52" s="18"/>
      <c r="AA52" s="18"/>
      <c r="AB52" s="18"/>
      <c r="AC52" s="18"/>
      <c r="AD52" s="18"/>
      <c r="AE52" s="18"/>
      <c r="AF52" s="18"/>
      <c r="AG52" s="18" t="s">
        <v>49</v>
      </c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</row>
    <row r="53" spans="1:60" outlineLevel="1" x14ac:dyDescent="0.2">
      <c r="A53" s="25"/>
      <c r="B53" s="26"/>
      <c r="C53" s="52" t="s">
        <v>69</v>
      </c>
      <c r="D53" s="29"/>
      <c r="E53" s="30"/>
      <c r="F53" s="31"/>
      <c r="G53" s="31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18"/>
      <c r="Z53" s="18"/>
      <c r="AA53" s="18"/>
      <c r="AB53" s="18"/>
      <c r="AC53" s="18"/>
      <c r="AD53" s="18"/>
      <c r="AE53" s="18"/>
      <c r="AF53" s="18"/>
      <c r="AG53" s="18" t="s">
        <v>49</v>
      </c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</row>
    <row r="54" spans="1:60" outlineLevel="1" x14ac:dyDescent="0.2">
      <c r="A54" s="25"/>
      <c r="B54" s="26"/>
      <c r="C54" s="74" t="s">
        <v>50</v>
      </c>
      <c r="D54" s="75"/>
      <c r="E54" s="75"/>
      <c r="F54" s="75"/>
      <c r="G54" s="75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18"/>
      <c r="Z54" s="18"/>
      <c r="AA54" s="18"/>
      <c r="AB54" s="18"/>
      <c r="AC54" s="18"/>
      <c r="AD54" s="18"/>
      <c r="AE54" s="18"/>
      <c r="AF54" s="18"/>
      <c r="AG54" s="18" t="s">
        <v>49</v>
      </c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</row>
    <row r="55" spans="1:60" outlineLevel="1" x14ac:dyDescent="0.2">
      <c r="A55" s="25"/>
      <c r="B55" s="26"/>
      <c r="C55" s="74" t="s">
        <v>87</v>
      </c>
      <c r="D55" s="75"/>
      <c r="E55" s="75"/>
      <c r="F55" s="75"/>
      <c r="G55" s="7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18"/>
      <c r="Z55" s="18"/>
      <c r="AA55" s="18"/>
      <c r="AB55" s="18"/>
      <c r="AC55" s="18"/>
      <c r="AD55" s="18"/>
      <c r="AE55" s="18"/>
      <c r="AF55" s="18"/>
      <c r="AG55" s="18" t="s">
        <v>49</v>
      </c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</row>
    <row r="56" spans="1:60" ht="22.5" outlineLevel="1" x14ac:dyDescent="0.2">
      <c r="A56" s="25"/>
      <c r="B56" s="26"/>
      <c r="C56" s="74" t="s">
        <v>88</v>
      </c>
      <c r="D56" s="75"/>
      <c r="E56" s="75"/>
      <c r="F56" s="75"/>
      <c r="G56" s="75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18"/>
      <c r="Z56" s="18"/>
      <c r="AA56" s="18"/>
      <c r="AB56" s="18"/>
      <c r="AC56" s="18"/>
      <c r="AD56" s="18"/>
      <c r="AE56" s="18"/>
      <c r="AF56" s="18"/>
      <c r="AG56" s="18" t="s">
        <v>49</v>
      </c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47" t="str">
        <f>C56</f>
        <v>Rám: Formovaná lepená dřevěná dýha s povrchem z, březová dýha - barva dle výběru uživatele, Průhledný akrylový lak, Barva</v>
      </c>
      <c r="BB56" s="18"/>
      <c r="BC56" s="18"/>
      <c r="BD56" s="18"/>
      <c r="BE56" s="18"/>
      <c r="BF56" s="18"/>
      <c r="BG56" s="18"/>
      <c r="BH56" s="18"/>
    </row>
    <row r="57" spans="1:60" outlineLevel="1" x14ac:dyDescent="0.2">
      <c r="A57" s="25"/>
      <c r="B57" s="26"/>
      <c r="C57" s="74" t="s">
        <v>89</v>
      </c>
      <c r="D57" s="75"/>
      <c r="E57" s="75"/>
      <c r="F57" s="75"/>
      <c r="G57" s="75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18"/>
      <c r="Z57" s="18"/>
      <c r="AA57" s="18"/>
      <c r="AB57" s="18"/>
      <c r="AC57" s="18"/>
      <c r="AD57" s="18"/>
      <c r="AE57" s="18"/>
      <c r="AF57" s="18"/>
      <c r="AG57" s="18" t="s">
        <v>49</v>
      </c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</row>
    <row r="58" spans="1:60" outlineLevel="1" x14ac:dyDescent="0.2">
      <c r="A58" s="25"/>
      <c r="B58" s="26"/>
      <c r="C58" s="74" t="s">
        <v>90</v>
      </c>
      <c r="D58" s="75"/>
      <c r="E58" s="75"/>
      <c r="F58" s="75"/>
      <c r="G58" s="75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18"/>
      <c r="Z58" s="18"/>
      <c r="AA58" s="18"/>
      <c r="AB58" s="18"/>
      <c r="AC58" s="18"/>
      <c r="AD58" s="18"/>
      <c r="AE58" s="18"/>
      <c r="AF58" s="18"/>
      <c r="AG58" s="18" t="s">
        <v>49</v>
      </c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</row>
    <row r="59" spans="1:60" outlineLevel="1" x14ac:dyDescent="0.2">
      <c r="A59" s="25"/>
      <c r="B59" s="26"/>
      <c r="C59" s="74" t="s">
        <v>91</v>
      </c>
      <c r="D59" s="75"/>
      <c r="E59" s="75"/>
      <c r="F59" s="75"/>
      <c r="G59" s="75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18"/>
      <c r="Z59" s="18"/>
      <c r="AA59" s="18"/>
      <c r="AB59" s="18"/>
      <c r="AC59" s="18"/>
      <c r="AD59" s="18"/>
      <c r="AE59" s="18"/>
      <c r="AF59" s="18"/>
      <c r="AG59" s="18" t="s">
        <v>49</v>
      </c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</row>
    <row r="60" spans="1:60" ht="18.75" customHeight="1" outlineLevel="1" x14ac:dyDescent="0.2">
      <c r="A60" s="25"/>
      <c r="B60" s="26"/>
      <c r="C60" s="74" t="s">
        <v>92</v>
      </c>
      <c r="D60" s="75"/>
      <c r="E60" s="75"/>
      <c r="F60" s="75"/>
      <c r="G60" s="75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18"/>
      <c r="Z60" s="18"/>
      <c r="AA60" s="18"/>
      <c r="AB60" s="18"/>
      <c r="AC60" s="18"/>
      <c r="AD60" s="18"/>
      <c r="AE60" s="18"/>
      <c r="AF60" s="18"/>
      <c r="AG60" s="18" t="s">
        <v>49</v>
      </c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</row>
    <row r="61" spans="1:60" outlineLevel="1" x14ac:dyDescent="0.2">
      <c r="A61" s="41">
        <v>7</v>
      </c>
      <c r="B61" s="42" t="s">
        <v>93</v>
      </c>
      <c r="C61" s="50" t="s">
        <v>94</v>
      </c>
      <c r="D61" s="43" t="s">
        <v>44</v>
      </c>
      <c r="E61" s="44">
        <v>6</v>
      </c>
      <c r="F61" s="45"/>
      <c r="G61" s="46">
        <f>ROUND(E61*F61,2)</f>
        <v>0</v>
      </c>
      <c r="H61" s="28"/>
      <c r="I61" s="27">
        <f>ROUND(E61*H61,2)</f>
        <v>0</v>
      </c>
      <c r="J61" s="28"/>
      <c r="K61" s="27">
        <f>ROUND(E61*J61,2)</f>
        <v>0</v>
      </c>
      <c r="L61" s="27">
        <v>21</v>
      </c>
      <c r="M61" s="27">
        <f>G61*(1+L61/100)</f>
        <v>0</v>
      </c>
      <c r="N61" s="27">
        <v>0</v>
      </c>
      <c r="O61" s="27">
        <f>ROUND(E61*N61,2)</f>
        <v>0</v>
      </c>
      <c r="P61" s="27">
        <v>0</v>
      </c>
      <c r="Q61" s="27">
        <f>ROUND(E61*P61,2)</f>
        <v>0</v>
      </c>
      <c r="R61" s="27"/>
      <c r="S61" s="27" t="s">
        <v>45</v>
      </c>
      <c r="T61" s="27" t="s">
        <v>46</v>
      </c>
      <c r="U61" s="27">
        <v>0</v>
      </c>
      <c r="V61" s="27">
        <f>ROUND(E61*U61,2)</f>
        <v>0</v>
      </c>
      <c r="W61" s="27"/>
      <c r="X61" s="27" t="s">
        <v>47</v>
      </c>
      <c r="Y61" s="18"/>
      <c r="Z61" s="18"/>
      <c r="AA61" s="18"/>
      <c r="AB61" s="18"/>
      <c r="AC61" s="18"/>
      <c r="AD61" s="18"/>
      <c r="AE61" s="18"/>
      <c r="AF61" s="18"/>
      <c r="AG61" s="18" t="s">
        <v>48</v>
      </c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</row>
    <row r="62" spans="1:60" outlineLevel="1" x14ac:dyDescent="0.2">
      <c r="A62" s="25"/>
      <c r="B62" s="26"/>
      <c r="C62" s="72" t="s">
        <v>144</v>
      </c>
      <c r="D62" s="73"/>
      <c r="E62" s="73"/>
      <c r="F62" s="73"/>
      <c r="G62" s="73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18"/>
      <c r="Z62" s="18"/>
      <c r="AA62" s="18"/>
      <c r="AB62" s="18"/>
      <c r="AC62" s="18"/>
      <c r="AD62" s="18"/>
      <c r="AE62" s="18"/>
      <c r="AF62" s="18"/>
      <c r="AG62" s="18" t="s">
        <v>49</v>
      </c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47" t="str">
        <f>C62</f>
        <v>Matrace s pěnou s pamětí, tvrdá, bílá"Délka: 200 cm, nosnost do 150 kg, TL. 20 - 24 CM</v>
      </c>
      <c r="BB62" s="18"/>
      <c r="BC62" s="18"/>
      <c r="BD62" s="18"/>
      <c r="BE62" s="18"/>
      <c r="BF62" s="18"/>
      <c r="BG62" s="18"/>
      <c r="BH62" s="18"/>
    </row>
    <row r="63" spans="1:60" outlineLevel="1" x14ac:dyDescent="0.2">
      <c r="A63" s="25"/>
      <c r="B63" s="26"/>
      <c r="C63" s="74" t="s">
        <v>95</v>
      </c>
      <c r="D63" s="75"/>
      <c r="E63" s="75"/>
      <c r="F63" s="75"/>
      <c r="G63" s="75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18"/>
      <c r="Z63" s="18"/>
      <c r="AA63" s="18"/>
      <c r="AB63" s="18"/>
      <c r="AC63" s="18"/>
      <c r="AD63" s="18"/>
      <c r="AE63" s="18"/>
      <c r="AF63" s="18"/>
      <c r="AG63" s="18" t="s">
        <v>49</v>
      </c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</row>
    <row r="64" spans="1:60" outlineLevel="1" x14ac:dyDescent="0.2">
      <c r="A64" s="25"/>
      <c r="B64" s="26"/>
      <c r="C64" s="74" t="s">
        <v>96</v>
      </c>
      <c r="D64" s="75"/>
      <c r="E64" s="75"/>
      <c r="F64" s="75"/>
      <c r="G64" s="75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18"/>
      <c r="Z64" s="18"/>
      <c r="AA64" s="18"/>
      <c r="AB64" s="18"/>
      <c r="AC64" s="18"/>
      <c r="AD64" s="18"/>
      <c r="AE64" s="18"/>
      <c r="AF64" s="18"/>
      <c r="AG64" s="18" t="s">
        <v>49</v>
      </c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</row>
    <row r="65" spans="1:60" outlineLevel="1" x14ac:dyDescent="0.2">
      <c r="A65" s="25"/>
      <c r="B65" s="26"/>
      <c r="C65" s="74" t="s">
        <v>50</v>
      </c>
      <c r="D65" s="75"/>
      <c r="E65" s="75"/>
      <c r="F65" s="75"/>
      <c r="G65" s="75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18"/>
      <c r="Z65" s="18"/>
      <c r="AA65" s="18"/>
      <c r="AB65" s="18"/>
      <c r="AC65" s="18"/>
      <c r="AD65" s="18"/>
      <c r="AE65" s="18"/>
      <c r="AF65" s="18"/>
      <c r="AG65" s="18" t="s">
        <v>49</v>
      </c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</row>
    <row r="66" spans="1:60" outlineLevel="1" x14ac:dyDescent="0.2">
      <c r="A66" s="25"/>
      <c r="B66" s="26"/>
      <c r="C66" s="74" t="s">
        <v>97</v>
      </c>
      <c r="D66" s="75"/>
      <c r="E66" s="75"/>
      <c r="F66" s="75"/>
      <c r="G66" s="7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18"/>
      <c r="Z66" s="18"/>
      <c r="AA66" s="18"/>
      <c r="AB66" s="18"/>
      <c r="AC66" s="18"/>
      <c r="AD66" s="18"/>
      <c r="AE66" s="18"/>
      <c r="AF66" s="18"/>
      <c r="AG66" s="18" t="s">
        <v>49</v>
      </c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</row>
    <row r="67" spans="1:60" outlineLevel="1" x14ac:dyDescent="0.2">
      <c r="A67" s="25"/>
      <c r="B67" s="26"/>
      <c r="C67" s="74" t="s">
        <v>98</v>
      </c>
      <c r="D67" s="75"/>
      <c r="E67" s="75"/>
      <c r="F67" s="75"/>
      <c r="G67" s="75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18"/>
      <c r="Z67" s="18"/>
      <c r="AA67" s="18"/>
      <c r="AB67" s="18"/>
      <c r="AC67" s="18"/>
      <c r="AD67" s="18"/>
      <c r="AE67" s="18"/>
      <c r="AF67" s="18"/>
      <c r="AG67" s="18" t="s">
        <v>49</v>
      </c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</row>
    <row r="68" spans="1:60" ht="22.5" outlineLevel="1" x14ac:dyDescent="0.2">
      <c r="A68" s="25"/>
      <c r="B68" s="26"/>
      <c r="C68" s="74" t="s">
        <v>99</v>
      </c>
      <c r="D68" s="75"/>
      <c r="E68" s="75"/>
      <c r="F68" s="75"/>
      <c r="G68" s="75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18"/>
      <c r="Z68" s="18"/>
      <c r="AA68" s="18"/>
      <c r="AB68" s="18"/>
      <c r="AC68" s="18"/>
      <c r="AD68" s="18"/>
      <c r="AE68" s="18"/>
      <c r="AF68" s="18"/>
      <c r="AG68" s="18" t="s">
        <v>49</v>
      </c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47" t="str">
        <f>C68</f>
        <v>Komfortní materiál: Polyuretanová pěna s pamětí 50 kg/m3., Vysoce pružná polyuretanová pěna (studená pěna) 35 kg/m3., Polyuretanová pěna 28 kg/m3.</v>
      </c>
      <c r="BB68" s="18"/>
      <c r="BC68" s="18"/>
      <c r="BD68" s="18"/>
      <c r="BE68" s="18"/>
      <c r="BF68" s="18"/>
      <c r="BG68" s="18"/>
      <c r="BH68" s="18"/>
    </row>
    <row r="69" spans="1:60" ht="18" customHeight="1" outlineLevel="1" x14ac:dyDescent="0.2">
      <c r="A69" s="25"/>
      <c r="B69" s="26"/>
      <c r="C69" s="74" t="s">
        <v>100</v>
      </c>
      <c r="D69" s="75"/>
      <c r="E69" s="75"/>
      <c r="F69" s="75"/>
      <c r="G69" s="75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18"/>
      <c r="Z69" s="18"/>
      <c r="AA69" s="18"/>
      <c r="AB69" s="18"/>
      <c r="AC69" s="18"/>
      <c r="AD69" s="18"/>
      <c r="AE69" s="18"/>
      <c r="AF69" s="18"/>
      <c r="AG69" s="18" t="s">
        <v>49</v>
      </c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</row>
    <row r="70" spans="1:60" outlineLevel="1" x14ac:dyDescent="0.2">
      <c r="A70" s="41">
        <v>8</v>
      </c>
      <c r="B70" s="42" t="s">
        <v>101</v>
      </c>
      <c r="C70" s="50" t="s">
        <v>102</v>
      </c>
      <c r="D70" s="43" t="s">
        <v>44</v>
      </c>
      <c r="E70" s="44">
        <v>5</v>
      </c>
      <c r="F70" s="45"/>
      <c r="G70" s="46">
        <f>ROUND(E70*F70,2)</f>
        <v>0</v>
      </c>
      <c r="H70" s="28"/>
      <c r="I70" s="27">
        <f>ROUND(E70*H70,2)</f>
        <v>0</v>
      </c>
      <c r="J70" s="28"/>
      <c r="K70" s="27">
        <f>ROUND(E70*J70,2)</f>
        <v>0</v>
      </c>
      <c r="L70" s="27">
        <v>21</v>
      </c>
      <c r="M70" s="27">
        <f>G70*(1+L70/100)</f>
        <v>0</v>
      </c>
      <c r="N70" s="27">
        <v>0</v>
      </c>
      <c r="O70" s="27">
        <f>ROUND(E70*N70,2)</f>
        <v>0</v>
      </c>
      <c r="P70" s="27">
        <v>0</v>
      </c>
      <c r="Q70" s="27">
        <f>ROUND(E70*P70,2)</f>
        <v>0</v>
      </c>
      <c r="R70" s="27"/>
      <c r="S70" s="27" t="s">
        <v>45</v>
      </c>
      <c r="T70" s="27" t="s">
        <v>46</v>
      </c>
      <c r="U70" s="27">
        <v>0</v>
      </c>
      <c r="V70" s="27">
        <f>ROUND(E70*U70,2)</f>
        <v>0</v>
      </c>
      <c r="W70" s="27"/>
      <c r="X70" s="27" t="s">
        <v>47</v>
      </c>
      <c r="Y70" s="18"/>
      <c r="Z70" s="18"/>
      <c r="AA70" s="18"/>
      <c r="AB70" s="18"/>
      <c r="AC70" s="18"/>
      <c r="AD70" s="18"/>
      <c r="AE70" s="18"/>
      <c r="AF70" s="18"/>
      <c r="AG70" s="18" t="s">
        <v>48</v>
      </c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</row>
    <row r="71" spans="1:60" ht="39" customHeight="1" outlineLevel="1" x14ac:dyDescent="0.2">
      <c r="A71" s="25"/>
      <c r="B71" s="26"/>
      <c r="C71" s="72" t="s">
        <v>162</v>
      </c>
      <c r="D71" s="73"/>
      <c r="E71" s="73"/>
      <c r="F71" s="73"/>
      <c r="G71" s="73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18"/>
      <c r="Z71" s="18"/>
      <c r="AA71" s="18"/>
      <c r="AB71" s="18"/>
      <c r="AC71" s="18"/>
      <c r="AD71" s="18"/>
      <c r="AE71" s="18"/>
      <c r="AF71" s="18"/>
      <c r="AG71" s="18" t="s">
        <v>49</v>
      </c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</row>
    <row r="72" spans="1:60" ht="14.25" customHeight="1" outlineLevel="1" x14ac:dyDescent="0.2">
      <c r="A72" s="25"/>
      <c r="B72" s="26"/>
      <c r="C72" s="74" t="s">
        <v>103</v>
      </c>
      <c r="D72" s="75"/>
      <c r="E72" s="75"/>
      <c r="F72" s="75"/>
      <c r="G72" s="75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18"/>
      <c r="Z72" s="18"/>
      <c r="AA72" s="18"/>
      <c r="AB72" s="18"/>
      <c r="AC72" s="18"/>
      <c r="AD72" s="18"/>
      <c r="AE72" s="18"/>
      <c r="AF72" s="18"/>
      <c r="AG72" s="18" t="s">
        <v>49</v>
      </c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</row>
    <row r="73" spans="1:60" ht="21" customHeight="1" outlineLevel="1" x14ac:dyDescent="0.2">
      <c r="A73" s="25"/>
      <c r="B73" s="26"/>
      <c r="C73" s="74" t="s">
        <v>150</v>
      </c>
      <c r="D73" s="75"/>
      <c r="E73" s="75"/>
      <c r="F73" s="75"/>
      <c r="G73" s="75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18"/>
      <c r="Z73" s="18"/>
      <c r="AA73" s="18"/>
      <c r="AB73" s="18"/>
      <c r="AC73" s="18"/>
      <c r="AD73" s="18"/>
      <c r="AE73" s="18"/>
      <c r="AF73" s="18"/>
      <c r="AG73" s="18" t="s">
        <v>49</v>
      </c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47" t="str">
        <f>C73</f>
        <v>Nohy 10×10 cm jsou umístěny pod deskou na rozích.</v>
      </c>
      <c r="BB73" s="18"/>
      <c r="BC73" s="18"/>
      <c r="BD73" s="18"/>
      <c r="BE73" s="18"/>
      <c r="BF73" s="18"/>
      <c r="BG73" s="18"/>
      <c r="BH73" s="18"/>
    </row>
    <row r="74" spans="1:60" outlineLevel="1" x14ac:dyDescent="0.2">
      <c r="A74" s="41">
        <v>9</v>
      </c>
      <c r="B74" s="42" t="s">
        <v>104</v>
      </c>
      <c r="C74" s="50" t="s">
        <v>105</v>
      </c>
      <c r="D74" s="43" t="s">
        <v>44</v>
      </c>
      <c r="E74" s="44">
        <v>1</v>
      </c>
      <c r="F74" s="45"/>
      <c r="G74" s="46">
        <f>ROUND(E74*F74,2)</f>
        <v>0</v>
      </c>
      <c r="H74" s="28"/>
      <c r="I74" s="27">
        <f>ROUND(E74*H74,2)</f>
        <v>0</v>
      </c>
      <c r="J74" s="28"/>
      <c r="K74" s="27">
        <f>ROUND(E74*J74,2)</f>
        <v>0</v>
      </c>
      <c r="L74" s="27">
        <v>21</v>
      </c>
      <c r="M74" s="27">
        <f>G74*(1+L74/100)</f>
        <v>0</v>
      </c>
      <c r="N74" s="27">
        <v>0</v>
      </c>
      <c r="O74" s="27">
        <f>ROUND(E74*N74,2)</f>
        <v>0</v>
      </c>
      <c r="P74" s="27">
        <v>0</v>
      </c>
      <c r="Q74" s="27">
        <f>ROUND(E74*P74,2)</f>
        <v>0</v>
      </c>
      <c r="R74" s="27"/>
      <c r="S74" s="27" t="s">
        <v>45</v>
      </c>
      <c r="T74" s="27" t="s">
        <v>46</v>
      </c>
      <c r="U74" s="27">
        <v>0</v>
      </c>
      <c r="V74" s="27">
        <f>ROUND(E74*U74,2)</f>
        <v>0</v>
      </c>
      <c r="W74" s="27"/>
      <c r="X74" s="27" t="s">
        <v>47</v>
      </c>
      <c r="Y74" s="18"/>
      <c r="Z74" s="18"/>
      <c r="AA74" s="18"/>
      <c r="AB74" s="18"/>
      <c r="AC74" s="18"/>
      <c r="AD74" s="18"/>
      <c r="AE74" s="18"/>
      <c r="AF74" s="18"/>
      <c r="AG74" s="18" t="s">
        <v>48</v>
      </c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</row>
    <row r="75" spans="1:60" ht="78.75" outlineLevel="1" x14ac:dyDescent="0.2">
      <c r="A75" s="25"/>
      <c r="B75" s="26"/>
      <c r="C75" s="72" t="s">
        <v>106</v>
      </c>
      <c r="D75" s="73"/>
      <c r="E75" s="73"/>
      <c r="F75" s="73"/>
      <c r="G75" s="73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18"/>
      <c r="Z75" s="18"/>
      <c r="AA75" s="18"/>
      <c r="AB75" s="18"/>
      <c r="AC75" s="18"/>
      <c r="AD75" s="18"/>
      <c r="AE75" s="18"/>
      <c r="AF75" s="18"/>
      <c r="AG75" s="18" t="s">
        <v>49</v>
      </c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47" t="str">
        <f>C75</f>
        <v>masiv dub 1800 x 900 x 800. 	Konstrukce masivního stolu  vychází z desky s menšími luby, které jsou mírně zapuštěny pod deskou stolu. Model má odlehčený design a zejména v menších rozměrech působí kompaktně. Je to dáno rozměry desky, která je v tomto případě pouze 2cm tloušťky a průřezem nohy, který se z rozměrů 10×10 cm zmenšil na 6,7×6,7cm. Noha stolu je  vždy na jeho konci. Stoly větších rozměrů mají v nohách zafrézovaná kolečka, nebo kluzáky pro snadnější manipulaci. Stoly jsou velmi pevné a působí masivně jak s výsuvným systémem / stůl může být opatřen rozkládacím systémem/, odstín - výběr dle uživatele</v>
      </c>
      <c r="BB75" s="18"/>
      <c r="BC75" s="18"/>
      <c r="BD75" s="18"/>
      <c r="BE75" s="18"/>
      <c r="BF75" s="18"/>
      <c r="BG75" s="18"/>
      <c r="BH75" s="18"/>
    </row>
    <row r="76" spans="1:60" outlineLevel="1" x14ac:dyDescent="0.2">
      <c r="A76" s="41">
        <v>10</v>
      </c>
      <c r="B76" s="42" t="s">
        <v>107</v>
      </c>
      <c r="C76" s="50" t="s">
        <v>108</v>
      </c>
      <c r="D76" s="43" t="s">
        <v>44</v>
      </c>
      <c r="E76" s="44">
        <v>1</v>
      </c>
      <c r="F76" s="45"/>
      <c r="G76" s="46">
        <f>ROUND(E76*F76,2)</f>
        <v>0</v>
      </c>
      <c r="H76" s="28"/>
      <c r="I76" s="27">
        <f>ROUND(E76*H76,2)</f>
        <v>0</v>
      </c>
      <c r="J76" s="28"/>
      <c r="K76" s="27">
        <f>ROUND(E76*J76,2)</f>
        <v>0</v>
      </c>
      <c r="L76" s="27">
        <v>21</v>
      </c>
      <c r="M76" s="27">
        <f>G76*(1+L76/100)</f>
        <v>0</v>
      </c>
      <c r="N76" s="27">
        <v>0</v>
      </c>
      <c r="O76" s="27">
        <f>ROUND(E76*N76,2)</f>
        <v>0</v>
      </c>
      <c r="P76" s="27">
        <v>0</v>
      </c>
      <c r="Q76" s="27">
        <f>ROUND(E76*P76,2)</f>
        <v>0</v>
      </c>
      <c r="R76" s="27"/>
      <c r="S76" s="27" t="s">
        <v>45</v>
      </c>
      <c r="T76" s="27" t="s">
        <v>46</v>
      </c>
      <c r="U76" s="27">
        <v>0</v>
      </c>
      <c r="V76" s="27">
        <f>ROUND(E76*U76,2)</f>
        <v>0</v>
      </c>
      <c r="W76" s="27"/>
      <c r="X76" s="27" t="s">
        <v>47</v>
      </c>
      <c r="Y76" s="18"/>
      <c r="Z76" s="18"/>
      <c r="AA76" s="18"/>
      <c r="AB76" s="18"/>
      <c r="AC76" s="18"/>
      <c r="AD76" s="18"/>
      <c r="AE76" s="18"/>
      <c r="AF76" s="18"/>
      <c r="AG76" s="18" t="s">
        <v>48</v>
      </c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</row>
    <row r="77" spans="1:60" ht="33.75" outlineLevel="1" x14ac:dyDescent="0.2">
      <c r="A77" s="25"/>
      <c r="B77" s="26"/>
      <c r="C77" s="72" t="s">
        <v>109</v>
      </c>
      <c r="D77" s="73"/>
      <c r="E77" s="73"/>
      <c r="F77" s="73"/>
      <c r="G77" s="73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18"/>
      <c r="Z77" s="18"/>
      <c r="AA77" s="18"/>
      <c r="AB77" s="18"/>
      <c r="AC77" s="18"/>
      <c r="AD77" s="18"/>
      <c r="AE77" s="18"/>
      <c r="AF77" s="18"/>
      <c r="AG77" s="18" t="s">
        <v>49</v>
      </c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47" t="str">
        <f>C77</f>
        <v>masiv dub Výška stolku max.: 550 /po dohodě možnost úpravy/ nohy max.: 100 × 100 Konferenční stolek je ideálním doplňkem a konstrukčně vychází z jídelního stolu. Konferenční stolek může být doplněn o odkládací polici, odstín - výběr dle uživatele.</v>
      </c>
      <c r="BB77" s="18"/>
      <c r="BC77" s="18"/>
      <c r="BD77" s="18"/>
      <c r="BE77" s="18"/>
      <c r="BF77" s="18"/>
      <c r="BG77" s="18"/>
      <c r="BH77" s="18"/>
    </row>
    <row r="78" spans="1:60" outlineLevel="1" x14ac:dyDescent="0.2">
      <c r="A78" s="41">
        <v>11</v>
      </c>
      <c r="B78" s="42" t="s">
        <v>110</v>
      </c>
      <c r="C78" s="50" t="s">
        <v>111</v>
      </c>
      <c r="D78" s="43" t="s">
        <v>44</v>
      </c>
      <c r="E78" s="44">
        <v>2</v>
      </c>
      <c r="F78" s="45"/>
      <c r="G78" s="46">
        <f>ROUND(E78*F78,2)</f>
        <v>0</v>
      </c>
      <c r="H78" s="28"/>
      <c r="I78" s="27">
        <f>ROUND(E78*H78,2)</f>
        <v>0</v>
      </c>
      <c r="J78" s="28"/>
      <c r="K78" s="27">
        <f>ROUND(E78*J78,2)</f>
        <v>0</v>
      </c>
      <c r="L78" s="27">
        <v>21</v>
      </c>
      <c r="M78" s="27">
        <f>G78*(1+L78/100)</f>
        <v>0</v>
      </c>
      <c r="N78" s="27">
        <v>0</v>
      </c>
      <c r="O78" s="27">
        <f>ROUND(E78*N78,2)</f>
        <v>0</v>
      </c>
      <c r="P78" s="27">
        <v>0</v>
      </c>
      <c r="Q78" s="27">
        <f>ROUND(E78*P78,2)</f>
        <v>0</v>
      </c>
      <c r="R78" s="27"/>
      <c r="S78" s="27" t="s">
        <v>45</v>
      </c>
      <c r="T78" s="27" t="s">
        <v>46</v>
      </c>
      <c r="U78" s="27">
        <v>0</v>
      </c>
      <c r="V78" s="27">
        <f>ROUND(E78*U78,2)</f>
        <v>0</v>
      </c>
      <c r="W78" s="27"/>
      <c r="X78" s="27" t="s">
        <v>47</v>
      </c>
      <c r="Y78" s="18"/>
      <c r="Z78" s="18"/>
      <c r="AA78" s="18"/>
      <c r="AB78" s="18"/>
      <c r="AC78" s="18"/>
      <c r="AD78" s="18"/>
      <c r="AE78" s="18"/>
      <c r="AF78" s="18"/>
      <c r="AG78" s="18" t="s">
        <v>48</v>
      </c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</row>
    <row r="79" spans="1:60" ht="46.5" customHeight="1" outlineLevel="1" x14ac:dyDescent="0.2">
      <c r="A79" s="25"/>
      <c r="B79" s="26"/>
      <c r="C79" s="72" t="s">
        <v>151</v>
      </c>
      <c r="D79" s="73"/>
      <c r="E79" s="73"/>
      <c r="F79" s="73"/>
      <c r="G79" s="73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18"/>
      <c r="Z79" s="18"/>
      <c r="AA79" s="18"/>
      <c r="AB79" s="18"/>
      <c r="AC79" s="18"/>
      <c r="AD79" s="18"/>
      <c r="AE79" s="18"/>
      <c r="AF79" s="18"/>
      <c r="AG79" s="18" t="s">
        <v>49</v>
      </c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47" t="str">
        <f>C79</f>
        <v>LAMINOVANÁ DŘEVOTŘÍSKA - BAREVNÉ PROVEDENÍ DLE VÝBĚRU UŽIVATELE
DESKA STOLU - TLOUŠŤKA MIN. 25 MM, ODOLNÉ ABS HRANY 2MM, TECHNICKÉ PROVEDENÍ JAKO BĚŽNÉ STOLY 1050 x 600 x 750. Nohy 10×10 cm jsou umístěny pod deskou na rozích. Barva dle výběru uživatele.</v>
      </c>
      <c r="BB79" s="18"/>
      <c r="BC79" s="18"/>
      <c r="BD79" s="18"/>
      <c r="BE79" s="18"/>
      <c r="BF79" s="18"/>
      <c r="BG79" s="18"/>
      <c r="BH79" s="18"/>
    </row>
    <row r="80" spans="1:60" outlineLevel="1" x14ac:dyDescent="0.2">
      <c r="A80" s="41">
        <v>12</v>
      </c>
      <c r="B80" s="42" t="s">
        <v>112</v>
      </c>
      <c r="C80" s="50" t="s">
        <v>113</v>
      </c>
      <c r="D80" s="43" t="s">
        <v>44</v>
      </c>
      <c r="E80" s="44">
        <v>1</v>
      </c>
      <c r="F80" s="45"/>
      <c r="G80" s="46">
        <f>ROUND(E80*F80,2)</f>
        <v>0</v>
      </c>
      <c r="H80" s="28"/>
      <c r="I80" s="27">
        <f>ROUND(E80*H80,2)</f>
        <v>0</v>
      </c>
      <c r="J80" s="28"/>
      <c r="K80" s="27">
        <f>ROUND(E80*J80,2)</f>
        <v>0</v>
      </c>
      <c r="L80" s="27">
        <v>21</v>
      </c>
      <c r="M80" s="27">
        <f>G80*(1+L80/100)</f>
        <v>0</v>
      </c>
      <c r="N80" s="27">
        <v>0</v>
      </c>
      <c r="O80" s="27">
        <f>ROUND(E80*N80,2)</f>
        <v>0</v>
      </c>
      <c r="P80" s="27">
        <v>0</v>
      </c>
      <c r="Q80" s="27">
        <f>ROUND(E80*P80,2)</f>
        <v>0</v>
      </c>
      <c r="R80" s="27"/>
      <c r="S80" s="27" t="s">
        <v>45</v>
      </c>
      <c r="T80" s="27" t="s">
        <v>46</v>
      </c>
      <c r="U80" s="27">
        <v>0</v>
      </c>
      <c r="V80" s="27">
        <f>ROUND(E80*U80,2)</f>
        <v>0</v>
      </c>
      <c r="W80" s="27"/>
      <c r="X80" s="27" t="s">
        <v>47</v>
      </c>
      <c r="Y80" s="18"/>
      <c r="Z80" s="18"/>
      <c r="AA80" s="18"/>
      <c r="AB80" s="18"/>
      <c r="AC80" s="18"/>
      <c r="AD80" s="18"/>
      <c r="AE80" s="18"/>
      <c r="AF80" s="18"/>
      <c r="AG80" s="18" t="s">
        <v>48</v>
      </c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</row>
    <row r="81" spans="1:60" ht="78.75" outlineLevel="1" x14ac:dyDescent="0.2">
      <c r="A81" s="25"/>
      <c r="B81" s="26"/>
      <c r="C81" s="72" t="s">
        <v>114</v>
      </c>
      <c r="D81" s="73"/>
      <c r="E81" s="73"/>
      <c r="F81" s="73"/>
      <c r="G81" s="73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18"/>
      <c r="Z81" s="18"/>
      <c r="AA81" s="18"/>
      <c r="AB81" s="18"/>
      <c r="AC81" s="18"/>
      <c r="AD81" s="18"/>
      <c r="AE81" s="18"/>
      <c r="AF81" s="18"/>
      <c r="AG81" s="18" t="s">
        <v>49</v>
      </c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47" t="str">
        <f>C81</f>
        <v>masiv dub 1200 x 800 x 750-800. 	Konstrukce masivního stolu  vychází z desky s menšími luby, které jsou mírně zapuštěny pod deskou stolu. Model má odlehčený design a zejména v menších rozměrech působí kompaktně. Je to dáno rozměry desky, která je v tomto případě pouze 2cm tloušťky a průřezem nohy, který se z rozměrů 10×10 cm zmenšil na 6,7×6,7cm. Noha stolu je  vždy na jeho konci. Stoly větších rozměrů mají v nohách zafrézovaná kolečka, nebo kluzáky pro snadnější manipulaci. Stoly jsou velmi pevné a působí masivně jak s výsuvným systémem / stůl může být opatřen rozkládacím systémem/, odstín - výběr dle uživatele</v>
      </c>
      <c r="BB81" s="18"/>
      <c r="BC81" s="18"/>
      <c r="BD81" s="18"/>
      <c r="BE81" s="18"/>
      <c r="BF81" s="18"/>
      <c r="BG81" s="18"/>
      <c r="BH81" s="18"/>
    </row>
    <row r="82" spans="1:60" outlineLevel="1" x14ac:dyDescent="0.2">
      <c r="A82" s="41">
        <v>13</v>
      </c>
      <c r="B82" s="42" t="s">
        <v>115</v>
      </c>
      <c r="C82" s="50" t="s">
        <v>116</v>
      </c>
      <c r="D82" s="43" t="s">
        <v>44</v>
      </c>
      <c r="E82" s="44">
        <v>1</v>
      </c>
      <c r="F82" s="45"/>
      <c r="G82" s="46">
        <f>ROUND(E82*F82,2)</f>
        <v>0</v>
      </c>
      <c r="H82" s="28"/>
      <c r="I82" s="27">
        <f>ROUND(E82*H82,2)</f>
        <v>0</v>
      </c>
      <c r="J82" s="28"/>
      <c r="K82" s="27">
        <f>ROUND(E82*J82,2)</f>
        <v>0</v>
      </c>
      <c r="L82" s="27">
        <v>21</v>
      </c>
      <c r="M82" s="27">
        <f>G82*(1+L82/100)</f>
        <v>0</v>
      </c>
      <c r="N82" s="27">
        <v>0</v>
      </c>
      <c r="O82" s="27">
        <f>ROUND(E82*N82,2)</f>
        <v>0</v>
      </c>
      <c r="P82" s="27">
        <v>0</v>
      </c>
      <c r="Q82" s="27">
        <f>ROUND(E82*P82,2)</f>
        <v>0</v>
      </c>
      <c r="R82" s="27"/>
      <c r="S82" s="27" t="s">
        <v>45</v>
      </c>
      <c r="T82" s="27" t="s">
        <v>46</v>
      </c>
      <c r="U82" s="27">
        <v>0</v>
      </c>
      <c r="V82" s="27">
        <f>ROUND(E82*U82,2)</f>
        <v>0</v>
      </c>
      <c r="W82" s="27"/>
      <c r="X82" s="27" t="s">
        <v>47</v>
      </c>
      <c r="Y82" s="18"/>
      <c r="Z82" s="18"/>
      <c r="AA82" s="18"/>
      <c r="AB82" s="18"/>
      <c r="AC82" s="18"/>
      <c r="AD82" s="18"/>
      <c r="AE82" s="18"/>
      <c r="AF82" s="18"/>
      <c r="AG82" s="18" t="s">
        <v>48</v>
      </c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</row>
    <row r="83" spans="1:60" ht="40.5" customHeight="1" outlineLevel="1" x14ac:dyDescent="0.2">
      <c r="A83" s="25"/>
      <c r="B83" s="26"/>
      <c r="C83" s="72" t="s">
        <v>152</v>
      </c>
      <c r="D83" s="73"/>
      <c r="E83" s="73"/>
      <c r="F83" s="73"/>
      <c r="G83" s="73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18"/>
      <c r="Z83" s="18"/>
      <c r="AA83" s="18"/>
      <c r="AB83" s="18"/>
      <c r="AC83" s="18"/>
      <c r="AD83" s="18"/>
      <c r="AE83" s="18"/>
      <c r="AF83" s="18"/>
      <c r="AG83" s="18" t="s">
        <v>49</v>
      </c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47" t="str">
        <f>C83</f>
        <v>LAMINOVANÁ DŘEVOTŘÍSKA - BAREVNÉ PROVEDENÍ DLE VÝBĚRU UŽIVATELE
DESKA STOLU - TLOUŠŤKA MIN. 25 MM, ODOLNÉ ABS HRANY 2MM, TECHNICKÉ PROVEDENÍ JAKO BĚŽNÉ STOLY 1200 x 600 x 750  Nohy 10×10 cm jsou umístěny pod deskou na rozích. Barva dle výběru uživatele.</v>
      </c>
      <c r="BB83" s="18"/>
      <c r="BC83" s="18"/>
      <c r="BD83" s="18"/>
      <c r="BE83" s="18"/>
      <c r="BF83" s="18"/>
      <c r="BG83" s="18"/>
      <c r="BH83" s="18"/>
    </row>
    <row r="84" spans="1:60" outlineLevel="1" x14ac:dyDescent="0.2">
      <c r="A84" s="41">
        <v>14</v>
      </c>
      <c r="B84" s="42" t="s">
        <v>117</v>
      </c>
      <c r="C84" s="50" t="s">
        <v>118</v>
      </c>
      <c r="D84" s="43" t="s">
        <v>44</v>
      </c>
      <c r="E84" s="44">
        <v>5</v>
      </c>
      <c r="F84" s="45"/>
      <c r="G84" s="46">
        <f>ROUND(E84*F84,2)</f>
        <v>0</v>
      </c>
      <c r="H84" s="28"/>
      <c r="I84" s="27">
        <f>ROUND(E84*H84,2)</f>
        <v>0</v>
      </c>
      <c r="J84" s="28"/>
      <c r="K84" s="27">
        <f>ROUND(E84*J84,2)</f>
        <v>0</v>
      </c>
      <c r="L84" s="27">
        <v>21</v>
      </c>
      <c r="M84" s="27">
        <f>G84*(1+L84/100)</f>
        <v>0</v>
      </c>
      <c r="N84" s="27">
        <v>0</v>
      </c>
      <c r="O84" s="27">
        <f>ROUND(E84*N84,2)</f>
        <v>0</v>
      </c>
      <c r="P84" s="27">
        <v>0</v>
      </c>
      <c r="Q84" s="27">
        <f>ROUND(E84*P84,2)</f>
        <v>0</v>
      </c>
      <c r="R84" s="27"/>
      <c r="S84" s="27" t="s">
        <v>45</v>
      </c>
      <c r="T84" s="27" t="s">
        <v>46</v>
      </c>
      <c r="U84" s="27">
        <v>0</v>
      </c>
      <c r="V84" s="27">
        <f>ROUND(E84*U84,2)</f>
        <v>0</v>
      </c>
      <c r="W84" s="27"/>
      <c r="X84" s="27" t="s">
        <v>47</v>
      </c>
      <c r="Y84" s="18"/>
      <c r="Z84" s="18"/>
      <c r="AA84" s="18"/>
      <c r="AB84" s="18"/>
      <c r="AC84" s="18"/>
      <c r="AD84" s="18"/>
      <c r="AE84" s="18"/>
      <c r="AF84" s="18"/>
      <c r="AG84" s="18" t="s">
        <v>48</v>
      </c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</row>
    <row r="85" spans="1:60" ht="35.25" customHeight="1" outlineLevel="1" x14ac:dyDescent="0.2">
      <c r="A85" s="25"/>
      <c r="B85" s="26"/>
      <c r="C85" s="72" t="s">
        <v>145</v>
      </c>
      <c r="D85" s="73"/>
      <c r="E85" s="73"/>
      <c r="F85" s="73"/>
      <c r="G85" s="73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18"/>
      <c r="Z85" s="18"/>
      <c r="AA85" s="18"/>
      <c r="AB85" s="18"/>
      <c r="AC85" s="18"/>
      <c r="AD85" s="18"/>
      <c r="AE85" s="18"/>
      <c r="AF85" s="18"/>
      <c r="AG85" s="18" t="s">
        <v>49</v>
      </c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47" t="str">
        <f>C85</f>
        <v>noční stolek,LAMINOVANÁ DŘEVOTŘÍSKA - BAREVNÉ PROVEDENÍ DLE VÝBĚRU UŽIVATELE masiv dub 600 x 500 x 450,  výška stolku dle bočnice postele	, hloubka 450 mm, stolek tvoří 2ks zásuvek. Barva dle výběru uživatele.</v>
      </c>
      <c r="BB85" s="18"/>
      <c r="BC85" s="18"/>
      <c r="BD85" s="18"/>
      <c r="BE85" s="18"/>
      <c r="BF85" s="18"/>
      <c r="BG85" s="18"/>
      <c r="BH85" s="18"/>
    </row>
    <row r="86" spans="1:60" outlineLevel="1" x14ac:dyDescent="0.2">
      <c r="A86" s="41">
        <v>15</v>
      </c>
      <c r="B86" s="42" t="s">
        <v>119</v>
      </c>
      <c r="C86" s="50" t="s">
        <v>120</v>
      </c>
      <c r="D86" s="43" t="s">
        <v>44</v>
      </c>
      <c r="E86" s="44">
        <v>1</v>
      </c>
      <c r="F86" s="45"/>
      <c r="G86" s="46">
        <f>ROUND(E86*F86,2)</f>
        <v>0</v>
      </c>
      <c r="H86" s="28"/>
      <c r="I86" s="27">
        <f>ROUND(E86*H86,2)</f>
        <v>0</v>
      </c>
      <c r="J86" s="28"/>
      <c r="K86" s="27">
        <f>ROUND(E86*J86,2)</f>
        <v>0</v>
      </c>
      <c r="L86" s="27">
        <v>21</v>
      </c>
      <c r="M86" s="27">
        <f>G86*(1+L86/100)</f>
        <v>0</v>
      </c>
      <c r="N86" s="27">
        <v>0</v>
      </c>
      <c r="O86" s="27">
        <f>ROUND(E86*N86,2)</f>
        <v>0</v>
      </c>
      <c r="P86" s="27">
        <v>0</v>
      </c>
      <c r="Q86" s="27">
        <f>ROUND(E86*P86,2)</f>
        <v>0</v>
      </c>
      <c r="R86" s="27"/>
      <c r="S86" s="27" t="s">
        <v>45</v>
      </c>
      <c r="T86" s="27" t="s">
        <v>46</v>
      </c>
      <c r="U86" s="27">
        <v>0</v>
      </c>
      <c r="V86" s="27">
        <f>ROUND(E86*U86,2)</f>
        <v>0</v>
      </c>
      <c r="W86" s="27"/>
      <c r="X86" s="27" t="s">
        <v>47</v>
      </c>
      <c r="Y86" s="18"/>
      <c r="Z86" s="18"/>
      <c r="AA86" s="18"/>
      <c r="AB86" s="18"/>
      <c r="AC86" s="18"/>
      <c r="AD86" s="18"/>
      <c r="AE86" s="18"/>
      <c r="AF86" s="18"/>
      <c r="AG86" s="18" t="s">
        <v>48</v>
      </c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</row>
    <row r="87" spans="1:60" ht="38.25" customHeight="1" outlineLevel="1" x14ac:dyDescent="0.2">
      <c r="A87" s="25"/>
      <c r="B87" s="26"/>
      <c r="C87" s="72" t="s">
        <v>146</v>
      </c>
      <c r="D87" s="73"/>
      <c r="E87" s="73"/>
      <c r="F87" s="73"/>
      <c r="G87" s="73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18"/>
      <c r="Z87" s="18"/>
      <c r="AA87" s="18"/>
      <c r="AB87" s="18"/>
      <c r="AC87" s="18"/>
      <c r="AD87" s="18"/>
      <c r="AE87" s="18"/>
      <c r="AF87" s="18"/>
      <c r="AG87" s="18" t="s">
        <v>49</v>
      </c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47" t="str">
        <f>C87</f>
        <v>LAMINOVANÁ DŘEVOTŘÍSKA - BAREVNÉ PROVEDENÍ DLE VÝBĚRU UŽIVATELE 2400 x 600x 500, skříňka rozdělena svisle na 3 části, krajní části zásuvky s výsuvem a tlumeným dojezdem, středová část policová, výběr barvy dle uživatele</v>
      </c>
      <c r="BB87" s="18"/>
      <c r="BC87" s="18"/>
      <c r="BD87" s="18"/>
      <c r="BE87" s="18"/>
      <c r="BF87" s="18"/>
      <c r="BG87" s="18"/>
      <c r="BH87" s="18"/>
    </row>
    <row r="88" spans="1:60" outlineLevel="1" x14ac:dyDescent="0.2">
      <c r="A88" s="41">
        <v>16</v>
      </c>
      <c r="B88" s="42" t="s">
        <v>121</v>
      </c>
      <c r="C88" s="50" t="s">
        <v>122</v>
      </c>
      <c r="D88" s="43" t="s">
        <v>44</v>
      </c>
      <c r="E88" s="44">
        <v>1</v>
      </c>
      <c r="F88" s="45"/>
      <c r="G88" s="46">
        <f>ROUND(E88*F88,2)</f>
        <v>0</v>
      </c>
      <c r="H88" s="28"/>
      <c r="I88" s="27">
        <f>ROUND(E88*H88,2)</f>
        <v>0</v>
      </c>
      <c r="J88" s="28"/>
      <c r="K88" s="27">
        <f>ROUND(E88*J88,2)</f>
        <v>0</v>
      </c>
      <c r="L88" s="27">
        <v>21</v>
      </c>
      <c r="M88" s="27">
        <f>G88*(1+L88/100)</f>
        <v>0</v>
      </c>
      <c r="N88" s="27">
        <v>0</v>
      </c>
      <c r="O88" s="27">
        <f>ROUND(E88*N88,2)</f>
        <v>0</v>
      </c>
      <c r="P88" s="27">
        <v>0</v>
      </c>
      <c r="Q88" s="27">
        <f>ROUND(E88*P88,2)</f>
        <v>0</v>
      </c>
      <c r="R88" s="27"/>
      <c r="S88" s="27" t="s">
        <v>45</v>
      </c>
      <c r="T88" s="27" t="s">
        <v>46</v>
      </c>
      <c r="U88" s="27">
        <v>0</v>
      </c>
      <c r="V88" s="27">
        <f>ROUND(E88*U88,2)</f>
        <v>0</v>
      </c>
      <c r="W88" s="27"/>
      <c r="X88" s="27" t="s">
        <v>47</v>
      </c>
      <c r="Y88" s="18"/>
      <c r="Z88" s="18"/>
      <c r="AA88" s="18"/>
      <c r="AB88" s="18"/>
      <c r="AC88" s="18"/>
      <c r="AD88" s="18"/>
      <c r="AE88" s="18"/>
      <c r="AF88" s="18"/>
      <c r="AG88" s="18" t="s">
        <v>48</v>
      </c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</row>
    <row r="89" spans="1:60" ht="34.5" customHeight="1" outlineLevel="1" x14ac:dyDescent="0.2">
      <c r="A89" s="25"/>
      <c r="B89" s="26"/>
      <c r="C89" s="72" t="s">
        <v>153</v>
      </c>
      <c r="D89" s="73"/>
      <c r="E89" s="73"/>
      <c r="F89" s="73"/>
      <c r="G89" s="73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18"/>
      <c r="Z89" s="18"/>
      <c r="AA89" s="18"/>
      <c r="AB89" s="18"/>
      <c r="AC89" s="18"/>
      <c r="AD89" s="18"/>
      <c r="AE89" s="18"/>
      <c r="AF89" s="18"/>
      <c r="AG89" s="18" t="s">
        <v>49</v>
      </c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47" t="str">
        <f>C89</f>
        <v xml:space="preserve">LAMINOVANÁ DŘEVOTŘÍSKA - BAREVNÉ PROVEDENÍ DLE VÝBĚRU UŽIVATELE 900 x 850-1050 x hloubka 600 mm, skříň je umístěna za postel, s úložným prostorem a opatřena horním otvíráním. Otvírání je na celou délku skříně cca ve 2/3. </v>
      </c>
      <c r="BB89" s="18"/>
      <c r="BC89" s="18"/>
      <c r="BD89" s="18"/>
      <c r="BE89" s="18"/>
      <c r="BF89" s="18"/>
      <c r="BG89" s="18"/>
      <c r="BH89" s="18"/>
    </row>
    <row r="90" spans="1:60" outlineLevel="1" x14ac:dyDescent="0.2">
      <c r="A90" s="41">
        <v>17</v>
      </c>
      <c r="B90" s="42" t="s">
        <v>123</v>
      </c>
      <c r="C90" s="50" t="s">
        <v>124</v>
      </c>
      <c r="D90" s="43" t="s">
        <v>44</v>
      </c>
      <c r="E90" s="44">
        <v>1</v>
      </c>
      <c r="F90" s="45"/>
      <c r="G90" s="46">
        <f>ROUND(E90*F90,2)</f>
        <v>0</v>
      </c>
      <c r="H90" s="28"/>
      <c r="I90" s="27">
        <f>ROUND(E90*H90,2)</f>
        <v>0</v>
      </c>
      <c r="J90" s="28"/>
      <c r="K90" s="27">
        <f>ROUND(E90*J90,2)</f>
        <v>0</v>
      </c>
      <c r="L90" s="27">
        <v>21</v>
      </c>
      <c r="M90" s="27">
        <f>G90*(1+L90/100)</f>
        <v>0</v>
      </c>
      <c r="N90" s="27">
        <v>0</v>
      </c>
      <c r="O90" s="27">
        <f>ROUND(E90*N90,2)</f>
        <v>0</v>
      </c>
      <c r="P90" s="27">
        <v>0</v>
      </c>
      <c r="Q90" s="27">
        <f>ROUND(E90*P90,2)</f>
        <v>0</v>
      </c>
      <c r="R90" s="27"/>
      <c r="S90" s="27" t="s">
        <v>45</v>
      </c>
      <c r="T90" s="27" t="s">
        <v>46</v>
      </c>
      <c r="U90" s="27">
        <v>0</v>
      </c>
      <c r="V90" s="27">
        <f>ROUND(E90*U90,2)</f>
        <v>0</v>
      </c>
      <c r="W90" s="27"/>
      <c r="X90" s="27" t="s">
        <v>47</v>
      </c>
      <c r="Y90" s="18"/>
      <c r="Z90" s="18"/>
      <c r="AA90" s="18"/>
      <c r="AB90" s="18"/>
      <c r="AC90" s="18"/>
      <c r="AD90" s="18"/>
      <c r="AE90" s="18"/>
      <c r="AF90" s="18"/>
      <c r="AG90" s="18" t="s">
        <v>48</v>
      </c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</row>
    <row r="91" spans="1:60" ht="22.5" outlineLevel="1" x14ac:dyDescent="0.2">
      <c r="A91" s="25"/>
      <c r="B91" s="26"/>
      <c r="C91" s="72" t="s">
        <v>155</v>
      </c>
      <c r="D91" s="73"/>
      <c r="E91" s="73"/>
      <c r="F91" s="73"/>
      <c r="G91" s="73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18"/>
      <c r="Z91" s="18"/>
      <c r="AA91" s="18"/>
      <c r="AB91" s="18"/>
      <c r="AC91" s="18"/>
      <c r="AD91" s="18"/>
      <c r="AE91" s="18"/>
      <c r="AF91" s="18"/>
      <c r="AG91" s="18" t="s">
        <v>49</v>
      </c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47" t="str">
        <f>C91</f>
        <v>LAMINOVANÁ DŘEVOTŘÍSKA - BAREVNÉ PROVEDENÍ DLE VÝBĚRU UŽIVATELE 1000 x 600 x 750 - výška, hloubka jako pracovní stůl, komoda 3 zásuvky s výsuvným mechanismem, tlumený dojezd</v>
      </c>
      <c r="BB91" s="18"/>
      <c r="BC91" s="18"/>
      <c r="BD91" s="18"/>
      <c r="BE91" s="18"/>
      <c r="BF91" s="18"/>
      <c r="BG91" s="18"/>
      <c r="BH91" s="18"/>
    </row>
    <row r="92" spans="1:60" outlineLevel="1" x14ac:dyDescent="0.2">
      <c r="A92" s="25"/>
      <c r="B92" s="26"/>
      <c r="C92" s="74"/>
      <c r="D92" s="75"/>
      <c r="E92" s="75"/>
      <c r="F92" s="75"/>
      <c r="G92" s="7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18"/>
      <c r="Z92" s="18"/>
      <c r="AA92" s="18"/>
      <c r="AB92" s="18"/>
      <c r="AC92" s="18"/>
      <c r="AD92" s="18"/>
      <c r="AE92" s="18"/>
      <c r="AF92" s="18"/>
      <c r="AG92" s="18" t="s">
        <v>49</v>
      </c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</row>
    <row r="93" spans="1:60" outlineLevel="1" x14ac:dyDescent="0.2">
      <c r="A93" s="41">
        <v>18</v>
      </c>
      <c r="B93" s="42" t="s">
        <v>125</v>
      </c>
      <c r="C93" s="50" t="s">
        <v>126</v>
      </c>
      <c r="D93" s="43" t="s">
        <v>44</v>
      </c>
      <c r="E93" s="44">
        <v>1</v>
      </c>
      <c r="F93" s="45"/>
      <c r="G93" s="46">
        <f>ROUND(E93*F93,2)</f>
        <v>0</v>
      </c>
      <c r="H93" s="28"/>
      <c r="I93" s="27">
        <f>ROUND(E93*H93,2)</f>
        <v>0</v>
      </c>
      <c r="J93" s="28"/>
      <c r="K93" s="27">
        <f>ROUND(E93*J93,2)</f>
        <v>0</v>
      </c>
      <c r="L93" s="27">
        <v>21</v>
      </c>
      <c r="M93" s="27">
        <f>G93*(1+L93/100)</f>
        <v>0</v>
      </c>
      <c r="N93" s="27">
        <v>0</v>
      </c>
      <c r="O93" s="27">
        <f>ROUND(E93*N93,2)</f>
        <v>0</v>
      </c>
      <c r="P93" s="27">
        <v>0</v>
      </c>
      <c r="Q93" s="27">
        <f>ROUND(E93*P93,2)</f>
        <v>0</v>
      </c>
      <c r="R93" s="27"/>
      <c r="S93" s="27" t="s">
        <v>45</v>
      </c>
      <c r="T93" s="27" t="s">
        <v>46</v>
      </c>
      <c r="U93" s="27">
        <v>0</v>
      </c>
      <c r="V93" s="27">
        <f>ROUND(E93*U93,2)</f>
        <v>0</v>
      </c>
      <c r="W93" s="27"/>
      <c r="X93" s="27" t="s">
        <v>47</v>
      </c>
      <c r="Y93" s="18"/>
      <c r="Z93" s="18"/>
      <c r="AA93" s="18"/>
      <c r="AB93" s="18"/>
      <c r="AC93" s="18"/>
      <c r="AD93" s="18"/>
      <c r="AE93" s="18"/>
      <c r="AF93" s="18"/>
      <c r="AG93" s="18" t="s">
        <v>48</v>
      </c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</row>
    <row r="94" spans="1:60" ht="22.5" outlineLevel="1" x14ac:dyDescent="0.2">
      <c r="A94" s="25"/>
      <c r="B94" s="26"/>
      <c r="C94" s="72" t="s">
        <v>154</v>
      </c>
      <c r="D94" s="73"/>
      <c r="E94" s="73"/>
      <c r="F94" s="73"/>
      <c r="G94" s="73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18"/>
      <c r="Z94" s="18"/>
      <c r="AA94" s="18"/>
      <c r="AB94" s="18"/>
      <c r="AC94" s="18"/>
      <c r="AD94" s="18"/>
      <c r="AE94" s="18"/>
      <c r="AF94" s="18"/>
      <c r="AG94" s="18" t="s">
        <v>49</v>
      </c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47" t="str">
        <f>C94</f>
        <v>LAMINOVANÁ DŘEVOTŘÍSKA - BAREVNÉ PROVEDENÍ DLE VÝBĚRU UŽIVATELE 550 x 600 x 750 - výška a hloubka jako pracovní stůl, komoda 3 zásuvky s výsuvným mechanismem, tlumený  dojezd</v>
      </c>
      <c r="BB94" s="18"/>
      <c r="BC94" s="18"/>
      <c r="BD94" s="18"/>
      <c r="BE94" s="18"/>
      <c r="BF94" s="18"/>
      <c r="BG94" s="18"/>
      <c r="BH94" s="18"/>
    </row>
    <row r="95" spans="1:60" outlineLevel="1" x14ac:dyDescent="0.2">
      <c r="A95" s="25"/>
      <c r="B95" s="26"/>
      <c r="C95" s="74"/>
      <c r="D95" s="75"/>
      <c r="E95" s="75"/>
      <c r="F95" s="75"/>
      <c r="G95" s="75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18"/>
      <c r="Z95" s="18"/>
      <c r="AA95" s="18"/>
      <c r="AB95" s="18"/>
      <c r="AC95" s="18"/>
      <c r="AD95" s="18"/>
      <c r="AE95" s="18"/>
      <c r="AF95" s="18"/>
      <c r="AG95" s="18" t="s">
        <v>49</v>
      </c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</row>
    <row r="96" spans="1:60" ht="22.5" outlineLevel="1" x14ac:dyDescent="0.2">
      <c r="A96" s="41">
        <v>19</v>
      </c>
      <c r="B96" s="42" t="s">
        <v>127</v>
      </c>
      <c r="C96" s="50" t="s">
        <v>128</v>
      </c>
      <c r="D96" s="43" t="s">
        <v>44</v>
      </c>
      <c r="E96" s="44">
        <v>2</v>
      </c>
      <c r="F96" s="45"/>
      <c r="G96" s="46">
        <f>ROUND(E96*F96,2)</f>
        <v>0</v>
      </c>
      <c r="H96" s="28"/>
      <c r="I96" s="27">
        <f>ROUND(E96*H96,2)</f>
        <v>0</v>
      </c>
      <c r="J96" s="28"/>
      <c r="K96" s="27">
        <f>ROUND(E96*J96,2)</f>
        <v>0</v>
      </c>
      <c r="L96" s="27">
        <v>21</v>
      </c>
      <c r="M96" s="27">
        <f>G96*(1+L96/100)</f>
        <v>0</v>
      </c>
      <c r="N96" s="27">
        <v>0</v>
      </c>
      <c r="O96" s="27">
        <f>ROUND(E96*N96,2)</f>
        <v>0</v>
      </c>
      <c r="P96" s="27">
        <v>0</v>
      </c>
      <c r="Q96" s="27">
        <f>ROUND(E96*P96,2)</f>
        <v>0</v>
      </c>
      <c r="R96" s="27"/>
      <c r="S96" s="27" t="s">
        <v>45</v>
      </c>
      <c r="T96" s="27" t="s">
        <v>46</v>
      </c>
      <c r="U96" s="27">
        <v>0</v>
      </c>
      <c r="V96" s="27">
        <f>ROUND(E96*U96,2)</f>
        <v>0</v>
      </c>
      <c r="W96" s="27"/>
      <c r="X96" s="27" t="s">
        <v>47</v>
      </c>
      <c r="Y96" s="18"/>
      <c r="Z96" s="18"/>
      <c r="AA96" s="18"/>
      <c r="AB96" s="18"/>
      <c r="AC96" s="18"/>
      <c r="AD96" s="18"/>
      <c r="AE96" s="18"/>
      <c r="AF96" s="18"/>
      <c r="AG96" s="18" t="s">
        <v>48</v>
      </c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</row>
    <row r="97" spans="1:60" ht="45" outlineLevel="1" x14ac:dyDescent="0.2">
      <c r="A97" s="25"/>
      <c r="B97" s="26"/>
      <c r="C97" s="72" t="s">
        <v>156</v>
      </c>
      <c r="D97" s="73"/>
      <c r="E97" s="73"/>
      <c r="F97" s="73"/>
      <c r="G97" s="73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18"/>
      <c r="Z97" s="18"/>
      <c r="AA97" s="18"/>
      <c r="AB97" s="18"/>
      <c r="AC97" s="18"/>
      <c r="AD97" s="18"/>
      <c r="AE97" s="18"/>
      <c r="AF97" s="18"/>
      <c r="AG97" s="18" t="s">
        <v>49</v>
      </c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47" t="str">
        <f>C97</f>
        <v>minimalistický design, běžné úchyty, tiché zavírání dvířek, se třemi samostatnými dvířky, v každých dvířkách bude prostor rozdělen poličkou, Odkládací skříňka závěsného typu nebo stavěná na zem /jistí magnety, které se přimknou k produktům ze smaltované titanové oceli/. S povrchovou úpravou v bílé s mimořádně vysokým leskem, případně kombinací bílé a dekoru dřeva - barva dle výběru uživatele.</v>
      </c>
      <c r="BB97" s="18"/>
      <c r="BC97" s="18"/>
      <c r="BD97" s="18"/>
      <c r="BE97" s="18"/>
      <c r="BF97" s="18"/>
      <c r="BG97" s="18"/>
      <c r="BH97" s="18"/>
    </row>
    <row r="98" spans="1:60" outlineLevel="1" x14ac:dyDescent="0.2">
      <c r="A98" s="41">
        <v>20</v>
      </c>
      <c r="B98" s="42" t="s">
        <v>129</v>
      </c>
      <c r="C98" s="50" t="s">
        <v>130</v>
      </c>
      <c r="D98" s="43" t="s">
        <v>44</v>
      </c>
      <c r="E98" s="44">
        <v>7</v>
      </c>
      <c r="F98" s="45"/>
      <c r="G98" s="46">
        <f>ROUND(E98*F98,2)</f>
        <v>0</v>
      </c>
      <c r="H98" s="28"/>
      <c r="I98" s="27">
        <f>ROUND(E98*H98,2)</f>
        <v>0</v>
      </c>
      <c r="J98" s="28"/>
      <c r="K98" s="27">
        <f>ROUND(E98*J98,2)</f>
        <v>0</v>
      </c>
      <c r="L98" s="27">
        <v>21</v>
      </c>
      <c r="M98" s="27">
        <f>G98*(1+L98/100)</f>
        <v>0</v>
      </c>
      <c r="N98" s="27">
        <v>0</v>
      </c>
      <c r="O98" s="27">
        <f>ROUND(E98*N98,2)</f>
        <v>0</v>
      </c>
      <c r="P98" s="27">
        <v>0</v>
      </c>
      <c r="Q98" s="27">
        <f>ROUND(E98*P98,2)</f>
        <v>0</v>
      </c>
      <c r="R98" s="27"/>
      <c r="S98" s="27" t="s">
        <v>45</v>
      </c>
      <c r="T98" s="27" t="s">
        <v>46</v>
      </c>
      <c r="U98" s="27">
        <v>0</v>
      </c>
      <c r="V98" s="27">
        <f>ROUND(E98*U98,2)</f>
        <v>0</v>
      </c>
      <c r="W98" s="27"/>
      <c r="X98" s="27" t="s">
        <v>47</v>
      </c>
      <c r="Y98" s="18"/>
      <c r="Z98" s="18"/>
      <c r="AA98" s="18"/>
      <c r="AB98" s="18"/>
      <c r="AC98" s="18"/>
      <c r="AD98" s="18"/>
      <c r="AE98" s="18"/>
      <c r="AF98" s="18"/>
      <c r="AG98" s="18" t="s">
        <v>48</v>
      </c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</row>
    <row r="99" spans="1:60" outlineLevel="1" x14ac:dyDescent="0.2">
      <c r="A99" s="25"/>
      <c r="B99" s="26"/>
      <c r="C99" s="72" t="s">
        <v>157</v>
      </c>
      <c r="D99" s="73"/>
      <c r="E99" s="73"/>
      <c r="F99" s="73"/>
      <c r="G99" s="73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18"/>
      <c r="Z99" s="18"/>
      <c r="AA99" s="18"/>
      <c r="AB99" s="18"/>
      <c r="AC99" s="18"/>
      <c r="AD99" s="18"/>
      <c r="AE99" s="18"/>
      <c r="AF99" s="18"/>
      <c r="AG99" s="18" t="s">
        <v>49</v>
      </c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</row>
    <row r="100" spans="1:60" ht="19.5" customHeight="1" outlineLevel="1" x14ac:dyDescent="0.2">
      <c r="A100" s="25"/>
      <c r="B100" s="26"/>
      <c r="C100" s="74" t="s">
        <v>131</v>
      </c>
      <c r="D100" s="75"/>
      <c r="E100" s="75"/>
      <c r="F100" s="75"/>
      <c r="G100" s="75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18"/>
      <c r="Z100" s="18"/>
      <c r="AA100" s="18"/>
      <c r="AB100" s="18"/>
      <c r="AC100" s="18"/>
      <c r="AD100" s="18"/>
      <c r="AE100" s="18"/>
      <c r="AF100" s="18"/>
      <c r="AG100" s="18" t="s">
        <v>49</v>
      </c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</row>
    <row r="101" spans="1:60" outlineLevel="1" x14ac:dyDescent="0.2">
      <c r="A101" s="41">
        <v>21</v>
      </c>
      <c r="B101" s="42" t="s">
        <v>132</v>
      </c>
      <c r="C101" s="50" t="s">
        <v>133</v>
      </c>
      <c r="D101" s="43" t="s">
        <v>44</v>
      </c>
      <c r="E101" s="44">
        <v>1</v>
      </c>
      <c r="F101" s="45"/>
      <c r="G101" s="46">
        <f>ROUND(E101*F101,2)</f>
        <v>0</v>
      </c>
      <c r="H101" s="28"/>
      <c r="I101" s="27">
        <f>ROUND(E101*H101,2)</f>
        <v>0</v>
      </c>
      <c r="J101" s="28"/>
      <c r="K101" s="27">
        <f>ROUND(E101*J101,2)</f>
        <v>0</v>
      </c>
      <c r="L101" s="27">
        <v>21</v>
      </c>
      <c r="M101" s="27">
        <f>G101*(1+L101/100)</f>
        <v>0</v>
      </c>
      <c r="N101" s="27">
        <v>0</v>
      </c>
      <c r="O101" s="27">
        <f>ROUND(E101*N101,2)</f>
        <v>0</v>
      </c>
      <c r="P101" s="27">
        <v>0</v>
      </c>
      <c r="Q101" s="27">
        <f>ROUND(E101*P101,2)</f>
        <v>0</v>
      </c>
      <c r="R101" s="27"/>
      <c r="S101" s="27" t="s">
        <v>45</v>
      </c>
      <c r="T101" s="27" t="s">
        <v>46</v>
      </c>
      <c r="U101" s="27">
        <v>0</v>
      </c>
      <c r="V101" s="27">
        <f>ROUND(E101*U101,2)</f>
        <v>0</v>
      </c>
      <c r="W101" s="27"/>
      <c r="X101" s="27" t="s">
        <v>47</v>
      </c>
      <c r="Y101" s="18"/>
      <c r="Z101" s="18"/>
      <c r="AA101" s="18"/>
      <c r="AB101" s="18"/>
      <c r="AC101" s="18"/>
      <c r="AD101" s="18"/>
      <c r="AE101" s="18"/>
      <c r="AF101" s="18"/>
      <c r="AG101" s="18" t="s">
        <v>48</v>
      </c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</row>
    <row r="102" spans="1:60" ht="36" customHeight="1" outlineLevel="1" x14ac:dyDescent="0.2">
      <c r="A102" s="25"/>
      <c r="B102" s="26"/>
      <c r="C102" s="72" t="s">
        <v>169</v>
      </c>
      <c r="D102" s="73"/>
      <c r="E102" s="73"/>
      <c r="F102" s="73"/>
      <c r="G102" s="73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18"/>
      <c r="Z102" s="18"/>
      <c r="AA102" s="18"/>
      <c r="AB102" s="18"/>
      <c r="AC102" s="18"/>
      <c r="AD102" s="18"/>
      <c r="AE102" s="18"/>
      <c r="AF102" s="18"/>
      <c r="AG102" s="18" t="s">
        <v>49</v>
      </c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</row>
    <row r="103" spans="1:60" ht="22.5" outlineLevel="1" x14ac:dyDescent="0.2">
      <c r="A103" s="25"/>
      <c r="B103" s="26"/>
      <c r="C103" s="74" t="s">
        <v>158</v>
      </c>
      <c r="D103" s="75"/>
      <c r="E103" s="75"/>
      <c r="F103" s="75"/>
      <c r="G103" s="75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18"/>
      <c r="Z103" s="18"/>
      <c r="AA103" s="18"/>
      <c r="AB103" s="18"/>
      <c r="AC103" s="18"/>
      <c r="AD103" s="18"/>
      <c r="AE103" s="18"/>
      <c r="AF103" s="18"/>
      <c r="AG103" s="18" t="s">
        <v>49</v>
      </c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47" t="str">
        <f>C103</f>
        <v xml:space="preserve">sestava úložných dveřových skříní s policemi - 1.POLOVINA POLICOVÁ
2. POLOVINA ŠATNÍ TYČ S HORNÍ VLOŽENOU POLICÍ, V DOLNÍ ČÁSTI OPATŘENA MIN. 2 VÝSUVY </v>
      </c>
      <c r="BB103" s="18"/>
      <c r="BC103" s="18"/>
      <c r="BD103" s="18"/>
      <c r="BE103" s="18"/>
      <c r="BF103" s="18"/>
      <c r="BG103" s="18"/>
      <c r="BH103" s="18"/>
    </row>
    <row r="104" spans="1:60" outlineLevel="1" x14ac:dyDescent="0.2">
      <c r="A104" s="41">
        <v>22</v>
      </c>
      <c r="B104" s="42" t="s">
        <v>134</v>
      </c>
      <c r="C104" s="50" t="s">
        <v>135</v>
      </c>
      <c r="D104" s="43" t="s">
        <v>44</v>
      </c>
      <c r="E104" s="44">
        <v>1</v>
      </c>
      <c r="F104" s="45"/>
      <c r="G104" s="46">
        <f>ROUND(E104*F104,2)</f>
        <v>0</v>
      </c>
      <c r="H104" s="28"/>
      <c r="I104" s="27">
        <f>ROUND(E104*H104,2)</f>
        <v>0</v>
      </c>
      <c r="J104" s="28"/>
      <c r="K104" s="27">
        <f>ROUND(E104*J104,2)</f>
        <v>0</v>
      </c>
      <c r="L104" s="27">
        <v>21</v>
      </c>
      <c r="M104" s="27">
        <f>G104*(1+L104/100)</f>
        <v>0</v>
      </c>
      <c r="N104" s="27">
        <v>0</v>
      </c>
      <c r="O104" s="27">
        <f>ROUND(E104*N104,2)</f>
        <v>0</v>
      </c>
      <c r="P104" s="27">
        <v>0</v>
      </c>
      <c r="Q104" s="27">
        <f>ROUND(E104*P104,2)</f>
        <v>0</v>
      </c>
      <c r="R104" s="27"/>
      <c r="S104" s="27" t="s">
        <v>45</v>
      </c>
      <c r="T104" s="27" t="s">
        <v>46</v>
      </c>
      <c r="U104" s="27">
        <v>0</v>
      </c>
      <c r="V104" s="27">
        <f>ROUND(E104*U104,2)</f>
        <v>0</v>
      </c>
      <c r="W104" s="27"/>
      <c r="X104" s="27" t="s">
        <v>47</v>
      </c>
      <c r="Y104" s="18"/>
      <c r="Z104" s="18"/>
      <c r="AA104" s="18"/>
      <c r="AB104" s="18"/>
      <c r="AC104" s="18"/>
      <c r="AD104" s="18"/>
      <c r="AE104" s="18"/>
      <c r="AF104" s="18"/>
      <c r="AG104" s="18" t="s">
        <v>48</v>
      </c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</row>
    <row r="105" spans="1:60" ht="21.75" customHeight="1" outlineLevel="1" x14ac:dyDescent="0.2">
      <c r="A105" s="25"/>
      <c r="B105" s="26"/>
      <c r="C105" s="72" t="s">
        <v>160</v>
      </c>
      <c r="D105" s="73"/>
      <c r="E105" s="73"/>
      <c r="F105" s="73"/>
      <c r="G105" s="73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18"/>
      <c r="Z105" s="18"/>
      <c r="AA105" s="18"/>
      <c r="AB105" s="18"/>
      <c r="AC105" s="18"/>
      <c r="AD105" s="18"/>
      <c r="AE105" s="18"/>
      <c r="AF105" s="18"/>
      <c r="AG105" s="18" t="s">
        <v>49</v>
      </c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</row>
    <row r="106" spans="1:60" outlineLevel="1" x14ac:dyDescent="0.2">
      <c r="A106" s="25"/>
      <c r="B106" s="26"/>
      <c r="C106" s="74" t="s">
        <v>159</v>
      </c>
      <c r="D106" s="75"/>
      <c r="E106" s="75"/>
      <c r="F106" s="75"/>
      <c r="G106" s="7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18"/>
      <c r="Z106" s="18"/>
      <c r="AA106" s="18"/>
      <c r="AB106" s="18"/>
      <c r="AC106" s="18"/>
      <c r="AD106" s="18"/>
      <c r="AE106" s="18"/>
      <c r="AF106" s="18"/>
      <c r="AG106" s="18" t="s">
        <v>49</v>
      </c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47" t="str">
        <f>C106</f>
        <v>Police se stává součástí zdi díky skrytému upevňujícímu kování"</v>
      </c>
      <c r="BB106" s="18"/>
      <c r="BC106" s="18"/>
      <c r="BD106" s="18"/>
      <c r="BE106" s="18"/>
      <c r="BF106" s="18"/>
      <c r="BG106" s="18"/>
      <c r="BH106" s="18"/>
    </row>
    <row r="107" spans="1:60" outlineLevel="1" x14ac:dyDescent="0.2">
      <c r="A107" s="41">
        <v>23</v>
      </c>
      <c r="B107" s="42" t="s">
        <v>136</v>
      </c>
      <c r="C107" s="50" t="s">
        <v>137</v>
      </c>
      <c r="D107" s="43" t="s">
        <v>44</v>
      </c>
      <c r="E107" s="44">
        <v>1</v>
      </c>
      <c r="F107" s="45"/>
      <c r="G107" s="46">
        <f>ROUND(E107*F107,2)</f>
        <v>0</v>
      </c>
      <c r="H107" s="28"/>
      <c r="I107" s="27">
        <f>ROUND(E107*H107,2)</f>
        <v>0</v>
      </c>
      <c r="J107" s="28"/>
      <c r="K107" s="27">
        <f>ROUND(E107*J107,2)</f>
        <v>0</v>
      </c>
      <c r="L107" s="27">
        <v>21</v>
      </c>
      <c r="M107" s="27">
        <f>G107*(1+L107/100)</f>
        <v>0</v>
      </c>
      <c r="N107" s="27">
        <v>0</v>
      </c>
      <c r="O107" s="27">
        <f>ROUND(E107*N107,2)</f>
        <v>0</v>
      </c>
      <c r="P107" s="27">
        <v>0</v>
      </c>
      <c r="Q107" s="27">
        <f>ROUND(E107*P107,2)</f>
        <v>0</v>
      </c>
      <c r="R107" s="27"/>
      <c r="S107" s="27" t="s">
        <v>45</v>
      </c>
      <c r="T107" s="27" t="s">
        <v>46</v>
      </c>
      <c r="U107" s="27">
        <v>0</v>
      </c>
      <c r="V107" s="27">
        <f>ROUND(E107*U107,2)</f>
        <v>0</v>
      </c>
      <c r="W107" s="27"/>
      <c r="X107" s="27" t="s">
        <v>47</v>
      </c>
      <c r="Y107" s="18"/>
      <c r="Z107" s="18"/>
      <c r="AA107" s="18"/>
      <c r="AB107" s="18"/>
      <c r="AC107" s="18"/>
      <c r="AD107" s="18"/>
      <c r="AE107" s="18"/>
      <c r="AF107" s="18"/>
      <c r="AG107" s="18" t="s">
        <v>48</v>
      </c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</row>
    <row r="108" spans="1:60" outlineLevel="1" x14ac:dyDescent="0.2">
      <c r="A108" s="25"/>
      <c r="B108" s="26"/>
      <c r="C108" s="72" t="s">
        <v>161</v>
      </c>
      <c r="D108" s="73"/>
      <c r="E108" s="73"/>
      <c r="F108" s="73"/>
      <c r="G108" s="73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18"/>
      <c r="Z108" s="18"/>
      <c r="AA108" s="18"/>
      <c r="AB108" s="18"/>
      <c r="AC108" s="18"/>
      <c r="AD108" s="18"/>
      <c r="AE108" s="18"/>
      <c r="AF108" s="18"/>
      <c r="AG108" s="18" t="s">
        <v>49</v>
      </c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</row>
    <row r="109" spans="1:60" ht="22.5" outlineLevel="1" x14ac:dyDescent="0.2">
      <c r="A109" s="25"/>
      <c r="B109" s="26"/>
      <c r="C109" s="74" t="s">
        <v>170</v>
      </c>
      <c r="D109" s="75"/>
      <c r="E109" s="75"/>
      <c r="F109" s="75"/>
      <c r="G109" s="75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18"/>
      <c r="Z109" s="18"/>
      <c r="AA109" s="18"/>
      <c r="AB109" s="18"/>
      <c r="AC109" s="18"/>
      <c r="AD109" s="18"/>
      <c r="AE109" s="18"/>
      <c r="AF109" s="18"/>
      <c r="AG109" s="18" t="s">
        <v>49</v>
      </c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47" t="str">
        <f>C109</f>
        <v>Dvoupolicový otevřený botník. Nad horní odkládací deskou botníku je umístěn nástěný věšák. Zrcadlo je  umístěno mimo botník 600x1800mm  /viz specifika nemovitého vybavení-samostatná položka/</v>
      </c>
      <c r="BB109" s="18"/>
      <c r="BC109" s="18"/>
      <c r="BD109" s="18"/>
      <c r="BE109" s="18"/>
      <c r="BF109" s="18"/>
      <c r="BG109" s="18"/>
      <c r="BH109" s="18"/>
    </row>
    <row r="110" spans="1:60" x14ac:dyDescent="0.2">
      <c r="A110" s="1"/>
      <c r="B110" s="2"/>
      <c r="C110" s="53"/>
      <c r="D110" s="4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AE110">
        <v>15</v>
      </c>
      <c r="AF110">
        <v>21</v>
      </c>
    </row>
    <row r="111" spans="1:60" x14ac:dyDescent="0.2">
      <c r="A111" s="21"/>
      <c r="B111" s="22" t="s">
        <v>4</v>
      </c>
      <c r="C111" s="54"/>
      <c r="D111" s="23"/>
      <c r="E111" s="24"/>
      <c r="F111" s="24"/>
      <c r="G111" s="48">
        <f>G8</f>
        <v>0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AE111">
        <f>SUMIF(L7:L109,AE110,G7:G109)</f>
        <v>0</v>
      </c>
      <c r="AF111">
        <f>SUMIF(L7:L109,AF110,G7:G109)</f>
        <v>0</v>
      </c>
      <c r="AG111" t="s">
        <v>138</v>
      </c>
    </row>
    <row r="112" spans="1:60" x14ac:dyDescent="0.2">
      <c r="A112" s="1"/>
      <c r="B112" s="2"/>
      <c r="C112" s="53"/>
      <c r="D112" s="4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33" x14ac:dyDescent="0.2">
      <c r="A113" s="1"/>
      <c r="B113" s="2"/>
      <c r="C113" s="53"/>
      <c r="D113" s="4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33" x14ac:dyDescent="0.2">
      <c r="A114" s="83" t="s">
        <v>139</v>
      </c>
      <c r="B114" s="83"/>
      <c r="C114" s="84"/>
      <c r="D114" s="4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33" x14ac:dyDescent="0.2">
      <c r="A115" s="60"/>
      <c r="B115" s="61"/>
      <c r="C115" s="62"/>
      <c r="D115" s="61"/>
      <c r="E115" s="61"/>
      <c r="F115" s="61"/>
      <c r="G115" s="6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AG115" t="s">
        <v>140</v>
      </c>
    </row>
    <row r="116" spans="1:33" x14ac:dyDescent="0.2">
      <c r="A116" s="64"/>
      <c r="B116" s="65"/>
      <c r="C116" s="66"/>
      <c r="D116" s="65"/>
      <c r="E116" s="65"/>
      <c r="F116" s="65"/>
      <c r="G116" s="67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33" x14ac:dyDescent="0.2">
      <c r="A117" s="64"/>
      <c r="B117" s="65"/>
      <c r="C117" s="66"/>
      <c r="D117" s="65"/>
      <c r="E117" s="65"/>
      <c r="F117" s="65"/>
      <c r="G117" s="67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33" x14ac:dyDescent="0.2">
      <c r="A118" s="64"/>
      <c r="B118" s="65"/>
      <c r="C118" s="66"/>
      <c r="D118" s="65"/>
      <c r="E118" s="65"/>
      <c r="F118" s="65"/>
      <c r="G118" s="6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33" x14ac:dyDescent="0.2">
      <c r="A119" s="68"/>
      <c r="B119" s="69"/>
      <c r="C119" s="70"/>
      <c r="D119" s="69"/>
      <c r="E119" s="69"/>
      <c r="F119" s="69"/>
      <c r="G119" s="7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33" x14ac:dyDescent="0.2">
      <c r="A120" s="1"/>
      <c r="B120" s="2"/>
      <c r="C120" s="53"/>
      <c r="D120" s="4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33" x14ac:dyDescent="0.2">
      <c r="C121" s="55"/>
      <c r="D121" s="9"/>
      <c r="AG121" t="s">
        <v>141</v>
      </c>
    </row>
    <row r="122" spans="1:33" x14ac:dyDescent="0.2">
      <c r="D122" s="9"/>
    </row>
    <row r="123" spans="1:33" x14ac:dyDescent="0.2">
      <c r="D123" s="9"/>
    </row>
    <row r="124" spans="1:33" x14ac:dyDescent="0.2">
      <c r="D124" s="9"/>
    </row>
    <row r="125" spans="1:33" x14ac:dyDescent="0.2">
      <c r="D125" s="9"/>
    </row>
    <row r="126" spans="1:33" x14ac:dyDescent="0.2">
      <c r="D126" s="9"/>
    </row>
    <row r="127" spans="1:33" x14ac:dyDescent="0.2">
      <c r="D127" s="9"/>
    </row>
    <row r="128" spans="1:33" x14ac:dyDescent="0.2">
      <c r="D128" s="9"/>
    </row>
    <row r="129" spans="4:4" x14ac:dyDescent="0.2">
      <c r="D129" s="9"/>
    </row>
    <row r="130" spans="4:4" x14ac:dyDescent="0.2">
      <c r="D130" s="9"/>
    </row>
    <row r="131" spans="4:4" x14ac:dyDescent="0.2">
      <c r="D131" s="9"/>
    </row>
    <row r="132" spans="4:4" x14ac:dyDescent="0.2">
      <c r="D132" s="9"/>
    </row>
    <row r="133" spans="4:4" x14ac:dyDescent="0.2">
      <c r="D133" s="9"/>
    </row>
    <row r="134" spans="4:4" x14ac:dyDescent="0.2">
      <c r="D134" s="9"/>
    </row>
    <row r="135" spans="4:4" x14ac:dyDescent="0.2">
      <c r="D135" s="9"/>
    </row>
    <row r="136" spans="4:4" x14ac:dyDescent="0.2">
      <c r="D136" s="9"/>
    </row>
    <row r="137" spans="4:4" x14ac:dyDescent="0.2">
      <c r="D137" s="9"/>
    </row>
    <row r="138" spans="4:4" x14ac:dyDescent="0.2">
      <c r="D138" s="9"/>
    </row>
    <row r="139" spans="4:4" x14ac:dyDescent="0.2">
      <c r="D139" s="9"/>
    </row>
    <row r="140" spans="4:4" x14ac:dyDescent="0.2">
      <c r="D140" s="9"/>
    </row>
    <row r="141" spans="4:4" x14ac:dyDescent="0.2">
      <c r="D141" s="9"/>
    </row>
    <row r="142" spans="4:4" x14ac:dyDescent="0.2">
      <c r="D142" s="9"/>
    </row>
    <row r="143" spans="4:4" x14ac:dyDescent="0.2">
      <c r="D143" s="9"/>
    </row>
    <row r="144" spans="4:4" x14ac:dyDescent="0.2">
      <c r="D144" s="9"/>
    </row>
    <row r="145" spans="4:4" x14ac:dyDescent="0.2">
      <c r="D145" s="9"/>
    </row>
    <row r="146" spans="4:4" x14ac:dyDescent="0.2">
      <c r="D146" s="9"/>
    </row>
    <row r="147" spans="4:4" x14ac:dyDescent="0.2">
      <c r="D147" s="9"/>
    </row>
    <row r="148" spans="4:4" x14ac:dyDescent="0.2">
      <c r="D148" s="9"/>
    </row>
    <row r="149" spans="4:4" x14ac:dyDescent="0.2">
      <c r="D149" s="9"/>
    </row>
    <row r="150" spans="4:4" x14ac:dyDescent="0.2">
      <c r="D150" s="9"/>
    </row>
    <row r="151" spans="4:4" x14ac:dyDescent="0.2">
      <c r="D151" s="9"/>
    </row>
    <row r="152" spans="4:4" x14ac:dyDescent="0.2">
      <c r="D152" s="9"/>
    </row>
    <row r="153" spans="4:4" x14ac:dyDescent="0.2">
      <c r="D153" s="9"/>
    </row>
    <row r="154" spans="4:4" x14ac:dyDescent="0.2">
      <c r="D154" s="9"/>
    </row>
    <row r="155" spans="4:4" x14ac:dyDescent="0.2">
      <c r="D155" s="9"/>
    </row>
    <row r="156" spans="4:4" x14ac:dyDescent="0.2">
      <c r="D156" s="9"/>
    </row>
    <row r="157" spans="4:4" x14ac:dyDescent="0.2">
      <c r="D157" s="9"/>
    </row>
    <row r="158" spans="4:4" x14ac:dyDescent="0.2">
      <c r="D158" s="9"/>
    </row>
    <row r="159" spans="4:4" x14ac:dyDescent="0.2">
      <c r="D159" s="9"/>
    </row>
    <row r="160" spans="4:4" x14ac:dyDescent="0.2">
      <c r="D160" s="9"/>
    </row>
    <row r="161" spans="4:4" x14ac:dyDescent="0.2">
      <c r="D161" s="9"/>
    </row>
    <row r="162" spans="4:4" x14ac:dyDescent="0.2">
      <c r="D162" s="9"/>
    </row>
    <row r="163" spans="4:4" x14ac:dyDescent="0.2">
      <c r="D163" s="9"/>
    </row>
    <row r="164" spans="4:4" x14ac:dyDescent="0.2">
      <c r="D164" s="9"/>
    </row>
    <row r="165" spans="4:4" x14ac:dyDescent="0.2">
      <c r="D165" s="9"/>
    </row>
    <row r="166" spans="4:4" x14ac:dyDescent="0.2">
      <c r="D166" s="9"/>
    </row>
    <row r="167" spans="4:4" x14ac:dyDescent="0.2">
      <c r="D167" s="9"/>
    </row>
    <row r="168" spans="4:4" x14ac:dyDescent="0.2">
      <c r="D168" s="9"/>
    </row>
    <row r="169" spans="4:4" x14ac:dyDescent="0.2">
      <c r="D169" s="9"/>
    </row>
    <row r="170" spans="4:4" x14ac:dyDescent="0.2">
      <c r="D170" s="9"/>
    </row>
    <row r="171" spans="4:4" x14ac:dyDescent="0.2">
      <c r="D171" s="9"/>
    </row>
    <row r="172" spans="4:4" x14ac:dyDescent="0.2">
      <c r="D172" s="9"/>
    </row>
    <row r="173" spans="4:4" x14ac:dyDescent="0.2">
      <c r="D173" s="9"/>
    </row>
    <row r="174" spans="4:4" x14ac:dyDescent="0.2">
      <c r="D174" s="9"/>
    </row>
    <row r="175" spans="4:4" x14ac:dyDescent="0.2">
      <c r="D175" s="9"/>
    </row>
    <row r="176" spans="4:4" x14ac:dyDescent="0.2">
      <c r="D176" s="9"/>
    </row>
    <row r="177" spans="4:4" x14ac:dyDescent="0.2">
      <c r="D177" s="9"/>
    </row>
    <row r="178" spans="4:4" x14ac:dyDescent="0.2">
      <c r="D178" s="9"/>
    </row>
    <row r="179" spans="4:4" x14ac:dyDescent="0.2">
      <c r="D179" s="9"/>
    </row>
    <row r="180" spans="4:4" x14ac:dyDescent="0.2">
      <c r="D180" s="9"/>
    </row>
    <row r="181" spans="4:4" x14ac:dyDescent="0.2">
      <c r="D181" s="9"/>
    </row>
    <row r="182" spans="4:4" x14ac:dyDescent="0.2">
      <c r="D182" s="9"/>
    </row>
    <row r="183" spans="4:4" x14ac:dyDescent="0.2">
      <c r="D183" s="9"/>
    </row>
    <row r="184" spans="4:4" x14ac:dyDescent="0.2">
      <c r="D184" s="9"/>
    </row>
    <row r="185" spans="4:4" x14ac:dyDescent="0.2">
      <c r="D185" s="9"/>
    </row>
    <row r="186" spans="4:4" x14ac:dyDescent="0.2">
      <c r="D186" s="9"/>
    </row>
    <row r="187" spans="4:4" x14ac:dyDescent="0.2">
      <c r="D187" s="9"/>
    </row>
    <row r="188" spans="4:4" x14ac:dyDescent="0.2">
      <c r="D188" s="9"/>
    </row>
    <row r="189" spans="4:4" x14ac:dyDescent="0.2">
      <c r="D189" s="9"/>
    </row>
    <row r="190" spans="4:4" x14ac:dyDescent="0.2">
      <c r="D190" s="9"/>
    </row>
    <row r="191" spans="4:4" x14ac:dyDescent="0.2">
      <c r="D191" s="9"/>
    </row>
    <row r="192" spans="4:4" x14ac:dyDescent="0.2">
      <c r="D192" s="9"/>
    </row>
    <row r="193" spans="4:4" x14ac:dyDescent="0.2">
      <c r="D193" s="9"/>
    </row>
    <row r="194" spans="4:4" x14ac:dyDescent="0.2">
      <c r="D194" s="9"/>
    </row>
    <row r="195" spans="4:4" x14ac:dyDescent="0.2">
      <c r="D195" s="9"/>
    </row>
    <row r="196" spans="4:4" x14ac:dyDescent="0.2">
      <c r="D196" s="9"/>
    </row>
    <row r="197" spans="4:4" x14ac:dyDescent="0.2">
      <c r="D197" s="9"/>
    </row>
    <row r="198" spans="4:4" x14ac:dyDescent="0.2">
      <c r="D198" s="9"/>
    </row>
    <row r="199" spans="4:4" x14ac:dyDescent="0.2">
      <c r="D199" s="9"/>
    </row>
    <row r="200" spans="4:4" x14ac:dyDescent="0.2">
      <c r="D200" s="9"/>
    </row>
    <row r="201" spans="4:4" x14ac:dyDescent="0.2">
      <c r="D201" s="9"/>
    </row>
    <row r="202" spans="4:4" x14ac:dyDescent="0.2">
      <c r="D202" s="9"/>
    </row>
    <row r="203" spans="4:4" x14ac:dyDescent="0.2">
      <c r="D203" s="9"/>
    </row>
    <row r="204" spans="4:4" x14ac:dyDescent="0.2">
      <c r="D204" s="9"/>
    </row>
    <row r="205" spans="4:4" x14ac:dyDescent="0.2">
      <c r="D205" s="9"/>
    </row>
    <row r="206" spans="4:4" x14ac:dyDescent="0.2">
      <c r="D206" s="9"/>
    </row>
    <row r="207" spans="4:4" x14ac:dyDescent="0.2">
      <c r="D207" s="9"/>
    </row>
    <row r="208" spans="4:4" x14ac:dyDescent="0.2">
      <c r="D208" s="9"/>
    </row>
    <row r="209" spans="4:4" x14ac:dyDescent="0.2">
      <c r="D209" s="9"/>
    </row>
    <row r="210" spans="4:4" x14ac:dyDescent="0.2">
      <c r="D210" s="9"/>
    </row>
    <row r="211" spans="4:4" x14ac:dyDescent="0.2">
      <c r="D211" s="9"/>
    </row>
    <row r="212" spans="4:4" x14ac:dyDescent="0.2">
      <c r="D212" s="9"/>
    </row>
    <row r="213" spans="4:4" x14ac:dyDescent="0.2">
      <c r="D213" s="9"/>
    </row>
    <row r="214" spans="4:4" x14ac:dyDescent="0.2">
      <c r="D214" s="9"/>
    </row>
    <row r="215" spans="4:4" x14ac:dyDescent="0.2">
      <c r="D215" s="9"/>
    </row>
    <row r="216" spans="4:4" x14ac:dyDescent="0.2">
      <c r="D216" s="9"/>
    </row>
    <row r="217" spans="4:4" x14ac:dyDescent="0.2">
      <c r="D217" s="9"/>
    </row>
    <row r="218" spans="4:4" x14ac:dyDescent="0.2">
      <c r="D218" s="9"/>
    </row>
    <row r="219" spans="4:4" x14ac:dyDescent="0.2">
      <c r="D219" s="9"/>
    </row>
    <row r="220" spans="4:4" x14ac:dyDescent="0.2">
      <c r="D220" s="9"/>
    </row>
    <row r="221" spans="4:4" x14ac:dyDescent="0.2">
      <c r="D221" s="9"/>
    </row>
    <row r="222" spans="4:4" x14ac:dyDescent="0.2">
      <c r="D222" s="9"/>
    </row>
    <row r="223" spans="4:4" x14ac:dyDescent="0.2">
      <c r="D223" s="9"/>
    </row>
    <row r="224" spans="4:4" x14ac:dyDescent="0.2">
      <c r="D224" s="9"/>
    </row>
    <row r="225" spans="4:4" x14ac:dyDescent="0.2">
      <c r="D225" s="9"/>
    </row>
    <row r="226" spans="4:4" x14ac:dyDescent="0.2">
      <c r="D226" s="9"/>
    </row>
    <row r="227" spans="4:4" x14ac:dyDescent="0.2">
      <c r="D227" s="9"/>
    </row>
    <row r="228" spans="4:4" x14ac:dyDescent="0.2">
      <c r="D228" s="9"/>
    </row>
    <row r="229" spans="4:4" x14ac:dyDescent="0.2">
      <c r="D229" s="9"/>
    </row>
    <row r="230" spans="4:4" x14ac:dyDescent="0.2">
      <c r="D230" s="9"/>
    </row>
    <row r="231" spans="4:4" x14ac:dyDescent="0.2">
      <c r="D231" s="9"/>
    </row>
    <row r="232" spans="4:4" x14ac:dyDescent="0.2">
      <c r="D232" s="9"/>
    </row>
    <row r="233" spans="4:4" x14ac:dyDescent="0.2">
      <c r="D233" s="9"/>
    </row>
    <row r="234" spans="4:4" x14ac:dyDescent="0.2">
      <c r="D234" s="9"/>
    </row>
    <row r="235" spans="4:4" x14ac:dyDescent="0.2">
      <c r="D235" s="9"/>
    </row>
    <row r="236" spans="4:4" x14ac:dyDescent="0.2">
      <c r="D236" s="9"/>
    </row>
    <row r="237" spans="4:4" x14ac:dyDescent="0.2">
      <c r="D237" s="9"/>
    </row>
    <row r="238" spans="4:4" x14ac:dyDescent="0.2">
      <c r="D238" s="9"/>
    </row>
    <row r="239" spans="4:4" x14ac:dyDescent="0.2">
      <c r="D239" s="9"/>
    </row>
    <row r="240" spans="4:4" x14ac:dyDescent="0.2">
      <c r="D240" s="9"/>
    </row>
    <row r="241" spans="4:4" x14ac:dyDescent="0.2">
      <c r="D241" s="9"/>
    </row>
    <row r="242" spans="4:4" x14ac:dyDescent="0.2">
      <c r="D242" s="9"/>
    </row>
    <row r="243" spans="4:4" x14ac:dyDescent="0.2">
      <c r="D243" s="9"/>
    </row>
    <row r="244" spans="4:4" x14ac:dyDescent="0.2">
      <c r="D244" s="9"/>
    </row>
    <row r="245" spans="4:4" x14ac:dyDescent="0.2">
      <c r="D245" s="9"/>
    </row>
    <row r="246" spans="4:4" x14ac:dyDescent="0.2">
      <c r="D246" s="9"/>
    </row>
    <row r="247" spans="4:4" x14ac:dyDescent="0.2">
      <c r="D247" s="9"/>
    </row>
    <row r="248" spans="4:4" x14ac:dyDescent="0.2">
      <c r="D248" s="9"/>
    </row>
    <row r="249" spans="4:4" x14ac:dyDescent="0.2">
      <c r="D249" s="9"/>
    </row>
    <row r="250" spans="4:4" x14ac:dyDescent="0.2">
      <c r="D250" s="9"/>
    </row>
    <row r="251" spans="4:4" x14ac:dyDescent="0.2">
      <c r="D251" s="9"/>
    </row>
    <row r="252" spans="4:4" x14ac:dyDescent="0.2">
      <c r="D252" s="9"/>
    </row>
    <row r="253" spans="4:4" x14ac:dyDescent="0.2">
      <c r="D253" s="9"/>
    </row>
    <row r="254" spans="4:4" x14ac:dyDescent="0.2">
      <c r="D254" s="9"/>
    </row>
    <row r="255" spans="4:4" x14ac:dyDescent="0.2">
      <c r="D255" s="9"/>
    </row>
    <row r="256" spans="4:4" x14ac:dyDescent="0.2">
      <c r="D256" s="9"/>
    </row>
    <row r="257" spans="4:4" x14ac:dyDescent="0.2">
      <c r="D257" s="9"/>
    </row>
    <row r="258" spans="4:4" x14ac:dyDescent="0.2">
      <c r="D258" s="9"/>
    </row>
    <row r="259" spans="4:4" x14ac:dyDescent="0.2">
      <c r="D259" s="9"/>
    </row>
    <row r="260" spans="4:4" x14ac:dyDescent="0.2">
      <c r="D260" s="9"/>
    </row>
    <row r="261" spans="4:4" x14ac:dyDescent="0.2">
      <c r="D261" s="9"/>
    </row>
    <row r="262" spans="4:4" x14ac:dyDescent="0.2">
      <c r="D262" s="9"/>
    </row>
    <row r="263" spans="4:4" x14ac:dyDescent="0.2">
      <c r="D263" s="9"/>
    </row>
    <row r="264" spans="4:4" x14ac:dyDescent="0.2">
      <c r="D264" s="9"/>
    </row>
    <row r="265" spans="4:4" x14ac:dyDescent="0.2">
      <c r="D265" s="9"/>
    </row>
    <row r="266" spans="4:4" x14ac:dyDescent="0.2">
      <c r="D266" s="9"/>
    </row>
    <row r="267" spans="4:4" x14ac:dyDescent="0.2">
      <c r="D267" s="9"/>
    </row>
    <row r="268" spans="4:4" x14ac:dyDescent="0.2">
      <c r="D268" s="9"/>
    </row>
    <row r="269" spans="4:4" x14ac:dyDescent="0.2">
      <c r="D269" s="9"/>
    </row>
    <row r="270" spans="4:4" x14ac:dyDescent="0.2">
      <c r="D270" s="9"/>
    </row>
    <row r="271" spans="4:4" x14ac:dyDescent="0.2">
      <c r="D271" s="9"/>
    </row>
    <row r="272" spans="4:4" x14ac:dyDescent="0.2">
      <c r="D272" s="9"/>
    </row>
    <row r="273" spans="4:4" x14ac:dyDescent="0.2">
      <c r="D273" s="9"/>
    </row>
    <row r="274" spans="4:4" x14ac:dyDescent="0.2">
      <c r="D274" s="9"/>
    </row>
    <row r="275" spans="4:4" x14ac:dyDescent="0.2">
      <c r="D275" s="9"/>
    </row>
    <row r="276" spans="4:4" x14ac:dyDescent="0.2">
      <c r="D276" s="9"/>
    </row>
    <row r="277" spans="4:4" x14ac:dyDescent="0.2">
      <c r="D277" s="9"/>
    </row>
    <row r="278" spans="4:4" x14ac:dyDescent="0.2">
      <c r="D278" s="9"/>
    </row>
    <row r="279" spans="4:4" x14ac:dyDescent="0.2">
      <c r="D279" s="9"/>
    </row>
    <row r="280" spans="4:4" x14ac:dyDescent="0.2">
      <c r="D280" s="9"/>
    </row>
    <row r="281" spans="4:4" x14ac:dyDescent="0.2">
      <c r="D281" s="9"/>
    </row>
    <row r="282" spans="4:4" x14ac:dyDescent="0.2">
      <c r="D282" s="9"/>
    </row>
    <row r="283" spans="4:4" x14ac:dyDescent="0.2">
      <c r="D283" s="9"/>
    </row>
    <row r="284" spans="4:4" x14ac:dyDescent="0.2">
      <c r="D284" s="9"/>
    </row>
    <row r="285" spans="4:4" x14ac:dyDescent="0.2">
      <c r="D285" s="9"/>
    </row>
    <row r="286" spans="4:4" x14ac:dyDescent="0.2">
      <c r="D286" s="9"/>
    </row>
    <row r="287" spans="4:4" x14ac:dyDescent="0.2">
      <c r="D287" s="9"/>
    </row>
    <row r="288" spans="4:4" x14ac:dyDescent="0.2">
      <c r="D288" s="9"/>
    </row>
    <row r="289" spans="4:4" x14ac:dyDescent="0.2">
      <c r="D289" s="9"/>
    </row>
    <row r="290" spans="4:4" x14ac:dyDescent="0.2">
      <c r="D290" s="9"/>
    </row>
    <row r="291" spans="4:4" x14ac:dyDescent="0.2">
      <c r="D291" s="9"/>
    </row>
    <row r="292" spans="4:4" x14ac:dyDescent="0.2">
      <c r="D292" s="9"/>
    </row>
    <row r="293" spans="4:4" x14ac:dyDescent="0.2">
      <c r="D293" s="9"/>
    </row>
    <row r="294" spans="4:4" x14ac:dyDescent="0.2">
      <c r="D294" s="9"/>
    </row>
    <row r="295" spans="4:4" x14ac:dyDescent="0.2">
      <c r="D295" s="9"/>
    </row>
    <row r="296" spans="4:4" x14ac:dyDescent="0.2">
      <c r="D296" s="9"/>
    </row>
    <row r="297" spans="4:4" x14ac:dyDescent="0.2">
      <c r="D297" s="9"/>
    </row>
    <row r="298" spans="4:4" x14ac:dyDescent="0.2">
      <c r="D298" s="9"/>
    </row>
    <row r="299" spans="4:4" x14ac:dyDescent="0.2">
      <c r="D299" s="9"/>
    </row>
    <row r="300" spans="4:4" x14ac:dyDescent="0.2">
      <c r="D300" s="9"/>
    </row>
    <row r="301" spans="4:4" x14ac:dyDescent="0.2">
      <c r="D301" s="9"/>
    </row>
    <row r="302" spans="4:4" x14ac:dyDescent="0.2">
      <c r="D302" s="9"/>
    </row>
    <row r="303" spans="4:4" x14ac:dyDescent="0.2">
      <c r="D303" s="9"/>
    </row>
    <row r="304" spans="4:4" x14ac:dyDescent="0.2">
      <c r="D304" s="9"/>
    </row>
    <row r="305" spans="4:4" x14ac:dyDescent="0.2">
      <c r="D305" s="9"/>
    </row>
    <row r="306" spans="4:4" x14ac:dyDescent="0.2">
      <c r="D306" s="9"/>
    </row>
    <row r="307" spans="4:4" x14ac:dyDescent="0.2">
      <c r="D307" s="9"/>
    </row>
    <row r="308" spans="4:4" x14ac:dyDescent="0.2">
      <c r="D308" s="9"/>
    </row>
    <row r="309" spans="4:4" x14ac:dyDescent="0.2">
      <c r="D309" s="9"/>
    </row>
    <row r="310" spans="4:4" x14ac:dyDescent="0.2">
      <c r="D310" s="9"/>
    </row>
    <row r="311" spans="4:4" x14ac:dyDescent="0.2">
      <c r="D311" s="9"/>
    </row>
    <row r="312" spans="4:4" x14ac:dyDescent="0.2">
      <c r="D312" s="9"/>
    </row>
    <row r="313" spans="4:4" x14ac:dyDescent="0.2">
      <c r="D313" s="9"/>
    </row>
    <row r="314" spans="4:4" x14ac:dyDescent="0.2">
      <c r="D314" s="9"/>
    </row>
    <row r="315" spans="4:4" x14ac:dyDescent="0.2">
      <c r="D315" s="9"/>
    </row>
    <row r="316" spans="4:4" x14ac:dyDescent="0.2">
      <c r="D316" s="9"/>
    </row>
    <row r="317" spans="4:4" x14ac:dyDescent="0.2">
      <c r="D317" s="9"/>
    </row>
    <row r="318" spans="4:4" x14ac:dyDescent="0.2">
      <c r="D318" s="9"/>
    </row>
    <row r="319" spans="4:4" x14ac:dyDescent="0.2">
      <c r="D319" s="9"/>
    </row>
    <row r="320" spans="4:4" x14ac:dyDescent="0.2">
      <c r="D320" s="9"/>
    </row>
    <row r="321" spans="4:4" x14ac:dyDescent="0.2">
      <c r="D321" s="9"/>
    </row>
    <row r="322" spans="4:4" x14ac:dyDescent="0.2">
      <c r="D322" s="9"/>
    </row>
    <row r="323" spans="4:4" x14ac:dyDescent="0.2">
      <c r="D323" s="9"/>
    </row>
    <row r="324" spans="4:4" x14ac:dyDescent="0.2">
      <c r="D324" s="9"/>
    </row>
    <row r="325" spans="4:4" x14ac:dyDescent="0.2">
      <c r="D325" s="9"/>
    </row>
    <row r="326" spans="4:4" x14ac:dyDescent="0.2">
      <c r="D326" s="9"/>
    </row>
    <row r="327" spans="4:4" x14ac:dyDescent="0.2">
      <c r="D327" s="9"/>
    </row>
    <row r="328" spans="4:4" x14ac:dyDescent="0.2">
      <c r="D328" s="9"/>
    </row>
    <row r="329" spans="4:4" x14ac:dyDescent="0.2">
      <c r="D329" s="9"/>
    </row>
    <row r="330" spans="4:4" x14ac:dyDescent="0.2">
      <c r="D330" s="9"/>
    </row>
    <row r="331" spans="4:4" x14ac:dyDescent="0.2">
      <c r="D331" s="9"/>
    </row>
    <row r="332" spans="4:4" x14ac:dyDescent="0.2">
      <c r="D332" s="9"/>
    </row>
    <row r="333" spans="4:4" x14ac:dyDescent="0.2">
      <c r="D333" s="9"/>
    </row>
    <row r="334" spans="4:4" x14ac:dyDescent="0.2">
      <c r="D334" s="9"/>
    </row>
    <row r="335" spans="4:4" x14ac:dyDescent="0.2">
      <c r="D335" s="9"/>
    </row>
    <row r="336" spans="4:4" x14ac:dyDescent="0.2">
      <c r="D336" s="9"/>
    </row>
    <row r="337" spans="4:4" x14ac:dyDescent="0.2">
      <c r="D337" s="9"/>
    </row>
    <row r="338" spans="4:4" x14ac:dyDescent="0.2">
      <c r="D338" s="9"/>
    </row>
    <row r="339" spans="4:4" x14ac:dyDescent="0.2">
      <c r="D339" s="9"/>
    </row>
    <row r="340" spans="4:4" x14ac:dyDescent="0.2">
      <c r="D340" s="9"/>
    </row>
    <row r="341" spans="4:4" x14ac:dyDescent="0.2">
      <c r="D341" s="9"/>
    </row>
    <row r="342" spans="4:4" x14ac:dyDescent="0.2">
      <c r="D342" s="9"/>
    </row>
    <row r="343" spans="4:4" x14ac:dyDescent="0.2">
      <c r="D343" s="9"/>
    </row>
    <row r="344" spans="4:4" x14ac:dyDescent="0.2">
      <c r="D344" s="9"/>
    </row>
    <row r="345" spans="4:4" x14ac:dyDescent="0.2">
      <c r="D345" s="9"/>
    </row>
    <row r="346" spans="4:4" x14ac:dyDescent="0.2">
      <c r="D346" s="9"/>
    </row>
    <row r="347" spans="4:4" x14ac:dyDescent="0.2">
      <c r="D347" s="9"/>
    </row>
    <row r="348" spans="4:4" x14ac:dyDescent="0.2">
      <c r="D348" s="9"/>
    </row>
    <row r="349" spans="4:4" x14ac:dyDescent="0.2">
      <c r="D349" s="9"/>
    </row>
    <row r="350" spans="4:4" x14ac:dyDescent="0.2">
      <c r="D350" s="9"/>
    </row>
    <row r="351" spans="4:4" x14ac:dyDescent="0.2">
      <c r="D351" s="9"/>
    </row>
    <row r="352" spans="4:4" x14ac:dyDescent="0.2">
      <c r="D352" s="9"/>
    </row>
    <row r="353" spans="4:4" x14ac:dyDescent="0.2">
      <c r="D353" s="9"/>
    </row>
    <row r="354" spans="4:4" x14ac:dyDescent="0.2">
      <c r="D354" s="9"/>
    </row>
    <row r="355" spans="4:4" x14ac:dyDescent="0.2">
      <c r="D355" s="9"/>
    </row>
    <row r="356" spans="4:4" x14ac:dyDescent="0.2">
      <c r="D356" s="9"/>
    </row>
    <row r="357" spans="4:4" x14ac:dyDescent="0.2">
      <c r="D357" s="9"/>
    </row>
    <row r="358" spans="4:4" x14ac:dyDescent="0.2">
      <c r="D358" s="9"/>
    </row>
    <row r="359" spans="4:4" x14ac:dyDescent="0.2">
      <c r="D359" s="9"/>
    </row>
    <row r="360" spans="4:4" x14ac:dyDescent="0.2">
      <c r="D360" s="9"/>
    </row>
    <row r="361" spans="4:4" x14ac:dyDescent="0.2">
      <c r="D361" s="9"/>
    </row>
    <row r="362" spans="4:4" x14ac:dyDescent="0.2">
      <c r="D362" s="9"/>
    </row>
    <row r="363" spans="4:4" x14ac:dyDescent="0.2">
      <c r="D363" s="9"/>
    </row>
    <row r="364" spans="4:4" x14ac:dyDescent="0.2">
      <c r="D364" s="9"/>
    </row>
    <row r="365" spans="4:4" x14ac:dyDescent="0.2">
      <c r="D365" s="9"/>
    </row>
    <row r="366" spans="4:4" x14ac:dyDescent="0.2">
      <c r="D366" s="9"/>
    </row>
    <row r="367" spans="4:4" x14ac:dyDescent="0.2">
      <c r="D367" s="9"/>
    </row>
    <row r="368" spans="4:4" x14ac:dyDescent="0.2">
      <c r="D368" s="9"/>
    </row>
    <row r="369" spans="4:4" x14ac:dyDescent="0.2">
      <c r="D369" s="9"/>
    </row>
    <row r="370" spans="4:4" x14ac:dyDescent="0.2">
      <c r="D370" s="9"/>
    </row>
    <row r="371" spans="4:4" x14ac:dyDescent="0.2">
      <c r="D371" s="9"/>
    </row>
    <row r="372" spans="4:4" x14ac:dyDescent="0.2">
      <c r="D372" s="9"/>
    </row>
    <row r="373" spans="4:4" x14ac:dyDescent="0.2">
      <c r="D373" s="9"/>
    </row>
    <row r="374" spans="4:4" x14ac:dyDescent="0.2">
      <c r="D374" s="9"/>
    </row>
    <row r="375" spans="4:4" x14ac:dyDescent="0.2">
      <c r="D375" s="9"/>
    </row>
    <row r="376" spans="4:4" x14ac:dyDescent="0.2">
      <c r="D376" s="9"/>
    </row>
    <row r="377" spans="4:4" x14ac:dyDescent="0.2">
      <c r="D377" s="9"/>
    </row>
    <row r="378" spans="4:4" x14ac:dyDescent="0.2">
      <c r="D378" s="9"/>
    </row>
    <row r="379" spans="4:4" x14ac:dyDescent="0.2">
      <c r="D379" s="9"/>
    </row>
    <row r="380" spans="4:4" x14ac:dyDescent="0.2">
      <c r="D380" s="9"/>
    </row>
    <row r="381" spans="4:4" x14ac:dyDescent="0.2">
      <c r="D381" s="9"/>
    </row>
    <row r="382" spans="4:4" x14ac:dyDescent="0.2">
      <c r="D382" s="9"/>
    </row>
    <row r="383" spans="4:4" x14ac:dyDescent="0.2">
      <c r="D383" s="9"/>
    </row>
    <row r="384" spans="4:4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</sheetData>
  <sheetProtection algorithmName="SHA-512" hashValue="/pD9DCsFzuwreLAimBHNeuWYB5iesZVg5f/usvf8t5Ea+o0QyMtGfmITEqcx7yUyoPivbp0XyAnlw2TmoZAMMw==" saltValue="32RKOyzX0ncbvqJGYPGfnA==" spinCount="100000" sheet="1" objects="1" scenarios="1"/>
  <mergeCells count="80">
    <mergeCell ref="C105:G105"/>
    <mergeCell ref="C106:G106"/>
    <mergeCell ref="C108:G108"/>
    <mergeCell ref="C109:G109"/>
    <mergeCell ref="C95:G95"/>
    <mergeCell ref="C97:G97"/>
    <mergeCell ref="C99:G99"/>
    <mergeCell ref="C100:G100"/>
    <mergeCell ref="C102:G102"/>
    <mergeCell ref="C103:G103"/>
    <mergeCell ref="C94:G94"/>
    <mergeCell ref="C73:G73"/>
    <mergeCell ref="C75:G75"/>
    <mergeCell ref="C77:G77"/>
    <mergeCell ref="C79:G79"/>
    <mergeCell ref="C81:G81"/>
    <mergeCell ref="C83:G83"/>
    <mergeCell ref="C85:G85"/>
    <mergeCell ref="C87:G87"/>
    <mergeCell ref="C89:G89"/>
    <mergeCell ref="C91:G91"/>
    <mergeCell ref="C92:G92"/>
    <mergeCell ref="C72:G72"/>
    <mergeCell ref="C59:G59"/>
    <mergeCell ref="C60:G60"/>
    <mergeCell ref="C62:G62"/>
    <mergeCell ref="C63:G63"/>
    <mergeCell ref="C64:G64"/>
    <mergeCell ref="C65:G65"/>
    <mergeCell ref="C66:G66"/>
    <mergeCell ref="C67:G67"/>
    <mergeCell ref="C68:G68"/>
    <mergeCell ref="C69:G69"/>
    <mergeCell ref="C71:G71"/>
    <mergeCell ref="C41:G41"/>
    <mergeCell ref="C43:G43"/>
    <mergeCell ref="C58:G58"/>
    <mergeCell ref="C45:G45"/>
    <mergeCell ref="C47:G47"/>
    <mergeCell ref="C48:G48"/>
    <mergeCell ref="C49:G49"/>
    <mergeCell ref="C50:G50"/>
    <mergeCell ref="C51:G51"/>
    <mergeCell ref="C52:G52"/>
    <mergeCell ref="C54:G54"/>
    <mergeCell ref="C55:G55"/>
    <mergeCell ref="C56:G56"/>
    <mergeCell ref="C57:G57"/>
    <mergeCell ref="A1:G1"/>
    <mergeCell ref="C2:G2"/>
    <mergeCell ref="C3:G3"/>
    <mergeCell ref="C4:G4"/>
    <mergeCell ref="A114:C114"/>
    <mergeCell ref="C29:G29"/>
    <mergeCell ref="C14:G14"/>
    <mergeCell ref="C15:G15"/>
    <mergeCell ref="C16:G16"/>
    <mergeCell ref="C17:G17"/>
    <mergeCell ref="C18:G18"/>
    <mergeCell ref="C19:G19"/>
    <mergeCell ref="C20:G20"/>
    <mergeCell ref="C23:G23"/>
    <mergeCell ref="C24:G24"/>
    <mergeCell ref="C25:G25"/>
    <mergeCell ref="A115:G119"/>
    <mergeCell ref="C10:G10"/>
    <mergeCell ref="C11:G11"/>
    <mergeCell ref="C12:G12"/>
    <mergeCell ref="C13:G13"/>
    <mergeCell ref="C28:G28"/>
    <mergeCell ref="C44:G44"/>
    <mergeCell ref="C30:G30"/>
    <mergeCell ref="C31:G31"/>
    <mergeCell ref="C32:G32"/>
    <mergeCell ref="C34:G34"/>
    <mergeCell ref="C35:G35"/>
    <mergeCell ref="C37:G37"/>
    <mergeCell ref="C38:G38"/>
    <mergeCell ref="C39:G39"/>
    <mergeCell ref="C40:G4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VzorPolozky</vt:lpstr>
      <vt:lpstr>K1</vt:lpstr>
      <vt:lpstr>'K1'!Názvy_tisku</vt:lpstr>
      <vt:lpstr>'K1'!Oblast_tisku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Šimůnek</dc:creator>
  <cp:lastModifiedBy>Eva Hájková</cp:lastModifiedBy>
  <cp:lastPrinted>2019-07-23T13:24:51Z</cp:lastPrinted>
  <dcterms:created xsi:type="dcterms:W3CDTF">2009-04-08T07:15:50Z</dcterms:created>
  <dcterms:modified xsi:type="dcterms:W3CDTF">2019-08-13T06:14:40Z</dcterms:modified>
</cp:coreProperties>
</file>