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<sst xmlns="http://schemas.openxmlformats.org/spreadsheetml/2006/main" count="55" uniqueCount="53">
  <si>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Zadavatel: 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</si>
  <si>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</si>
  <si>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</si>
  <si>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</si>
  <si>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</si>
  <si>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</si>
  <si>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</si>
  <si>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</si>
  <si>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</si>
  <si>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</si>
  <si>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1</t>
  </si>
  <si>
    <t>NABÍDKOVÁ CENA CELKEM KČ VČETNĚ DPH</t>
  </si>
  <si>
    <t>bez DPH</t>
  </si>
  <si>
    <t>s vymezením předmětu zakázky k sestavení nabídkové ceny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</si>
  <si>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</si>
  <si>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Krkonošské gymnázium a Střední odborná škola, IČO 60153245</t>
  </si>
  <si>
    <t>Dodavatelem deklarovaný název zařízení a modelové označení včetně délky záruční doby v měsících</t>
  </si>
  <si>
    <t>Název a IČO dodavatele</t>
  </si>
  <si>
    <t>Technická specifikace a položkový rozpočet</t>
  </si>
  <si>
    <t>Příloha č.2 Výzvy k podání nabídek</t>
  </si>
  <si>
    <t>Dodavatel:</t>
  </si>
  <si>
    <t>Dodavatel vyplní tento dokument na žlutě označených místech</t>
  </si>
  <si>
    <t>Zadavatel si vlastními silami ověří specifikace nabízeného zboží.
Dodavatel může být nápomocen tím, že nad rámec nabídky poskytne firemní dokumentaci či hypertextový odkaz se specifikacemi nabízeného zboží.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</si>
  <si>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</si>
  <si>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</si>
  <si>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</si>
  <si>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</si>
  <si>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</si>
  <si>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</si>
  <si>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</si>
  <si>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</si>
  <si>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</si>
  <si>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Trinokulární mikroskop s polarizací</t>
  </si>
  <si>
    <t>Kamera k mikroskopu s polarizací</t>
  </si>
  <si>
    <t>HD LED panel (monitor)</t>
  </si>
  <si>
    <t>Trinokulární stereoskopický mikroskop pro makroskopii</t>
  </si>
  <si>
    <t>Fotoadapter pro připojení zrcadlovky ke stereomikroskopu</t>
  </si>
  <si>
    <t>Jednooká zrcadlovka pro makroskopii</t>
  </si>
  <si>
    <t>Opticky stabilizovaný objektiv typu zoom</t>
  </si>
  <si>
    <t>Opticky stabilizovaný makro objektiv</t>
  </si>
  <si>
    <t>Opticko-mechanický C-Mount adapter</t>
  </si>
  <si>
    <t>Kruhový blesk pro makrofotografii</t>
  </si>
  <si>
    <r>
      <t xml:space="preserve">ZAKÁZKY MALÉHO ROZSAHU NA DODÁVKU S NÁZVEM:
</t>
    </r>
    <r>
      <rPr>
        <b/>
        <sz val="18"/>
        <color indexed="10"/>
        <rFont val="Calibri"/>
        <family val="2"/>
      </rPr>
      <t>„Mikroskopy a příslušenství“</t>
    </r>
  </si>
  <si>
    <t>• Trinokulární hlavice
• 2ks širokoúhlé okuláry 10x/20 mm s doostřováním obou okulárů minimálně v rozsahu ±4 D a s děličem světla
• Revolverová hlavice pro 4 planachromatické objektivy se zvětšením 4x; 10x; 40x; 100x
• (celkové optické zvětšení 40x – 1000x)
• Stativ: kovový s úchytem pro přenášení
• Stůl: mechanický, 135 x 135mm nebo větší
• Zaostřování: koaxiální hrubý a jemný zaostřovací systém
• Kondenzor: Abbe N.A. 1,25, zaostřovací, irisová aperturní clona, slot pro kontrastní destičky
• Kolektor: s polní clonou, držák filtru s převlečnou maticí
• Osvětlení: pomocí výměnného světelného zdroje typu LED nebo halogen o minimálním výkonu 3W s plynulou regulací intenzity jasu
• Polarizační sada: jednoduchý analyzátor/polarizátor součástí dodávky
• Záruka minimálně 24 měsíců, musí se jednat o nové bezvadné zboží</t>
  </si>
  <si>
    <t>• Kompatibilní s trinokulárním mikroskopem
• Kompatibilní s LED monitorem
• Kompatibilní s opticko-mechanickým C-Mount adaptérem ke trinokulárnímu mikroskopu s polarizací
• Rozlišení 2Mpx nebo 1920x1080pix nebo větší
• Datový výstup: HDMI nebo USB
• Slot na paměťovou SD kartu
• Záruka minimálně 24 měsíců, musí se jednat o nové bezvadné zboží</t>
  </si>
  <si>
    <t>• Kompatibilní s mikroskopem s polarizací a kamerou k mikroskopu s polarizací
• Záruka minimálně 24 měsíců, musí se jednat o nové bezvadné zboží</t>
  </si>
  <si>
    <t>• Kompatibilní s kamerou k mikroskopu s polarizací
• Rozlišení HD (1920x1080)
• Úhlopříčka 32“ nebo větší
• Vstupy: USB, VGA a HDMI
• Typ panelu: IPS
• VESA kompatibilní
• Zabudované reproduktory
• Záruka minimálně 24 měsíců, musí se jednat o nové bezvadné zboží</t>
  </si>
  <si>
    <t>• plně kompatibilní s jednookou zrcadlovkou pro makroskopii od stejného výrobce jako jednooká zrcadlovka pro makroskopii
• opticky stabilizovaný full frame makroobjektiv s pevnou ohniskovou vzdáleností mezi 99 mm a 106 mm a clonou F/2,8 nebo světelnější
• Záruka minimálně 24 měsíců, musí se jednat o nové bezvadné zboží</t>
  </si>
  <si>
    <t>• plně kompatibilní s jednookou zrcadlovkou pro makroskopii od stejného výrobce jako jednooká zrcadlovka pro makroskopii
• kruhový blesk pro makrofotografování se směrným číslem 12 nebo vyšším kompatibilní s makroobjektivem (mechanickou kompatibilitu s makroobjektivem lze zajistit i redukčním kroužkem, který potom musím být součástí dodávky)
• Záruka minimálně 24 měsíců, musí se jednat o nové bezvadné zboží</t>
  </si>
  <si>
    <t>• plně kompatibilní s jednookou zrcadlovkou pro makroskopii od stejného výrobce jako jednooká zrcadlovka pro makroskopii
• opticky stabilizovaný full frame objektiv typu zoom 16-35mm f/4,0 nebo světelnější
• Záruka minimálně 24 měsíců, musí se jednat o nové bezvadné zboží</t>
  </si>
  <si>
    <t>• rozlišení snímače formátu full frame nebo APS-C minimálně 20 Mpx; rozměry snímače minimálně 22x14mm
• dotykový displej výklopný ve dvou osách usnadňující práci žákovi s fyzickým hendikepem
• podpora formátů RAW, JPG a MOV
• časosběrné snímání
• stavový LCD displej na horní hraně těla zobrazující nabití akumulátoru
• maximální váha těla bez akumulátoru 550g
• Záruka minimálně 24 měsíců, musí se jednat o nové bezvadné zboží</t>
  </si>
  <si>
    <t>• kompatibilní s trinokulárním stereoskopickým mikroskopem pro makroskopii
• kompatibilní s jednookou zrcadlovkou pro makroskopii
• Záruka minimálně 24 měsíců, musí se jednat o nové bezvadné zboží</t>
  </si>
  <si>
    <t>• Optický systém: Greenough zoom
• Okuláry: okulár N-WF 10x/23 mm (2 ks), dioptrická korekce u obou okulárů v rozsahu minimálně ± 4D
• ZOOM: poměr 6,7:1 nebo větší
• Rozměry pracovní plochy stolu minimálně 300 x 200 mm, pérové držáky preparátu
• Osvětlení: dopadající a procházející o minimálním výkonu 3W LED s nezávislou plynulou regulací intenzity jasu
• Záruka minimálně 24 měsíců, musí se jednat o nové bezvadné zboží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</si>
</sst>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8"/>
      <color indexed="1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1" applyNumberFormat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5" borderId="6" applyNumberFormat="0" applyAlignment="0" applyProtection="0"/>
    <xf numFmtId="0" fontId="3" fillId="3" borderId="0" applyNumberFormat="0" applyBorder="0" applyAlignment="0" applyProtection="0"/>
    <xf numFmtId="0" fontId="11" fillId="13" borderId="1" applyNumberFormat="0" applyAlignment="0" applyProtection="0"/>
    <xf numFmtId="0" fontId="10" fillId="36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11" applyNumberFormat="0" applyAlignment="0" applyProtection="0"/>
    <xf numFmtId="0" fontId="14" fillId="34" borderId="12" applyNumberFormat="0" applyAlignment="0" applyProtection="0"/>
    <xf numFmtId="0" fontId="0" fillId="40" borderId="11" applyNumberFormat="0" applyFont="0" applyAlignment="0" applyProtection="0"/>
    <xf numFmtId="9" fontId="0" fillId="0" borderId="0" applyFont="0" applyFill="0" applyBorder="0" applyAlignment="0" applyProtection="0"/>
    <xf numFmtId="0" fontId="12" fillId="0" borderId="13" applyNumberFormat="0" applyFill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1" fillId="7" borderId="1" applyNumberFormat="0" applyAlignment="0" applyProtection="0"/>
    <xf numFmtId="0" fontId="4" fillId="41" borderId="1" applyNumberFormat="0" applyAlignment="0" applyProtection="0"/>
    <xf numFmtId="0" fontId="14" fillId="41" borderId="12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</cellStyleXfs>
  <cellXfs count="52">
    <xf numFmtId="0" fontId="0" fillId="0" borderId="0" xfId="0" applyAlignment="1">
      <alignment/>
    </xf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74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4" fillId="0" borderId="0" xfId="68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31" fillId="34" borderId="16" xfId="0" applyFont="1" applyFill="1" applyBorder="1" applyAlignment="1" applyProtection="1">
      <alignment horizontal="center" vertical="center"/>
      <protection hidden="1"/>
    </xf>
    <xf numFmtId="0" fontId="31" fillId="34" borderId="17" xfId="0" applyFont="1" applyFill="1" applyBorder="1" applyAlignment="1" applyProtection="1">
      <alignment horizontal="center" vertical="center"/>
      <protection hidden="1"/>
    </xf>
    <xf numFmtId="4" fontId="31" fillId="34" borderId="17" xfId="0" applyNumberFormat="1" applyFont="1" applyFill="1" applyBorder="1" applyAlignment="1" applyProtection="1">
      <alignment horizontal="center" vertical="center"/>
      <protection hidden="1"/>
    </xf>
    <xf numFmtId="4" fontId="31" fillId="34" borderId="18" xfId="0" applyNumberFormat="1" applyFont="1" applyFill="1" applyBorder="1" applyAlignment="1" applyProtection="1">
      <alignment horizontal="center" vertical="center"/>
      <protection hidden="1"/>
    </xf>
    <xf numFmtId="49" fontId="3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20" xfId="0" applyFont="1" applyFill="1" applyBorder="1" applyAlignment="1" applyProtection="1">
      <alignment horizontal="center" vertical="center"/>
      <protection hidden="1"/>
    </xf>
    <xf numFmtId="0" fontId="31" fillId="34" borderId="21" xfId="0" applyFont="1" applyFill="1" applyBorder="1" applyAlignment="1" applyProtection="1">
      <alignment vertical="center"/>
      <protection hidden="1"/>
    </xf>
    <xf numFmtId="0" fontId="31" fillId="34" borderId="22" xfId="0" applyFont="1" applyFill="1" applyBorder="1" applyAlignment="1" applyProtection="1">
      <alignment horizontal="center" vertical="center"/>
      <protection hidden="1"/>
    </xf>
    <xf numFmtId="4" fontId="31" fillId="34" borderId="22" xfId="0" applyNumberFormat="1" applyFont="1" applyFill="1" applyBorder="1" applyAlignment="1" applyProtection="1">
      <alignment horizontal="center" vertical="center"/>
      <protection hidden="1"/>
    </xf>
    <xf numFmtId="4" fontId="31" fillId="34" borderId="23" xfId="0" applyNumberFormat="1" applyFont="1" applyFill="1" applyBorder="1" applyAlignment="1" applyProtection="1">
      <alignment horizontal="center" vertical="center"/>
      <protection hidden="1"/>
    </xf>
    <xf numFmtId="49" fontId="32" fillId="34" borderId="24" xfId="0" applyNumberFormat="1" applyFont="1" applyFill="1" applyBorder="1" applyAlignment="1" applyProtection="1">
      <alignment vertical="center" wrapText="1"/>
      <protection hidden="1"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4" fontId="36" fillId="46" borderId="26" xfId="0" applyNumberFormat="1" applyFont="1" applyFill="1" applyBorder="1" applyAlignment="1" applyProtection="1">
      <alignment horizontal="right" vertical="center"/>
      <protection locked="0"/>
    </xf>
    <xf numFmtId="0" fontId="32" fillId="0" borderId="26" xfId="0" applyFont="1" applyFill="1" applyBorder="1" applyAlignment="1" applyProtection="1">
      <alignment horizontal="right" vertical="center"/>
      <protection hidden="1"/>
    </xf>
    <xf numFmtId="9" fontId="31" fillId="0" borderId="26" xfId="0" applyNumberFormat="1" applyFont="1" applyFill="1" applyBorder="1" applyAlignment="1" applyProtection="1">
      <alignment horizontal="center" vertical="center"/>
      <protection locked="0"/>
    </xf>
    <xf numFmtId="4" fontId="32" fillId="0" borderId="26" xfId="0" applyNumberFormat="1" applyFont="1" applyFill="1" applyBorder="1" applyAlignment="1" applyProtection="1">
      <alignment horizontal="right" vertical="center"/>
      <protection locked="0"/>
    </xf>
    <xf numFmtId="49" fontId="32" fillId="25" borderId="0" xfId="0" applyNumberFormat="1" applyFont="1" applyFill="1" applyBorder="1" applyAlignment="1" applyProtection="1">
      <alignment/>
      <protection hidden="1"/>
    </xf>
    <xf numFmtId="49" fontId="28" fillId="25" borderId="0" xfId="0" applyNumberFormat="1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 locked="0"/>
    </xf>
    <xf numFmtId="49" fontId="32" fillId="47" borderId="27" xfId="0" applyNumberFormat="1" applyFont="1" applyFill="1" applyBorder="1" applyAlignment="1" applyProtection="1">
      <alignment horizontal="center" vertical="center"/>
      <protection locked="0"/>
    </xf>
    <xf numFmtId="49" fontId="40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30" fillId="48" borderId="0" xfId="0" applyNumberFormat="1" applyFont="1" applyFill="1" applyBorder="1" applyAlignment="1" applyProtection="1">
      <alignment/>
      <protection locked="0"/>
    </xf>
    <xf numFmtId="4" fontId="34" fillId="48" borderId="0" xfId="0" applyNumberFormat="1" applyFont="1" applyFill="1" applyBorder="1" applyAlignment="1" applyProtection="1">
      <alignment/>
      <protection locked="0"/>
    </xf>
    <xf numFmtId="4" fontId="32" fillId="0" borderId="28" xfId="0" applyNumberFormat="1" applyFont="1" applyFill="1" applyBorder="1" applyAlignment="1" applyProtection="1">
      <alignment horizontal="right" vertical="center"/>
      <protection hidden="1"/>
    </xf>
    <xf numFmtId="0" fontId="39" fillId="49" borderId="29" xfId="0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Fill="1" applyBorder="1" applyAlignment="1" applyProtection="1">
      <alignment wrapText="1"/>
      <protection hidden="1"/>
    </xf>
    <xf numFmtId="4" fontId="41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32" fillId="16" borderId="27" xfId="0" applyNumberFormat="1" applyFont="1" applyFill="1" applyBorder="1" applyAlignment="1" applyProtection="1">
      <alignment horizontal="center" vertical="center"/>
      <protection locked="0"/>
    </xf>
    <xf numFmtId="0" fontId="26" fillId="50" borderId="0" xfId="0" applyFont="1" applyFill="1" applyBorder="1" applyAlignment="1" applyProtection="1">
      <alignment horizontal="center" vertical="center"/>
      <protection locked="0"/>
    </xf>
    <xf numFmtId="0" fontId="27" fillId="41" borderId="32" xfId="0" applyFont="1" applyFill="1" applyBorder="1" applyAlignment="1" applyProtection="1">
      <alignment horizontal="center" vertical="center" wrapText="1"/>
      <protection hidden="1"/>
    </xf>
    <xf numFmtId="0" fontId="27" fillId="41" borderId="33" xfId="0" applyFont="1" applyFill="1" applyBorder="1" applyAlignment="1" applyProtection="1">
      <alignment horizontal="center" vertical="center"/>
      <protection hidden="1"/>
    </xf>
    <xf numFmtId="0" fontId="27" fillId="41" borderId="34" xfId="0" applyFont="1" applyFill="1" applyBorder="1" applyAlignment="1" applyProtection="1">
      <alignment horizontal="center" vertical="center"/>
      <protection hidden="1"/>
    </xf>
    <xf numFmtId="0" fontId="34" fillId="49" borderId="35" xfId="0" applyFont="1" applyFill="1" applyBorder="1" applyAlignment="1" applyProtection="1">
      <alignment horizontal="center" vertical="center" wrapText="1"/>
      <protection hidden="1"/>
    </xf>
    <xf numFmtId="0" fontId="29" fillId="0" borderId="36" xfId="0" applyFont="1" applyFill="1" applyBorder="1" applyAlignment="1" applyProtection="1">
      <alignment horizontal="left" vertical="center" indent="1"/>
      <protection locked="0"/>
    </xf>
    <xf numFmtId="0" fontId="26" fillId="41" borderId="37" xfId="0" applyFont="1" applyFill="1" applyBorder="1" applyAlignment="1" applyProtection="1">
      <alignment horizontal="center" vertical="center" wrapText="1"/>
      <protection hidden="1"/>
    </xf>
    <xf numFmtId="0" fontId="26" fillId="41" borderId="38" xfId="0" applyFont="1" applyFill="1" applyBorder="1" applyAlignment="1" applyProtection="1">
      <alignment horizontal="center" vertical="center"/>
      <protection hidden="1"/>
    </xf>
    <xf numFmtId="0" fontId="26" fillId="41" borderId="39" xfId="0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left" vertical="center" wrapText="1" indent="1"/>
      <protection hidden="1"/>
    </xf>
    <xf numFmtId="0" fontId="38" fillId="0" borderId="41" xfId="0" applyFont="1" applyFill="1" applyBorder="1" applyAlignment="1" applyProtection="1">
      <alignment horizontal="left" vertical="center" wrapText="1" indent="1"/>
      <protection locked="0"/>
    </xf>
    <xf numFmtId="0" fontId="38" fillId="0" borderId="35" xfId="0" applyFont="1" applyFill="1" applyBorder="1" applyAlignment="1" applyProtection="1">
      <alignment horizontal="left" vertical="center" indent="1"/>
      <protection locked="0"/>
    </xf>
    <xf numFmtId="0" fontId="38" fillId="0" borderId="42" xfId="0" applyFont="1" applyFill="1" applyBorder="1" applyAlignment="1" applyProtection="1">
      <alignment horizontal="left" vertical="center" indent="1"/>
      <protection locked="0"/>
    </xf>
    <xf numFmtId="0" fontId="30" fillId="49" borderId="36" xfId="0" applyFont="1" applyFill="1" applyBorder="1" applyAlignment="1" applyProtection="1">
      <alignment horizontal="left" vertical="center" indent="1"/>
      <protection locked="0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zoomScalePageLayoutView="0" workbookViewId="0" topLeftCell="A1">
      <selection activeCell="A4" sqref="A4:K4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421875" style="3" bestFit="1" customWidth="1"/>
    <col min="5" max="6" width="0" style="3" hidden="1" customWidth="1"/>
    <col min="7" max="7" width="6.421875" style="1" bestFit="1" customWidth="1"/>
    <col min="8" max="8" width="12.57421875" style="1" customWidth="1"/>
    <col min="9" max="9" width="12.8515625" style="1" bestFit="1" customWidth="1"/>
    <col min="10" max="10" width="81.7109375" style="6" customWidth="1"/>
    <col min="11" max="11" width="62.7109375" style="6" customWidth="1"/>
    <col min="12" max="12" width="0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54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33" customHeight="1">
      <c r="A3" s="39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28.5" customHeight="1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3" customFormat="1" ht="37.5" customHeight="1">
      <c r="A5" s="48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s="8" customFormat="1" ht="26.25" customHeight="1">
      <c r="A6" s="43" t="s">
        <v>0</v>
      </c>
      <c r="B6" s="43"/>
      <c r="C6" s="43"/>
      <c r="D6" s="43"/>
      <c r="E6" s="43"/>
      <c r="F6" s="43"/>
      <c r="G6" s="43"/>
      <c r="H6" s="43" t="s">
        <v>15</v>
      </c>
      <c r="I6" s="43"/>
      <c r="J6" s="43"/>
      <c r="K6" s="43"/>
    </row>
    <row r="7" spans="1:11" s="8" customFormat="1" ht="26.25" customHeight="1">
      <c r="A7" s="43" t="s">
        <v>20</v>
      </c>
      <c r="B7" s="43"/>
      <c r="C7" s="43"/>
      <c r="D7" s="43"/>
      <c r="E7" s="43"/>
      <c r="F7" s="43"/>
      <c r="G7" s="43"/>
      <c r="H7" s="51" t="s">
        <v>17</v>
      </c>
      <c r="I7" s="51"/>
      <c r="J7" s="51"/>
      <c r="K7" s="51"/>
    </row>
    <row r="8" spans="1:11" s="8" customFormat="1" ht="60" customHeight="1" thickBot="1">
      <c r="A8" s="47" t="s">
        <v>22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31.5">
      <c r="A9" s="9"/>
      <c r="B9" s="10" t="s">
        <v>1</v>
      </c>
      <c r="C9" s="11" t="s">
        <v>2</v>
      </c>
      <c r="D9" s="12" t="s">
        <v>4</v>
      </c>
      <c r="E9" s="11">
        <v>15</v>
      </c>
      <c r="F9" s="11">
        <v>20</v>
      </c>
      <c r="G9" s="12" t="s">
        <v>3</v>
      </c>
      <c r="H9" s="12" t="s">
        <v>4</v>
      </c>
      <c r="I9" s="13" t="s">
        <v>5</v>
      </c>
      <c r="J9" s="14" t="s">
        <v>14</v>
      </c>
      <c r="K9" s="14" t="s">
        <v>16</v>
      </c>
    </row>
    <row r="10" spans="1:11" ht="16.5" thickBot="1">
      <c r="A10" s="15" t="s">
        <v>6</v>
      </c>
      <c r="B10" s="16"/>
      <c r="C10" s="17" t="s">
        <v>7</v>
      </c>
      <c r="D10" s="18" t="s">
        <v>12</v>
      </c>
      <c r="E10" s="17"/>
      <c r="F10" s="17"/>
      <c r="G10" s="18" t="s">
        <v>8</v>
      </c>
      <c r="H10" s="18" t="s">
        <v>9</v>
      </c>
      <c r="I10" s="19" t="s">
        <v>9</v>
      </c>
      <c r="J10" s="20"/>
      <c r="K10" s="30"/>
    </row>
    <row r="11" spans="1:13" ht="272.25" customHeight="1" thickBot="1">
      <c r="A11" s="37" t="s">
        <v>10</v>
      </c>
      <c r="B11" s="36" t="s">
        <v>32</v>
      </c>
      <c r="C11" s="21">
        <v>1</v>
      </c>
      <c r="D11" s="22">
        <v>0</v>
      </c>
      <c r="E11" s="23" t="e">
        <f>IF(D11=#REF!,I11-I11/(1+D11),0)</f>
        <v>#REF!</v>
      </c>
      <c r="F11" s="23" t="e">
        <f>IF(D11=#REF!,I11-I11/(1+D11),0)</f>
        <v>#REF!</v>
      </c>
      <c r="G11" s="24">
        <v>0.21</v>
      </c>
      <c r="H11" s="25">
        <f aca="true" t="shared" si="0" ref="H11:H20">D11+D11*G11</f>
        <v>0</v>
      </c>
      <c r="I11" s="33">
        <f aca="true" t="shared" si="1" ref="I11:I20">C11*H11</f>
        <v>0</v>
      </c>
      <c r="J11" s="35" t="s">
        <v>43</v>
      </c>
      <c r="K11" s="34"/>
      <c r="M11" s="2"/>
    </row>
    <row r="12" spans="1:13" ht="138" customHeight="1" thickBot="1">
      <c r="A12" s="37" t="s">
        <v>23</v>
      </c>
      <c r="B12" s="36" t="s">
        <v>33</v>
      </c>
      <c r="C12" s="21">
        <v>1</v>
      </c>
      <c r="D12" s="22">
        <v>0</v>
      </c>
      <c r="E12" s="23" t="e">
        <f>IF(D12=#REF!,I12-I12/(1+D12),0)</f>
        <v>#REF!</v>
      </c>
      <c r="F12" s="23" t="e">
        <f>IF(D12=#REF!,I12-I12/(1+D12),0)</f>
        <v>#REF!</v>
      </c>
      <c r="G12" s="24">
        <v>0.21</v>
      </c>
      <c r="H12" s="25">
        <f t="shared" si="0"/>
        <v>0</v>
      </c>
      <c r="I12" s="33">
        <f t="shared" si="1"/>
        <v>0</v>
      </c>
      <c r="J12" s="35" t="s">
        <v>44</v>
      </c>
      <c r="K12" s="34"/>
      <c r="M12" s="2"/>
    </row>
    <row r="13" spans="1:13" ht="96" customHeight="1" thickBot="1">
      <c r="A13" s="37" t="s">
        <v>24</v>
      </c>
      <c r="B13" s="36" t="s">
        <v>40</v>
      </c>
      <c r="C13" s="21">
        <v>1</v>
      </c>
      <c r="D13" s="22">
        <v>0</v>
      </c>
      <c r="E13" s="23" t="e">
        <f>IF(D13=#REF!,I13-I13/(1+D13),0)</f>
        <v>#REF!</v>
      </c>
      <c r="F13" s="23" t="e">
        <f>IF(D13=#REF!,I13-I13/(1+D13),0)</f>
        <v>#REF!</v>
      </c>
      <c r="G13" s="24">
        <v>0.21</v>
      </c>
      <c r="H13" s="25">
        <f t="shared" si="0"/>
        <v>0</v>
      </c>
      <c r="I13" s="33">
        <f t="shared" si="1"/>
        <v>0</v>
      </c>
      <c r="J13" s="35" t="s">
        <v>45</v>
      </c>
      <c r="K13" s="34"/>
      <c r="M13" s="2"/>
    </row>
    <row r="14" spans="1:13" ht="141.75" customHeight="1" thickBot="1">
      <c r="A14" s="37" t="s">
        <v>25</v>
      </c>
      <c r="B14" s="36" t="s">
        <v>34</v>
      </c>
      <c r="C14" s="21">
        <v>1</v>
      </c>
      <c r="D14" s="22">
        <v>0</v>
      </c>
      <c r="E14" s="23" t="e">
        <f>IF(D14=#REF!,I14-I14/(1+D14),0)</f>
        <v>#REF!</v>
      </c>
      <c r="F14" s="23" t="e">
        <f>IF(D14=#REF!,I14-I14/(1+D14),0)</f>
        <v>#REF!</v>
      </c>
      <c r="G14" s="24">
        <v>0.21</v>
      </c>
      <c r="H14" s="25">
        <f t="shared" si="0"/>
        <v>0</v>
      </c>
      <c r="I14" s="33">
        <f t="shared" si="1"/>
        <v>0</v>
      </c>
      <c r="J14" s="35" t="s">
        <v>46</v>
      </c>
      <c r="K14" s="34"/>
      <c r="M14" s="2"/>
    </row>
    <row r="15" spans="1:13" ht="160.5" customHeight="1" thickBot="1">
      <c r="A15" s="29" t="s">
        <v>26</v>
      </c>
      <c r="B15" s="36" t="s">
        <v>35</v>
      </c>
      <c r="C15" s="21">
        <v>1</v>
      </c>
      <c r="D15" s="22">
        <v>0</v>
      </c>
      <c r="E15" s="23" t="e">
        <f>IF(D15=#REF!,I15-I15/(1+D15),0)</f>
        <v>#REF!</v>
      </c>
      <c r="F15" s="23" t="e">
        <f>IF(D15=#REF!,I15-I15/(1+D15),0)</f>
        <v>#REF!</v>
      </c>
      <c r="G15" s="24">
        <v>0.21</v>
      </c>
      <c r="H15" s="25">
        <f t="shared" si="0"/>
        <v>0</v>
      </c>
      <c r="I15" s="33">
        <f t="shared" si="1"/>
        <v>0</v>
      </c>
      <c r="J15" s="35" t="s">
        <v>52</v>
      </c>
      <c r="K15" s="34"/>
      <c r="M15" s="2"/>
    </row>
    <row r="16" spans="1:13" ht="79.5" thickBot="1">
      <c r="A16" s="29" t="s">
        <v>27</v>
      </c>
      <c r="B16" s="36" t="s">
        <v>36</v>
      </c>
      <c r="C16" s="21">
        <v>1</v>
      </c>
      <c r="D16" s="22">
        <v>0</v>
      </c>
      <c r="E16" s="23" t="e">
        <f>IF(D16=#REF!,I16-I16/(1+D16),0)</f>
        <v>#REF!</v>
      </c>
      <c r="F16" s="23" t="e">
        <f>IF(D16=#REF!,I16-I16/(1+D16),0)</f>
        <v>#REF!</v>
      </c>
      <c r="G16" s="24">
        <v>0.21</v>
      </c>
      <c r="H16" s="25">
        <f t="shared" si="0"/>
        <v>0</v>
      </c>
      <c r="I16" s="33">
        <f t="shared" si="1"/>
        <v>0</v>
      </c>
      <c r="J16" s="35" t="s">
        <v>51</v>
      </c>
      <c r="K16" s="34"/>
      <c r="M16" s="2"/>
    </row>
    <row r="17" spans="1:13" ht="157.5" customHeight="1" thickBot="1">
      <c r="A17" s="29" t="s">
        <v>28</v>
      </c>
      <c r="B17" s="36" t="s">
        <v>37</v>
      </c>
      <c r="C17" s="21">
        <v>1</v>
      </c>
      <c r="D17" s="22">
        <v>0</v>
      </c>
      <c r="E17" s="23" t="e">
        <f>IF(D17=#REF!,I17-I17/(1+D17),0)</f>
        <v>#REF!</v>
      </c>
      <c r="F17" s="23" t="e">
        <f>IF(D17=#REF!,I17-I17/(1+D17),0)</f>
        <v>#REF!</v>
      </c>
      <c r="G17" s="24">
        <v>0.21</v>
      </c>
      <c r="H17" s="25">
        <f t="shared" si="0"/>
        <v>0</v>
      </c>
      <c r="I17" s="33">
        <f t="shared" si="1"/>
        <v>0</v>
      </c>
      <c r="J17" s="35" t="s">
        <v>50</v>
      </c>
      <c r="K17" s="34"/>
      <c r="M17" s="2"/>
    </row>
    <row r="18" spans="1:13" ht="91.5" customHeight="1" thickBot="1">
      <c r="A18" s="29" t="s">
        <v>29</v>
      </c>
      <c r="B18" s="36" t="s">
        <v>38</v>
      </c>
      <c r="C18" s="21">
        <v>1</v>
      </c>
      <c r="D18" s="22">
        <v>0</v>
      </c>
      <c r="E18" s="23" t="e">
        <f>IF(D18=#REF!,I18-I18/(1+D18),0)</f>
        <v>#REF!</v>
      </c>
      <c r="F18" s="23" t="e">
        <f>IF(D18=#REF!,I18-I18/(1+D18),0)</f>
        <v>#REF!</v>
      </c>
      <c r="G18" s="24">
        <v>0.21</v>
      </c>
      <c r="H18" s="25">
        <f t="shared" si="0"/>
        <v>0</v>
      </c>
      <c r="I18" s="33">
        <f t="shared" si="1"/>
        <v>0</v>
      </c>
      <c r="J18" s="35" t="s">
        <v>49</v>
      </c>
      <c r="K18" s="34"/>
      <c r="M18" s="2"/>
    </row>
    <row r="19" spans="1:13" ht="90" customHeight="1" thickBot="1">
      <c r="A19" s="29" t="s">
        <v>30</v>
      </c>
      <c r="B19" s="36" t="s">
        <v>39</v>
      </c>
      <c r="C19" s="21">
        <v>1</v>
      </c>
      <c r="D19" s="22">
        <v>0</v>
      </c>
      <c r="E19" s="23" t="e">
        <f>IF(D19=#REF!,I19-I19/(1+D19),0)</f>
        <v>#REF!</v>
      </c>
      <c r="F19" s="23" t="e">
        <f>IF(D19=#REF!,I19-I19/(1+D19),0)</f>
        <v>#REF!</v>
      </c>
      <c r="G19" s="24">
        <v>0.21</v>
      </c>
      <c r="H19" s="25">
        <f t="shared" si="0"/>
        <v>0</v>
      </c>
      <c r="I19" s="33">
        <f t="shared" si="1"/>
        <v>0</v>
      </c>
      <c r="J19" s="35" t="s">
        <v>47</v>
      </c>
      <c r="K19" s="34"/>
      <c r="M19" s="2"/>
    </row>
    <row r="20" spans="1:13" ht="125.25" customHeight="1" thickBot="1">
      <c r="A20" s="29" t="s">
        <v>31</v>
      </c>
      <c r="B20" s="36" t="s">
        <v>41</v>
      </c>
      <c r="C20" s="21">
        <v>1</v>
      </c>
      <c r="D20" s="22">
        <v>0</v>
      </c>
      <c r="E20" s="23" t="e">
        <f>IF(D20=#REF!,I20-I20/(1+D20),0)</f>
        <v>#REF!</v>
      </c>
      <c r="F20" s="23" t="e">
        <f>IF(D20=#REF!,I20-I20/(1+D20),0)</f>
        <v>#REF!</v>
      </c>
      <c r="G20" s="24">
        <v>0.21</v>
      </c>
      <c r="H20" s="25">
        <f t="shared" si="0"/>
        <v>0</v>
      </c>
      <c r="I20" s="33">
        <f t="shared" si="1"/>
        <v>0</v>
      </c>
      <c r="J20" s="35" t="s">
        <v>48</v>
      </c>
      <c r="K20" s="34"/>
      <c r="M20" s="2"/>
    </row>
    <row r="21" spans="1:13" ht="23.25">
      <c r="A21" s="26" t="s">
        <v>11</v>
      </c>
      <c r="B21" s="27"/>
      <c r="C21" s="27"/>
      <c r="D21" s="27"/>
      <c r="E21" s="27"/>
      <c r="F21" s="27"/>
      <c r="G21" s="31"/>
      <c r="H21" s="31"/>
      <c r="I21" s="32">
        <f>SUM(I11:I20)</f>
        <v>0</v>
      </c>
      <c r="J21" s="28"/>
      <c r="K21" s="28"/>
      <c r="M21" s="5"/>
    </row>
    <row r="23" ht="13.5">
      <c r="B23" s="7"/>
    </row>
  </sheetData>
  <sheetProtection/>
  <mergeCells count="10">
    <mergeCell ref="A8:K8"/>
    <mergeCell ref="A5:K5"/>
    <mergeCell ref="H6:K6"/>
    <mergeCell ref="H7:K7"/>
    <mergeCell ref="A7:G7"/>
    <mergeCell ref="A1:K1"/>
    <mergeCell ref="A3:K3"/>
    <mergeCell ref="A4:K4"/>
    <mergeCell ref="A6:G6"/>
    <mergeCell ref="A2:K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>-</cp:lastModifiedBy>
  <cp:lastPrinted>2019-03-09T20:57:41Z</cp:lastPrinted>
  <dcterms:created xsi:type="dcterms:W3CDTF">2012-09-12T07:07:10Z</dcterms:created>
  <dcterms:modified xsi:type="dcterms:W3CDTF">2019-03-11T10:18:34Z</dcterms:modified>
  <cp:category/>
  <cp:version/>
  <cp:contentType/>
  <cp:contentStatus/>
</cp:coreProperties>
</file>