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85" yWindow="270" windowWidth="28110" windowHeight="14445" tabRatio="865" activeTab="0"/>
  </bookViews>
  <sheets>
    <sheet name="PRELOZKA VEDENI NN" sheetId="20" r:id="rId1"/>
  </sheets>
  <definedNames>
    <definedName name="_xlnm.Print_Area" localSheetId="0">'PRELOZKA VEDENI NN'!$A$1:$I$43</definedName>
  </definedNames>
  <calcPr calcId="145621"/>
</workbook>
</file>

<file path=xl/sharedStrings.xml><?xml version="1.0" encoding="utf-8"?>
<sst xmlns="http://schemas.openxmlformats.org/spreadsheetml/2006/main" count="91" uniqueCount="63">
  <si>
    <t>KCN</t>
  </si>
  <si>
    <t>Kód položky</t>
  </si>
  <si>
    <t>Popis</t>
  </si>
  <si>
    <t>MJ</t>
  </si>
  <si>
    <t>Množství celkem</t>
  </si>
  <si>
    <t>Cena jednotková</t>
  </si>
  <si>
    <t>Cena celkem</t>
  </si>
  <si>
    <t>Cenová soustava</t>
  </si>
  <si>
    <t>m</t>
  </si>
  <si>
    <t>Poznámka:</t>
  </si>
  <si>
    <t>Kalkulační vzorec vychází ze standardu "Rozpočtování a oceňování stavebních prací " ÚRS Praha, a.s.</t>
  </si>
  <si>
    <t>Výkazy množství u jednotlivých položek vychází z projektové dokumentace a jsou automaticky generovány grafickým a rozpočtovacím programem.</t>
  </si>
  <si>
    <t>PSV</t>
  </si>
  <si>
    <t>Práce a dodávky PSV</t>
  </si>
  <si>
    <t>P.Č</t>
  </si>
  <si>
    <t>" Dodávka a montáž, včetně zapojení, zprovoznění, vyzkoušení. "</t>
  </si>
  <si>
    <t>ELEKTROINSTALACE</t>
  </si>
  <si>
    <t>D+M Výkop 35/80  - Specifikace dle PD</t>
  </si>
  <si>
    <t>D+M Výstražná fólie - Specifikace dle PD</t>
  </si>
  <si>
    <t>" Včetně uložení "</t>
  </si>
  <si>
    <t>D+M Kabel AYKY 3×240+120 - Specifikace dle PD</t>
  </si>
  <si>
    <t>Revize</t>
  </si>
  <si>
    <t>" Včetně vypracování revizní zprávy. "</t>
  </si>
  <si>
    <t>Celkem</t>
  </si>
  <si>
    <t>CELKEM</t>
  </si>
  <si>
    <t>Jednotkové položky zahrnují vedlejší rozpočtové náklady, náklady na montáž, dopravu, apod. a předepsané zkoušky, revize, manipulační řády, zaškolení obsluhy, není-li uvedeno jinak.</t>
  </si>
  <si>
    <t>Způsob ocenění vlastních položek: Jednotková cena u položek s cenovou soustavou CS ÚRS/TEO se tvoří spojováním položek jednotlivých stavebních prací a dodávek. Základním předpokladem pro kalkulaci je volba kalkulačního vzorce a jeho jednotlivých složek, jejichž počet závisí na charakteru stavební výroby a organizace firmy. Kalkulační vzorec reprezentuje stanovená struktura výpočtu (odhadu ceny), kterou tvoří kalkulační složky s jednoznačně určeným obsahem. Kalkulační vzorec slouží ke stanovení vlastních nákladů kalkulačních jednotek (stavebního konstrukčního prvku, objektu, stavby apod.). Ve stavebních firmách se nejčastěji používá následující vzorec. 
Kalkulační vzorec: Jednotková cena = Materiál + Přímé náklady + Nepřímé náklady + Zisk
                              Přímé náklady = Mzdy + Stroje + Ostatní přímé náklady
                              Nepřímé náklady = Režie výrobní + Režie správní</t>
  </si>
  <si>
    <t>kus</t>
  </si>
  <si>
    <t>D+M FeZn 4/30 - Specifikace dle PD</t>
  </si>
  <si>
    <t xml:space="preserve">" V položce zahrnuto naložení, odvoz sypaniny, likvidace v souladu se zákonem č. 185/2001 Sb., o odpadech " dle technologie a místa určené zhotovitelem, včetně poplatků za uložení sypaniny ". </t>
  </si>
  <si>
    <t>Stavba:   Stavební úpravy objektu Gayerových kasáren vč. přístavby, Opletalova 334/2, Hradec Králové</t>
  </si>
  <si>
    <t>" V ceně zahrnuty výkopové práce, zemní práce, manipulace s výkopkem a jeho odvoz, zřízení pažení a jeho odstranění, zpětný zásyp vhodným dobře zhutnitelným materiálem, uvedení plochy do původního/nového stavu dle PD " 25,0+15,0</t>
  </si>
  <si>
    <t>D+M Přípojková skříň HDS - Specifikace dle PD</t>
  </si>
  <si>
    <t>" Dodávka a montáž, včetně zapojení, zprovoznění. " 25,0+40,0</t>
  </si>
  <si>
    <t>" Dodávka a montáž, včetně zapojení, zprovoznění, vyzkoušení. " 25,0+40,0</t>
  </si>
  <si>
    <t>D+M Kabelová spojka - Specifikace dle PD</t>
  </si>
  <si>
    <t xml:space="preserve">CS ÚRS/TEO 2018 01 </t>
  </si>
  <si>
    <t>741999321 SPC</t>
  </si>
  <si>
    <t>741999322 SPC</t>
  </si>
  <si>
    <t>741999323 SPC</t>
  </si>
  <si>
    <t>741999324 SPC</t>
  </si>
  <si>
    <t>741999325 SPC</t>
  </si>
  <si>
    <t>741999326 SPC</t>
  </si>
  <si>
    <t>741999327 SPC</t>
  </si>
  <si>
    <t>741999328 SPC</t>
  </si>
  <si>
    <t>741999329 SPC</t>
  </si>
  <si>
    <t>Objekt:   C.7. PŘELOŽKA VEDENÍ NN</t>
  </si>
  <si>
    <t>Dokumentace skutečného stavu</t>
  </si>
  <si>
    <t>D+M Kopoflex 160 - Specifikace dle PD</t>
  </si>
  <si>
    <t>C.7. PŘELOŽKA VEDENÍ NN</t>
  </si>
  <si>
    <t>D+M Přeložka elektro vedení - neznámý vlastník  - Specifikace dle PD</t>
  </si>
  <si>
    <t>" V " 25,0+40,0</t>
  </si>
  <si>
    <t>" V ceně zahrnuty výkopové práce, zemní práce, manipulace s výkopkem a jeho odvoz, zřízení pažení a jeho odstranění, zpětný zásyp vhodným dobře zhutnitelným materiálem, uvedení plochy do původního/nového stavu dle PD "</t>
  </si>
  <si>
    <t>" - Vlastní kabely, kabelové trasy, chráničky apod. včetně příslušenství."</t>
  </si>
  <si>
    <t>" - Zkoušky a revize. "</t>
  </si>
  <si>
    <t>" - Přesun hmot. "</t>
  </si>
  <si>
    <t>CENOVÁ NABÍDKA</t>
  </si>
  <si>
    <t>741999230 SPC</t>
  </si>
  <si>
    <t>Přeložka sdělovacího vedení</t>
  </si>
  <si>
    <t>sada</t>
  </si>
  <si>
    <t>Položka ZRUŠENA</t>
  </si>
  <si>
    <t>" Cena stanovena na základě smlouvy o realizaci přeložky distribučního zařízení určeného k dodávce elektrické energie."</t>
  </si>
  <si>
    <t xml:space="preserve">" - V ceně přeložky jsou náklady spojené s realizací - tj. zemní a pokládkové práce, stavební a montážní práce, materiál, inženýrské a geodetické činnosti, správní poplatky apod.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</si>
</sst>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0;\-#,##0.000"/>
    <numFmt numFmtId="166" formatCode="#,##0.00;\-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CE"/>
      <family val="2"/>
    </font>
    <font>
      <sz val="8"/>
      <name val="MS Sans Serif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8"/>
      <color indexed="54"/>
      <name val="MS Sans Serif"/>
      <family val="2"/>
    </font>
    <font>
      <sz val="8"/>
      <color indexed="18"/>
      <name val="Arial CE"/>
      <family val="2"/>
    </font>
    <font>
      <sz val="8"/>
      <color indexed="54"/>
      <name val="Arial CE"/>
      <family val="2"/>
    </font>
    <font>
      <sz val="11"/>
      <color rgb="FF7030A0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Arial CE"/>
      <family val="2"/>
    </font>
    <font>
      <i/>
      <sz val="8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 locked="0"/>
    </xf>
    <xf numFmtId="0" fontId="8" fillId="0" borderId="0">
      <alignment/>
      <protection/>
    </xf>
    <xf numFmtId="0" fontId="3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</cellStyleXfs>
  <cellXfs count="87">
    <xf numFmtId="0" fontId="0" fillId="0" borderId="0" xfId="0"/>
    <xf numFmtId="0" fontId="2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0" fillId="0" borderId="0" xfId="20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17" fillId="0" borderId="0" xfId="0" applyFont="1"/>
    <xf numFmtId="0" fontId="0" fillId="0" borderId="0" xfId="0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 locked="0"/>
    </xf>
    <xf numFmtId="0" fontId="11" fillId="0" borderId="0" xfId="0" applyFont="1" applyProtection="1">
      <protection/>
    </xf>
    <xf numFmtId="0" fontId="0" fillId="0" borderId="0" xfId="0" applyAlignment="1" applyProtection="1">
      <alignment horizontal="left" vertical="top"/>
      <protection/>
    </xf>
    <xf numFmtId="0" fontId="12" fillId="0" borderId="0" xfId="0" applyFont="1" applyProtection="1"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NumberFormat="1" applyFont="1" applyBorder="1" applyAlignment="1" applyProtection="1">
      <alignment horizontal="center"/>
      <protection/>
    </xf>
    <xf numFmtId="0" fontId="12" fillId="0" borderId="2" xfId="0" applyFont="1" applyBorder="1" applyProtection="1">
      <protection/>
    </xf>
    <xf numFmtId="0" fontId="4" fillId="0" borderId="2" xfId="0" applyFont="1" applyFill="1" applyBorder="1" applyAlignment="1" applyProtection="1">
      <alignment horizontal="left" wrapText="1"/>
      <protection/>
    </xf>
    <xf numFmtId="166" fontId="4" fillId="0" borderId="2" xfId="0" applyNumberFormat="1" applyFont="1" applyFill="1" applyBorder="1" applyAlignment="1" applyProtection="1">
      <alignment horizontal="right"/>
      <protection/>
    </xf>
    <xf numFmtId="0" fontId="12" fillId="0" borderId="3" xfId="0" applyFont="1" applyFill="1" applyBorder="1" applyProtection="1">
      <protection/>
    </xf>
    <xf numFmtId="0" fontId="12" fillId="0" borderId="3" xfId="0" applyFont="1" applyFill="1" applyBorder="1" applyAlignment="1" applyProtection="1">
      <alignment horizontal="left"/>
      <protection/>
    </xf>
    <xf numFmtId="0" fontId="4" fillId="0" borderId="3" xfId="0" applyFont="1" applyFill="1" applyBorder="1" applyAlignment="1" applyProtection="1">
      <alignment horizontal="left" wrapText="1"/>
      <protection/>
    </xf>
    <xf numFmtId="166" fontId="4" fillId="0" borderId="3" xfId="0" applyNumberFormat="1" applyFont="1" applyFill="1" applyBorder="1" applyAlignment="1" applyProtection="1">
      <alignment horizontal="right"/>
      <protection/>
    </xf>
    <xf numFmtId="0" fontId="12" fillId="0" borderId="3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 wrapText="1"/>
      <protection/>
    </xf>
    <xf numFmtId="0" fontId="12" fillId="0" borderId="3" xfId="0" applyFont="1" applyFill="1" applyBorder="1" applyAlignment="1" applyProtection="1">
      <alignment/>
      <protection/>
    </xf>
    <xf numFmtId="2" fontId="12" fillId="0" borderId="3" xfId="0" applyNumberFormat="1" applyFont="1" applyFill="1" applyBorder="1" applyProtection="1">
      <protection/>
    </xf>
    <xf numFmtId="166" fontId="5" fillId="2" borderId="3" xfId="0" applyNumberFormat="1" applyFont="1" applyFill="1" applyBorder="1" applyAlignment="1" applyProtection="1">
      <alignment horizontal="center"/>
      <protection/>
    </xf>
    <xf numFmtId="0" fontId="13" fillId="0" borderId="3" xfId="0" applyFont="1" applyFill="1" applyBorder="1" applyAlignment="1" applyProtection="1">
      <alignment/>
      <protection/>
    </xf>
    <xf numFmtId="2" fontId="6" fillId="0" borderId="3" xfId="0" applyNumberFormat="1" applyFont="1" applyFill="1" applyBorder="1" applyAlignment="1" applyProtection="1">
      <alignment horizontal="right"/>
      <protection/>
    </xf>
    <xf numFmtId="4" fontId="12" fillId="0" borderId="3" xfId="0" applyNumberFormat="1" applyFont="1" applyFill="1" applyBorder="1" applyProtection="1">
      <protection/>
    </xf>
    <xf numFmtId="2" fontId="9" fillId="0" borderId="3" xfId="0" applyNumberFormat="1" applyFont="1" applyFill="1" applyBorder="1" applyProtection="1">
      <protection/>
    </xf>
    <xf numFmtId="0" fontId="6" fillId="0" borderId="4" xfId="0" applyFont="1" applyBorder="1" applyAlignment="1" applyProtection="1">
      <alignment horizontal="left" wrapText="1"/>
      <protection/>
    </xf>
    <xf numFmtId="0" fontId="0" fillId="0" borderId="3" xfId="0" applyFill="1" applyBorder="1" applyProtection="1">
      <protection/>
    </xf>
    <xf numFmtId="164" fontId="5" fillId="2" borderId="4" xfId="0" applyNumberFormat="1" applyFont="1" applyFill="1" applyBorder="1" applyAlignment="1" applyProtection="1">
      <alignment horizontal="right"/>
      <protection/>
    </xf>
    <xf numFmtId="0" fontId="5" fillId="2" borderId="4" xfId="0" applyFont="1" applyFill="1" applyBorder="1" applyAlignment="1" applyProtection="1">
      <alignment horizontal="left" wrapText="1"/>
      <protection/>
    </xf>
    <xf numFmtId="0" fontId="6" fillId="2" borderId="4" xfId="0" applyFont="1" applyFill="1" applyBorder="1" applyAlignment="1" applyProtection="1">
      <alignment horizontal="left" wrapText="1"/>
      <protection/>
    </xf>
    <xf numFmtId="2" fontId="5" fillId="2" borderId="4" xfId="0" applyNumberFormat="1" applyFont="1" applyFill="1" applyBorder="1" applyAlignment="1" applyProtection="1">
      <alignment horizontal="right"/>
      <protection/>
    </xf>
    <xf numFmtId="166" fontId="5" fillId="2" borderId="4" xfId="0" applyNumberFormat="1" applyFont="1" applyFill="1" applyBorder="1" applyAlignment="1" applyProtection="1">
      <alignment horizontal="right"/>
      <protection/>
    </xf>
    <xf numFmtId="166" fontId="5" fillId="2" borderId="4" xfId="0" applyNumberFormat="1" applyFont="1" applyFill="1" applyBorder="1" applyAlignment="1" applyProtection="1">
      <alignment horizontal="center"/>
      <protection/>
    </xf>
    <xf numFmtId="2" fontId="6" fillId="2" borderId="4" xfId="0" applyNumberFormat="1" applyFont="1" applyFill="1" applyBorder="1" applyAlignment="1" applyProtection="1">
      <alignment horizontal="right"/>
      <protection/>
    </xf>
    <xf numFmtId="0" fontId="18" fillId="0" borderId="3" xfId="0" applyFont="1" applyFill="1" applyBorder="1" applyAlignment="1" applyProtection="1">
      <alignment horizontal="right"/>
      <protection/>
    </xf>
    <xf numFmtId="0" fontId="18" fillId="0" borderId="3" xfId="0" applyFont="1" applyFill="1" applyBorder="1" applyAlignment="1" applyProtection="1">
      <alignment horizontal="left"/>
      <protection/>
    </xf>
    <xf numFmtId="0" fontId="19" fillId="0" borderId="3" xfId="0" applyFont="1" applyFill="1" applyBorder="1" applyAlignment="1" applyProtection="1">
      <alignment horizontal="left" wrapText="1"/>
      <protection/>
    </xf>
    <xf numFmtId="0" fontId="18" fillId="0" borderId="3" xfId="0" applyFont="1" applyFill="1" applyBorder="1" applyAlignment="1" applyProtection="1">
      <alignment/>
      <protection/>
    </xf>
    <xf numFmtId="0" fontId="18" fillId="0" borderId="3" xfId="0" applyFont="1" applyFill="1" applyBorder="1" applyProtection="1">
      <protection/>
    </xf>
    <xf numFmtId="2" fontId="18" fillId="0" borderId="3" xfId="0" applyNumberFormat="1" applyFont="1" applyFill="1" applyBorder="1" applyProtection="1">
      <protection/>
    </xf>
    <xf numFmtId="4" fontId="18" fillId="0" borderId="3" xfId="0" applyNumberFormat="1" applyFont="1" applyFill="1" applyBorder="1" applyProtection="1">
      <protection/>
    </xf>
    <xf numFmtId="166" fontId="19" fillId="2" borderId="3" xfId="0" applyNumberFormat="1" applyFont="1" applyFill="1" applyBorder="1" applyAlignment="1" applyProtection="1">
      <alignment horizontal="center"/>
      <protection/>
    </xf>
    <xf numFmtId="0" fontId="20" fillId="0" borderId="4" xfId="0" applyFont="1" applyBorder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wrapText="1"/>
      <protection/>
    </xf>
    <xf numFmtId="165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4" fontId="5" fillId="0" borderId="5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left" wrapText="1"/>
      <protection/>
    </xf>
    <xf numFmtId="0" fontId="5" fillId="0" borderId="5" xfId="0" applyFont="1" applyFill="1" applyBorder="1" applyAlignment="1" applyProtection="1">
      <alignment horizontal="center" wrapText="1"/>
      <protection/>
    </xf>
    <xf numFmtId="165" fontId="5" fillId="0" borderId="5" xfId="0" applyNumberFormat="1" applyFont="1" applyFill="1" applyBorder="1" applyAlignment="1" applyProtection="1">
      <alignment horizontal="right"/>
      <protection/>
    </xf>
    <xf numFmtId="166" fontId="5" fillId="0" borderId="5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/>
      <protection/>
    </xf>
    <xf numFmtId="0" fontId="15" fillId="0" borderId="7" xfId="0" applyFont="1" applyFill="1" applyBorder="1" applyAlignment="1" applyProtection="1">
      <alignment horizontal="center"/>
      <protection/>
    </xf>
    <xf numFmtId="165" fontId="15" fillId="0" borderId="7" xfId="0" applyNumberFormat="1" applyFont="1" applyFill="1" applyBorder="1" applyAlignment="1" applyProtection="1">
      <alignment horizontal="right"/>
      <protection/>
    </xf>
    <xf numFmtId="166" fontId="5" fillId="0" borderId="7" xfId="0" applyNumberFormat="1" applyFont="1" applyFill="1" applyBorder="1" applyAlignment="1" applyProtection="1">
      <alignment horizontal="right"/>
      <protection/>
    </xf>
    <xf numFmtId="166" fontId="4" fillId="0" borderId="8" xfId="0" applyNumberFormat="1" applyFont="1" applyFill="1" applyBorder="1" applyAlignment="1" applyProtection="1">
      <alignment horizontal="right"/>
      <protection/>
    </xf>
    <xf numFmtId="166" fontId="16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165" fontId="15" fillId="0" borderId="0" xfId="0" applyNumberFormat="1" applyFont="1" applyFill="1" applyBorder="1" applyAlignment="1" applyProtection="1">
      <alignment horizontal="right"/>
      <protection/>
    </xf>
    <xf numFmtId="166" fontId="1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 horizontal="right"/>
      <protection/>
    </xf>
    <xf numFmtId="0" fontId="9" fillId="0" borderId="0" xfId="21" applyFont="1" applyFill="1" applyAlignment="1" applyProtection="1">
      <alignment vertical="center"/>
      <protection/>
    </xf>
    <xf numFmtId="0" fontId="9" fillId="0" borderId="0" xfId="21" applyFont="1" applyFill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20" applyFont="1" applyFill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164" fontId="4" fillId="0" borderId="6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164" fontId="4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0" xfId="20" applyFill="1" applyAlignment="1" applyProtection="1">
      <alignment vertical="center" wrapText="1"/>
      <protection/>
    </xf>
    <xf numFmtId="4" fontId="12" fillId="0" borderId="10" xfId="0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  <cellStyle name="Normální 8" xfId="22"/>
    <cellStyle name="Normální 3 2" xfId="23"/>
    <cellStyle name="Normální 8 2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 topLeftCell="A1">
      <selection activeCell="D33" sqref="D33"/>
    </sheetView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17.8515625" style="0" customWidth="1"/>
  </cols>
  <sheetData>
    <row r="1" spans="1:9" ht="18">
      <c r="A1" s="5" t="s">
        <v>56</v>
      </c>
      <c r="B1" s="10"/>
      <c r="C1" s="10"/>
      <c r="D1" s="10"/>
      <c r="E1" s="10"/>
      <c r="F1" s="10"/>
      <c r="G1" s="10"/>
      <c r="H1" s="10"/>
      <c r="I1" s="10"/>
    </row>
    <row r="2" spans="1:9" ht="13.5" customHeight="1">
      <c r="A2" s="78" t="s">
        <v>30</v>
      </c>
      <c r="B2" s="79"/>
      <c r="C2" s="79"/>
      <c r="D2" s="79"/>
      <c r="E2" s="79"/>
      <c r="F2" s="79"/>
      <c r="G2" s="79"/>
      <c r="H2" s="1"/>
      <c r="I2" s="8"/>
    </row>
    <row r="3" spans="1:9" ht="13.5" customHeight="1">
      <c r="A3" s="4" t="s">
        <v>46</v>
      </c>
      <c r="B3" s="4"/>
      <c r="C3" s="6"/>
      <c r="D3" s="3"/>
      <c r="E3" s="3"/>
      <c r="F3" s="3"/>
      <c r="G3" s="1"/>
      <c r="H3" s="11"/>
      <c r="I3" s="8"/>
    </row>
    <row r="4" spans="1:9" ht="15">
      <c r="A4" s="12"/>
      <c r="B4" s="12"/>
      <c r="C4" s="12"/>
      <c r="D4" s="12"/>
      <c r="E4" s="12"/>
      <c r="F4" s="12"/>
      <c r="G4" s="12"/>
      <c r="H4" s="12"/>
      <c r="I4" s="12"/>
    </row>
    <row r="5" spans="1:9" ht="22.5">
      <c r="A5" s="13" t="s">
        <v>14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</row>
    <row r="6" spans="1:9" ht="15">
      <c r="A6" s="14">
        <v>1</v>
      </c>
      <c r="B6" s="14">
        <v>2</v>
      </c>
      <c r="C6" s="14">
        <v>3</v>
      </c>
      <c r="D6" s="15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21" customHeight="1">
      <c r="A7" s="16"/>
      <c r="B7" s="16"/>
      <c r="C7" s="17" t="s">
        <v>12</v>
      </c>
      <c r="D7" s="17" t="s">
        <v>13</v>
      </c>
      <c r="E7" s="16"/>
      <c r="F7" s="16"/>
      <c r="G7" s="16"/>
      <c r="H7" s="18">
        <f>H8</f>
        <v>268920</v>
      </c>
      <c r="I7" s="16"/>
    </row>
    <row r="8" spans="1:9" ht="13.5" customHeight="1">
      <c r="A8" s="19"/>
      <c r="B8" s="20"/>
      <c r="C8" s="21">
        <v>741</v>
      </c>
      <c r="D8" s="21" t="s">
        <v>16</v>
      </c>
      <c r="E8" s="19"/>
      <c r="F8" s="19"/>
      <c r="G8" s="19"/>
      <c r="H8" s="22">
        <f>SUM(H9:H34)</f>
        <v>268920</v>
      </c>
      <c r="I8" s="19"/>
    </row>
    <row r="9" spans="1:9" ht="13.5" customHeight="1">
      <c r="A9" s="23">
        <v>1</v>
      </c>
      <c r="B9" s="20">
        <v>741</v>
      </c>
      <c r="C9" s="24" t="s">
        <v>37</v>
      </c>
      <c r="D9" s="25" t="s">
        <v>20</v>
      </c>
      <c r="E9" s="19" t="s">
        <v>8</v>
      </c>
      <c r="F9" s="26">
        <f>F10</f>
        <v>65</v>
      </c>
      <c r="G9" s="85" t="s">
        <v>60</v>
      </c>
      <c r="H9" s="86"/>
      <c r="I9" s="27" t="s">
        <v>36</v>
      </c>
    </row>
    <row r="10" spans="1:9" ht="13.5" customHeight="1">
      <c r="A10" s="23"/>
      <c r="B10" s="20"/>
      <c r="C10" s="24"/>
      <c r="D10" s="28" t="s">
        <v>33</v>
      </c>
      <c r="E10" s="19"/>
      <c r="F10" s="29">
        <f>25+40</f>
        <v>65</v>
      </c>
      <c r="G10" s="30"/>
      <c r="H10" s="30"/>
      <c r="I10" s="19"/>
    </row>
    <row r="11" spans="1:9" ht="13.5" customHeight="1">
      <c r="A11" s="23">
        <v>2</v>
      </c>
      <c r="B11" s="20">
        <v>741</v>
      </c>
      <c r="C11" s="24" t="s">
        <v>38</v>
      </c>
      <c r="D11" s="25" t="s">
        <v>28</v>
      </c>
      <c r="E11" s="19" t="s">
        <v>8</v>
      </c>
      <c r="F11" s="26">
        <f>F12</f>
        <v>65</v>
      </c>
      <c r="G11" s="85" t="s">
        <v>60</v>
      </c>
      <c r="H11" s="86"/>
      <c r="I11" s="27" t="s">
        <v>36</v>
      </c>
    </row>
    <row r="12" spans="1:9" ht="13.5" customHeight="1">
      <c r="A12" s="19"/>
      <c r="B12" s="19"/>
      <c r="C12" s="24"/>
      <c r="D12" s="28" t="s">
        <v>34</v>
      </c>
      <c r="E12" s="19"/>
      <c r="F12" s="29">
        <f>25+40</f>
        <v>65</v>
      </c>
      <c r="G12" s="30"/>
      <c r="H12" s="30"/>
      <c r="I12" s="19"/>
    </row>
    <row r="13" spans="1:9" ht="13.5" customHeight="1">
      <c r="A13" s="19">
        <v>3</v>
      </c>
      <c r="B13" s="20">
        <v>741</v>
      </c>
      <c r="C13" s="24" t="s">
        <v>39</v>
      </c>
      <c r="D13" s="25" t="s">
        <v>32</v>
      </c>
      <c r="E13" s="19" t="s">
        <v>27</v>
      </c>
      <c r="F13" s="26">
        <f>F14</f>
        <v>1</v>
      </c>
      <c r="G13" s="85" t="s">
        <v>60</v>
      </c>
      <c r="H13" s="86"/>
      <c r="I13" s="27" t="s">
        <v>36</v>
      </c>
    </row>
    <row r="14" spans="1:9" ht="13.5" customHeight="1">
      <c r="A14" s="19"/>
      <c r="B14" s="20"/>
      <c r="C14" s="24"/>
      <c r="D14" s="28" t="s">
        <v>15</v>
      </c>
      <c r="E14" s="19"/>
      <c r="F14" s="29">
        <v>1</v>
      </c>
      <c r="G14" s="30"/>
      <c r="H14" s="30"/>
      <c r="I14" s="19"/>
    </row>
    <row r="15" spans="1:9" ht="13.5" customHeight="1">
      <c r="A15" s="23">
        <v>4</v>
      </c>
      <c r="B15" s="20">
        <v>741</v>
      </c>
      <c r="C15" s="24" t="s">
        <v>40</v>
      </c>
      <c r="D15" s="25" t="s">
        <v>48</v>
      </c>
      <c r="E15" s="19" t="s">
        <v>8</v>
      </c>
      <c r="F15" s="31">
        <f>F16</f>
        <v>65</v>
      </c>
      <c r="G15" s="85" t="s">
        <v>60</v>
      </c>
      <c r="H15" s="86"/>
      <c r="I15" s="27" t="s">
        <v>36</v>
      </c>
    </row>
    <row r="16" spans="1:9" ht="13.5" customHeight="1">
      <c r="A16" s="23"/>
      <c r="B16" s="20"/>
      <c r="C16" s="24"/>
      <c r="D16" s="28" t="s">
        <v>15</v>
      </c>
      <c r="E16" s="19"/>
      <c r="F16" s="29">
        <v>65</v>
      </c>
      <c r="G16" s="30"/>
      <c r="H16" s="30"/>
      <c r="I16" s="19"/>
    </row>
    <row r="17" spans="1:9" ht="13.5" customHeight="1">
      <c r="A17" s="23">
        <v>5</v>
      </c>
      <c r="B17" s="20">
        <v>741</v>
      </c>
      <c r="C17" s="24" t="s">
        <v>41</v>
      </c>
      <c r="D17" s="25" t="s">
        <v>17</v>
      </c>
      <c r="E17" s="19" t="s">
        <v>8</v>
      </c>
      <c r="F17" s="26">
        <f>F18</f>
        <v>40</v>
      </c>
      <c r="G17" s="85" t="s">
        <v>60</v>
      </c>
      <c r="H17" s="86"/>
      <c r="I17" s="27" t="s">
        <v>36</v>
      </c>
    </row>
    <row r="18" spans="1:9" ht="37.5" customHeight="1">
      <c r="A18" s="19"/>
      <c r="B18" s="20"/>
      <c r="C18" s="24"/>
      <c r="D18" s="32" t="s">
        <v>31</v>
      </c>
      <c r="E18" s="19"/>
      <c r="F18" s="29">
        <f>25+15</f>
        <v>40</v>
      </c>
      <c r="G18" s="30"/>
      <c r="H18" s="30"/>
      <c r="I18" s="33"/>
    </row>
    <row r="19" spans="1:10" ht="40.5" customHeight="1">
      <c r="A19" s="34"/>
      <c r="B19" s="35"/>
      <c r="C19" s="35"/>
      <c r="D19" s="36" t="s">
        <v>29</v>
      </c>
      <c r="E19" s="35"/>
      <c r="F19" s="37"/>
      <c r="G19" s="38"/>
      <c r="H19" s="38"/>
      <c r="I19" s="39"/>
      <c r="J19" s="7"/>
    </row>
    <row r="20" spans="1:9" ht="13.5" customHeight="1">
      <c r="A20" s="19">
        <v>6</v>
      </c>
      <c r="B20" s="20">
        <v>741</v>
      </c>
      <c r="C20" s="24" t="s">
        <v>42</v>
      </c>
      <c r="D20" s="25" t="s">
        <v>18</v>
      </c>
      <c r="E20" s="19" t="s">
        <v>8</v>
      </c>
      <c r="F20" s="26">
        <f>F21</f>
        <v>65</v>
      </c>
      <c r="G20" s="85" t="s">
        <v>60</v>
      </c>
      <c r="H20" s="86"/>
      <c r="I20" s="27" t="s">
        <v>36</v>
      </c>
    </row>
    <row r="21" spans="1:9" ht="13.5" customHeight="1">
      <c r="A21" s="19"/>
      <c r="B21" s="20"/>
      <c r="C21" s="24"/>
      <c r="D21" s="28" t="s">
        <v>51</v>
      </c>
      <c r="E21" s="19"/>
      <c r="F21" s="29">
        <f>25+40</f>
        <v>65</v>
      </c>
      <c r="G21" s="30"/>
      <c r="H21" s="30"/>
      <c r="I21" s="19"/>
    </row>
    <row r="22" spans="1:9" ht="13.5" customHeight="1">
      <c r="A22" s="19">
        <v>7</v>
      </c>
      <c r="B22" s="20">
        <v>741</v>
      </c>
      <c r="C22" s="24" t="s">
        <v>43</v>
      </c>
      <c r="D22" s="25" t="s">
        <v>50</v>
      </c>
      <c r="E22" s="19" t="s">
        <v>8</v>
      </c>
      <c r="F22" s="26">
        <f>F23</f>
        <v>32</v>
      </c>
      <c r="G22" s="85" t="s">
        <v>60</v>
      </c>
      <c r="H22" s="86"/>
      <c r="I22" s="27" t="s">
        <v>36</v>
      </c>
    </row>
    <row r="23" spans="1:9" ht="36" customHeight="1">
      <c r="A23" s="19"/>
      <c r="B23" s="20"/>
      <c r="C23" s="24"/>
      <c r="D23" s="32" t="s">
        <v>52</v>
      </c>
      <c r="E23" s="19"/>
      <c r="F23" s="29">
        <v>32</v>
      </c>
      <c r="G23" s="30"/>
      <c r="H23" s="30"/>
      <c r="I23" s="19"/>
    </row>
    <row r="24" spans="1:11" s="2" customFormat="1" ht="13.5" customHeight="1">
      <c r="A24" s="34"/>
      <c r="B24" s="35"/>
      <c r="C24" s="35"/>
      <c r="D24" s="32" t="s">
        <v>53</v>
      </c>
      <c r="E24" s="35"/>
      <c r="F24" s="40"/>
      <c r="G24" s="38"/>
      <c r="H24" s="38"/>
      <c r="I24" s="39"/>
      <c r="K24" s="9"/>
    </row>
    <row r="25" spans="1:11" s="2" customFormat="1" ht="13.5" customHeight="1">
      <c r="A25" s="34"/>
      <c r="B25" s="35"/>
      <c r="C25" s="35"/>
      <c r="D25" s="36" t="s">
        <v>54</v>
      </c>
      <c r="E25" s="35"/>
      <c r="F25" s="40"/>
      <c r="G25" s="38"/>
      <c r="H25" s="38"/>
      <c r="I25" s="39"/>
      <c r="K25" s="9"/>
    </row>
    <row r="26" spans="1:11" s="2" customFormat="1" ht="13.5" customHeight="1">
      <c r="A26" s="34"/>
      <c r="B26" s="35"/>
      <c r="C26" s="35"/>
      <c r="D26" s="36" t="s">
        <v>55</v>
      </c>
      <c r="E26" s="35"/>
      <c r="F26" s="40"/>
      <c r="G26" s="38"/>
      <c r="H26" s="38"/>
      <c r="I26" s="39"/>
      <c r="K26" s="9"/>
    </row>
    <row r="27" spans="1:9" ht="13.5" customHeight="1">
      <c r="A27" s="19">
        <v>8</v>
      </c>
      <c r="B27" s="20">
        <v>741</v>
      </c>
      <c r="C27" s="24" t="s">
        <v>44</v>
      </c>
      <c r="D27" s="25" t="s">
        <v>35</v>
      </c>
      <c r="E27" s="19" t="s">
        <v>27</v>
      </c>
      <c r="F27" s="26">
        <v>2</v>
      </c>
      <c r="G27" s="85" t="s">
        <v>60</v>
      </c>
      <c r="H27" s="86"/>
      <c r="I27" s="27" t="s">
        <v>36</v>
      </c>
    </row>
    <row r="28" spans="1:9" ht="13.5" customHeight="1">
      <c r="A28" s="23">
        <v>9</v>
      </c>
      <c r="B28" s="20">
        <v>741</v>
      </c>
      <c r="C28" s="24" t="s">
        <v>45</v>
      </c>
      <c r="D28" s="25" t="s">
        <v>21</v>
      </c>
      <c r="E28" s="19" t="s">
        <v>27</v>
      </c>
      <c r="F28" s="26">
        <f>F29</f>
        <v>1</v>
      </c>
      <c r="G28" s="85" t="s">
        <v>60</v>
      </c>
      <c r="H28" s="86"/>
      <c r="I28" s="27" t="s">
        <v>36</v>
      </c>
    </row>
    <row r="29" spans="1:9" ht="13.5" customHeight="1">
      <c r="A29" s="33"/>
      <c r="B29" s="33"/>
      <c r="C29" s="33"/>
      <c r="D29" s="28" t="s">
        <v>22</v>
      </c>
      <c r="E29" s="19"/>
      <c r="F29" s="29">
        <v>1</v>
      </c>
      <c r="G29" s="30"/>
      <c r="H29" s="30"/>
      <c r="I29" s="27"/>
    </row>
    <row r="30" spans="1:9" ht="13.5" customHeight="1">
      <c r="A30" s="19">
        <v>10</v>
      </c>
      <c r="B30" s="20">
        <v>741</v>
      </c>
      <c r="C30" s="24" t="s">
        <v>45</v>
      </c>
      <c r="D30" s="25" t="s">
        <v>47</v>
      </c>
      <c r="E30" s="19" t="s">
        <v>27</v>
      </c>
      <c r="F30" s="26">
        <f>F31</f>
        <v>1</v>
      </c>
      <c r="G30" s="85" t="s">
        <v>60</v>
      </c>
      <c r="H30" s="86"/>
      <c r="I30" s="27" t="s">
        <v>36</v>
      </c>
    </row>
    <row r="31" spans="1:9" ht="13.5" customHeight="1">
      <c r="A31" s="19"/>
      <c r="B31" s="20"/>
      <c r="C31" s="24"/>
      <c r="D31" s="28" t="s">
        <v>19</v>
      </c>
      <c r="E31" s="19"/>
      <c r="F31" s="29">
        <v>1</v>
      </c>
      <c r="G31" s="30"/>
      <c r="H31" s="30"/>
      <c r="I31" s="19"/>
    </row>
    <row r="32" spans="1:9" ht="13.5" customHeight="1">
      <c r="A32" s="41">
        <v>11</v>
      </c>
      <c r="B32" s="42">
        <v>741</v>
      </c>
      <c r="C32" s="43" t="s">
        <v>57</v>
      </c>
      <c r="D32" s="44" t="s">
        <v>58</v>
      </c>
      <c r="E32" s="45" t="s">
        <v>59</v>
      </c>
      <c r="F32" s="46">
        <f>F33</f>
        <v>1</v>
      </c>
      <c r="G32" s="47">
        <v>268920</v>
      </c>
      <c r="H32" s="47">
        <f aca="true" t="shared" si="0" ref="H32">F32*G32</f>
        <v>268920</v>
      </c>
      <c r="I32" s="48"/>
    </row>
    <row r="33" spans="1:9" ht="28.5" customHeight="1">
      <c r="A33" s="23"/>
      <c r="B33" s="20"/>
      <c r="C33" s="24"/>
      <c r="D33" s="36" t="s">
        <v>62</v>
      </c>
      <c r="E33" s="19"/>
      <c r="F33" s="29">
        <v>1</v>
      </c>
      <c r="G33" s="30"/>
      <c r="H33" s="30"/>
      <c r="I33" s="19"/>
    </row>
    <row r="34" spans="1:9" ht="27.75" customHeight="1">
      <c r="A34" s="19"/>
      <c r="B34" s="20"/>
      <c r="C34" s="24"/>
      <c r="D34" s="49" t="s">
        <v>61</v>
      </c>
      <c r="E34" s="19"/>
      <c r="F34" s="29"/>
      <c r="G34" s="30"/>
      <c r="H34" s="30"/>
      <c r="I34" s="19"/>
    </row>
    <row r="35" spans="1:9" ht="21" customHeight="1">
      <c r="A35" s="50"/>
      <c r="B35" s="51"/>
      <c r="C35" s="51"/>
      <c r="D35" s="51" t="s">
        <v>23</v>
      </c>
      <c r="E35" s="51"/>
      <c r="F35" s="52"/>
      <c r="G35" s="53"/>
      <c r="H35" s="53">
        <f>H7</f>
        <v>268920</v>
      </c>
      <c r="I35" s="8"/>
    </row>
    <row r="36" spans="1:9" ht="13.5" customHeight="1">
      <c r="A36" s="54"/>
      <c r="B36" s="54"/>
      <c r="C36" s="55"/>
      <c r="D36" s="55"/>
      <c r="E36" s="56"/>
      <c r="F36" s="57"/>
      <c r="G36" s="58"/>
      <c r="H36" s="58"/>
      <c r="I36" s="59"/>
    </row>
    <row r="37" spans="1:9" ht="13.5" customHeight="1">
      <c r="A37" s="80" t="s">
        <v>24</v>
      </c>
      <c r="B37" s="81"/>
      <c r="C37" s="82"/>
      <c r="D37" s="60" t="s">
        <v>49</v>
      </c>
      <c r="E37" s="61"/>
      <c r="F37" s="62"/>
      <c r="G37" s="63"/>
      <c r="H37" s="64">
        <f>H35</f>
        <v>268920</v>
      </c>
      <c r="I37" s="65"/>
    </row>
    <row r="38" spans="1:9" ht="13.5" customHeight="1">
      <c r="A38" s="66"/>
      <c r="B38" s="67"/>
      <c r="C38" s="67"/>
      <c r="D38" s="68"/>
      <c r="E38" s="69"/>
      <c r="F38" s="70"/>
      <c r="G38" s="71"/>
      <c r="H38" s="72"/>
      <c r="I38" s="8"/>
    </row>
    <row r="39" spans="1:9" ht="15">
      <c r="A39" s="73" t="s">
        <v>9</v>
      </c>
      <c r="B39" s="73"/>
      <c r="C39" s="73"/>
      <c r="D39" s="73"/>
      <c r="E39" s="73"/>
      <c r="F39" s="73"/>
      <c r="G39" s="73"/>
      <c r="H39" s="73"/>
      <c r="I39" s="73"/>
    </row>
    <row r="40" spans="1:9" ht="27" customHeight="1">
      <c r="A40" s="76" t="s">
        <v>25</v>
      </c>
      <c r="B40" s="83"/>
      <c r="C40" s="83"/>
      <c r="D40" s="83"/>
      <c r="E40" s="83"/>
      <c r="F40" s="83"/>
      <c r="G40" s="83"/>
      <c r="H40" s="73"/>
      <c r="I40" s="8"/>
    </row>
    <row r="41" spans="1:9" ht="93.75" customHeight="1">
      <c r="A41" s="76" t="s">
        <v>26</v>
      </c>
      <c r="B41" s="84"/>
      <c r="C41" s="84"/>
      <c r="D41" s="84"/>
      <c r="E41" s="84"/>
      <c r="F41" s="84"/>
      <c r="G41" s="84"/>
      <c r="H41" s="73"/>
      <c r="I41" s="73"/>
    </row>
    <row r="42" spans="1:9" ht="15">
      <c r="A42" s="76" t="s">
        <v>10</v>
      </c>
      <c r="B42" s="77"/>
      <c r="C42" s="77"/>
      <c r="D42" s="77"/>
      <c r="E42" s="77"/>
      <c r="F42" s="77"/>
      <c r="G42" s="77"/>
      <c r="H42" s="74"/>
      <c r="I42" s="75"/>
    </row>
    <row r="43" spans="1:9" ht="15">
      <c r="A43" s="76" t="s">
        <v>11</v>
      </c>
      <c r="B43" s="77"/>
      <c r="C43" s="77"/>
      <c r="D43" s="77"/>
      <c r="E43" s="77"/>
      <c r="F43" s="77"/>
      <c r="G43" s="77"/>
      <c r="H43" s="74"/>
      <c r="I43" s="75"/>
    </row>
  </sheetData>
  <sheetProtection password="CAD9" sheet="1" objects="1" scenarios="1"/>
  <mergeCells count="16">
    <mergeCell ref="A43:G43"/>
    <mergeCell ref="A2:G2"/>
    <mergeCell ref="A37:C37"/>
    <mergeCell ref="A40:G40"/>
    <mergeCell ref="A41:G41"/>
    <mergeCell ref="A42:G42"/>
    <mergeCell ref="G9:H9"/>
    <mergeCell ref="G11:H11"/>
    <mergeCell ref="G13:H13"/>
    <mergeCell ref="G15:H15"/>
    <mergeCell ref="G17:H17"/>
    <mergeCell ref="G20:H20"/>
    <mergeCell ref="G22:H22"/>
    <mergeCell ref="G27:H27"/>
    <mergeCell ref="G28:H28"/>
    <mergeCell ref="G30:H30"/>
  </mergeCells>
  <printOptions/>
  <pageMargins left="0.3937007874015748" right="0.3937007874015748" top="0.7874015748031497" bottom="0.3937007874015748" header="0" footer="0"/>
  <pageSetup fitToHeight="99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2018-10-01T10:55:24Z</dcterms:modified>
  <cp:category/>
  <cp:version/>
  <cp:contentType/>
  <cp:contentStatus/>
</cp:coreProperties>
</file>