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165" activeTab="0"/>
  </bookViews>
  <sheets>
    <sheet name="souhrn" sheetId="16" r:id="rId1"/>
    <sheet name="Náchod" sheetId="14" r:id="rId2"/>
    <sheet name="Rychnov" sheetId="15" r:id="rId3"/>
  </sheets>
  <definedNames/>
  <calcPr calcId="152511"/>
</workbook>
</file>

<file path=xl/sharedStrings.xml><?xml version="1.0" encoding="utf-8"?>
<sst xmlns="http://schemas.openxmlformats.org/spreadsheetml/2006/main" count="122" uniqueCount="72">
  <si>
    <t>prostěradlo</t>
  </si>
  <si>
    <t>prostěradlo malé</t>
  </si>
  <si>
    <t>podložka</t>
  </si>
  <si>
    <t>ručník</t>
  </si>
  <si>
    <t>utěrka</t>
  </si>
  <si>
    <t>rouška 140 x 170</t>
  </si>
  <si>
    <t>plena</t>
  </si>
  <si>
    <t>zavinovačka</t>
  </si>
  <si>
    <t>vložka do zavinovačky</t>
  </si>
  <si>
    <t>žínka froté</t>
  </si>
  <si>
    <t>ručník froté</t>
  </si>
  <si>
    <t>župan</t>
  </si>
  <si>
    <t>pyžamový kabátek dětský</t>
  </si>
  <si>
    <t>pyžamové kalhoty dětské</t>
  </si>
  <si>
    <t>plena tetra</t>
  </si>
  <si>
    <t xml:space="preserve">povlak přikrývky barevný </t>
  </si>
  <si>
    <t xml:space="preserve">povlak polštáře barevný </t>
  </si>
  <si>
    <t>plášť operační modrý</t>
  </si>
  <si>
    <t>kalhoty operační modré</t>
  </si>
  <si>
    <t xml:space="preserve">košile noční  </t>
  </si>
  <si>
    <t>košile noční anděl</t>
  </si>
  <si>
    <t>halena operační modrá</t>
  </si>
  <si>
    <t>povlak polštáře</t>
  </si>
  <si>
    <t>povlak polštáře malý</t>
  </si>
  <si>
    <t>povlak přikrývky</t>
  </si>
  <si>
    <t>povlak přikrývky malý</t>
  </si>
  <si>
    <t xml:space="preserve">kabátek pyžamový </t>
  </si>
  <si>
    <t xml:space="preserve">kalhoty pyžamové </t>
  </si>
  <si>
    <t>osuška</t>
  </si>
  <si>
    <t xml:space="preserve">košile (halena s límcem) </t>
  </si>
  <si>
    <t>kalhoty pracovní</t>
  </si>
  <si>
    <t>plášť pracovní</t>
  </si>
  <si>
    <t>sukně pracovní</t>
  </si>
  <si>
    <t>šortky pracovní</t>
  </si>
  <si>
    <t>Název zboží</t>
  </si>
  <si>
    <t>DPH</t>
  </si>
  <si>
    <t>ložní prádlo</t>
  </si>
  <si>
    <t>prádlo pacienti</t>
  </si>
  <si>
    <t>prádlo personální</t>
  </si>
  <si>
    <t>Celkem za sestavu:</t>
  </si>
  <si>
    <t>prádlo dětské</t>
  </si>
  <si>
    <t>prádlo operační</t>
  </si>
  <si>
    <r>
      <rPr>
        <b/>
        <sz val="11"/>
        <rFont val="Calibri"/>
        <family val="2"/>
        <scheme val="minor"/>
      </rPr>
      <t>Množství za rok</t>
    </r>
  </si>
  <si>
    <r>
      <rPr>
        <b/>
        <sz val="11"/>
        <rFont val="Calibri"/>
        <family val="2"/>
        <scheme val="minor"/>
      </rPr>
      <t>Celková nabídnutá cena za sortiment v
Kč vč. DPH</t>
    </r>
  </si>
  <si>
    <t>Cena za dodávku 1 ks v Kč bez DPH</t>
  </si>
  <si>
    <t>Celková cena za rok v Kč bez DPH</t>
  </si>
  <si>
    <t xml:space="preserve">blůza montérková </t>
  </si>
  <si>
    <t xml:space="preserve">kalhoty montérkové </t>
  </si>
  <si>
    <t>halena pracovní</t>
  </si>
  <si>
    <t>šaty bez límce</t>
  </si>
  <si>
    <t>Množství za rok</t>
  </si>
  <si>
    <t>Cena za dodávku 1 ks
v Kč bez DPH</t>
  </si>
  <si>
    <t>Celková cena za rok v Kč bez
DPH</t>
  </si>
  <si>
    <t>Celková nabídnutá cena za sortiment v
Kč vč. DPH</t>
  </si>
  <si>
    <t>prostěradlo napínací</t>
  </si>
  <si>
    <t>dupačky</t>
  </si>
  <si>
    <t>košilka denní dětská</t>
  </si>
  <si>
    <t>košilka kojenecká</t>
  </si>
  <si>
    <t>rouška 90 x 90</t>
  </si>
  <si>
    <t>Souhrn cenové nabídky systémového prádla</t>
  </si>
  <si>
    <t>Sortiment systémového prádla - lokalita Rychnov nad Kněžnou</t>
  </si>
  <si>
    <t>lokalita Rychnov nad Kněžnou</t>
  </si>
  <si>
    <t>celková cena za rok dle oceňovací tabulky v Kč bez DPH</t>
  </si>
  <si>
    <t>celková cena za rok dle oceňovací tabulky v Kč včetně DPH</t>
  </si>
  <si>
    <t>Příloha č. 1 ZD</t>
  </si>
  <si>
    <t>Sortiment systémového prádla -lokalita Náchod, lokalita Broumov,lokalita Jaroměř, lokalita Nové Město nad Metují a lokalita Opočno</t>
  </si>
  <si>
    <t>lokalita Náchod, lokalita Broumov, lokalita Jaroměř, lokalita Nové Město nad Metují, lokalita Opočno</t>
  </si>
  <si>
    <t>Celková nabídková cena systémového prádla za 4 roky</t>
  </si>
  <si>
    <t>ostatní systémové prádlo</t>
  </si>
  <si>
    <t>pytel na prádlo</t>
  </si>
  <si>
    <t>polokošile</t>
  </si>
  <si>
    <t xml:space="preserve">Cena za 1 ks pro případ ztráty 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</si>
</sst>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##0.00;###0.00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" xfId="0" applyFont="1" applyBorder="1" applyAlignment="1">
      <alignment horizontal="left"/>
    </xf>
    <xf numFmtId="0" fontId="3" fillId="0" borderId="1" xfId="20" applyFont="1" applyFill="1" applyBorder="1" applyAlignment="1">
      <alignment horizontal="left" vertical="center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20" applyFont="1" applyFill="1" applyAlignment="1">
      <alignment horizontal="left" vertical="center"/>
      <protection/>
    </xf>
    <xf numFmtId="3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3" borderId="4" xfId="0" applyNumberFormat="1" applyFont="1" applyFill="1" applyBorder="1"/>
    <xf numFmtId="165" fontId="2" fillId="3" borderId="5" xfId="0" applyNumberFormat="1" applyFont="1" applyFill="1" applyBorder="1"/>
    <xf numFmtId="165" fontId="0" fillId="2" borderId="1" xfId="0" applyNumberFormat="1" applyFill="1" applyBorder="1"/>
    <xf numFmtId="165" fontId="0" fillId="2" borderId="6" xfId="0" applyNumberFormat="1" applyFill="1" applyBorder="1"/>
    <xf numFmtId="0" fontId="10" fillId="0" borderId="0" xfId="0" applyFont="1"/>
    <xf numFmtId="0" fontId="2" fillId="3" borderId="7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43" fontId="3" fillId="2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top" wrapText="1"/>
    </xf>
    <xf numFmtId="3" fontId="0" fillId="0" borderId="0" xfId="0" applyNumberFormat="1" applyFont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29" applyNumberFormat="1" applyFont="1" applyFill="1" applyBorder="1" applyAlignment="1">
      <alignment horizontal="center" vertical="center" wrapText="1"/>
    </xf>
    <xf numFmtId="0" fontId="3" fillId="0" borderId="1" xfId="20" applyFont="1" applyFill="1" applyBorder="1">
      <alignment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20" applyFont="1" applyFill="1" applyBorder="1" applyAlignment="1">
      <alignment horizontal="center" vertical="center"/>
      <protection/>
    </xf>
    <xf numFmtId="43" fontId="3" fillId="2" borderId="1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5" fillId="0" borderId="1" xfId="0" applyFont="1" applyBorder="1"/>
    <xf numFmtId="0" fontId="0" fillId="0" borderId="1" xfId="0" applyFont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20" applyFont="1" applyBorder="1" applyAlignment="1">
      <alignment horizontal="left" vertical="center"/>
      <protection/>
    </xf>
    <xf numFmtId="3" fontId="3" fillId="0" borderId="27" xfId="0" applyNumberFormat="1" applyFont="1" applyBorder="1" applyAlignment="1">
      <alignment horizontal="center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0" borderId="27" xfId="29" applyNumberFormat="1" applyFont="1" applyFill="1" applyBorder="1" applyAlignment="1">
      <alignment horizontal="center" vertical="center" wrapText="1"/>
    </xf>
    <xf numFmtId="0" fontId="0" fillId="0" borderId="27" xfId="0" applyFont="1" applyBorder="1"/>
    <xf numFmtId="0" fontId="3" fillId="0" borderId="16" xfId="0" applyFont="1" applyFill="1" applyBorder="1" applyAlignment="1">
      <alignment vertical="top" wrapText="1"/>
    </xf>
    <xf numFmtId="3" fontId="3" fillId="0" borderId="14" xfId="20" applyNumberFormat="1" applyFont="1" applyFill="1" applyBorder="1" applyAlignment="1">
      <alignment horizontal="center" vertical="center"/>
      <protection/>
    </xf>
    <xf numFmtId="0" fontId="0" fillId="0" borderId="14" xfId="0" applyFont="1" applyBorder="1"/>
    <xf numFmtId="0" fontId="4" fillId="0" borderId="0" xfId="0" applyFont="1" applyFill="1" applyBorder="1" applyAlignment="1">
      <alignment vertical="top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3" xfId="21"/>
    <cellStyle name="normální 3" xfId="22"/>
    <cellStyle name="normální 8" xfId="23"/>
    <cellStyle name="Procenta 2" xfId="24"/>
    <cellStyle name="Normální 4 2" xfId="25"/>
    <cellStyle name="Procenta 3 2" xfId="26"/>
    <cellStyle name="Normální 4 2 2" xfId="27"/>
    <cellStyle name="normální 3 5" xfId="28"/>
    <cellStyle name="Čárka" xfId="29"/>
  </cellStyles>
  <dxfs count="3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8"/>
  <sheetViews>
    <sheetView tabSelected="1" workbookViewId="0" topLeftCell="A1">
      <selection activeCell="E7" sqref="E7"/>
    </sheetView>
  </sheetViews>
  <sheetFormatPr defaultColWidth="9.140625" defaultRowHeight="15"/>
  <cols>
    <col min="1" max="1" width="5.57421875" style="0" customWidth="1"/>
    <col min="2" max="2" width="31.57421875" style="0" customWidth="1"/>
    <col min="3" max="5" width="20.7109375" style="0" customWidth="1"/>
  </cols>
  <sheetData>
    <row r="1" ht="15">
      <c r="E1" t="s">
        <v>64</v>
      </c>
    </row>
    <row r="3" ht="18.75">
      <c r="B3" s="38" t="s">
        <v>59</v>
      </c>
    </row>
    <row r="4" ht="15.75" thickBot="1"/>
    <row r="5" spans="2:5" ht="40.5" customHeight="1">
      <c r="B5" s="39"/>
      <c r="C5" s="40" t="s">
        <v>62</v>
      </c>
      <c r="D5" s="40" t="s">
        <v>35</v>
      </c>
      <c r="E5" s="41" t="s">
        <v>63</v>
      </c>
    </row>
    <row r="6" spans="2:5" ht="51.75" customHeight="1">
      <c r="B6" s="43" t="s">
        <v>66</v>
      </c>
      <c r="C6" s="36"/>
      <c r="D6" s="36">
        <f>C6*0.21</f>
        <v>0</v>
      </c>
      <c r="E6" s="37">
        <f>C6+D6</f>
        <v>0</v>
      </c>
    </row>
    <row r="7" spans="2:5" ht="34.5" customHeight="1">
      <c r="B7" s="43" t="s">
        <v>61</v>
      </c>
      <c r="C7" s="36"/>
      <c r="D7" s="36">
        <f>C7*0.21</f>
        <v>0</v>
      </c>
      <c r="E7" s="37">
        <f>C7+D7</f>
        <v>0</v>
      </c>
    </row>
    <row r="8" spans="2:5" ht="30.75" thickBot="1">
      <c r="B8" s="42" t="s">
        <v>67</v>
      </c>
      <c r="C8" s="34">
        <f>(C6+C7)*4</f>
        <v>0</v>
      </c>
      <c r="D8" s="34">
        <f>(D6+D7)*4</f>
        <v>0</v>
      </c>
      <c r="E8" s="35">
        <f>(E6+E7)*4</f>
        <v>0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28">
      <selection activeCell="C5" sqref="C5"/>
    </sheetView>
  </sheetViews>
  <sheetFormatPr defaultColWidth="9.140625" defaultRowHeight="15"/>
  <cols>
    <col min="1" max="1" width="27.7109375" style="1" customWidth="1"/>
    <col min="2" max="2" width="10.7109375" style="8" customWidth="1"/>
    <col min="3" max="3" width="12.7109375" style="6" customWidth="1"/>
    <col min="4" max="4" width="15.00390625" style="6" customWidth="1"/>
    <col min="5" max="5" width="13.8515625" style="6" customWidth="1"/>
    <col min="6" max="6" width="14.7109375" style="6" customWidth="1"/>
    <col min="7" max="7" width="13.140625" style="1" customWidth="1"/>
    <col min="8" max="10" width="9.140625" style="1" customWidth="1"/>
    <col min="11" max="11" width="24.00390625" style="1" bestFit="1" customWidth="1"/>
    <col min="12" max="12" width="10.28125" style="1" bestFit="1" customWidth="1"/>
    <col min="13" max="16384" width="9.140625" style="1" customWidth="1"/>
  </cols>
  <sheetData>
    <row r="1" spans="1:6" ht="33" customHeight="1">
      <c r="A1" s="65" t="s">
        <v>65</v>
      </c>
      <c r="B1" s="65"/>
      <c r="C1" s="65"/>
      <c r="D1" s="65"/>
      <c r="E1" s="65"/>
      <c r="F1" s="65"/>
    </row>
    <row r="2" spans="1:6" ht="15">
      <c r="A2" s="4"/>
      <c r="B2" s="7"/>
      <c r="C2" s="5"/>
      <c r="D2" s="5"/>
      <c r="E2" s="5"/>
      <c r="F2" s="5"/>
    </row>
    <row r="3" spans="1:12" s="2" customFormat="1" ht="60">
      <c r="A3" s="10" t="s">
        <v>34</v>
      </c>
      <c r="B3" s="11" t="s">
        <v>42</v>
      </c>
      <c r="C3" s="10" t="s">
        <v>44</v>
      </c>
      <c r="D3" s="10" t="s">
        <v>45</v>
      </c>
      <c r="E3" s="10" t="s">
        <v>35</v>
      </c>
      <c r="F3" s="11" t="s">
        <v>43</v>
      </c>
      <c r="G3" s="53" t="s">
        <v>71</v>
      </c>
      <c r="K3" s="3"/>
      <c r="L3" s="3"/>
    </row>
    <row r="4" spans="1:7" ht="15">
      <c r="A4" s="66" t="s">
        <v>36</v>
      </c>
      <c r="B4" s="67"/>
      <c r="C4" s="67"/>
      <c r="D4" s="67"/>
      <c r="E4" s="67"/>
      <c r="F4" s="67"/>
      <c r="G4" s="68"/>
    </row>
    <row r="5" spans="1:8" ht="15">
      <c r="A5" s="12" t="s">
        <v>0</v>
      </c>
      <c r="B5" s="49">
        <v>90000</v>
      </c>
      <c r="C5" s="50"/>
      <c r="D5" s="51">
        <f>B5*C5</f>
        <v>0</v>
      </c>
      <c r="E5" s="51">
        <f aca="true" t="shared" si="0" ref="E5:E33">D5*0.21</f>
        <v>0</v>
      </c>
      <c r="F5" s="51">
        <f aca="true" t="shared" si="1" ref="F5">SUM(D5:E5)</f>
        <v>0</v>
      </c>
      <c r="G5" s="61"/>
      <c r="H5" s="48"/>
    </row>
    <row r="6" spans="1:8" s="20" customFormat="1" ht="15">
      <c r="A6" s="13" t="s">
        <v>1</v>
      </c>
      <c r="B6" s="49">
        <v>800</v>
      </c>
      <c r="C6" s="50"/>
      <c r="D6" s="51">
        <f aca="true" t="shared" si="2" ref="D6:D18">B6*C6</f>
        <v>0</v>
      </c>
      <c r="E6" s="51">
        <f aca="true" t="shared" si="3" ref="E6:E18">D6*0.21</f>
        <v>0</v>
      </c>
      <c r="F6" s="51">
        <f aca="true" t="shared" si="4" ref="F6:F18">SUM(D6:E6)</f>
        <v>0</v>
      </c>
      <c r="G6" s="62"/>
      <c r="H6" s="48"/>
    </row>
    <row r="7" spans="1:8" ht="15">
      <c r="A7" s="14" t="s">
        <v>2</v>
      </c>
      <c r="B7" s="49">
        <v>97000</v>
      </c>
      <c r="C7" s="50"/>
      <c r="D7" s="51">
        <f t="shared" si="2"/>
        <v>0</v>
      </c>
      <c r="E7" s="51">
        <f t="shared" si="3"/>
        <v>0</v>
      </c>
      <c r="F7" s="51">
        <f t="shared" si="4"/>
        <v>0</v>
      </c>
      <c r="G7" s="61"/>
      <c r="H7" s="48"/>
    </row>
    <row r="8" spans="1:8" ht="15">
      <c r="A8" s="14" t="s">
        <v>22</v>
      </c>
      <c r="B8" s="49">
        <v>77500</v>
      </c>
      <c r="C8" s="50"/>
      <c r="D8" s="51">
        <f t="shared" si="2"/>
        <v>0</v>
      </c>
      <c r="E8" s="51">
        <f t="shared" si="3"/>
        <v>0</v>
      </c>
      <c r="F8" s="51">
        <f t="shared" si="4"/>
        <v>0</v>
      </c>
      <c r="G8" s="61"/>
      <c r="H8" s="48"/>
    </row>
    <row r="9" spans="1:8" ht="15">
      <c r="A9" s="14" t="s">
        <v>16</v>
      </c>
      <c r="B9" s="49">
        <v>100</v>
      </c>
      <c r="C9" s="50"/>
      <c r="D9" s="51">
        <f t="shared" si="2"/>
        <v>0</v>
      </c>
      <c r="E9" s="51">
        <f t="shared" si="3"/>
        <v>0</v>
      </c>
      <c r="F9" s="51">
        <f t="shared" si="4"/>
        <v>0</v>
      </c>
      <c r="G9" s="61"/>
      <c r="H9" s="48"/>
    </row>
    <row r="10" spans="1:8" ht="15">
      <c r="A10" s="14" t="s">
        <v>23</v>
      </c>
      <c r="B10" s="49">
        <v>1600</v>
      </c>
      <c r="C10" s="50"/>
      <c r="D10" s="51">
        <f t="shared" si="2"/>
        <v>0</v>
      </c>
      <c r="E10" s="51">
        <f t="shared" si="3"/>
        <v>0</v>
      </c>
      <c r="F10" s="51">
        <f t="shared" si="4"/>
        <v>0</v>
      </c>
      <c r="G10" s="61"/>
      <c r="H10" s="48"/>
    </row>
    <row r="11" spans="1:8" ht="15">
      <c r="A11" s="13" t="s">
        <v>24</v>
      </c>
      <c r="B11" s="49">
        <v>95000</v>
      </c>
      <c r="C11" s="50"/>
      <c r="D11" s="51">
        <f t="shared" si="2"/>
        <v>0</v>
      </c>
      <c r="E11" s="51">
        <f t="shared" si="3"/>
        <v>0</v>
      </c>
      <c r="F11" s="51">
        <f t="shared" si="4"/>
        <v>0</v>
      </c>
      <c r="G11" s="61"/>
      <c r="H11" s="48"/>
    </row>
    <row r="12" spans="1:8" ht="15">
      <c r="A12" s="14" t="s">
        <v>15</v>
      </c>
      <c r="B12" s="49">
        <v>100</v>
      </c>
      <c r="C12" s="50"/>
      <c r="D12" s="51">
        <f t="shared" si="2"/>
        <v>0</v>
      </c>
      <c r="E12" s="51">
        <f t="shared" si="3"/>
        <v>0</v>
      </c>
      <c r="F12" s="51">
        <f t="shared" si="4"/>
        <v>0</v>
      </c>
      <c r="G12" s="61"/>
      <c r="H12" s="48"/>
    </row>
    <row r="13" spans="1:8" ht="15">
      <c r="A13" s="13" t="s">
        <v>25</v>
      </c>
      <c r="B13" s="49">
        <v>1800</v>
      </c>
      <c r="C13" s="50"/>
      <c r="D13" s="51">
        <f t="shared" si="2"/>
        <v>0</v>
      </c>
      <c r="E13" s="51">
        <f t="shared" si="3"/>
        <v>0</v>
      </c>
      <c r="F13" s="51">
        <f t="shared" si="4"/>
        <v>0</v>
      </c>
      <c r="G13" s="61"/>
      <c r="H13" s="48"/>
    </row>
    <row r="14" spans="1:8" ht="15">
      <c r="A14" s="13" t="s">
        <v>3</v>
      </c>
      <c r="B14" s="49">
        <v>33400</v>
      </c>
      <c r="C14" s="50"/>
      <c r="D14" s="51">
        <f t="shared" si="2"/>
        <v>0</v>
      </c>
      <c r="E14" s="51">
        <f t="shared" si="3"/>
        <v>0</v>
      </c>
      <c r="F14" s="51">
        <f t="shared" si="4"/>
        <v>0</v>
      </c>
      <c r="G14" s="61"/>
      <c r="H14" s="48"/>
    </row>
    <row r="15" spans="1:8" ht="15">
      <c r="A15" s="13" t="s">
        <v>10</v>
      </c>
      <c r="B15" s="49">
        <v>2200</v>
      </c>
      <c r="C15" s="50"/>
      <c r="D15" s="51">
        <f t="shared" si="2"/>
        <v>0</v>
      </c>
      <c r="E15" s="51">
        <f t="shared" si="3"/>
        <v>0</v>
      </c>
      <c r="F15" s="51">
        <f t="shared" si="4"/>
        <v>0</v>
      </c>
      <c r="G15" s="61"/>
      <c r="H15" s="48"/>
    </row>
    <row r="16" spans="1:8" s="20" customFormat="1" ht="15">
      <c r="A16" s="15" t="s">
        <v>28</v>
      </c>
      <c r="B16" s="49">
        <v>14400</v>
      </c>
      <c r="C16" s="50"/>
      <c r="D16" s="51">
        <f t="shared" si="2"/>
        <v>0</v>
      </c>
      <c r="E16" s="51">
        <f t="shared" si="3"/>
        <v>0</v>
      </c>
      <c r="F16" s="51">
        <f t="shared" si="4"/>
        <v>0</v>
      </c>
      <c r="G16" s="62"/>
      <c r="H16" s="48"/>
    </row>
    <row r="17" spans="1:8" ht="15">
      <c r="A17" s="13" t="s">
        <v>4</v>
      </c>
      <c r="B17" s="49">
        <v>13500</v>
      </c>
      <c r="C17" s="50"/>
      <c r="D17" s="51">
        <f t="shared" si="2"/>
        <v>0</v>
      </c>
      <c r="E17" s="51">
        <f t="shared" si="3"/>
        <v>0</v>
      </c>
      <c r="F17" s="51">
        <f t="shared" si="4"/>
        <v>0</v>
      </c>
      <c r="G17" s="61"/>
      <c r="H17" s="48"/>
    </row>
    <row r="18" spans="1:8" s="20" customFormat="1" ht="15">
      <c r="A18" s="13" t="s">
        <v>9</v>
      </c>
      <c r="B18" s="49">
        <v>100</v>
      </c>
      <c r="C18" s="50"/>
      <c r="D18" s="51">
        <f t="shared" si="2"/>
        <v>0</v>
      </c>
      <c r="E18" s="51">
        <f t="shared" si="3"/>
        <v>0</v>
      </c>
      <c r="F18" s="51">
        <f t="shared" si="4"/>
        <v>0</v>
      </c>
      <c r="G18" s="62"/>
      <c r="H18" s="48"/>
    </row>
    <row r="19" spans="1:8" ht="15">
      <c r="A19" s="66" t="s">
        <v>37</v>
      </c>
      <c r="B19" s="67"/>
      <c r="C19" s="67"/>
      <c r="D19" s="67"/>
      <c r="E19" s="67"/>
      <c r="F19" s="67"/>
      <c r="G19" s="68"/>
      <c r="H19" s="48"/>
    </row>
    <row r="20" spans="1:8" ht="15">
      <c r="A20" s="15" t="s">
        <v>26</v>
      </c>
      <c r="B20" s="49">
        <v>12000</v>
      </c>
      <c r="C20" s="50"/>
      <c r="D20" s="51">
        <f>B20*C20</f>
        <v>0</v>
      </c>
      <c r="E20" s="51">
        <f t="shared" si="0"/>
        <v>0</v>
      </c>
      <c r="F20" s="51">
        <f aca="true" t="shared" si="5" ref="F20">SUM(D20:E20)</f>
        <v>0</v>
      </c>
      <c r="G20" s="61"/>
      <c r="H20" s="48"/>
    </row>
    <row r="21" spans="1:8" ht="15">
      <c r="A21" s="15" t="s">
        <v>27</v>
      </c>
      <c r="B21" s="49">
        <v>9000</v>
      </c>
      <c r="C21" s="50"/>
      <c r="D21" s="51">
        <f aca="true" t="shared" si="6" ref="D21:D24">B21*C21</f>
        <v>0</v>
      </c>
      <c r="E21" s="51">
        <f aca="true" t="shared" si="7" ref="E21:E24">D21*0.21</f>
        <v>0</v>
      </c>
      <c r="F21" s="51">
        <f aca="true" t="shared" si="8" ref="F21:F24">SUM(D21:E21)</f>
        <v>0</v>
      </c>
      <c r="G21" s="61"/>
      <c r="H21" s="48"/>
    </row>
    <row r="22" spans="1:8" ht="15">
      <c r="A22" s="15" t="s">
        <v>19</v>
      </c>
      <c r="B22" s="49">
        <v>23000</v>
      </c>
      <c r="C22" s="50"/>
      <c r="D22" s="51">
        <f t="shared" si="6"/>
        <v>0</v>
      </c>
      <c r="E22" s="51">
        <f t="shared" si="7"/>
        <v>0</v>
      </c>
      <c r="F22" s="51">
        <f t="shared" si="8"/>
        <v>0</v>
      </c>
      <c r="G22" s="61"/>
      <c r="H22" s="48"/>
    </row>
    <row r="23" spans="1:8" ht="15">
      <c r="A23" s="15" t="s">
        <v>20</v>
      </c>
      <c r="B23" s="49">
        <v>50000</v>
      </c>
      <c r="C23" s="50"/>
      <c r="D23" s="51">
        <f t="shared" si="6"/>
        <v>0</v>
      </c>
      <c r="E23" s="51">
        <f t="shared" si="7"/>
        <v>0</v>
      </c>
      <c r="F23" s="51">
        <f t="shared" si="8"/>
        <v>0</v>
      </c>
      <c r="G23" s="61"/>
      <c r="H23" s="48"/>
    </row>
    <row r="24" spans="1:8" ht="15">
      <c r="A24" s="15" t="s">
        <v>11</v>
      </c>
      <c r="B24" s="49">
        <v>1700</v>
      </c>
      <c r="C24" s="50"/>
      <c r="D24" s="51">
        <f t="shared" si="6"/>
        <v>0</v>
      </c>
      <c r="E24" s="51">
        <f t="shared" si="7"/>
        <v>0</v>
      </c>
      <c r="F24" s="51">
        <f t="shared" si="8"/>
        <v>0</v>
      </c>
      <c r="G24" s="61"/>
      <c r="H24" s="48"/>
    </row>
    <row r="25" spans="1:8" ht="15">
      <c r="A25" s="66" t="s">
        <v>40</v>
      </c>
      <c r="B25" s="67"/>
      <c r="C25" s="67"/>
      <c r="D25" s="67"/>
      <c r="E25" s="67"/>
      <c r="F25" s="67"/>
      <c r="G25" s="68"/>
      <c r="H25" s="48"/>
    </row>
    <row r="26" spans="1:8" ht="15">
      <c r="A26" s="13" t="s">
        <v>13</v>
      </c>
      <c r="B26" s="49">
        <v>300</v>
      </c>
      <c r="C26" s="50"/>
      <c r="D26" s="51">
        <f>B26*C26</f>
        <v>0</v>
      </c>
      <c r="E26" s="51">
        <f aca="true" t="shared" si="9" ref="E26">D26*0.21</f>
        <v>0</v>
      </c>
      <c r="F26" s="51">
        <f aca="true" t="shared" si="10" ref="F26">SUM(D26:E26)</f>
        <v>0</v>
      </c>
      <c r="G26" s="61"/>
      <c r="H26" s="48"/>
    </row>
    <row r="27" spans="1:8" ht="15">
      <c r="A27" s="13" t="s">
        <v>12</v>
      </c>
      <c r="B27" s="49">
        <v>300</v>
      </c>
      <c r="C27" s="50"/>
      <c r="D27" s="51">
        <f aca="true" t="shared" si="11" ref="D27:D31">B27*C27</f>
        <v>0</v>
      </c>
      <c r="E27" s="51">
        <f aca="true" t="shared" si="12" ref="E27:E31">D27*0.21</f>
        <v>0</v>
      </c>
      <c r="F27" s="51">
        <f aca="true" t="shared" si="13" ref="F27:F31">SUM(D27:E27)</f>
        <v>0</v>
      </c>
      <c r="G27" s="61"/>
      <c r="H27" s="48"/>
    </row>
    <row r="28" spans="1:8" ht="15">
      <c r="A28" s="13" t="s">
        <v>8</v>
      </c>
      <c r="B28" s="49">
        <v>50</v>
      </c>
      <c r="C28" s="50"/>
      <c r="D28" s="51">
        <f t="shared" si="11"/>
        <v>0</v>
      </c>
      <c r="E28" s="51">
        <f t="shared" si="12"/>
        <v>0</v>
      </c>
      <c r="F28" s="51">
        <f t="shared" si="13"/>
        <v>0</v>
      </c>
      <c r="G28" s="61"/>
      <c r="H28" s="48"/>
    </row>
    <row r="29" spans="1:8" ht="15">
      <c r="A29" s="13" t="s">
        <v>7</v>
      </c>
      <c r="B29" s="49">
        <v>900</v>
      </c>
      <c r="C29" s="50"/>
      <c r="D29" s="51">
        <f t="shared" si="11"/>
        <v>0</v>
      </c>
      <c r="E29" s="51">
        <f t="shared" si="12"/>
        <v>0</v>
      </c>
      <c r="F29" s="51">
        <f t="shared" si="13"/>
        <v>0</v>
      </c>
      <c r="G29" s="61"/>
      <c r="H29" s="48"/>
    </row>
    <row r="30" spans="1:8" ht="15">
      <c r="A30" s="13" t="s">
        <v>6</v>
      </c>
      <c r="B30" s="49">
        <v>2600</v>
      </c>
      <c r="C30" s="50"/>
      <c r="D30" s="51">
        <f t="shared" si="11"/>
        <v>0</v>
      </c>
      <c r="E30" s="51">
        <f t="shared" si="12"/>
        <v>0</v>
      </c>
      <c r="F30" s="51">
        <f t="shared" si="13"/>
        <v>0</v>
      </c>
      <c r="G30" s="61"/>
      <c r="H30" s="48"/>
    </row>
    <row r="31" spans="1:8" ht="15">
      <c r="A31" s="17" t="s">
        <v>14</v>
      </c>
      <c r="B31" s="49">
        <v>3000</v>
      </c>
      <c r="C31" s="50"/>
      <c r="D31" s="51">
        <f t="shared" si="11"/>
        <v>0</v>
      </c>
      <c r="E31" s="51">
        <f t="shared" si="12"/>
        <v>0</v>
      </c>
      <c r="F31" s="51">
        <f t="shared" si="13"/>
        <v>0</v>
      </c>
      <c r="G31" s="61"/>
      <c r="H31" s="48"/>
    </row>
    <row r="32" spans="1:8" ht="15">
      <c r="A32" s="66" t="s">
        <v>38</v>
      </c>
      <c r="B32" s="67"/>
      <c r="C32" s="67"/>
      <c r="D32" s="67"/>
      <c r="E32" s="67"/>
      <c r="F32" s="67"/>
      <c r="G32" s="68"/>
      <c r="H32" s="48"/>
    </row>
    <row r="33" spans="1:8" ht="15">
      <c r="A33" s="17" t="s">
        <v>48</v>
      </c>
      <c r="B33" s="49">
        <v>56000</v>
      </c>
      <c r="C33" s="50"/>
      <c r="D33" s="51">
        <f>B33*C33</f>
        <v>0</v>
      </c>
      <c r="E33" s="51">
        <f t="shared" si="0"/>
        <v>0</v>
      </c>
      <c r="F33" s="51">
        <f aca="true" t="shared" si="14" ref="F33">SUM(D33:E33)</f>
        <v>0</v>
      </c>
      <c r="G33" s="61"/>
      <c r="H33" s="48"/>
    </row>
    <row r="34" spans="1:8" ht="15">
      <c r="A34" s="15" t="s">
        <v>29</v>
      </c>
      <c r="B34" s="49">
        <v>4400</v>
      </c>
      <c r="C34" s="50"/>
      <c r="D34" s="51">
        <f aca="true" t="shared" si="15" ref="D34:D42">B34*C34</f>
        <v>0</v>
      </c>
      <c r="E34" s="51">
        <f aca="true" t="shared" si="16" ref="E34:E42">D34*0.21</f>
        <v>0</v>
      </c>
      <c r="F34" s="51">
        <f aca="true" t="shared" si="17" ref="F34:F42">SUM(D34:E34)</f>
        <v>0</v>
      </c>
      <c r="G34" s="61"/>
      <c r="H34" s="48"/>
    </row>
    <row r="35" spans="1:8" ht="15">
      <c r="A35" s="17" t="s">
        <v>49</v>
      </c>
      <c r="B35" s="49">
        <v>400</v>
      </c>
      <c r="C35" s="50"/>
      <c r="D35" s="51">
        <f t="shared" si="15"/>
        <v>0</v>
      </c>
      <c r="E35" s="51">
        <f t="shared" si="16"/>
        <v>0</v>
      </c>
      <c r="F35" s="51">
        <f t="shared" si="17"/>
        <v>0</v>
      </c>
      <c r="G35" s="61"/>
      <c r="H35" s="48"/>
    </row>
    <row r="36" spans="1:8" ht="15">
      <c r="A36" s="15" t="s">
        <v>30</v>
      </c>
      <c r="B36" s="49">
        <v>59000</v>
      </c>
      <c r="C36" s="50"/>
      <c r="D36" s="51">
        <f t="shared" si="15"/>
        <v>0</v>
      </c>
      <c r="E36" s="51">
        <f t="shared" si="16"/>
        <v>0</v>
      </c>
      <c r="F36" s="51">
        <f t="shared" si="17"/>
        <v>0</v>
      </c>
      <c r="G36" s="61"/>
      <c r="H36" s="48"/>
    </row>
    <row r="37" spans="1:8" ht="15">
      <c r="A37" s="15" t="s">
        <v>32</v>
      </c>
      <c r="B37" s="49">
        <v>1700</v>
      </c>
      <c r="C37" s="50"/>
      <c r="D37" s="51">
        <f t="shared" si="15"/>
        <v>0</v>
      </c>
      <c r="E37" s="51">
        <f t="shared" si="16"/>
        <v>0</v>
      </c>
      <c r="F37" s="51">
        <f t="shared" si="17"/>
        <v>0</v>
      </c>
      <c r="G37" s="61"/>
      <c r="H37" s="48"/>
    </row>
    <row r="38" spans="1:8" ht="15">
      <c r="A38" s="15" t="s">
        <v>33</v>
      </c>
      <c r="B38" s="49">
        <v>1600</v>
      </c>
      <c r="C38" s="50"/>
      <c r="D38" s="51">
        <f t="shared" si="15"/>
        <v>0</v>
      </c>
      <c r="E38" s="51">
        <f t="shared" si="16"/>
        <v>0</v>
      </c>
      <c r="F38" s="51">
        <f t="shared" si="17"/>
        <v>0</v>
      </c>
      <c r="G38" s="61"/>
      <c r="H38" s="48"/>
    </row>
    <row r="39" spans="1:8" ht="15">
      <c r="A39" s="15" t="s">
        <v>31</v>
      </c>
      <c r="B39" s="49">
        <v>1000</v>
      </c>
      <c r="C39" s="50"/>
      <c r="D39" s="51">
        <f t="shared" si="15"/>
        <v>0</v>
      </c>
      <c r="E39" s="51">
        <f t="shared" si="16"/>
        <v>0</v>
      </c>
      <c r="F39" s="51">
        <f t="shared" si="17"/>
        <v>0</v>
      </c>
      <c r="G39" s="61"/>
      <c r="H39" s="48"/>
    </row>
    <row r="40" spans="1:12" s="20" customFormat="1" ht="15">
      <c r="A40" s="15" t="s">
        <v>70</v>
      </c>
      <c r="B40" s="49">
        <v>12000</v>
      </c>
      <c r="C40" s="50"/>
      <c r="D40" s="51">
        <f t="shared" si="15"/>
        <v>0</v>
      </c>
      <c r="E40" s="51">
        <f t="shared" si="16"/>
        <v>0</v>
      </c>
      <c r="F40" s="51">
        <f t="shared" si="17"/>
        <v>0</v>
      </c>
      <c r="G40" s="62"/>
      <c r="H40" s="48"/>
      <c r="K40" s="21"/>
      <c r="L40" s="22"/>
    </row>
    <row r="41" spans="1:8" s="20" customFormat="1" ht="15">
      <c r="A41" s="12" t="s">
        <v>46</v>
      </c>
      <c r="B41" s="49">
        <v>100</v>
      </c>
      <c r="C41" s="50"/>
      <c r="D41" s="51">
        <f t="shared" si="15"/>
        <v>0</v>
      </c>
      <c r="E41" s="51">
        <f t="shared" si="16"/>
        <v>0</v>
      </c>
      <c r="F41" s="51">
        <f t="shared" si="17"/>
        <v>0</v>
      </c>
      <c r="G41" s="62"/>
      <c r="H41" s="48"/>
    </row>
    <row r="42" spans="1:8" s="20" customFormat="1" ht="15">
      <c r="A42" s="52" t="s">
        <v>47</v>
      </c>
      <c r="B42" s="49">
        <v>200</v>
      </c>
      <c r="C42" s="50"/>
      <c r="D42" s="51">
        <f t="shared" si="15"/>
        <v>0</v>
      </c>
      <c r="E42" s="51">
        <f t="shared" si="16"/>
        <v>0</v>
      </c>
      <c r="F42" s="51">
        <f t="shared" si="17"/>
        <v>0</v>
      </c>
      <c r="G42" s="62"/>
      <c r="H42" s="48"/>
    </row>
    <row r="43" spans="1:8" ht="15">
      <c r="A43" s="66" t="s">
        <v>41</v>
      </c>
      <c r="B43" s="67"/>
      <c r="C43" s="67"/>
      <c r="D43" s="67"/>
      <c r="E43" s="67"/>
      <c r="F43" s="67"/>
      <c r="G43" s="68"/>
      <c r="H43" s="48"/>
    </row>
    <row r="44" spans="1:8" ht="15">
      <c r="A44" s="13" t="s">
        <v>21</v>
      </c>
      <c r="B44" s="49">
        <v>26000</v>
      </c>
      <c r="C44" s="50"/>
      <c r="D44" s="51">
        <f>B44*C44</f>
        <v>0</v>
      </c>
      <c r="E44" s="51">
        <f aca="true" t="shared" si="18" ref="E44">D44*0.21</f>
        <v>0</v>
      </c>
      <c r="F44" s="51">
        <f aca="true" t="shared" si="19" ref="F44">SUM(D44:E44)</f>
        <v>0</v>
      </c>
      <c r="G44" s="61"/>
      <c r="H44" s="48"/>
    </row>
    <row r="45" spans="1:8" ht="15">
      <c r="A45" s="13" t="s">
        <v>18</v>
      </c>
      <c r="B45" s="49">
        <v>25000</v>
      </c>
      <c r="C45" s="50"/>
      <c r="D45" s="51">
        <f aca="true" t="shared" si="20" ref="D45:D47">B45*C45</f>
        <v>0</v>
      </c>
      <c r="E45" s="51">
        <f aca="true" t="shared" si="21" ref="E45:E47">D45*0.21</f>
        <v>0</v>
      </c>
      <c r="F45" s="51">
        <f aca="true" t="shared" si="22" ref="F45:F47">SUM(D45:E45)</f>
        <v>0</v>
      </c>
      <c r="G45" s="61"/>
      <c r="H45" s="48"/>
    </row>
    <row r="46" spans="1:8" ht="15">
      <c r="A46" s="13" t="s">
        <v>17</v>
      </c>
      <c r="B46" s="49">
        <v>50</v>
      </c>
      <c r="C46" s="50"/>
      <c r="D46" s="51">
        <f t="shared" si="20"/>
        <v>0</v>
      </c>
      <c r="E46" s="51">
        <f t="shared" si="21"/>
        <v>0</v>
      </c>
      <c r="F46" s="51">
        <f t="shared" si="22"/>
        <v>0</v>
      </c>
      <c r="G46" s="61"/>
      <c r="H46" s="48"/>
    </row>
    <row r="47" spans="1:8" ht="15">
      <c r="A47" s="82" t="s">
        <v>5</v>
      </c>
      <c r="B47" s="83">
        <v>10000</v>
      </c>
      <c r="C47" s="84"/>
      <c r="D47" s="85">
        <f t="shared" si="20"/>
        <v>0</v>
      </c>
      <c r="E47" s="85">
        <f t="shared" si="21"/>
        <v>0</v>
      </c>
      <c r="F47" s="85">
        <f t="shared" si="22"/>
        <v>0</v>
      </c>
      <c r="G47" s="86"/>
      <c r="H47" s="48"/>
    </row>
    <row r="48" spans="1:8" ht="15" customHeight="1">
      <c r="A48" s="66" t="s">
        <v>68</v>
      </c>
      <c r="B48" s="67"/>
      <c r="C48" s="67"/>
      <c r="D48" s="67"/>
      <c r="E48" s="67"/>
      <c r="F48" s="67"/>
      <c r="G48" s="68"/>
      <c r="H48" s="90"/>
    </row>
    <row r="49" spans="1:7" ht="15">
      <c r="A49" s="87" t="s">
        <v>69</v>
      </c>
      <c r="B49" s="88">
        <v>34500</v>
      </c>
      <c r="C49" s="56"/>
      <c r="D49" s="57">
        <f>B49*C49</f>
        <v>0</v>
      </c>
      <c r="E49" s="57">
        <f>D49*0.21</f>
        <v>0</v>
      </c>
      <c r="F49" s="58">
        <f>SUM(D49:E49)</f>
        <v>0</v>
      </c>
      <c r="G49" s="89"/>
    </row>
    <row r="50" spans="1:7" s="9" customFormat="1" ht="15" customHeight="1">
      <c r="A50" s="18" t="s">
        <v>39</v>
      </c>
      <c r="B50" s="16">
        <f>SUM(B5:B18,B20:B24,B26:B31,B33:B42,B44:B47)</f>
        <v>727800</v>
      </c>
      <c r="C50" s="16"/>
      <c r="D50" s="19">
        <f>SUM(D5:D18,D20:D24,D26:D31,D33:D42,D44:D47)</f>
        <v>0</v>
      </c>
      <c r="E50" s="19">
        <f>SUM(E5:E18,E20:E24,E26:E31,E33:E42,E44:E47)</f>
        <v>0</v>
      </c>
      <c r="F50" s="19">
        <f>SUM(F5:F18,F20:F24,F26:F31,F33:F42,F44:F47)</f>
        <v>0</v>
      </c>
      <c r="G50" s="63"/>
    </row>
    <row r="53" spans="1:6" ht="33" customHeight="1">
      <c r="A53" s="64"/>
      <c r="B53" s="64"/>
      <c r="C53" s="64"/>
      <c r="D53" s="64"/>
      <c r="E53" s="64"/>
      <c r="F53" s="64"/>
    </row>
  </sheetData>
  <mergeCells count="8">
    <mergeCell ref="A53:F53"/>
    <mergeCell ref="A1:F1"/>
    <mergeCell ref="A4:G4"/>
    <mergeCell ref="A19:G19"/>
    <mergeCell ref="A25:G25"/>
    <mergeCell ref="A32:G32"/>
    <mergeCell ref="A43:G43"/>
    <mergeCell ref="A48:G48"/>
  </mergeCells>
  <conditionalFormatting sqref="A39">
    <cfRule type="duplicateValues" priority="3" dxfId="0">
      <formula>AND(COUNTIF($A$39:$A$39,A39)&gt;1,NOT(ISBLANK(A39)))</formula>
    </cfRule>
  </conditionalFormatting>
  <conditionalFormatting sqref="A46 A30">
    <cfRule type="duplicateValues" priority="4" dxfId="0">
      <formula>AND(COUNTIF($A$46:$A$46,A30)+COUNTIF($A$30:$A$30,A30)&gt;1,NOT(ISBLANK(A30)))</formula>
    </cfRule>
  </conditionalFormatting>
  <conditionalFormatting sqref="A44">
    <cfRule type="duplicateValues" priority="5" dxfId="0">
      <formula>AND(COUNTIF($A$44:$A$44,A44)&gt;1,NOT(ISBLANK(A44)))</formula>
    </cfRule>
  </conditionalFormatting>
  <conditionalFormatting sqref="A44:A47 A26:A31 K40 A5:A18 A20:A24 A33:A42">
    <cfRule type="duplicateValues" priority="6" dxfId="0">
      <formula>AND(COUNTIF($A$44:$A$47,A5)+COUNTIF($A$26:$A$31,A5)+COUNTIF($K$40:$K$40,A5)+COUNTIF($A$5:$A$18,A5)+COUNTIF($A$20:$A$24,A5)+COUNTIF($A$33:$A$42,A5)&gt;1,NOT(ISBLANK(A5)))</formula>
    </cfRule>
  </conditionalFormatting>
  <conditionalFormatting sqref="B49">
    <cfRule type="duplicateValues" priority="1" dxfId="0">
      <formula>AND(COUNTIF($B$49:$B$49,B49)&gt;1,NOT(ISBLANK(B49)))</formula>
    </cfRule>
  </conditionalFormatting>
  <printOptions horizontalCentered="1"/>
  <pageMargins left="0.8267716535433071" right="0.8267716535433071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 topLeftCell="A28">
      <selection activeCell="M9" sqref="M9"/>
    </sheetView>
  </sheetViews>
  <sheetFormatPr defaultColWidth="9.140625" defaultRowHeight="15"/>
  <cols>
    <col min="2" max="2" width="17.7109375" style="0" customWidth="1"/>
    <col min="3" max="3" width="10.7109375" style="33" customWidth="1"/>
    <col min="4" max="4" width="12.28125" style="33" customWidth="1"/>
    <col min="5" max="5" width="14.28125" style="33" customWidth="1"/>
    <col min="6" max="6" width="12.7109375" style="33" customWidth="1"/>
    <col min="7" max="7" width="14.7109375" style="33" customWidth="1"/>
    <col min="8" max="8" width="15.140625" style="0" customWidth="1"/>
  </cols>
  <sheetData>
    <row r="1" spans="1:7" s="1" customFormat="1" ht="15">
      <c r="A1" s="4" t="s">
        <v>60</v>
      </c>
      <c r="B1" s="23"/>
      <c r="C1" s="5"/>
      <c r="D1" s="5"/>
      <c r="E1" s="5"/>
      <c r="F1" s="5"/>
      <c r="G1" s="5"/>
    </row>
    <row r="2" spans="1:7" ht="15">
      <c r="A2" s="24"/>
      <c r="B2" s="25"/>
      <c r="C2" s="26"/>
      <c r="D2" s="26"/>
      <c r="E2" s="26"/>
      <c r="F2" s="26"/>
      <c r="G2" s="26"/>
    </row>
    <row r="3" spans="1:8" ht="60">
      <c r="A3" s="78" t="s">
        <v>34</v>
      </c>
      <c r="B3" s="79"/>
      <c r="C3" s="53" t="s">
        <v>50</v>
      </c>
      <c r="D3" s="53" t="s">
        <v>51</v>
      </c>
      <c r="E3" s="53" t="s">
        <v>52</v>
      </c>
      <c r="F3" s="54" t="s">
        <v>35</v>
      </c>
      <c r="G3" s="53" t="s">
        <v>53</v>
      </c>
      <c r="H3" s="53" t="s">
        <v>71</v>
      </c>
    </row>
    <row r="4" spans="1:8" ht="15" customHeight="1">
      <c r="A4" s="66" t="s">
        <v>36</v>
      </c>
      <c r="B4" s="67"/>
      <c r="C4" s="67"/>
      <c r="D4" s="67"/>
      <c r="E4" s="67"/>
      <c r="F4" s="67"/>
      <c r="G4" s="67"/>
      <c r="H4" s="68"/>
    </row>
    <row r="5" spans="1:8" ht="15">
      <c r="A5" s="80" t="s">
        <v>2</v>
      </c>
      <c r="B5" s="81"/>
      <c r="C5" s="55">
        <v>48000</v>
      </c>
      <c r="D5" s="56"/>
      <c r="E5" s="57">
        <f aca="true" t="shared" si="0" ref="E5:E19">C5*D5</f>
        <v>0</v>
      </c>
      <c r="F5" s="57">
        <f aca="true" t="shared" si="1" ref="F5:F45">E5*0.21</f>
        <v>0</v>
      </c>
      <c r="G5" s="58">
        <f aca="true" t="shared" si="2" ref="G5:G19">SUM(E5:F5)</f>
        <v>0</v>
      </c>
      <c r="H5" s="61"/>
    </row>
    <row r="6" spans="1:8" ht="15">
      <c r="A6" s="74" t="s">
        <v>22</v>
      </c>
      <c r="B6" s="75"/>
      <c r="C6" s="27">
        <v>33000</v>
      </c>
      <c r="D6" s="44"/>
      <c r="E6" s="45">
        <f t="shared" si="0"/>
        <v>0</v>
      </c>
      <c r="F6" s="45">
        <f t="shared" si="1"/>
        <v>0</v>
      </c>
      <c r="G6" s="59">
        <f t="shared" si="2"/>
        <v>0</v>
      </c>
      <c r="H6" s="61"/>
    </row>
    <row r="7" spans="1:8" ht="15">
      <c r="A7" s="74" t="s">
        <v>16</v>
      </c>
      <c r="B7" s="75"/>
      <c r="C7" s="27">
        <v>500</v>
      </c>
      <c r="D7" s="44"/>
      <c r="E7" s="45">
        <f t="shared" si="0"/>
        <v>0</v>
      </c>
      <c r="F7" s="45">
        <f t="shared" si="1"/>
        <v>0</v>
      </c>
      <c r="G7" s="59">
        <f t="shared" si="2"/>
        <v>0</v>
      </c>
      <c r="H7" s="61"/>
    </row>
    <row r="8" spans="1:8" ht="15">
      <c r="A8" s="74" t="s">
        <v>23</v>
      </c>
      <c r="B8" s="75"/>
      <c r="C8" s="27">
        <v>50</v>
      </c>
      <c r="D8" s="44"/>
      <c r="E8" s="45">
        <f t="shared" si="0"/>
        <v>0</v>
      </c>
      <c r="F8" s="45">
        <f t="shared" si="1"/>
        <v>0</v>
      </c>
      <c r="G8" s="59">
        <f t="shared" si="2"/>
        <v>0</v>
      </c>
      <c r="H8" s="61"/>
    </row>
    <row r="9" spans="1:8" ht="15">
      <c r="A9" s="74" t="s">
        <v>24</v>
      </c>
      <c r="B9" s="75"/>
      <c r="C9" s="27">
        <v>32000</v>
      </c>
      <c r="D9" s="44"/>
      <c r="E9" s="45">
        <f t="shared" si="0"/>
        <v>0</v>
      </c>
      <c r="F9" s="45">
        <f t="shared" si="1"/>
        <v>0</v>
      </c>
      <c r="G9" s="59">
        <f t="shared" si="2"/>
        <v>0</v>
      </c>
      <c r="H9" s="61"/>
    </row>
    <row r="10" spans="1:8" ht="15">
      <c r="A10" s="74" t="s">
        <v>15</v>
      </c>
      <c r="B10" s="75"/>
      <c r="C10" s="27">
        <v>4000</v>
      </c>
      <c r="D10" s="44"/>
      <c r="E10" s="45">
        <f t="shared" si="0"/>
        <v>0</v>
      </c>
      <c r="F10" s="45">
        <f t="shared" si="1"/>
        <v>0</v>
      </c>
      <c r="G10" s="59">
        <f t="shared" si="2"/>
        <v>0</v>
      </c>
      <c r="H10" s="61"/>
    </row>
    <row r="11" spans="1:8" ht="15">
      <c r="A11" s="74" t="s">
        <v>25</v>
      </c>
      <c r="B11" s="75"/>
      <c r="C11" s="27">
        <v>1000</v>
      </c>
      <c r="D11" s="44"/>
      <c r="E11" s="45">
        <f t="shared" si="0"/>
        <v>0</v>
      </c>
      <c r="F11" s="45">
        <f t="shared" si="1"/>
        <v>0</v>
      </c>
      <c r="G11" s="59">
        <f t="shared" si="2"/>
        <v>0</v>
      </c>
      <c r="H11" s="61"/>
    </row>
    <row r="12" spans="1:8" ht="15">
      <c r="A12" s="74" t="s">
        <v>0</v>
      </c>
      <c r="B12" s="75"/>
      <c r="C12" s="28">
        <v>3300</v>
      </c>
      <c r="D12" s="44"/>
      <c r="E12" s="45">
        <f t="shared" si="0"/>
        <v>0</v>
      </c>
      <c r="F12" s="45">
        <f t="shared" si="1"/>
        <v>0</v>
      </c>
      <c r="G12" s="59">
        <f t="shared" si="2"/>
        <v>0</v>
      </c>
      <c r="H12" s="61"/>
    </row>
    <row r="13" spans="1:9" s="20" customFormat="1" ht="15">
      <c r="A13" s="74" t="s">
        <v>1</v>
      </c>
      <c r="B13" s="75"/>
      <c r="C13" s="27">
        <v>100</v>
      </c>
      <c r="D13" s="44"/>
      <c r="E13" s="45">
        <f t="shared" si="0"/>
        <v>0</v>
      </c>
      <c r="F13" s="45">
        <f t="shared" si="1"/>
        <v>0</v>
      </c>
      <c r="G13" s="59">
        <f t="shared" si="2"/>
        <v>0</v>
      </c>
      <c r="H13" s="62"/>
      <c r="I13"/>
    </row>
    <row r="14" spans="1:8" ht="15">
      <c r="A14" s="74" t="s">
        <v>54</v>
      </c>
      <c r="B14" s="75"/>
      <c r="C14" s="29">
        <v>50</v>
      </c>
      <c r="D14" s="44"/>
      <c r="E14" s="45">
        <f t="shared" si="0"/>
        <v>0</v>
      </c>
      <c r="F14" s="45">
        <f t="shared" si="1"/>
        <v>0</v>
      </c>
      <c r="G14" s="59">
        <f t="shared" si="2"/>
        <v>0</v>
      </c>
      <c r="H14" s="61"/>
    </row>
    <row r="15" spans="1:8" ht="15">
      <c r="A15" s="74" t="s">
        <v>3</v>
      </c>
      <c r="B15" s="75"/>
      <c r="C15" s="27">
        <v>24000</v>
      </c>
      <c r="D15" s="44"/>
      <c r="E15" s="45">
        <f t="shared" si="0"/>
        <v>0</v>
      </c>
      <c r="F15" s="45">
        <f t="shared" si="1"/>
        <v>0</v>
      </c>
      <c r="G15" s="59">
        <f t="shared" si="2"/>
        <v>0</v>
      </c>
      <c r="H15" s="61"/>
    </row>
    <row r="16" spans="1:8" ht="15">
      <c r="A16" s="74" t="s">
        <v>10</v>
      </c>
      <c r="B16" s="75"/>
      <c r="C16" s="27">
        <v>5000</v>
      </c>
      <c r="D16" s="44"/>
      <c r="E16" s="45">
        <f t="shared" si="0"/>
        <v>0</v>
      </c>
      <c r="F16" s="45">
        <f t="shared" si="1"/>
        <v>0</v>
      </c>
      <c r="G16" s="59">
        <f t="shared" si="2"/>
        <v>0</v>
      </c>
      <c r="H16" s="61"/>
    </row>
    <row r="17" spans="1:8" ht="15">
      <c r="A17" s="74" t="s">
        <v>28</v>
      </c>
      <c r="B17" s="75"/>
      <c r="C17" s="49">
        <v>12000</v>
      </c>
      <c r="D17" s="50"/>
      <c r="E17" s="51">
        <f t="shared" si="0"/>
        <v>0</v>
      </c>
      <c r="F17" s="51">
        <f t="shared" si="1"/>
        <v>0</v>
      </c>
      <c r="G17" s="59">
        <f t="shared" si="2"/>
        <v>0</v>
      </c>
      <c r="H17" s="61"/>
    </row>
    <row r="18" spans="1:8" ht="15">
      <c r="A18" s="74" t="s">
        <v>4</v>
      </c>
      <c r="B18" s="75"/>
      <c r="C18" s="27">
        <v>8000</v>
      </c>
      <c r="D18" s="44"/>
      <c r="E18" s="45">
        <f t="shared" si="0"/>
        <v>0</v>
      </c>
      <c r="F18" s="45">
        <f t="shared" si="1"/>
        <v>0</v>
      </c>
      <c r="G18" s="59">
        <f t="shared" si="2"/>
        <v>0</v>
      </c>
      <c r="H18" s="61"/>
    </row>
    <row r="19" spans="1:9" s="20" customFormat="1" ht="15">
      <c r="A19" s="74" t="s">
        <v>9</v>
      </c>
      <c r="B19" s="75"/>
      <c r="C19" s="27">
        <v>1000</v>
      </c>
      <c r="D19" s="44"/>
      <c r="E19" s="45">
        <f t="shared" si="0"/>
        <v>0</v>
      </c>
      <c r="F19" s="45">
        <f t="shared" si="1"/>
        <v>0</v>
      </c>
      <c r="G19" s="59">
        <f t="shared" si="2"/>
        <v>0</v>
      </c>
      <c r="H19" s="62"/>
      <c r="I19"/>
    </row>
    <row r="20" spans="1:8" ht="15" customHeight="1">
      <c r="A20" s="69" t="s">
        <v>37</v>
      </c>
      <c r="B20" s="70"/>
      <c r="C20" s="70"/>
      <c r="D20" s="70"/>
      <c r="E20" s="70"/>
      <c r="F20" s="70"/>
      <c r="G20" s="70"/>
      <c r="H20" s="71"/>
    </row>
    <row r="21" spans="1:8" ht="15">
      <c r="A21" s="74" t="s">
        <v>26</v>
      </c>
      <c r="B21" s="77"/>
      <c r="C21" s="27">
        <v>1500</v>
      </c>
      <c r="D21" s="46"/>
      <c r="E21" s="45">
        <f aca="true" t="shared" si="3" ref="E21:E35">C21*D21</f>
        <v>0</v>
      </c>
      <c r="F21" s="45">
        <f aca="true" t="shared" si="4" ref="F21:F35">E21*0.21</f>
        <v>0</v>
      </c>
      <c r="G21" s="59">
        <f aca="true" t="shared" si="5" ref="G21:G35">SUM(E21:F21)</f>
        <v>0</v>
      </c>
      <c r="H21" s="61"/>
    </row>
    <row r="22" spans="1:8" ht="15">
      <c r="A22" s="74" t="s">
        <v>27</v>
      </c>
      <c r="B22" s="77"/>
      <c r="C22" s="27">
        <v>1300</v>
      </c>
      <c r="D22" s="46"/>
      <c r="E22" s="45">
        <f t="shared" si="3"/>
        <v>0</v>
      </c>
      <c r="F22" s="45">
        <f t="shared" si="4"/>
        <v>0</v>
      </c>
      <c r="G22" s="59">
        <f t="shared" si="5"/>
        <v>0</v>
      </c>
      <c r="H22" s="61"/>
    </row>
    <row r="23" spans="1:8" ht="15">
      <c r="A23" s="74" t="s">
        <v>19</v>
      </c>
      <c r="B23" s="77"/>
      <c r="C23" s="27">
        <v>13000</v>
      </c>
      <c r="D23" s="46"/>
      <c r="E23" s="45">
        <f t="shared" si="3"/>
        <v>0</v>
      </c>
      <c r="F23" s="45">
        <f t="shared" si="4"/>
        <v>0</v>
      </c>
      <c r="G23" s="59">
        <f t="shared" si="5"/>
        <v>0</v>
      </c>
      <c r="H23" s="61"/>
    </row>
    <row r="24" spans="1:8" ht="15">
      <c r="A24" s="74" t="s">
        <v>20</v>
      </c>
      <c r="B24" s="77"/>
      <c r="C24" s="27">
        <v>28000</v>
      </c>
      <c r="D24" s="46"/>
      <c r="E24" s="45">
        <f t="shared" si="3"/>
        <v>0</v>
      </c>
      <c r="F24" s="45">
        <f t="shared" si="4"/>
        <v>0</v>
      </c>
      <c r="G24" s="59">
        <f t="shared" si="5"/>
        <v>0</v>
      </c>
      <c r="H24" s="61"/>
    </row>
    <row r="25" spans="1:8" ht="15">
      <c r="A25" s="74" t="s">
        <v>11</v>
      </c>
      <c r="B25" s="77"/>
      <c r="C25" s="27">
        <v>1200</v>
      </c>
      <c r="D25" s="46"/>
      <c r="E25" s="45">
        <f t="shared" si="3"/>
        <v>0</v>
      </c>
      <c r="F25" s="45">
        <f t="shared" si="4"/>
        <v>0</v>
      </c>
      <c r="G25" s="59">
        <f t="shared" si="5"/>
        <v>0</v>
      </c>
      <c r="H25" s="61"/>
    </row>
    <row r="26" spans="1:8" ht="15" customHeight="1">
      <c r="A26" s="69" t="s">
        <v>40</v>
      </c>
      <c r="B26" s="70"/>
      <c r="C26" s="70"/>
      <c r="D26" s="70"/>
      <c r="E26" s="70"/>
      <c r="F26" s="70"/>
      <c r="G26" s="70"/>
      <c r="H26" s="71"/>
    </row>
    <row r="27" spans="1:8" ht="15">
      <c r="A27" s="76" t="s">
        <v>55</v>
      </c>
      <c r="B27" s="76"/>
      <c r="C27" s="27">
        <v>300</v>
      </c>
      <c r="D27" s="30"/>
      <c r="E27" s="45">
        <f t="shared" si="3"/>
        <v>0</v>
      </c>
      <c r="F27" s="45">
        <f t="shared" si="4"/>
        <v>0</v>
      </c>
      <c r="G27" s="59">
        <f t="shared" si="5"/>
        <v>0</v>
      </c>
      <c r="H27" s="61"/>
    </row>
    <row r="28" spans="1:8" ht="15">
      <c r="A28" s="76" t="s">
        <v>56</v>
      </c>
      <c r="B28" s="76"/>
      <c r="C28" s="27">
        <v>50</v>
      </c>
      <c r="D28" s="30"/>
      <c r="E28" s="45">
        <f t="shared" si="3"/>
        <v>0</v>
      </c>
      <c r="F28" s="45">
        <f t="shared" si="4"/>
        <v>0</v>
      </c>
      <c r="G28" s="59">
        <f t="shared" si="5"/>
        <v>0</v>
      </c>
      <c r="H28" s="61"/>
    </row>
    <row r="29" spans="1:8" ht="15">
      <c r="A29" s="76" t="s">
        <v>57</v>
      </c>
      <c r="B29" s="76"/>
      <c r="C29" s="27">
        <v>3000</v>
      </c>
      <c r="D29" s="30"/>
      <c r="E29" s="45">
        <f t="shared" si="3"/>
        <v>0</v>
      </c>
      <c r="F29" s="45">
        <f t="shared" si="4"/>
        <v>0</v>
      </c>
      <c r="G29" s="59">
        <f t="shared" si="5"/>
        <v>0</v>
      </c>
      <c r="H29" s="61"/>
    </row>
    <row r="30" spans="1:8" ht="15">
      <c r="A30" s="76" t="s">
        <v>6</v>
      </c>
      <c r="B30" s="76"/>
      <c r="C30" s="27">
        <v>13000</v>
      </c>
      <c r="D30" s="30"/>
      <c r="E30" s="45">
        <f t="shared" si="3"/>
        <v>0</v>
      </c>
      <c r="F30" s="45">
        <f t="shared" si="4"/>
        <v>0</v>
      </c>
      <c r="G30" s="59">
        <f t="shared" si="5"/>
        <v>0</v>
      </c>
      <c r="H30" s="61"/>
    </row>
    <row r="31" spans="1:8" ht="15">
      <c r="A31" s="76" t="s">
        <v>14</v>
      </c>
      <c r="B31" s="76"/>
      <c r="C31" s="27">
        <v>50</v>
      </c>
      <c r="D31" s="30"/>
      <c r="E31" s="45">
        <f t="shared" si="3"/>
        <v>0</v>
      </c>
      <c r="F31" s="45">
        <f t="shared" si="4"/>
        <v>0</v>
      </c>
      <c r="G31" s="59">
        <f t="shared" si="5"/>
        <v>0</v>
      </c>
      <c r="H31" s="61"/>
    </row>
    <row r="32" spans="1:8" ht="15">
      <c r="A32" s="76" t="s">
        <v>13</v>
      </c>
      <c r="B32" s="76"/>
      <c r="C32" s="27">
        <v>500</v>
      </c>
      <c r="D32" s="30"/>
      <c r="E32" s="45">
        <f t="shared" si="3"/>
        <v>0</v>
      </c>
      <c r="F32" s="45">
        <f t="shared" si="4"/>
        <v>0</v>
      </c>
      <c r="G32" s="59">
        <f t="shared" si="5"/>
        <v>0</v>
      </c>
      <c r="H32" s="61"/>
    </row>
    <row r="33" spans="1:8" ht="15">
      <c r="A33" s="76" t="s">
        <v>12</v>
      </c>
      <c r="B33" s="76"/>
      <c r="C33" s="27">
        <v>500</v>
      </c>
      <c r="D33" s="30"/>
      <c r="E33" s="45">
        <f t="shared" si="3"/>
        <v>0</v>
      </c>
      <c r="F33" s="45">
        <f t="shared" si="4"/>
        <v>0</v>
      </c>
      <c r="G33" s="59">
        <f t="shared" si="5"/>
        <v>0</v>
      </c>
      <c r="H33" s="61"/>
    </row>
    <row r="34" spans="1:8" ht="15">
      <c r="A34" s="76" t="s">
        <v>8</v>
      </c>
      <c r="B34" s="76"/>
      <c r="C34" s="27">
        <v>1000</v>
      </c>
      <c r="D34" s="30"/>
      <c r="E34" s="45">
        <f t="shared" si="3"/>
        <v>0</v>
      </c>
      <c r="F34" s="45">
        <f t="shared" si="4"/>
        <v>0</v>
      </c>
      <c r="G34" s="59">
        <f t="shared" si="5"/>
        <v>0</v>
      </c>
      <c r="H34" s="61"/>
    </row>
    <row r="35" spans="1:8" ht="15">
      <c r="A35" s="76" t="s">
        <v>7</v>
      </c>
      <c r="B35" s="76"/>
      <c r="C35" s="27">
        <v>2500</v>
      </c>
      <c r="D35" s="30"/>
      <c r="E35" s="45">
        <f t="shared" si="3"/>
        <v>0</v>
      </c>
      <c r="F35" s="45">
        <f t="shared" si="4"/>
        <v>0</v>
      </c>
      <c r="G35" s="59">
        <f t="shared" si="5"/>
        <v>0</v>
      </c>
      <c r="H35" s="61"/>
    </row>
    <row r="36" spans="1:8" ht="15" customHeight="1">
      <c r="A36" s="69" t="s">
        <v>38</v>
      </c>
      <c r="B36" s="70"/>
      <c r="C36" s="70"/>
      <c r="D36" s="70"/>
      <c r="E36" s="70"/>
      <c r="F36" s="70"/>
      <c r="G36" s="70"/>
      <c r="H36" s="71"/>
    </row>
    <row r="37" spans="1:8" ht="15">
      <c r="A37" s="74" t="s">
        <v>48</v>
      </c>
      <c r="B37" s="77"/>
      <c r="C37" s="29">
        <v>11000</v>
      </c>
      <c r="D37" s="44"/>
      <c r="E37" s="45">
        <f aca="true" t="shared" si="6" ref="E37:E45">C37*D37</f>
        <v>0</v>
      </c>
      <c r="F37" s="45">
        <f t="shared" si="1"/>
        <v>0</v>
      </c>
      <c r="G37" s="59">
        <f aca="true" t="shared" si="7" ref="G37:G45">SUM(E37:F37)</f>
        <v>0</v>
      </c>
      <c r="H37" s="61"/>
    </row>
    <row r="38" spans="1:9" s="20" customFormat="1" ht="15">
      <c r="A38" s="74" t="s">
        <v>46</v>
      </c>
      <c r="B38" s="75"/>
      <c r="C38" s="28">
        <v>50</v>
      </c>
      <c r="D38" s="44"/>
      <c r="E38" s="45">
        <f t="shared" si="6"/>
        <v>0</v>
      </c>
      <c r="F38" s="45">
        <f t="shared" si="1"/>
        <v>0</v>
      </c>
      <c r="G38" s="59">
        <f t="shared" si="7"/>
        <v>0</v>
      </c>
      <c r="H38" s="62"/>
      <c r="I38"/>
    </row>
    <row r="39" spans="1:9" s="20" customFormat="1" ht="15">
      <c r="A39" s="74" t="s">
        <v>47</v>
      </c>
      <c r="B39" s="75"/>
      <c r="C39" s="28">
        <v>50</v>
      </c>
      <c r="D39" s="44"/>
      <c r="E39" s="45">
        <f t="shared" si="6"/>
        <v>0</v>
      </c>
      <c r="F39" s="45">
        <f t="shared" si="1"/>
        <v>0</v>
      </c>
      <c r="G39" s="59">
        <f t="shared" si="7"/>
        <v>0</v>
      </c>
      <c r="H39" s="62"/>
      <c r="I39"/>
    </row>
    <row r="40" spans="1:8" ht="15">
      <c r="A40" s="74" t="s">
        <v>30</v>
      </c>
      <c r="B40" s="75"/>
      <c r="C40" s="27">
        <v>16000</v>
      </c>
      <c r="D40" s="44"/>
      <c r="E40" s="45">
        <f t="shared" si="6"/>
        <v>0</v>
      </c>
      <c r="F40" s="45">
        <f t="shared" si="1"/>
        <v>0</v>
      </c>
      <c r="G40" s="59">
        <f t="shared" si="7"/>
        <v>0</v>
      </c>
      <c r="H40" s="61"/>
    </row>
    <row r="41" spans="1:8" ht="15">
      <c r="A41" s="74" t="s">
        <v>29</v>
      </c>
      <c r="B41" s="75"/>
      <c r="C41" s="27">
        <v>5500</v>
      </c>
      <c r="D41" s="44"/>
      <c r="E41" s="45">
        <f t="shared" si="6"/>
        <v>0</v>
      </c>
      <c r="F41" s="45">
        <f t="shared" si="1"/>
        <v>0</v>
      </c>
      <c r="G41" s="59">
        <f t="shared" si="7"/>
        <v>0</v>
      </c>
      <c r="H41" s="61"/>
    </row>
    <row r="42" spans="1:8" ht="15">
      <c r="A42" s="74" t="s">
        <v>31</v>
      </c>
      <c r="B42" s="75"/>
      <c r="C42" s="27">
        <v>500</v>
      </c>
      <c r="D42" s="44"/>
      <c r="E42" s="45">
        <f t="shared" si="6"/>
        <v>0</v>
      </c>
      <c r="F42" s="45">
        <f t="shared" si="1"/>
        <v>0</v>
      </c>
      <c r="G42" s="59">
        <f t="shared" si="7"/>
        <v>0</v>
      </c>
      <c r="H42" s="61"/>
    </row>
    <row r="43" spans="1:8" ht="15">
      <c r="A43" s="74" t="s">
        <v>49</v>
      </c>
      <c r="B43" s="75"/>
      <c r="C43" s="29">
        <v>8500</v>
      </c>
      <c r="D43" s="44"/>
      <c r="E43" s="45">
        <f t="shared" si="6"/>
        <v>0</v>
      </c>
      <c r="F43" s="45">
        <f t="shared" si="1"/>
        <v>0</v>
      </c>
      <c r="G43" s="59">
        <f t="shared" si="7"/>
        <v>0</v>
      </c>
      <c r="H43" s="61"/>
    </row>
    <row r="44" spans="1:8" ht="15">
      <c r="A44" s="74" t="s">
        <v>33</v>
      </c>
      <c r="B44" s="75"/>
      <c r="C44" s="27">
        <v>100</v>
      </c>
      <c r="D44" s="44"/>
      <c r="E44" s="45">
        <f t="shared" si="6"/>
        <v>0</v>
      </c>
      <c r="F44" s="45">
        <f t="shared" si="1"/>
        <v>0</v>
      </c>
      <c r="G44" s="59">
        <f t="shared" si="7"/>
        <v>0</v>
      </c>
      <c r="H44" s="61"/>
    </row>
    <row r="45" spans="1:9" s="20" customFormat="1" ht="15">
      <c r="A45" s="74" t="s">
        <v>70</v>
      </c>
      <c r="B45" s="75"/>
      <c r="C45" s="28">
        <v>1500</v>
      </c>
      <c r="D45" s="44"/>
      <c r="E45" s="45">
        <f t="shared" si="6"/>
        <v>0</v>
      </c>
      <c r="F45" s="45">
        <f t="shared" si="1"/>
        <v>0</v>
      </c>
      <c r="G45" s="59">
        <f t="shared" si="7"/>
        <v>0</v>
      </c>
      <c r="H45" s="62"/>
      <c r="I45"/>
    </row>
    <row r="46" spans="1:8" ht="15" customHeight="1">
      <c r="A46" s="69" t="s">
        <v>41</v>
      </c>
      <c r="B46" s="70"/>
      <c r="C46" s="70"/>
      <c r="D46" s="70"/>
      <c r="E46" s="70"/>
      <c r="F46" s="70"/>
      <c r="G46" s="70"/>
      <c r="H46" s="71"/>
    </row>
    <row r="47" spans="1:8" ht="15">
      <c r="A47" s="74" t="s">
        <v>21</v>
      </c>
      <c r="B47" s="75"/>
      <c r="C47" s="27">
        <v>20000</v>
      </c>
      <c r="D47" s="44"/>
      <c r="E47" s="45">
        <f>C47*D47</f>
        <v>0</v>
      </c>
      <c r="F47" s="45">
        <f>E47*0.21</f>
        <v>0</v>
      </c>
      <c r="G47" s="59">
        <f>SUM(E47:F47)</f>
        <v>0</v>
      </c>
      <c r="H47" s="61"/>
    </row>
    <row r="48" spans="1:8" ht="15">
      <c r="A48" s="74" t="s">
        <v>18</v>
      </c>
      <c r="B48" s="75"/>
      <c r="C48" s="27">
        <v>18000</v>
      </c>
      <c r="D48" s="44"/>
      <c r="E48" s="45">
        <f aca="true" t="shared" si="8" ref="E48:E51">C48*D48</f>
        <v>0</v>
      </c>
      <c r="F48" s="45">
        <f aca="true" t="shared" si="9" ref="F48:F51">E48*0.21</f>
        <v>0</v>
      </c>
      <c r="G48" s="59">
        <f aca="true" t="shared" si="10" ref="G48:G51">SUM(E48:F48)</f>
        <v>0</v>
      </c>
      <c r="H48" s="61"/>
    </row>
    <row r="49" spans="1:8" ht="15">
      <c r="A49" s="74" t="s">
        <v>17</v>
      </c>
      <c r="B49" s="75"/>
      <c r="C49" s="27">
        <v>800</v>
      </c>
      <c r="D49" s="44"/>
      <c r="E49" s="45">
        <f t="shared" si="8"/>
        <v>0</v>
      </c>
      <c r="F49" s="45">
        <f t="shared" si="9"/>
        <v>0</v>
      </c>
      <c r="G49" s="59">
        <f t="shared" si="10"/>
        <v>0</v>
      </c>
      <c r="H49" s="61"/>
    </row>
    <row r="50" spans="1:8" ht="15">
      <c r="A50" s="74" t="s">
        <v>5</v>
      </c>
      <c r="B50" s="75"/>
      <c r="C50" s="27">
        <v>8000</v>
      </c>
      <c r="D50" s="44"/>
      <c r="E50" s="45">
        <f t="shared" si="8"/>
        <v>0</v>
      </c>
      <c r="F50" s="45">
        <f t="shared" si="9"/>
        <v>0</v>
      </c>
      <c r="G50" s="59">
        <f t="shared" si="10"/>
        <v>0</v>
      </c>
      <c r="H50" s="61"/>
    </row>
    <row r="51" spans="1:8" ht="15">
      <c r="A51" s="74" t="s">
        <v>58</v>
      </c>
      <c r="B51" s="75"/>
      <c r="C51" s="27">
        <v>11000</v>
      </c>
      <c r="D51" s="44"/>
      <c r="E51" s="45">
        <f t="shared" si="8"/>
        <v>0</v>
      </c>
      <c r="F51" s="45">
        <f t="shared" si="9"/>
        <v>0</v>
      </c>
      <c r="G51" s="59">
        <f t="shared" si="10"/>
        <v>0</v>
      </c>
      <c r="H51" s="61"/>
    </row>
    <row r="52" spans="1:8" ht="15" customHeight="1">
      <c r="A52" s="69" t="s">
        <v>68</v>
      </c>
      <c r="B52" s="70"/>
      <c r="C52" s="70"/>
      <c r="D52" s="70"/>
      <c r="E52" s="70"/>
      <c r="F52" s="70"/>
      <c r="G52" s="70"/>
      <c r="H52" s="71"/>
    </row>
    <row r="53" spans="1:8" ht="15">
      <c r="A53" s="74" t="s">
        <v>69</v>
      </c>
      <c r="B53" s="75"/>
      <c r="C53" s="27">
        <v>9800</v>
      </c>
      <c r="D53" s="44"/>
      <c r="E53" s="45">
        <f>C53*D53</f>
        <v>0</v>
      </c>
      <c r="F53" s="45">
        <f>E53*0.21</f>
        <v>0</v>
      </c>
      <c r="G53" s="59">
        <f>SUM(E53:F53)</f>
        <v>0</v>
      </c>
      <c r="H53" s="61"/>
    </row>
    <row r="54" spans="1:8" ht="15">
      <c r="A54" s="72" t="s">
        <v>39</v>
      </c>
      <c r="B54" s="73"/>
      <c r="C54" s="31">
        <f>SUM(C5:C51)</f>
        <v>338900</v>
      </c>
      <c r="D54" s="32"/>
      <c r="E54" s="47">
        <f>SUM(E5:E51)</f>
        <v>0</v>
      </c>
      <c r="F54" s="47">
        <f>SUM(F5:F51)</f>
        <v>0</v>
      </c>
      <c r="G54" s="60">
        <f>SUM(G5:G51)</f>
        <v>0</v>
      </c>
      <c r="H54" s="61"/>
    </row>
    <row r="57" spans="1:6" ht="33" customHeight="1">
      <c r="A57" s="64"/>
      <c r="B57" s="64"/>
      <c r="C57" s="64"/>
      <c r="D57" s="64"/>
      <c r="E57" s="64"/>
      <c r="F57" s="64"/>
    </row>
  </sheetData>
  <mergeCells count="53">
    <mergeCell ref="A57:F57"/>
    <mergeCell ref="A4:H4"/>
    <mergeCell ref="A20:H20"/>
    <mergeCell ref="A26:H26"/>
    <mergeCell ref="A36:H36"/>
    <mergeCell ref="A8:B8"/>
    <mergeCell ref="A33:B33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:B3"/>
    <mergeCell ref="A5:B5"/>
    <mergeCell ref="A6:B6"/>
    <mergeCell ref="A7:B7"/>
    <mergeCell ref="A21:B21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17:B17"/>
    <mergeCell ref="A32:B32"/>
    <mergeCell ref="A45:B45"/>
    <mergeCell ref="A34:B34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46:H46"/>
    <mergeCell ref="A54:B54"/>
    <mergeCell ref="A47:B47"/>
    <mergeCell ref="A48:B48"/>
    <mergeCell ref="A49:B49"/>
    <mergeCell ref="A50:B50"/>
    <mergeCell ref="A51:B51"/>
    <mergeCell ref="A52:H52"/>
    <mergeCell ref="A53:B53"/>
  </mergeCells>
  <conditionalFormatting sqref="C27">
    <cfRule type="duplicateValues" priority="35" dxfId="0">
      <formula>AND(COUNTIF($C$27:$C$27,C27)&gt;1,NOT(ISBLANK(C27)))</formula>
    </cfRule>
  </conditionalFormatting>
  <conditionalFormatting sqref="C47">
    <cfRule type="duplicateValues" priority="34" dxfId="0">
      <formula>AND(COUNTIF($C$47:$C$47,C47)&gt;1,NOT(ISBLANK(C47)))</formula>
    </cfRule>
  </conditionalFormatting>
  <conditionalFormatting sqref="C37">
    <cfRule type="duplicateValues" priority="33" dxfId="0">
      <formula>AND(COUNTIF($C$37:$C$37,C37)&gt;1,NOT(ISBLANK(C37)))</formula>
    </cfRule>
  </conditionalFormatting>
  <conditionalFormatting sqref="C38">
    <cfRule type="duplicateValues" priority="32" dxfId="0">
      <formula>AND(COUNTIF($C$38:$C$38,C38)&gt;1,NOT(ISBLANK(C38)))</formula>
    </cfRule>
  </conditionalFormatting>
  <conditionalFormatting sqref="C39">
    <cfRule type="duplicateValues" priority="31" dxfId="0">
      <formula>AND(COUNTIF($C$39:$C$39,C39)&gt;1,NOT(ISBLANK(C39)))</formula>
    </cfRule>
  </conditionalFormatting>
  <conditionalFormatting sqref="C21">
    <cfRule type="duplicateValues" priority="30" dxfId="0">
      <formula>AND(COUNTIF($C$21:$C$21,C21)&gt;1,NOT(ISBLANK(C21)))</formula>
    </cfRule>
  </conditionalFormatting>
  <conditionalFormatting sqref="C40">
    <cfRule type="duplicateValues" priority="29" dxfId="0">
      <formula>AND(COUNTIF($C$40:$C$40,C40)&gt;1,NOT(ISBLANK(C40)))</formula>
    </cfRule>
  </conditionalFormatting>
  <conditionalFormatting sqref="C22">
    <cfRule type="duplicateValues" priority="28" dxfId="0">
      <formula>AND(COUNTIF($C$22:$C$22,C22)&gt;1,NOT(ISBLANK(C22)))</formula>
    </cfRule>
  </conditionalFormatting>
  <conditionalFormatting sqref="C41">
    <cfRule type="duplicateValues" priority="27" dxfId="0">
      <formula>AND(COUNTIF($C$41:$C$41,C41)&gt;1,NOT(ISBLANK(C41)))</formula>
    </cfRule>
  </conditionalFormatting>
  <conditionalFormatting sqref="C23">
    <cfRule type="duplicateValues" priority="26" dxfId="0">
      <formula>AND(COUNTIF($C$23:$C$23,C23)&gt;1,NOT(ISBLANK(C23)))</formula>
    </cfRule>
  </conditionalFormatting>
  <conditionalFormatting sqref="C28">
    <cfRule type="duplicateValues" priority="25" dxfId="0">
      <formula>AND(COUNTIF($C$28:$C$28,C28)&gt;1,NOT(ISBLANK(C28)))</formula>
    </cfRule>
  </conditionalFormatting>
  <conditionalFormatting sqref="C29">
    <cfRule type="duplicateValues" priority="24" dxfId="0">
      <formula>AND(COUNTIF($C$29:$C$29,C29)&gt;1,NOT(ISBLANK(C29)))</formula>
    </cfRule>
  </conditionalFormatting>
  <conditionalFormatting sqref="C49">
    <cfRule type="duplicateValues" priority="23" dxfId="0">
      <formula>AND(COUNTIF($C$49:$C$49,C49)&gt;1,NOT(ISBLANK(C49)))</formula>
    </cfRule>
  </conditionalFormatting>
  <conditionalFormatting sqref="C42">
    <cfRule type="duplicateValues" priority="22" dxfId="0">
      <formula>AND(COUNTIF($C$42:$C$42,C42)&gt;1,NOT(ISBLANK(C42)))</formula>
    </cfRule>
  </conditionalFormatting>
  <conditionalFormatting sqref="C30">
    <cfRule type="duplicateValues" priority="21" dxfId="0">
      <formula>AND(COUNTIF($C$30:$C$30,C30)&gt;1,NOT(ISBLANK(C30)))</formula>
    </cfRule>
  </conditionalFormatting>
  <conditionalFormatting sqref="C31">
    <cfRule type="duplicateValues" priority="20" dxfId="0">
      <formula>AND(COUNTIF($C$31:$C$31,C31)&gt;1,NOT(ISBLANK(C31)))</formula>
    </cfRule>
  </conditionalFormatting>
  <conditionalFormatting sqref="C5">
    <cfRule type="duplicateValues" priority="19" dxfId="0">
      <formula>AND(COUNTIF($C$5:$C$5,C5)&gt;1,NOT(ISBLANK(C5)))</formula>
    </cfRule>
  </conditionalFormatting>
  <conditionalFormatting sqref="C6">
    <cfRule type="duplicateValues" priority="18" dxfId="0">
      <formula>AND(COUNTIF($C$6:$C$6,C6)&gt;1,NOT(ISBLANK(C6)))</formula>
    </cfRule>
  </conditionalFormatting>
  <conditionalFormatting sqref="C7">
    <cfRule type="duplicateValues" priority="17" dxfId="0">
      <formula>AND(COUNTIF($C$7:$C$7,C7)&gt;1,NOT(ISBLANK(C7)))</formula>
    </cfRule>
  </conditionalFormatting>
  <conditionalFormatting sqref="C9:C14">
    <cfRule type="duplicateValues" priority="16" dxfId="0">
      <formula>AND(COUNTIF($C$9:$C$14,C9)&gt;1,NOT(ISBLANK(C9)))</formula>
    </cfRule>
  </conditionalFormatting>
  <conditionalFormatting sqref="C33">
    <cfRule type="duplicateValues" priority="15" dxfId="0">
      <formula>AND(COUNTIF($C$33:$C$33,C33)&gt;1,NOT(ISBLANK(C33)))</formula>
    </cfRule>
  </conditionalFormatting>
  <conditionalFormatting sqref="C50:C51">
    <cfRule type="duplicateValues" priority="14" dxfId="0">
      <formula>AND(COUNTIF($C$50:$C$51,C50)&gt;1,NOT(ISBLANK(C50)))</formula>
    </cfRule>
  </conditionalFormatting>
  <conditionalFormatting sqref="C15">
    <cfRule type="duplicateValues" priority="13" dxfId="0">
      <formula>AND(COUNTIF($C$15:$C$15,C15)&gt;1,NOT(ISBLANK(C15)))</formula>
    </cfRule>
  </conditionalFormatting>
  <conditionalFormatting sqref="C16">
    <cfRule type="duplicateValues" priority="12" dxfId="0">
      <formula>AND(COUNTIF($C$16:$C$16,C16)&gt;1,NOT(ISBLANK(C16)))</formula>
    </cfRule>
  </conditionalFormatting>
  <conditionalFormatting sqref="C43:C45">
    <cfRule type="duplicateValues" priority="11" dxfId="0">
      <formula>AND(COUNTIF($C$43:$C$45,C43)&gt;1,NOT(ISBLANK(C43)))</formula>
    </cfRule>
  </conditionalFormatting>
  <conditionalFormatting sqref="C18">
    <cfRule type="duplicateValues" priority="10" dxfId="0">
      <formula>AND(COUNTIF($C$18:$C$18,C18)&gt;1,NOT(ISBLANK(C18)))</formula>
    </cfRule>
  </conditionalFormatting>
  <conditionalFormatting sqref="C34:C35">
    <cfRule type="duplicateValues" priority="9" dxfId="0">
      <formula>AND(COUNTIF($C$34:$C$35,C34)&gt;1,NOT(ISBLANK(C34)))</formula>
    </cfRule>
  </conditionalFormatting>
  <conditionalFormatting sqref="C19">
    <cfRule type="duplicateValues" priority="8" dxfId="0">
      <formula>AND(COUNTIF($C$19:$C$19,C19)&gt;1,NOT(ISBLANK(C19)))</formula>
    </cfRule>
  </conditionalFormatting>
  <conditionalFormatting sqref="C48">
    <cfRule type="duplicateValues" priority="36" dxfId="0">
      <formula>AND(COUNTIF($C$48:$C$48,C48)&gt;1,NOT(ISBLANK(C48)))</formula>
    </cfRule>
  </conditionalFormatting>
  <conditionalFormatting sqref="C24">
    <cfRule type="duplicateValues" priority="37" dxfId="0">
      <formula>AND(COUNTIF($C$24:$C$24,C24)&gt;1,NOT(ISBLANK(C24)))</formula>
    </cfRule>
  </conditionalFormatting>
  <conditionalFormatting sqref="C32">
    <cfRule type="duplicateValues" priority="6" dxfId="0">
      <formula>AND(COUNTIF($C$32:$C$32,C32)&gt;1,NOT(ISBLANK(C32)))</formula>
    </cfRule>
  </conditionalFormatting>
  <conditionalFormatting sqref="C8">
    <cfRule type="duplicateValues" priority="5" dxfId="0">
      <formula>AND(COUNTIF($C$8:$C$8,C8)&gt;1,NOT(ISBLANK(C8)))</formula>
    </cfRule>
  </conditionalFormatting>
  <conditionalFormatting sqref="C53">
    <cfRule type="duplicateValues" priority="3" dxfId="0">
      <formula>AND(COUNTIF($C$53:$C$53,C53)&gt;1,NOT(ISBLANK(C53)))</formula>
    </cfRule>
  </conditionalFormatting>
  <conditionalFormatting sqref="C25">
    <cfRule type="duplicateValues" priority="2" dxfId="0">
      <formula>AND(COUNTIF($C$25:$C$25,C25)&gt;1,NOT(ISBLANK(C25)))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Michaela Kapustová</cp:lastModifiedBy>
  <cp:lastPrinted>2018-05-04T10:45:00Z</cp:lastPrinted>
  <dcterms:created xsi:type="dcterms:W3CDTF">2013-01-03T06:57:07Z</dcterms:created>
  <dcterms:modified xsi:type="dcterms:W3CDTF">2018-05-10T11:25:25Z</dcterms:modified>
  <cp:category/>
  <cp:version/>
  <cp:contentType/>
  <cp:contentStatus/>
</cp:coreProperties>
</file>