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670" yWindow="489" windowWidth="18747" windowHeight="7512" tabRatio="929" activeTab="0"/>
  </bookViews>
  <sheets>
    <sheet name="Soupis prací - krycí list" sheetId="1" r:id="rId1"/>
    <sheet name="gastro" sheetId="2" r:id="rId2"/>
  </sheets>
  <externalReferences>
    <externalReference r:id="rId5"/>
    <externalReference r:id="rId6"/>
  </externalReferences>
  <definedNames>
    <definedName name="cisloobjektu">'[2]Krycí list'!$A$5</definedName>
    <definedName name="cislostavby">'[2]Krycí list'!$A$7</definedName>
    <definedName name="Dodavka0">#REF!</definedName>
    <definedName name="Excel_BuiltIn_Print_Area_2">#REF!</definedName>
    <definedName name="Excel_BuiltIn_Print_Area_3">#REF!</definedName>
    <definedName name="Excel_BuiltIn_Print_Area_4">#REF!</definedName>
    <definedName name="Excel_BuiltIn_Print_Area_5">#REF!</definedName>
    <definedName name="Excel_BuiltIn_Print_Area_6">#REF!</definedName>
    <definedName name="Excel_BuiltIn_Print_Area_7">#REF!</definedName>
    <definedName name="HSV0">#REF!</definedName>
    <definedName name="HZS0">#REF!</definedName>
    <definedName name="Montaz0">#REF!</definedName>
    <definedName name="nazevobjektu">'[2]Krycí list'!$C$5</definedName>
    <definedName name="nazevstavby">'[2]Krycí list'!$C$7</definedName>
    <definedName name="_xlnm.Print_Area" localSheetId="0">'Soupis prací - krycí list'!$A$1:$J$50</definedName>
    <definedName name="PSV0">#REF!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Kc">'[2]Rekapitulace'!#REF!</definedName>
    <definedName name="VRNnazev">'[2]Rekapitulace'!#REF!</definedName>
    <definedName name="VRNproc">'[2]Rekapitulace'!#REF!</definedName>
    <definedName name="VRNzakl">'[2]Rekapitulace'!#REF!</definedName>
  </definedNames>
  <calcPr fullCalcOnLoad="1"/>
</workbook>
</file>

<file path=xl/sharedStrings.xml><?xml version="1.0" encoding="utf-8"?>
<sst xmlns="http://schemas.openxmlformats.org/spreadsheetml/2006/main" count="372" uniqueCount="226">
  <si>
    <t xml:space="preserve">6) Položky Soupisu prací jsou popsány v podrobnostech jednoznačně vymezující obsah požadovaných stavebních prací, dodávek a služeb a umožňují stejné ocenění tohoto obsahu. Podklady určující technické podmínky jsou definovány Dokumentací pro provádění stavby. </t>
  </si>
  <si>
    <t xml:space="preserve">7) Položky Soupisu prací specifikující dodávku materiálu nebo výrobku, jejichž montáž je dána samostatnou položkou práce, obsahuje jednoznačný popis materiálu nebo výrobku, a to s uvedením technických parametrů nebo vlastností požadovaného materiálu nebo výrobku. Je možné použít odkaz na cenovou soustavu, která obsahuje veškeré nezbytné údaje.  </t>
  </si>
  <si>
    <t>číslo položky</t>
  </si>
  <si>
    <t>číselné zatřídění položky</t>
  </si>
  <si>
    <t>měrná jednotka</t>
  </si>
  <si>
    <t>popis položky</t>
  </si>
  <si>
    <t>množství v měrné jednotce</t>
  </si>
  <si>
    <t>jednotková cena</t>
  </si>
  <si>
    <t>ceny v Kč (bez DPH)</t>
  </si>
  <si>
    <t>cena položky</t>
  </si>
  <si>
    <t>číslo SO, PS</t>
  </si>
  <si>
    <t>Cenová soustava URS</t>
  </si>
  <si>
    <t>KRYCÍ LIST</t>
  </si>
  <si>
    <t>CELKEM</t>
  </si>
  <si>
    <t>CELKEM MOVITÝ MAJETEK</t>
  </si>
  <si>
    <t>CELKEM NEMOVITÝ MAJETEK</t>
  </si>
  <si>
    <t>MEZISOUČET</t>
  </si>
  <si>
    <t>VEDLEJŠÍ A OSTATNÍ ROZPOČTOVÉ NÁKLADY</t>
  </si>
  <si>
    <t>1 soub.</t>
  </si>
  <si>
    <t>Dokumentaceskutečného provedení stavby</t>
  </si>
  <si>
    <t>Součinnost při katalogizaci majetku (movitý/nemovitý)</t>
  </si>
  <si>
    <t xml:space="preserve">DPH </t>
  </si>
  <si>
    <t>CELKEM VČ. DPH</t>
  </si>
  <si>
    <t>%</t>
  </si>
  <si>
    <t xml:space="preserve">2) Součástí nabídkové ceny musí být veškeré náklady, aby cena byla konečná a zahrnovala celou dodávku a montáž. </t>
  </si>
  <si>
    <t xml:space="preserve"> </t>
  </si>
  <si>
    <t>Stavba</t>
  </si>
  <si>
    <t>Stavební objekt, Inženýrský objekt, Provozní soubor</t>
  </si>
  <si>
    <t>SOUPIS STAVEBNÍCH PRACÍ, DODÁVEK A SLUŽEB VČETNĚ VÝKAZU VÝMĚR</t>
  </si>
  <si>
    <r>
      <t>Soupis stavebních prací, dodávek a služeb</t>
    </r>
    <r>
      <rPr>
        <sz val="10"/>
        <rFont val="Arial CE"/>
        <family val="2"/>
      </rPr>
      <t xml:space="preserve"> nezbytných k úplné realizaci předmětu zakázky včetně výkazu výměr (dále jen Soupis)</t>
    </r>
    <r>
      <rPr>
        <b/>
        <sz val="10"/>
        <rFont val="Arial CE"/>
        <family val="2"/>
      </rPr>
      <t>:</t>
    </r>
  </si>
  <si>
    <t xml:space="preserve">Při vyplňování Soupisu je nutné respektovat dále uvedené pokyny: </t>
  </si>
  <si>
    <t>1) Při zpracování nabídky je nutné využít všech částí (dílů) Projektu pro provádění stavby (DPS), tj. technické zprávy, seznamu pozic, všech výkresů, tabulek a specifikací materiálů.</t>
  </si>
  <si>
    <t xml:space="preserve">3) Každá uchazečem vyplněná položka musí obsahovat veškeré technicky a logicky dovoditélné součásti dodávky a služeb (včetně např. údajů o podmínkách a úhradě licencí potřebných SW). </t>
  </si>
  <si>
    <t>5) Položkou soupisu prací se rozumí každé jednotlivé stavební práce, dodávky nebo služby, které stanoví technické a kvalitativní podmínky pro stavební nebo montážní práce, jejichž provedení je nezbytné pro zhotovení stavby.</t>
  </si>
  <si>
    <t xml:space="preserve">Soupis je zpracován v souladu se zněním Vyhl. 134/2016 Sb., Vyhl. 230/2012 Sb. a Vyhl. 160/2016 Sb.  </t>
  </si>
  <si>
    <t>4) Dodávky a služby uvedené v nabídce musí být, včetně veškerého souvisejícího doplňkového, podružného a montážního materiálu, tak, aby celé zařízení bylo funkční a splňovalo všechny předpisy, které se na ně vztahují.  Např. provedení prostupů pro rozvody domovních technologií, nebo potřebné dočasné bourací práce - montážní otvory ve stávajících kanálech a podobně.</t>
  </si>
  <si>
    <t>ČÍSELNÉ ZATŘÍDĚNÍ POLOŽKY</t>
  </si>
  <si>
    <t>ČÍSLO POLOŽKY</t>
  </si>
  <si>
    <t>01324</t>
  </si>
  <si>
    <t xml:space="preserve">Dokumentace pro provedení stavby, dílenská a výrobní dokumentace (zajišťující technickou a prostorovou koordinaci, v návaznosti na parametry konkrétně použitých prvků a zařízení, dále ověřující veškeré bilanční výpočty /větrání, osvětlení, vytápění, chlazení atd./ tak, aby při realizaci stavby došlo maximálnímu snížení provozních nákladů stavby)  </t>
  </si>
  <si>
    <t>01325</t>
  </si>
  <si>
    <t>hod.</t>
  </si>
  <si>
    <t>052</t>
  </si>
  <si>
    <t>Průzkumné geodetické a projektové práce</t>
  </si>
  <si>
    <t>01</t>
  </si>
  <si>
    <t>02</t>
  </si>
  <si>
    <t>03</t>
  </si>
  <si>
    <t>04</t>
  </si>
  <si>
    <t>Příprava staveniště</t>
  </si>
  <si>
    <t>Zařízení staveniště</t>
  </si>
  <si>
    <t>Inženýrská činnost</t>
  </si>
  <si>
    <t>Finanční náklady</t>
  </si>
  <si>
    <t>05</t>
  </si>
  <si>
    <t>06</t>
  </si>
  <si>
    <t>07</t>
  </si>
  <si>
    <t>08</t>
  </si>
  <si>
    <t>09</t>
  </si>
  <si>
    <t>Územní vlivy</t>
  </si>
  <si>
    <t>Provozní vlivy</t>
  </si>
  <si>
    <t>Další náklady na pracovníky</t>
  </si>
  <si>
    <t>Ostatní náklady</t>
  </si>
  <si>
    <t>011</t>
  </si>
  <si>
    <t>012</t>
  </si>
  <si>
    <t>Průzkumné práce</t>
  </si>
  <si>
    <t>Geodetické práce</t>
  </si>
  <si>
    <r>
      <t>Finanční rezerva</t>
    </r>
    <r>
      <rPr>
        <sz val="10"/>
        <rFont val="Arial CE"/>
        <family val="0"/>
      </rPr>
      <t xml:space="preserve"> …. nutný přesný popis čeho se rezerva týká (nedostupné konstrukce, nemožnost provedení stavebně technických průzkumů, výkyv trhu, náklady po vlastní výstavbě, atd.)</t>
    </r>
  </si>
  <si>
    <t>045</t>
  </si>
  <si>
    <t>Kompletační činnost a koordinační činnost</t>
  </si>
  <si>
    <t>ks</t>
  </si>
  <si>
    <t>6</t>
  </si>
  <si>
    <t>9</t>
  </si>
  <si>
    <t>č.p.</t>
  </si>
  <si>
    <t>m.j.</t>
  </si>
  <si>
    <t>mn.</t>
  </si>
  <si>
    <t>Technické specifikace</t>
  </si>
  <si>
    <t>celkem movitý majetek</t>
  </si>
  <si>
    <t>celkem nemovitý majetek</t>
  </si>
  <si>
    <t>790000001R</t>
  </si>
  <si>
    <t>Nerezový Regál, 4 police</t>
  </si>
  <si>
    <t>rozměry :1400x500x1800 mm</t>
  </si>
  <si>
    <t>790000002R</t>
  </si>
  <si>
    <t>Pracovní stůl - STÁVAJÍCÍ</t>
  </si>
  <si>
    <t>790000003R</t>
  </si>
  <si>
    <t>Varný kotel elektrický stacionární  - STÁVAJÍCÍ</t>
  </si>
  <si>
    <t>Rozměry 800x700x900, zapojit a zprovznit dle proejtkové dokumentace, připojení na SV - ukončení kulovým ventilem 3/4", odpad - rošt, příkon 7,5kW</t>
  </si>
  <si>
    <t>790000004R</t>
  </si>
  <si>
    <t>Nerezový Podlahový rošt s rámem, vyspádovaný do stávajícího žlabu</t>
  </si>
  <si>
    <t>rozměry : 1500x400x60mm</t>
  </si>
  <si>
    <t>790000005R</t>
  </si>
  <si>
    <t>Pracovní stůl - STÁVAJÍCÍ + zásuvka 230V</t>
  </si>
  <si>
    <t>umístit a uzemnit dle projektu</t>
  </si>
  <si>
    <t>790000006R</t>
  </si>
  <si>
    <t>Celonerezové nástěnné umyvadlo s kolenovým ovládáním, sifonem a baterií. Nastavení teploty vody pomocí směšovacího ventilu (včetně zpětných klapek pod umyvadlem) s 1/2" šroubením pro teplou a studenou vodu. Voda je spuštěna stlačením ventilu, který má nastaveno automatické zpoždění vypínání vody.</t>
  </si>
  <si>
    <t>Rozměry: 470x370x225                                  Připojení na SV a TV - v obou případech ukončení kulovým ventilem 1/2" , odpad HT - DN 50</t>
  </si>
  <si>
    <t>7</t>
  </si>
  <si>
    <t>790000007R</t>
  </si>
  <si>
    <t xml:space="preserve">Konvektomat elektrický pro 6 GN 1/1, Elektrický konvektomat s parním vyvíječem 
Užitná kapacita:  6xGN1/1 
Rozsah teplot: 30°C až 300°C 
Rozměry zařízení: max. 847x771x782 mm (š x h x v) 
Příkon: minimálně 36 kW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-automatický mycí system
Týdenní plan čištění s možností manuálního nastavení čištění přístroje
  </t>
  </si>
  <si>
    <t>Rozměry: 847x771x782mm                                   Minimální příkon 11kW                                           Napětí 400V                                                připojení na SV - ukončení kulovým ventilem 3/4"                                             odpad HT - DN 50</t>
  </si>
  <si>
    <t>8</t>
  </si>
  <si>
    <t>790000008R</t>
  </si>
  <si>
    <t>Automatický změkčovač vody s automatickým řízením mikroprocesorem včetně připojovacího bypassu  Náplň pryskyřice potravinářská kvalita.
Kabinetní provedení – zásobník soli je obalem celého zařízení.
Laminátová tlaková nádoba s polyetylénovou vložkou
Regenerace probíhá zcela automaticky na základě skutečného protečení nastaveného množství vody tím je dána  minimální spotřeba soli.
Plovákový bezpečnostní ventil solanky pro úsporu spotřeby soli. 
Zbývající množství vody do regenerace zobrazuje display.
Regenerace probíhá ve zvolený čas – např. 2,00 noc. (kdy není odběr)
Po dobu regenerace dodávka neupravené vody.
Snadná montáž (zvládne i zručnější kutil – telefonická pomoc)
Snadná údržba (doplňuje se jen sůl)</t>
  </si>
  <si>
    <t>Změkčovač vody se připojuje:
  Přívod vody
  Odpad  (hadice min. ½“ okamžitá hltnost alespoň 1m3/hod)
  230 V /  50Hz (max. 5 Wat.)
Provozní parametry:
Objem náplně: 12,5 litrů
Kapacita: 8,75mol (49°N)
Průtok nominal 0,7m3/hod
Průtok maximal 1,2 m3/hod
Spotřeba soli na regeneraci (standart)  cca1,7 kg
Železo,mangan max.0,3mg/l
Provozní tlak: 45-100Psi(0,3-0,67Mpa) 
Rozměry (D-V-H) cm: 35x68x60
Připojení: 1,0 "
Výška připojení na vodu:  48 cm
Připojení odpad: min 1/2"
Hmotnost: 25 kg 
Provozní teplota 4-40°C
Napájení 220 V / 50 Hz  (adaptér 12V AC – bezpečné napětí)</t>
  </si>
  <si>
    <t>790000009R</t>
  </si>
  <si>
    <t xml:space="preserve">Digestoř Nerezová závěsná, Tukové filtry, Osvětlení </t>
  </si>
  <si>
    <t>Rozměry: 1000x1000x400</t>
  </si>
  <si>
    <t>10</t>
  </si>
  <si>
    <t>790000010R</t>
  </si>
  <si>
    <t>Nerezový Pracovní stůl s blokem se vsuny na GN vlevo</t>
  </si>
  <si>
    <t>rozměry : 900x700x900 mm</t>
  </si>
  <si>
    <t>11</t>
  </si>
  <si>
    <t>790000011R</t>
  </si>
  <si>
    <t>Vyhřívaný zásobník na talíře - STÁVAJÍCÍ</t>
  </si>
  <si>
    <t>Příkon 0,4kW</t>
  </si>
  <si>
    <t>12</t>
  </si>
  <si>
    <t>790000012R</t>
  </si>
  <si>
    <t>Pracovní stůl se dřezem - STÁVAJÍCÍ</t>
  </si>
  <si>
    <t>13</t>
  </si>
  <si>
    <t>790000013R</t>
  </si>
  <si>
    <t>Výdej nápojů, thermosy - STÁVAJÍCÍ</t>
  </si>
  <si>
    <t>14</t>
  </si>
  <si>
    <t>790000014R</t>
  </si>
  <si>
    <t>Pojízdný koš na odpadky - celonerezové provedení se dvěmi otočnými kolečky a nohami nášlapné ovládání víka víko je možno od koše tahem snadno oddělit pro širší uplatnění v provozu, objem 50 litrů, průměr 380mm, výška 615mm</t>
  </si>
  <si>
    <t>objem 50 litrů, průměr 380mm, výška 615mm</t>
  </si>
  <si>
    <t>15</t>
  </si>
  <si>
    <t>790000015R</t>
  </si>
  <si>
    <t xml:space="preserve">Pracovní stoly se dřezem - STÁVAJÍCÍ </t>
  </si>
  <si>
    <t>16</t>
  </si>
  <si>
    <t>790000016R</t>
  </si>
  <si>
    <t>Police nerezová plná nástěnná dvoupatrová</t>
  </si>
  <si>
    <t>rozměry : 1000 x 300 x 600 mm</t>
  </si>
  <si>
    <t>17</t>
  </si>
  <si>
    <t>790000017R</t>
  </si>
  <si>
    <t xml:space="preserve">Podlahová vpusť s roštem - STÁVAJÍCÍ  </t>
  </si>
  <si>
    <t>18</t>
  </si>
  <si>
    <t>790000018R</t>
  </si>
  <si>
    <t xml:space="preserve">Podlahová vpusť s roštem - STÁVAJÍCÍ </t>
  </si>
  <si>
    <t>19</t>
  </si>
  <si>
    <t>790000019R</t>
  </si>
  <si>
    <t xml:space="preserve">Konvektomat elektrický pro 10 GN 1/1 - STÁVAJÍCÍ </t>
  </si>
  <si>
    <t xml:space="preserve">Příkon 19kW, odpad HT - DN 50, připojení na SV - ukončení kulovým ventilem 3/4"  </t>
  </si>
  <si>
    <t>20</t>
  </si>
  <si>
    <t>790000020R</t>
  </si>
  <si>
    <t xml:space="preserve">Univerzální robot - STÁVAJÍCÍ </t>
  </si>
  <si>
    <t xml:space="preserve">Umístit a zapojit do sítí dle projektu, příkon 3 kW </t>
  </si>
  <si>
    <t>21</t>
  </si>
  <si>
    <t>790000021R</t>
  </si>
  <si>
    <t xml:space="preserve">Soustava plynových kotlů sporáků a pánví -  STÁVAJÍCÍ </t>
  </si>
  <si>
    <t xml:space="preserve">Umístit a zapojit do sítí dle projektu,  připojení na SV - ukončení kulovým ventilem 3/4" , odpad rošt </t>
  </si>
  <si>
    <t>22</t>
  </si>
  <si>
    <t>790000022R</t>
  </si>
  <si>
    <t>Nerezový Pracovní stůl, 2 police, L+Z lem</t>
  </si>
  <si>
    <t>Rozměry: 1150x700x900</t>
  </si>
  <si>
    <t>23</t>
  </si>
  <si>
    <t>790000023R</t>
  </si>
  <si>
    <t>Myčka černého nádobí - Granulová myčka černého nádobí (myjící kombinací plastových granulí, chem. detergentu a vody), minimálně pro 4 GN1/1 200 na jednu vsázku.
Atmosférický izolovaný boiler v kombinaci s oplachovým čerpadlem, spuštění oplachu vázáno na dosažení správné oplachové teploty v boileru, jednoduchý a přehledný elektronický ovládací panel, 3 mycí programy s možností volby mytí s granulemi či mytí bez granulí. Veškeré hlavní vnitřní komponenty jakož i venkovní panely vyrobeny z ušlechtilé nerez oceli AISI 304, mycí nádrž vyrobena z ušlechtilé nerez oceli AISI 304. Žádné trubky či hadice uvnitř mycí komory, velký sběrný košový filtr nad hladinou vody v nádrži a extra filtr čerpadla v nádrži, sběrač granulí pro zjednodušení čištění. Kondenzační jednotka vodních par. Připojení na studenou vodu
Mycí programy: 3x2 (3 bez granulí a 3 s granulemi)
Nakládací prostor min: 600x650x530mm (205 litrů)
Nakládací prostor pro 2 výsuvné kazety ve dvou úrovních nad sebou
Kapacita na 1 cyklus min.: 4GN1/1 200 nebo ekvivalent
Požadavek na tlak přívodní vody: 3-6bar(15 litrů/min.)
Oplachové čerpadlo min. 0,37kW Mycí čerpadlo min: 3kW
Spotřeba vody na 1 cyklus při normálním programu (5 minut a 40 vteřin): 8 litrů Mycí teplota: 65 °C Oplachová teplota: 85 °C
Kondenzace páry po ukončení mycího cyklu: 1 minutu Součástí dodávky je:
lks flexibilního rámu na mytí GN a různého nádobí (s pružnými úchyty - guma) - výsuvná kazeta do jedné úrovně, jednoletá servisní sada, dvouletá servisní sada
1 ks krátkého mycího ramene - pro plné využití výšky mycí komory
1 ks flexibilní rám pro mytí GN nádob včetně GN2/1 - výsuvná kazeta do jedné úrovně
1 ks nastavitelný rám pro mytí GN nádob 1/1 - 1/9 - výsuvná kazeta do jedné úrovně
1 ks sběrač granulí (61)
1 ks náplň 6l granulí
1 ks náplň náhradních 10l granulí
4 ks flexibilní držák guma/háčky pro uchycení hrnců
1x vložka ny víka a tácy
1xkoš na malé náčiní</t>
  </si>
  <si>
    <t>Rozměry: 875x965x1770                                                Minimální příkon 17,3kW                                     připojení na SV - ukončení kulovým ventilem 1/2"                                                       Odpad HT - DN 50</t>
  </si>
  <si>
    <t>24</t>
  </si>
  <si>
    <t>790000024R</t>
  </si>
  <si>
    <t>Digestoř nerezová závěsná, Tukové filtry bez osvětlení</t>
  </si>
  <si>
    <t>Rozměry 1100x1100x400</t>
  </si>
  <si>
    <t>25</t>
  </si>
  <si>
    <t>790000025R</t>
  </si>
  <si>
    <t>Změkčovač vody se připojuje:
  Přívod vody
  Odpad  (hadice min. ½“ okamžitá hltnost alespoň 1m3/hod)
  230 V /  50Hz (max. 5 Wat.)
Provozní parametry:
Objem náplně: 12,5 litrů
Kapacita: 8,75mol (49°N)
Průtok nominal 0,7m3/hod
Průtok maximal 1,2 m3/hod
Spotřeba soli na regeneraci (standart)  cca1,7 kg
Železo,mangan max.0,3mg/l
Provozní tlak: 45-100Psi(0,3-0,67Mpa) 
Rozměry (D-V-H) cm: 35x68x60
Připojení: 1,0 "
Výška připojení na vodu:  48 cm
Připojení odpad: min 1/2"
Hmotnost: 25 kg 
Provozní teplota 4-40°C
Napájení 220 V / 50 Hz  (adaptér 12V AC – bezpečné napětí) dvoplášťový, rozměry : 1047 x 760 x 1587 mm</t>
  </si>
  <si>
    <t>26</t>
  </si>
  <si>
    <t>790000026R</t>
  </si>
  <si>
    <t>Mycí nerezový stůl s dvojdřezem 2x500x500 vpravo, TS, Z lem, páková stojánková baterie se směšovačem a s tlakovou sprchou</t>
  </si>
  <si>
    <t>rozměry : 1700 x 800 x 900 mm, 2x dřez 500x500x250, napojení na vodu SV a TV přívod vody v obou případech ukončen kulovým ventilem 3/8", napojení na odpad HT - DN 50</t>
  </si>
  <si>
    <t>27</t>
  </si>
  <si>
    <t>790000027R</t>
  </si>
  <si>
    <t xml:space="preserve">Regál + snížené regály -  STÁVAJÍCÍ </t>
  </si>
  <si>
    <t>rozměry : 1400 x 500 x 1800 mm</t>
  </si>
  <si>
    <t>28</t>
  </si>
  <si>
    <t>790000028R</t>
  </si>
  <si>
    <t>Výlevka -  STÁVAJÍCÍ , posunutá do rohu</t>
  </si>
  <si>
    <t>29</t>
  </si>
  <si>
    <t>790000029R</t>
  </si>
  <si>
    <t>Regál nerezový, 4 police</t>
  </si>
  <si>
    <t>30</t>
  </si>
  <si>
    <t>790000030R</t>
  </si>
  <si>
    <t>Stůl nerezový k myčce výstupní, myčka vpravo, prolis, Z lem</t>
  </si>
  <si>
    <t>Rozměry: 1680x700x900mm</t>
  </si>
  <si>
    <t>31</t>
  </si>
  <si>
    <t>790000031R</t>
  </si>
  <si>
    <t>Změkčovač s automatickým řízením mikroprocesorem  
Řídící hlavice BNT 2650 programovatelná.
Včetně připojovacího bypassu
Náplň pryskyřice potravinářská kvalita.
Kabinetní provedení – zásobník soli je obalem celého zařízení.
Laminátová tlaková nádoba s polyetylénovou vložkou.
Plovákový bezpečnostní ventil solanky pro úsporu spotřeby soli.
Regenerace probíhá zcela automaticky na základě skutečného protečení nastaveného
množství vody tím je dána  minimální spotřeba soli.
Zbývající množství vody do regenerace zobrazuje display.
Regenerace probíhá ve zvolený čas – např. 2,00 noc. (kdy není odběr)
Po dobu regenerace dodávka neupravené vody.
Snadná montáž (zvládne i zručnější kutil – telefonická pomoc)
Snadná údržba (doplňuje se jen sůl)</t>
  </si>
  <si>
    <t>Změkčovač vody se připojuje:
  Přívod vody
  Odpad  (hadice min. ½“ okamžitá hltnost alespoň 1m3/hod)
  230 V /  50Hz (max. 5 Wat.)
Provozní parametry:
Objem náplně: 30 litrů
Kapacita: 21 mol
Průtok nominal 1,4m3/hod
Průtok maximal 2,0 m3/hod
Průtok - 2,4 m3/hod
Spotřeba soli na regeneraci (standart) 4,5kg
Železo, mangan max. 0,3mg/l
Provozní tlak: 45-100Psi(0,3-0,67Mpa) 
Rozměry (D-V-H) cm: 35x115x47
Připojení: 1,0 "
Výška připojení na vodu:  95 cm
Připojení odpad: min 1/2"
Hmotnost: 35 kg 
Provozní teplota 4-40°C
Napájení 220 V / 50 Hz  (adaptér 12V AC – bezpečné napětí)</t>
  </si>
  <si>
    <t>32</t>
  </si>
  <si>
    <t>790000032R</t>
  </si>
  <si>
    <t>Digestoř Nerezová nástěnná, Tukové filtry, bez osvětlení</t>
  </si>
  <si>
    <t>Rozměry: 1700x800x400mm</t>
  </si>
  <si>
    <t>33</t>
  </si>
  <si>
    <t>790000033R</t>
  </si>
  <si>
    <t>Průchozí myčka, celonerezové provedení, automatický zdvih kapoty, automatický start, mycí stroj je propojen s předmycím strojem, který čerpá z myčky vodu na předmytí nádobí. Spotřeba vody na jeden mycí cyklus je 1 litr. Tři mycí programy: Celkový čas/mycí program P1 (min) * 1.2, Celkový čas/mycí program P2 (min) * 1.8, Celkový čas/mycí program P3 (min) * 3.3, Kapacita, max (košů/h) (no.) 50, Spotřeba energie (% z instalovanéhoo příkonu) 30 - 50%, Mycí čerpadlo (kW) 0,9
Čerpadlo pro recirkulovaný oplach (kW) 0,67, Čerpadlo oplachové (kW) 0,67, Topení bojleru (kW) 9, Topení mycí nádrže (kW) 5,4, Objem mycí nádrže (litry) 45, Objem recirkulační nádrže (litry) 5,5, Hmotnost stroje - provozní (kg) 185, Stupeň krytí (IP) 45</t>
  </si>
  <si>
    <t>Rozměry: 765x710x1560mm                         Minimální příkon 10kW                                         Připojení na SV ukončení kulovým ventilem 3/4", odpad HT - DN 50</t>
  </si>
  <si>
    <t>34</t>
  </si>
  <si>
    <t>790000034R</t>
  </si>
  <si>
    <t>Spojovací nerezová deska mezi mycí a předmycí stroj</t>
  </si>
  <si>
    <t>35</t>
  </si>
  <si>
    <t>790000035R</t>
  </si>
  <si>
    <t>Průchozí předmycí stroj, cellonerezové provedení, s automatickým startem a automatickým zdvihem kapoty, předmycí stroj je propojen s mycím strojem odkud čerpá vodu na mytí nádobí, předmycí stroj není zapojen na přímo do vodovodního řadu. 3 mycí programy, 30 sekund, 45 sekund a 60 sekund. 
Váha 100 kg</t>
  </si>
  <si>
    <t>Rozměry: 765x710x1560mm                         Minimální příkon 1 kW                                               odpad HT - DN 50</t>
  </si>
  <si>
    <t>36</t>
  </si>
  <si>
    <t>790000036R</t>
  </si>
  <si>
    <t>Stůl nerezový k myčce vstupní se dřezem 500x500x250mm vlevo,myčka vlevo, prolis, Z+P lem,  páková stojánková baterie se směšovačem a s tlakovou sprchou</t>
  </si>
  <si>
    <t xml:space="preserve">Rozměry: 1250x700x900mmm                    napojení na vodu SV a TV přívod vody v obou případech ukončen kulovým ventilem 3/8", napojení na odpad HT - DN 50                                        </t>
  </si>
  <si>
    <t>37</t>
  </si>
  <si>
    <t>790000037R</t>
  </si>
  <si>
    <t>Police Nerezová na koše</t>
  </si>
  <si>
    <t>Rozměry: 2210x510mm</t>
  </si>
  <si>
    <t>38</t>
  </si>
  <si>
    <t>790000038R</t>
  </si>
  <si>
    <t>Třídící Nerezový stůl se zabudovanou stěrkou na čištění talířů</t>
  </si>
  <si>
    <t>Rorměry: 1510x700x900mm</t>
  </si>
  <si>
    <t>790000039R</t>
  </si>
  <si>
    <t>Pracovní nerezová deska na parapetu, bez lemu</t>
  </si>
  <si>
    <t>Rozměry: 1000x450x40mm</t>
  </si>
  <si>
    <t>790000040R</t>
  </si>
  <si>
    <t>Pojízdný koš na odpadky celonerezové provedení se dvěmi otočnými kolečky a nohami
nášlapné ovládání víka víko je možno od koše tahem snadno oddělit pro širší uplatnění v provozu, objem 50 litrů, průměr 380mm, výška 615mm</t>
  </si>
  <si>
    <t>39</t>
  </si>
  <si>
    <t>790000041R</t>
  </si>
  <si>
    <t>DOPRAVA, MONTÁŽE, REVIZNÍ ZPRÁVY K ZAPOJENÝM ZAŘÍZENÍM, ZAŠKOLENÍ, ŠKOLENÍ JAK VAŘIT V NOVÉM KONVEKTOMATU</t>
  </si>
  <si>
    <t>Spodní izotermický díl s prolisy 530x370 mm, Porcelánový talíř dělený 2x1/2, Izolační plastový poklop na talíř, Nerezová miska na polévku dvouplášťová, Nerezové víčko na misku dvouplášťové, Porcelánová miska na salát/dezert čtvercová, Plastové víčko na dezertní misku</t>
  </si>
  <si>
    <t xml:space="preserve">                                                                                                      CELKEM </t>
  </si>
  <si>
    <t>D.2.1 - GASTROTECHNOLOGIE</t>
  </si>
  <si>
    <t>SO.01 - obj. A - D.2.1. - gastrotechnologie</t>
  </si>
  <si>
    <t xml:space="preserve">Technické požadavky na nerezový nábytek, Kvalita materiálu - austenitická nerezová ocel 18cr/10Ni jakosti dle ČSN 17240, 17241, DIN W.Nr.1.4301, AISI 304 = kompletní výrobek, Povrchová úprava - brus zrnitost 240 = kompletní výrobek, Vrchní desky stolu - tloušťky 40 mm, sendvičově podlepené jednostranným LTD – bez nutnosti použití nátěru. Desky musí být pevně zavařeny a vybroušeny a opatřeny lemy v. 40 mm dle potřeby, provedení lemů skládané s přehyby plně uzavřené. Dřezy do pracovních desek musí být vybroušeny. Použité dřezy musí být v lisovaném provedení. Konstrukce stolu - musí s deskou tvořit celek. Použité nohy konstrukce z jeklu 40/40 o tloušťce min 1,2mm. Konstrukce musí být uzavřena plastovou nožkou s kovovým rektifikačním šroubem s redukcí ±30mm. Žádné spoje konstrukce stolu nesmí být nýtovány. Podnoží opatřena trnožemi nebo policemi, které jsou vyztužené profilem, který je pevně spojen s policí svárem, spodní hrany zaoblené falcovým ohybem z plechu min. 0,8 mm s celoplošnou nosností 80kg. Konstrukce stolů bude opatřena uzemňovacími šrouby. Regály - nohy regálů z jeklu 40/40 tl. min. 1,2mm opatřeny plnými policemi vyztuženy nerezovými deltami spojeny s policí bodovým svařováním, spodní hrany polic zaobleny falcovým ohybem, tl. plechu 0,8 mm s celoplošnou nosností 80kg. Police pevně přivařené včetně podélné profilované výztuhy. Regály budu opatřeny uzemňovacími šrouby. Police nástěnné – vyohýbané z jednoho kusu včetně ohýbaných konzolí a výškově nastavitelné bez nutnosti použití nářadí. Nosnost police 40kg. Digestoře – v celonerezovém provedení, z plechu tl. 1 mm. Tukové filtry jsou vyrobeny z vrstveného tahokovu. Po obvodu digestoře je odkapní žlábek s výpustným kohoutem.                                                                                                                                       Technická kvalifikace –  Předložení seznamu 3 realizovaných dodávek v oboru gastrotechnologie za poslední 3 roky minimálně o objemu 0,5 mil. Kč bez DPH s uvedením kontaktu pro ověření údajů. 
Předložení popisů zboží určeného k dodání.
Předložení CE certifikátů
Seznam techniků - minimálně 2 technici s uvedením jména a příjmení. Přílohou seznamu bude u každého technika předložen certifikát vystavený výrobcem nabízeného zařízení o absolvování technického školení a to u myčky černého nádobí ne starší než 2 roky k datu zahájení zadávacího řízení.
Předložení vzorku  mycího  stroje černého nádobí nejpozději k termínu podání nabídky pro ověření možnosti zakládání a uchycení umývaného nádobí a kontrolu, že stroj bude splňovat technické parametry uvedené ve specifikaci.
Veškeré výše uvedené doklady musí být platné nejpozději k datu podání nabídky.
Do položkového rozpočtu vepsat výrobce a typ nabízeného zařízení.
                                                                                                                         </t>
  </si>
  <si>
    <t>Budova "A" v areálu DD Černožice - D.2.1. gastrotechnologie</t>
  </si>
</sst>
</file>

<file path=xl/styles.xml><?xml version="1.0" encoding="utf-8"?>
<styleSheet xmlns="http://schemas.openxmlformats.org/spreadsheetml/2006/main">
  <numFmts count="5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0\ "/>
    <numFmt numFmtId="167" formatCode="#,##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0\ &quot;Kč&quot;"/>
    <numFmt numFmtId="173" formatCode="#,##0.000"/>
    <numFmt numFmtId="174" formatCode="_-* #,##0.00\ _K_č_-;\-* #,##0.00\ _K_č_-;_-* \-??\ _K_č_-;_-@_-"/>
    <numFmt numFmtId="175" formatCode="_ * #,##0_ ;_ * \-#,##0_ ;_ * \-_ ;_ @_ "/>
    <numFmt numFmtId="176" formatCode="_ * #,##0.00_ ;_ * \-#,##0.00_ ;_ * \-??_ ;_ @_ "/>
    <numFmt numFmtId="177" formatCode="_ &quot;Fr. &quot;* #,##0_ ;_ &quot;Fr. &quot;* \-#,##0_ ;_ &quot;Fr. &quot;* \-_ ;_ @_ "/>
    <numFmt numFmtId="178" formatCode="_ &quot;Fr. &quot;* #,##0.00_ ;_ &quot;Fr. &quot;* \-#,##0.00_ ;_ &quot;Fr. &quot;* \-??_ ;_ @_ "/>
    <numFmt numFmtId="179" formatCode="#,##0.00&quot; Kč&quot;"/>
    <numFmt numFmtId="180" formatCode="#,##0&quot; Kč&quot;"/>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dd/mm/yy"/>
    <numFmt numFmtId="190" formatCode="0.0"/>
    <numFmt numFmtId="191" formatCode="#,##0.\-"/>
    <numFmt numFmtId="192" formatCode="#,##0.000\ &quot;Kč&quot;"/>
    <numFmt numFmtId="193" formatCode="#,##0.000;\-#,##0.000"/>
    <numFmt numFmtId="194" formatCode="&quot;Yes&quot;;&quot;Yes&quot;;&quot;No&quot;"/>
    <numFmt numFmtId="195" formatCode="&quot;True&quot;;&quot;True&quot;;&quot;False&quot;"/>
    <numFmt numFmtId="196" formatCode="&quot;On&quot;;&quot;On&quot;;&quot;Off&quot;"/>
    <numFmt numFmtId="197" formatCode="[$¥€-2]\ #\ ##,000_);[Red]\([$€-2]\ #\ ##,000\)"/>
    <numFmt numFmtId="198" formatCode="#,##0.00\ _K_č"/>
    <numFmt numFmtId="199" formatCode="0.00_)"/>
    <numFmt numFmtId="200" formatCode="0_)"/>
    <numFmt numFmtId="201" formatCode="General_)"/>
    <numFmt numFmtId="202" formatCode="_([$€]* #,##0.00_);_([$€]* \(#,##0.00\);_([$€]* &quot;-&quot;??_);_(@_)"/>
    <numFmt numFmtId="203" formatCode="d/m/yy;@"/>
    <numFmt numFmtId="204" formatCode="#,##0.0\ _K_č"/>
    <numFmt numFmtId="205" formatCode="[$€-2]\ #\ ##,000_);[Red]\([$€-2]\ #\ ##,000\)"/>
    <numFmt numFmtId="206" formatCode="#,##0.00;\-#,##0.00"/>
    <numFmt numFmtId="207" formatCode="#,##0;\-#,##0"/>
    <numFmt numFmtId="208" formatCode="_(#,##0.0??;\-\ #,##0.0??;&quot;–&quot;???;_(@_)"/>
    <numFmt numFmtId="209" formatCode="[$-405]General"/>
    <numFmt numFmtId="210" formatCode="[$-405]#,##0.00"/>
    <numFmt numFmtId="211" formatCode="#,##0.00\ [$€-1]"/>
  </numFmts>
  <fonts count="68">
    <font>
      <sz val="10"/>
      <name val="Arial CE"/>
      <family val="0"/>
    </font>
    <font>
      <sz val="11"/>
      <color indexed="8"/>
      <name val="Calibri"/>
      <family val="2"/>
    </font>
    <font>
      <b/>
      <sz val="10"/>
      <name val="Arial CE"/>
      <family val="2"/>
    </font>
    <font>
      <b/>
      <sz val="11"/>
      <name val="Arial CE"/>
      <family val="0"/>
    </font>
    <font>
      <b/>
      <sz val="16"/>
      <name val="Arial CE"/>
      <family val="0"/>
    </font>
    <font>
      <sz val="10"/>
      <name val="Arial"/>
      <family val="2"/>
    </font>
    <font>
      <sz val="9"/>
      <name val="Arial CE"/>
      <family val="2"/>
    </font>
    <font>
      <sz val="12"/>
      <name val="Times New Roman CE"/>
      <family val="0"/>
    </font>
    <font>
      <b/>
      <sz val="12"/>
      <name val="Arial CE"/>
      <family val="2"/>
    </font>
    <font>
      <b/>
      <sz val="24"/>
      <name val="Tahoma"/>
      <family val="2"/>
    </font>
    <font>
      <sz val="8"/>
      <color indexed="8"/>
      <name val=".HelveticaLightTTEE"/>
      <family val="2"/>
    </font>
    <font>
      <sz val="10"/>
      <name val="Times New Roman CE"/>
      <family val="0"/>
    </font>
    <font>
      <sz val="8"/>
      <name val="MS Sans Serif"/>
      <family val="2"/>
    </font>
    <font>
      <sz val="14"/>
      <name val="Tahoma"/>
      <family val="2"/>
    </font>
    <font>
      <sz val="8"/>
      <name val="Trebuchet MS"/>
      <family val="2"/>
    </font>
    <font>
      <sz val="8"/>
      <name val="Arial"/>
      <family val="2"/>
    </font>
    <font>
      <b/>
      <sz val="8"/>
      <name val="Arial"/>
      <family val="2"/>
    </font>
    <font>
      <b/>
      <sz val="14"/>
      <name val="Arial CE"/>
      <family val="2"/>
    </font>
    <font>
      <b/>
      <sz val="16"/>
      <name val="Arial"/>
      <family val="2"/>
    </font>
    <font>
      <b/>
      <sz val="12"/>
      <name val="Arial"/>
      <family val="2"/>
    </font>
    <font>
      <u val="single"/>
      <sz val="8"/>
      <color indexed="12"/>
      <name val="Arial CE"/>
      <family val="2"/>
    </font>
    <font>
      <sz val="8"/>
      <color indexed="8"/>
      <name val="Arial CE"/>
      <family val="2"/>
    </font>
    <font>
      <sz val="10"/>
      <name val="Courier New"/>
      <family val="3"/>
    </font>
    <font>
      <sz val="10"/>
      <name val="Courier"/>
      <family val="1"/>
    </font>
    <font>
      <sz val="12"/>
      <name val="Courier"/>
      <family val="3"/>
    </font>
    <font>
      <sz val="12"/>
      <name val="Times New Roman"/>
      <family val="1"/>
    </font>
    <font>
      <sz val="11"/>
      <name val="Arial CE"/>
      <family val="2"/>
    </font>
    <font>
      <b/>
      <sz val="10"/>
      <color indexed="10"/>
      <name val="Arial CE"/>
      <family val="2"/>
    </font>
    <font>
      <sz val="10"/>
      <name val="Helv"/>
      <family val="0"/>
    </font>
    <font>
      <sz val="10"/>
      <name val="MS Sans Serif"/>
      <family val="2"/>
    </font>
    <font>
      <u val="single"/>
      <sz val="10"/>
      <color indexed="12"/>
      <name val="Arial"/>
      <family val="2"/>
    </font>
    <font>
      <u val="single"/>
      <sz val="8.1"/>
      <color indexed="12"/>
      <name val="Arial CE"/>
      <family val="2"/>
    </font>
    <font>
      <sz val="10"/>
      <name val="Tahoma"/>
      <family val="2"/>
    </font>
    <font>
      <sz val="10"/>
      <color indexed="8"/>
      <name val="Arial"/>
      <family val="2"/>
    </font>
    <font>
      <b/>
      <sz val="2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Gray">
        <fgColor indexed="22"/>
      </patternFill>
    </fill>
    <fill>
      <patternFill patternType="solid">
        <fgColor indexed="41"/>
        <bgColor indexed="64"/>
      </patternFill>
    </fill>
    <fill>
      <patternFill patternType="lightGray">
        <fgColor indexed="22"/>
        <bgColor indexed="9"/>
      </patternFill>
    </fill>
    <fill>
      <patternFill patternType="solid">
        <fgColor indexed="13"/>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5999900102615356"/>
        <bgColor indexed="64"/>
      </patternFill>
    </fill>
    <fill>
      <patternFill patternType="solid">
        <fgColor indexed="44"/>
        <bgColor indexed="64"/>
      </patternFill>
    </fill>
    <fill>
      <patternFill patternType="solid">
        <fgColor indexed="55"/>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right/>
      <top style="medium"/>
      <bottom style="mediu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style="thin"/>
      <right style="thin"/>
      <top style="thin"/>
      <bottom style="medium"/>
    </border>
    <border>
      <left style="medium"/>
      <right style="thin"/>
      <top/>
      <bottom/>
    </border>
    <border>
      <left style="thin"/>
      <right style="thin"/>
      <top/>
      <bottom/>
    </border>
    <border>
      <left style="thin"/>
      <right style="medium"/>
      <top/>
      <bottom/>
    </border>
    <border>
      <left style="medium"/>
      <right/>
      <top/>
      <bottom/>
    </border>
    <border>
      <left/>
      <right style="medium"/>
      <top/>
      <bottom/>
    </border>
    <border>
      <left/>
      <right style="thin"/>
      <top style="medium"/>
      <bottom style="medium"/>
    </border>
    <border>
      <left/>
      <right style="medium"/>
      <top style="medium"/>
      <bottom style="medium"/>
    </border>
    <border>
      <left style="medium"/>
      <right style="medium"/>
      <top style="medium"/>
      <bottom style="medium"/>
    </border>
    <border>
      <left style="medium"/>
      <right style="thin"/>
      <top style="thin"/>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ck"/>
    </border>
    <border>
      <left style="thin"/>
      <right style="thin"/>
      <top style="thin"/>
      <bottom style="thick"/>
    </border>
    <border>
      <left style="thick"/>
      <right/>
      <top style="thick"/>
      <bottom style="thick"/>
    </border>
    <border>
      <left/>
      <right/>
      <top style="thick"/>
      <bottom style="thick"/>
    </border>
    <border>
      <left style="thick"/>
      <right style="thick"/>
      <top style="thick"/>
      <bottom style="thick"/>
    </border>
    <border>
      <left style="thin"/>
      <right style="thin"/>
      <top/>
      <bottom style="thin"/>
    </border>
    <border>
      <left style="thin"/>
      <right style="medium"/>
      <top/>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style="thin"/>
      <bottom style="thick"/>
    </border>
    <border>
      <left style="thin"/>
      <right style="medium"/>
      <top style="thin"/>
      <bottom style="medium"/>
    </border>
    <border>
      <left style="medium"/>
      <right style="thin"/>
      <top style="thin"/>
      <bottom style="medium"/>
    </border>
    <border>
      <left style="thin"/>
      <right style="thin"/>
      <top style="medium"/>
      <bottom style="medium"/>
    </border>
    <border>
      <left style="medium"/>
      <right style="thin"/>
      <top/>
      <bottom style="thin"/>
    </border>
    <border>
      <left style="medium"/>
      <right style="thin"/>
      <top style="medium"/>
      <bottom style="medium"/>
    </border>
    <border>
      <left style="thin"/>
      <right>
        <color indexed="63"/>
      </right>
      <top>
        <color indexed="63"/>
      </top>
      <bottom style="thin"/>
    </border>
    <border>
      <left style="medium"/>
      <right>
        <color indexed="63"/>
      </right>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medium"/>
    </border>
    <border>
      <left style="medium"/>
      <right/>
      <top style="thin"/>
      <bottom/>
    </border>
    <border>
      <left>
        <color indexed="63"/>
      </left>
      <right>
        <color indexed="63"/>
      </right>
      <top style="thin"/>
      <bottom>
        <color indexed="63"/>
      </bottom>
    </border>
    <border>
      <left/>
      <right style="medium"/>
      <top style="thin"/>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medium"/>
    </border>
    <border>
      <left/>
      <right/>
      <top style="thin"/>
      <bottom style="medium"/>
    </border>
    <border>
      <left/>
      <right style="medium"/>
      <top style="thin"/>
      <bottom style="medium"/>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right style="thin"/>
      <top style="medium"/>
      <bottom style="thin"/>
    </border>
    <border>
      <left/>
      <right style="thin"/>
      <top/>
      <bottom style="thin"/>
    </border>
    <border>
      <left style="thin"/>
      <right/>
      <top style="thin"/>
      <bottom style="thick"/>
    </border>
    <border>
      <left/>
      <right style="thin"/>
      <top style="thin"/>
      <bottom style="thick"/>
    </border>
    <border>
      <left/>
      <right style="thin"/>
      <top style="thin"/>
      <bottom style="medium"/>
    </border>
    <border>
      <left style="thin"/>
      <right/>
      <top>
        <color indexed="63"/>
      </top>
      <bottom style="medium"/>
    </border>
    <border>
      <left/>
      <right style="thin"/>
      <top>
        <color indexed="63"/>
      </top>
      <bottom style="medium"/>
    </border>
  </borders>
  <cellStyleXfs count="4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28"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8" fillId="0" borderId="0">
      <alignment/>
      <protection/>
    </xf>
    <xf numFmtId="0" fontId="28" fillId="0" borderId="0">
      <alignment/>
      <protection/>
    </xf>
    <xf numFmtId="0" fontId="28"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5"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21" fillId="0" borderId="0" applyNumberFormat="0" applyFill="0" applyBorder="0" applyAlignment="0">
      <protection/>
    </xf>
    <xf numFmtId="166" fontId="6" fillId="0" borderId="0" applyFont="0" applyFill="0" applyBorder="0">
      <alignment horizontal="right" vertical="center"/>
      <protection/>
    </xf>
    <xf numFmtId="0" fontId="53" fillId="0" borderId="1" applyNumberFormat="0" applyFill="0" applyAlignment="0" applyProtection="0"/>
    <xf numFmtId="49" fontId="3" fillId="0" borderId="0" applyBorder="0" applyProtection="0">
      <alignment horizontal="center"/>
    </xf>
    <xf numFmtId="49" fontId="3" fillId="0" borderId="0" applyBorder="0" applyProtection="0">
      <alignment horizontal="center"/>
    </xf>
    <xf numFmtId="41" fontId="5" fillId="0" borderId="0" applyFont="0" applyFill="0" applyBorder="0" applyAlignment="0" applyProtection="0"/>
    <xf numFmtId="43" fontId="5" fillId="0" borderId="0" applyFon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1" fontId="0"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202" fontId="5" fillId="0" borderId="0" applyFont="0" applyFill="0" applyBorder="0" applyAlignment="0" applyProtection="0"/>
    <xf numFmtId="0" fontId="2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30"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54" fillId="19" borderId="0" applyNumberFormat="0" applyBorder="0" applyAlignment="0" applyProtection="0"/>
    <xf numFmtId="0" fontId="55" fillId="20" borderId="2" applyNumberFormat="0" applyAlignment="0" applyProtection="0"/>
    <xf numFmtId="0" fontId="10" fillId="0" borderId="3"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49" fontId="3" fillId="0" borderId="0" applyBorder="0" applyProtection="0">
      <alignment/>
    </xf>
    <xf numFmtId="49" fontId="3" fillId="0" borderId="0" applyBorder="0" applyProtection="0">
      <alignment/>
    </xf>
    <xf numFmtId="0" fontId="60" fillId="2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211" fontId="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3" fillId="0" borderId="0">
      <alignment/>
      <protection/>
    </xf>
    <xf numFmtId="0" fontId="1" fillId="0" borderId="0">
      <alignment/>
      <protection/>
    </xf>
    <xf numFmtId="0" fontId="23" fillId="0" borderId="0">
      <alignment/>
      <protection/>
    </xf>
    <xf numFmtId="0" fontId="1" fillId="0" borderId="0">
      <alignment/>
      <protection/>
    </xf>
    <xf numFmtId="0" fontId="23" fillId="0" borderId="0">
      <alignment/>
      <protection/>
    </xf>
    <xf numFmtId="0" fontId="32" fillId="0" borderId="0">
      <alignment/>
      <protection/>
    </xf>
    <xf numFmtId="0" fontId="23" fillId="0" borderId="0">
      <alignment/>
      <protection/>
    </xf>
    <xf numFmtId="0" fontId="32" fillId="0" borderId="0">
      <alignment/>
      <protection/>
    </xf>
    <xf numFmtId="0" fontId="23" fillId="0" borderId="0">
      <alignment/>
      <protection/>
    </xf>
    <xf numFmtId="0" fontId="11" fillId="0" borderId="0">
      <alignment/>
      <protection/>
    </xf>
    <xf numFmtId="0" fontId="23" fillId="0" borderId="0">
      <alignment/>
      <protection/>
    </xf>
    <xf numFmtId="0" fontId="11" fillId="0" borderId="0">
      <alignment/>
      <protection/>
    </xf>
    <xf numFmtId="0" fontId="23" fillId="0" borderId="0">
      <alignment/>
      <protection/>
    </xf>
    <xf numFmtId="0" fontId="11" fillId="0" borderId="0">
      <alignment/>
      <protection/>
    </xf>
    <xf numFmtId="0" fontId="23" fillId="0" borderId="0">
      <alignment/>
      <protection/>
    </xf>
    <xf numFmtId="0" fontId="11" fillId="0" borderId="0">
      <alignment/>
      <protection/>
    </xf>
    <xf numFmtId="0" fontId="0" fillId="0" borderId="0" applyProtection="0">
      <alignment/>
    </xf>
    <xf numFmtId="0" fontId="0"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5"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0" fillId="0" borderId="0">
      <alignment/>
      <protection/>
    </xf>
    <xf numFmtId="0" fontId="5" fillId="0" borderId="0">
      <alignment/>
      <protection/>
    </xf>
    <xf numFmtId="0" fontId="0" fillId="0" borderId="0" applyProtection="0">
      <alignment/>
    </xf>
    <xf numFmtId="0" fontId="0" fillId="0" borderId="0" applyProtection="0">
      <alignment/>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xf>
    <xf numFmtId="0" fontId="0" fillId="0" borderId="0">
      <alignment/>
      <protection/>
    </xf>
    <xf numFmtId="0" fontId="1" fillId="0" borderId="0">
      <alignment/>
      <protection/>
    </xf>
    <xf numFmtId="0" fontId="0" fillId="0" borderId="0" applyProtection="0">
      <alignment/>
    </xf>
    <xf numFmtId="0" fontId="0" fillId="0" borderId="0" applyProtection="0">
      <alignment/>
    </xf>
    <xf numFmtId="0" fontId="5" fillId="0" borderId="0">
      <alignment/>
      <protection/>
    </xf>
    <xf numFmtId="0" fontId="5" fillId="0" borderId="0">
      <alignment/>
      <protection/>
    </xf>
    <xf numFmtId="0" fontId="5" fillId="0" borderId="0">
      <alignment/>
      <protection/>
    </xf>
    <xf numFmtId="0" fontId="5"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Alignment="0">
      <protection locked="0"/>
    </xf>
    <xf numFmtId="0" fontId="0" fillId="0" borderId="0">
      <alignment/>
      <protection/>
    </xf>
    <xf numFmtId="0" fontId="1" fillId="0" borderId="0">
      <alignment/>
      <protection/>
    </xf>
    <xf numFmtId="0" fontId="12" fillId="0" borderId="0">
      <alignment/>
      <protection/>
    </xf>
    <xf numFmtId="0" fontId="0" fillId="0" borderId="0">
      <alignment/>
      <protection/>
    </xf>
    <xf numFmtId="0" fontId="6"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top" wrapText="1"/>
      <protection locked="0"/>
    </xf>
    <xf numFmtId="0" fontId="12" fillId="0" borderId="0">
      <alignment/>
      <protection/>
    </xf>
    <xf numFmtId="0" fontId="0"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12"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7"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0" fillId="0" borderId="0">
      <alignment/>
      <protection/>
    </xf>
    <xf numFmtId="0" fontId="13" fillId="0" borderId="0">
      <alignment/>
      <protection/>
    </xf>
    <xf numFmtId="0" fontId="0" fillId="22" borderId="7" applyNumberFormat="0" applyFont="0" applyAlignment="0" applyProtection="0"/>
    <xf numFmtId="9" fontId="1"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14" fillId="0" borderId="9">
      <alignment horizontal="left" vertical="center" wrapText="1" indent="1"/>
      <protection/>
    </xf>
    <xf numFmtId="0" fontId="14" fillId="0" borderId="9">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5" fillId="0" borderId="10">
      <alignment horizontal="left" vertical="center" wrapText="1" indent="1"/>
      <protection/>
    </xf>
    <xf numFmtId="0" fontId="14" fillId="0" borderId="9">
      <alignment horizontal="left" vertical="center" wrapText="1" indent="1"/>
      <protection/>
    </xf>
    <xf numFmtId="0" fontId="14" fillId="0" borderId="9">
      <alignment horizontal="left" vertical="center" wrapText="1" indent="1"/>
      <protection/>
    </xf>
    <xf numFmtId="0" fontId="14" fillId="0" borderId="11">
      <alignment horizontal="left" vertical="center" indent="1"/>
      <protection/>
    </xf>
    <xf numFmtId="0" fontId="16" fillId="0" borderId="12">
      <alignment horizontal="left" vertical="center" wrapText="1"/>
      <protection/>
    </xf>
    <xf numFmtId="0" fontId="16" fillId="0" borderId="12">
      <alignment horizontal="left" vertical="center" wrapText="1"/>
      <protection/>
    </xf>
    <xf numFmtId="0" fontId="16" fillId="0" borderId="10">
      <alignment horizontal="left" vertical="center" wrapText="1"/>
      <protection/>
    </xf>
    <xf numFmtId="0" fontId="16" fillId="0" borderId="12">
      <alignment horizontal="left" vertical="center" wrapText="1"/>
      <protection/>
    </xf>
    <xf numFmtId="0" fontId="16" fillId="0" borderId="12">
      <alignment horizontal="left" vertical="center" wrapText="1"/>
      <protection/>
    </xf>
    <xf numFmtId="0" fontId="16" fillId="0" borderId="12">
      <alignment horizontal="left" vertical="center" wrapText="1"/>
      <protection/>
    </xf>
    <xf numFmtId="0" fontId="16" fillId="0" borderId="12">
      <alignment horizontal="left" vertical="center" wrapText="1"/>
      <protection/>
    </xf>
    <xf numFmtId="0" fontId="16" fillId="0" borderId="12">
      <alignment horizontal="left" vertical="center" wrapText="1"/>
      <protection/>
    </xf>
    <xf numFmtId="0" fontId="16" fillId="0" borderId="12">
      <alignment horizontal="left" vertical="center" wrapText="1"/>
      <protection/>
    </xf>
    <xf numFmtId="0" fontId="16" fillId="0" borderId="12">
      <alignment horizontal="left" vertical="center" wrapText="1"/>
      <protection/>
    </xf>
    <xf numFmtId="0" fontId="14" fillId="0" borderId="11">
      <alignment horizontal="left" vertical="center" indent="1"/>
      <protection/>
    </xf>
    <xf numFmtId="0" fontId="7" fillId="0" borderId="0">
      <alignment/>
      <protection/>
    </xf>
    <xf numFmtId="0" fontId="62" fillId="23" borderId="0" applyNumberFormat="0" applyBorder="0" applyAlignment="0" applyProtection="0"/>
    <xf numFmtId="0" fontId="29" fillId="0" borderId="0">
      <alignment/>
      <protection/>
    </xf>
    <xf numFmtId="0" fontId="2" fillId="24" borderId="0">
      <alignment horizontal="left"/>
      <protection/>
    </xf>
    <xf numFmtId="0" fontId="2" fillId="24" borderId="0">
      <alignment horizontal="left"/>
      <protection/>
    </xf>
    <xf numFmtId="0" fontId="2" fillId="24" borderId="0">
      <alignment horizontal="left"/>
      <protection/>
    </xf>
    <xf numFmtId="0" fontId="2" fillId="24" borderId="0">
      <alignment horizontal="left"/>
      <protection/>
    </xf>
    <xf numFmtId="0" fontId="2" fillId="25" borderId="0">
      <alignment horizontal="left"/>
      <protection/>
    </xf>
    <xf numFmtId="0" fontId="17" fillId="26" borderId="0">
      <alignment/>
      <protection/>
    </xf>
    <xf numFmtId="0" fontId="17" fillId="26" borderId="0">
      <alignment/>
      <protection/>
    </xf>
    <xf numFmtId="0" fontId="17" fillId="26" borderId="0">
      <alignment/>
      <protection/>
    </xf>
    <xf numFmtId="0" fontId="17" fillId="26" borderId="0">
      <alignment/>
      <protection/>
    </xf>
    <xf numFmtId="0" fontId="17" fillId="25"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8"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28" fillId="0" borderId="0">
      <alignment/>
      <protection/>
    </xf>
    <xf numFmtId="0" fontId="0" fillId="0" borderId="0" applyProtection="0">
      <alignment/>
    </xf>
    <xf numFmtId="0" fontId="6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27" borderId="13">
      <alignment vertical="center"/>
      <protection/>
    </xf>
    <xf numFmtId="0" fontId="64" fillId="28" borderId="14" applyNumberFormat="0" applyAlignment="0" applyProtection="0"/>
    <xf numFmtId="0" fontId="65" fillId="29" borderId="14" applyNumberFormat="0" applyAlignment="0" applyProtection="0"/>
    <xf numFmtId="0" fontId="66" fillId="29" borderId="15" applyNumberFormat="0" applyAlignment="0" applyProtection="0"/>
    <xf numFmtId="0" fontId="67" fillId="0" borderId="0" applyNumberFormat="0" applyFill="0" applyBorder="0" applyAlignment="0" applyProtection="0"/>
    <xf numFmtId="168" fontId="5" fillId="0" borderId="0" applyFont="0" applyFill="0" applyBorder="0" applyAlignment="0" applyProtection="0"/>
    <xf numFmtId="170" fontId="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cellStyleXfs>
  <cellXfs count="257">
    <xf numFmtId="0" fontId="0" fillId="0" borderId="0" xfId="0" applyAlignment="1">
      <alignment/>
    </xf>
    <xf numFmtId="0" fontId="0" fillId="0" borderId="0" xfId="0" applyAlignment="1">
      <alignment horizontal="center"/>
    </xf>
    <xf numFmtId="0" fontId="2" fillId="36" borderId="16" xfId="0" applyFont="1" applyFill="1" applyBorder="1" applyAlignment="1">
      <alignment horizontal="center"/>
    </xf>
    <xf numFmtId="0" fontId="2" fillId="36" borderId="17" xfId="0" applyFont="1" applyFill="1" applyBorder="1" applyAlignment="1">
      <alignment horizontal="center"/>
    </xf>
    <xf numFmtId="0" fontId="2" fillId="36"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0" xfId="0" applyBorder="1" applyAlignment="1">
      <alignment horizontal="center"/>
    </xf>
    <xf numFmtId="0" fontId="0" fillId="0" borderId="0" xfId="0" applyBorder="1" applyAlignment="1">
      <alignment/>
    </xf>
    <xf numFmtId="0" fontId="0" fillId="0" borderId="22" xfId="0" applyBorder="1" applyAlignment="1">
      <alignment horizontal="center"/>
    </xf>
    <xf numFmtId="0" fontId="0" fillId="0" borderId="23" xfId="0" applyBorder="1" applyAlignment="1">
      <alignment/>
    </xf>
    <xf numFmtId="0" fontId="0" fillId="0" borderId="0" xfId="0" applyAlignment="1">
      <alignment horizontal="justify"/>
    </xf>
    <xf numFmtId="0" fontId="0" fillId="37" borderId="13" xfId="0" applyFill="1" applyBorder="1" applyAlignment="1">
      <alignment vertical="center"/>
    </xf>
    <xf numFmtId="0" fontId="2" fillId="37" borderId="24" xfId="0" applyFont="1" applyFill="1" applyBorder="1" applyAlignment="1">
      <alignment horizontal="center" vertical="center"/>
    </xf>
    <xf numFmtId="165" fontId="0" fillId="0" borderId="0" xfId="0" applyNumberFormat="1" applyAlignment="1">
      <alignment/>
    </xf>
    <xf numFmtId="0" fontId="0" fillId="0" borderId="0" xfId="0"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Fill="1" applyAlignment="1">
      <alignment/>
    </xf>
    <xf numFmtId="0" fontId="17" fillId="37" borderId="25" xfId="0" applyFont="1" applyFill="1" applyBorder="1" applyAlignment="1">
      <alignment vertical="center"/>
    </xf>
    <xf numFmtId="0" fontId="0" fillId="0" borderId="26" xfId="0" applyBorder="1" applyAlignment="1">
      <alignment horizontal="center"/>
    </xf>
    <xf numFmtId="0" fontId="0" fillId="0" borderId="26" xfId="0" applyBorder="1" applyAlignment="1">
      <alignment/>
    </xf>
    <xf numFmtId="0" fontId="2" fillId="0" borderId="26" xfId="0" applyFont="1" applyBorder="1" applyAlignment="1">
      <alignment horizontal="center"/>
    </xf>
    <xf numFmtId="165" fontId="2" fillId="0" borderId="27" xfId="0" applyNumberFormat="1" applyFont="1" applyFill="1" applyBorder="1" applyAlignment="1">
      <alignment horizontal="center"/>
    </xf>
    <xf numFmtId="165" fontId="2" fillId="0" borderId="28" xfId="0" applyNumberFormat="1" applyFont="1" applyFill="1" applyBorder="1" applyAlignment="1">
      <alignment horizontal="center"/>
    </xf>
    <xf numFmtId="165" fontId="2" fillId="0" borderId="12" xfId="0" applyNumberFormat="1" applyFont="1" applyFill="1" applyBorder="1" applyAlignment="1">
      <alignment wrapText="1"/>
    </xf>
    <xf numFmtId="165" fontId="3" fillId="0" borderId="29" xfId="0" applyNumberFormat="1" applyFont="1" applyBorder="1" applyAlignment="1">
      <alignment horizontal="center"/>
    </xf>
    <xf numFmtId="165" fontId="3" fillId="0" borderId="30" xfId="0" applyNumberFormat="1" applyFont="1" applyBorder="1" applyAlignment="1">
      <alignment horizontal="center"/>
    </xf>
    <xf numFmtId="165" fontId="3" fillId="0" borderId="30" xfId="0" applyNumberFormat="1" applyFont="1" applyBorder="1" applyAlignment="1">
      <alignment/>
    </xf>
    <xf numFmtId="165" fontId="3" fillId="0" borderId="31" xfId="0" applyNumberFormat="1" applyFont="1" applyBorder="1" applyAlignment="1">
      <alignment/>
    </xf>
    <xf numFmtId="165" fontId="3" fillId="0" borderId="32" xfId="0" applyNumberFormat="1" applyFont="1" applyBorder="1" applyAlignment="1">
      <alignment horizontal="center"/>
    </xf>
    <xf numFmtId="165" fontId="3" fillId="0" borderId="33" xfId="0" applyNumberFormat="1" applyFont="1" applyBorder="1" applyAlignment="1">
      <alignment horizontal="center"/>
    </xf>
    <xf numFmtId="165" fontId="3" fillId="0" borderId="33" xfId="0" applyNumberFormat="1" applyFont="1" applyBorder="1" applyAlignment="1">
      <alignment/>
    </xf>
    <xf numFmtId="165" fontId="27" fillId="27" borderId="34" xfId="0" applyNumberFormat="1" applyFont="1" applyFill="1" applyBorder="1" applyAlignment="1">
      <alignment horizontal="right"/>
    </xf>
    <xf numFmtId="165" fontId="27" fillId="27" borderId="35" xfId="0" applyNumberFormat="1" applyFont="1" applyFill="1" applyBorder="1" applyAlignment="1">
      <alignment horizontal="right"/>
    </xf>
    <xf numFmtId="165" fontId="27" fillId="27" borderId="35" xfId="0" applyNumberFormat="1" applyFont="1" applyFill="1" applyBorder="1" applyAlignment="1">
      <alignment horizontal="left"/>
    </xf>
    <xf numFmtId="165" fontId="27" fillId="27" borderId="36" xfId="0" applyNumberFormat="1" applyFont="1" applyFill="1" applyBorder="1" applyAlignment="1">
      <alignment horizontal="right"/>
    </xf>
    <xf numFmtId="165" fontId="2" fillId="27" borderId="36" xfId="0" applyNumberFormat="1" applyFont="1" applyFill="1" applyBorder="1" applyAlignment="1">
      <alignment horizontal="right"/>
    </xf>
    <xf numFmtId="0" fontId="2" fillId="0" borderId="26" xfId="0" applyFont="1" applyBorder="1" applyAlignment="1">
      <alignment horizontal="center"/>
    </xf>
    <xf numFmtId="165" fontId="2" fillId="0" borderId="19" xfId="0" applyNumberFormat="1" applyFont="1" applyFill="1" applyBorder="1" applyAlignment="1">
      <alignment horizontal="center"/>
    </xf>
    <xf numFmtId="165" fontId="2" fillId="38" borderId="37" xfId="0" applyNumberFormat="1" applyFont="1" applyFill="1" applyBorder="1" applyAlignment="1">
      <alignment/>
    </xf>
    <xf numFmtId="165" fontId="0" fillId="0" borderId="12" xfId="0" applyNumberFormat="1" applyFont="1" applyFill="1" applyBorder="1" applyAlignment="1">
      <alignment wrapText="1"/>
    </xf>
    <xf numFmtId="165" fontId="0" fillId="0" borderId="37" xfId="0" applyNumberFormat="1" applyFont="1" applyFill="1" applyBorder="1" applyAlignment="1">
      <alignment/>
    </xf>
    <xf numFmtId="165" fontId="0" fillId="0" borderId="38" xfId="0" applyNumberFormat="1" applyFont="1" applyFill="1" applyBorder="1" applyAlignment="1">
      <alignment/>
    </xf>
    <xf numFmtId="10" fontId="0" fillId="0" borderId="37" xfId="0" applyNumberFormat="1" applyFont="1" applyFill="1" applyBorder="1" applyAlignment="1">
      <alignment horizontal="center"/>
    </xf>
    <xf numFmtId="10" fontId="0" fillId="0" borderId="20" xfId="0" applyNumberFormat="1" applyFont="1" applyFill="1" applyBorder="1" applyAlignment="1">
      <alignment horizontal="center"/>
    </xf>
    <xf numFmtId="165" fontId="0" fillId="0" borderId="20" xfId="0" applyNumberFormat="1" applyFont="1" applyFill="1" applyBorder="1" applyAlignment="1">
      <alignment/>
    </xf>
    <xf numFmtId="165" fontId="0" fillId="0" borderId="21" xfId="0" applyNumberFormat="1" applyFont="1" applyFill="1" applyBorder="1" applyAlignment="1">
      <alignment/>
    </xf>
    <xf numFmtId="10" fontId="0" fillId="0" borderId="39" xfId="0" applyNumberFormat="1" applyFont="1" applyFill="1" applyBorder="1" applyAlignment="1">
      <alignment horizontal="center" vertical="center"/>
    </xf>
    <xf numFmtId="165" fontId="0" fillId="0" borderId="39" xfId="0" applyNumberFormat="1" applyFont="1" applyFill="1" applyBorder="1" applyAlignment="1">
      <alignment vertical="center"/>
    </xf>
    <xf numFmtId="165" fontId="0" fillId="0" borderId="40" xfId="0" applyNumberFormat="1" applyFont="1" applyFill="1" applyBorder="1" applyAlignment="1">
      <alignment vertical="center"/>
    </xf>
    <xf numFmtId="10" fontId="0" fillId="0" borderId="12" xfId="0" applyNumberFormat="1" applyFont="1" applyFill="1" applyBorder="1" applyAlignment="1">
      <alignment horizontal="center"/>
    </xf>
    <xf numFmtId="165" fontId="0" fillId="0" borderId="12" xfId="0" applyNumberFormat="1" applyFont="1" applyFill="1" applyBorder="1" applyAlignment="1">
      <alignment/>
    </xf>
    <xf numFmtId="165" fontId="0" fillId="38" borderId="12" xfId="0" applyNumberFormat="1" applyFont="1" applyFill="1" applyBorder="1" applyAlignment="1">
      <alignment/>
    </xf>
    <xf numFmtId="165" fontId="0" fillId="0" borderId="41" xfId="0" applyNumberFormat="1" applyFont="1" applyFill="1" applyBorder="1" applyAlignment="1">
      <alignment/>
    </xf>
    <xf numFmtId="10" fontId="26" fillId="0" borderId="33" xfId="0" applyNumberFormat="1" applyFont="1" applyBorder="1" applyAlignment="1">
      <alignment horizontal="center"/>
    </xf>
    <xf numFmtId="165" fontId="26" fillId="0" borderId="33" xfId="0" applyNumberFormat="1" applyFont="1" applyBorder="1" applyAlignment="1">
      <alignment/>
    </xf>
    <xf numFmtId="165" fontId="26" fillId="0" borderId="42" xfId="0" applyNumberFormat="1" applyFont="1" applyBorder="1" applyAlignment="1">
      <alignment/>
    </xf>
    <xf numFmtId="49" fontId="0" fillId="0" borderId="39"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10" fontId="0" fillId="0" borderId="12" xfId="0" applyNumberFormat="1" applyFont="1" applyFill="1" applyBorder="1" applyAlignment="1">
      <alignment horizontal="center" vertical="center"/>
    </xf>
    <xf numFmtId="165" fontId="0" fillId="0" borderId="12" xfId="0" applyNumberFormat="1" applyFont="1" applyFill="1" applyBorder="1" applyAlignment="1">
      <alignment vertical="center"/>
    </xf>
    <xf numFmtId="165" fontId="0" fillId="0" borderId="41" xfId="0" applyNumberFormat="1" applyFont="1" applyFill="1" applyBorder="1" applyAlignment="1">
      <alignment vertical="center"/>
    </xf>
    <xf numFmtId="165" fontId="0" fillId="38" borderId="37" xfId="0" applyNumberFormat="1" applyFont="1" applyFill="1" applyBorder="1" applyAlignment="1">
      <alignment/>
    </xf>
    <xf numFmtId="49" fontId="2" fillId="0" borderId="39"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10" fontId="0" fillId="0" borderId="18" xfId="0" applyNumberFormat="1" applyFont="1" applyFill="1" applyBorder="1" applyAlignment="1">
      <alignment horizontal="center"/>
    </xf>
    <xf numFmtId="165" fontId="0" fillId="0" borderId="18" xfId="0" applyNumberFormat="1" applyFont="1" applyFill="1" applyBorder="1" applyAlignment="1">
      <alignment/>
    </xf>
    <xf numFmtId="165" fontId="0" fillId="0" borderId="43" xfId="0" applyNumberFormat="1" applyFont="1" applyFill="1" applyBorder="1" applyAlignment="1">
      <alignment/>
    </xf>
    <xf numFmtId="165" fontId="2" fillId="0" borderId="44" xfId="0" applyNumberFormat="1" applyFont="1" applyFill="1" applyBorder="1" applyAlignment="1">
      <alignment horizontal="center"/>
    </xf>
    <xf numFmtId="49" fontId="2" fillId="0" borderId="18" xfId="0" applyNumberFormat="1" applyFont="1" applyFill="1" applyBorder="1" applyAlignment="1">
      <alignment horizontal="center" vertical="center"/>
    </xf>
    <xf numFmtId="165" fontId="2" fillId="39" borderId="45" xfId="0" applyNumberFormat="1" applyFont="1" applyFill="1" applyBorder="1" applyAlignment="1">
      <alignment/>
    </xf>
    <xf numFmtId="165" fontId="2" fillId="12" borderId="45" xfId="0" applyNumberFormat="1" applyFont="1" applyFill="1" applyBorder="1" applyAlignment="1">
      <alignment/>
    </xf>
    <xf numFmtId="165" fontId="2" fillId="39" borderId="37" xfId="0" applyNumberFormat="1" applyFont="1" applyFill="1" applyBorder="1" applyAlignment="1">
      <alignment/>
    </xf>
    <xf numFmtId="165" fontId="2" fillId="39" borderId="46" xfId="0" applyNumberFormat="1" applyFont="1" applyFill="1" applyBorder="1" applyAlignment="1">
      <alignment horizontal="center"/>
    </xf>
    <xf numFmtId="49" fontId="2" fillId="39" borderId="37" xfId="0" applyNumberFormat="1" applyFont="1" applyFill="1" applyBorder="1" applyAlignment="1">
      <alignment horizontal="center" vertical="center"/>
    </xf>
    <xf numFmtId="10" fontId="0" fillId="39" borderId="37" xfId="0" applyNumberFormat="1" applyFont="1" applyFill="1" applyBorder="1" applyAlignment="1">
      <alignment horizontal="center"/>
    </xf>
    <xf numFmtId="165" fontId="0" fillId="39" borderId="37" xfId="0" applyNumberFormat="1" applyFont="1" applyFill="1" applyBorder="1" applyAlignment="1">
      <alignment/>
    </xf>
    <xf numFmtId="165" fontId="2" fillId="12" borderId="47" xfId="0" applyNumberFormat="1" applyFont="1" applyFill="1" applyBorder="1" applyAlignment="1">
      <alignment horizontal="center"/>
    </xf>
    <xf numFmtId="165" fontId="2" fillId="12" borderId="45" xfId="0" applyNumberFormat="1" applyFont="1" applyFill="1" applyBorder="1" applyAlignment="1">
      <alignment horizontal="center"/>
    </xf>
    <xf numFmtId="165" fontId="0" fillId="12" borderId="45" xfId="0" applyNumberFormat="1" applyFont="1" applyFill="1" applyBorder="1" applyAlignment="1">
      <alignment horizontal="center"/>
    </xf>
    <xf numFmtId="165" fontId="0" fillId="12" borderId="45" xfId="0" applyNumberFormat="1" applyFont="1" applyFill="1" applyBorder="1" applyAlignment="1">
      <alignment/>
    </xf>
    <xf numFmtId="165" fontId="2" fillId="38" borderId="46" xfId="0" applyNumberFormat="1" applyFont="1" applyFill="1" applyBorder="1" applyAlignment="1">
      <alignment horizontal="center"/>
    </xf>
    <xf numFmtId="165" fontId="2" fillId="38" borderId="37" xfId="0" applyNumberFormat="1" applyFont="1" applyFill="1" applyBorder="1" applyAlignment="1">
      <alignment horizontal="center"/>
    </xf>
    <xf numFmtId="10" fontId="0" fillId="38" borderId="37" xfId="0" applyNumberFormat="1" applyFont="1" applyFill="1" applyBorder="1" applyAlignment="1">
      <alignment horizontal="center"/>
    </xf>
    <xf numFmtId="165" fontId="0" fillId="38" borderId="38" xfId="0" applyNumberFormat="1" applyFont="1" applyFill="1" applyBorder="1" applyAlignment="1">
      <alignment/>
    </xf>
    <xf numFmtId="165" fontId="2" fillId="0" borderId="37" xfId="0" applyNumberFormat="1" applyFont="1" applyFill="1" applyBorder="1" applyAlignment="1">
      <alignment horizontal="center" vertical="center"/>
    </xf>
    <xf numFmtId="165" fontId="0" fillId="0" borderId="37" xfId="0" applyNumberFormat="1" applyFont="1" applyFill="1" applyBorder="1" applyAlignment="1">
      <alignment horizontal="center" vertical="center"/>
    </xf>
    <xf numFmtId="165" fontId="0" fillId="0" borderId="37" xfId="0" applyNumberFormat="1" applyFont="1" applyFill="1" applyBorder="1" applyAlignment="1">
      <alignment vertical="center"/>
    </xf>
    <xf numFmtId="165" fontId="0" fillId="0" borderId="38" xfId="0" applyNumberFormat="1" applyFont="1" applyFill="1" applyBorder="1" applyAlignment="1">
      <alignment vertical="center"/>
    </xf>
    <xf numFmtId="165" fontId="0" fillId="0" borderId="37" xfId="0" applyNumberFormat="1" applyFont="1" applyFill="1" applyBorder="1" applyAlignment="1">
      <alignment vertical="center" wrapText="1"/>
    </xf>
    <xf numFmtId="165" fontId="0" fillId="0" borderId="12" xfId="0" applyNumberFormat="1" applyBorder="1" applyAlignment="1">
      <alignment horizontal="right" vertical="center"/>
    </xf>
    <xf numFmtId="165" fontId="0" fillId="0" borderId="12" xfId="0" applyNumberFormat="1" applyFont="1" applyBorder="1" applyAlignment="1">
      <alignment horizontal="right" vertical="center"/>
    </xf>
    <xf numFmtId="10" fontId="26" fillId="0" borderId="45" xfId="0" applyNumberFormat="1" applyFont="1" applyBorder="1" applyAlignment="1">
      <alignment horizontal="center"/>
    </xf>
    <xf numFmtId="165" fontId="26" fillId="0" borderId="13" xfId="0" applyNumberFormat="1" applyFont="1" applyBorder="1" applyAlignment="1">
      <alignment/>
    </xf>
    <xf numFmtId="0" fontId="2" fillId="40" borderId="18" xfId="0" applyFont="1" applyFill="1" applyBorder="1" applyAlignment="1">
      <alignment horizontal="center" vertical="center" wrapText="1"/>
    </xf>
    <xf numFmtId="49" fontId="0" fillId="41" borderId="46" xfId="0" applyNumberFormat="1" applyFill="1" applyBorder="1" applyAlignment="1">
      <alignment horizontal="center"/>
    </xf>
    <xf numFmtId="49" fontId="2" fillId="41" borderId="37" xfId="0" applyNumberFormat="1" applyFont="1" applyFill="1" applyBorder="1" applyAlignment="1">
      <alignment horizontal="center" vertical="center" wrapText="1"/>
    </xf>
    <xf numFmtId="0" fontId="2" fillId="41" borderId="37" xfId="0" applyFont="1" applyFill="1" applyBorder="1" applyAlignment="1">
      <alignment horizontal="left" vertical="top" wrapText="1"/>
    </xf>
    <xf numFmtId="0" fontId="0" fillId="41" borderId="37" xfId="0" applyFill="1" applyBorder="1" applyAlignment="1">
      <alignment horizontal="center"/>
    </xf>
    <xf numFmtId="4" fontId="0" fillId="41" borderId="37" xfId="0" applyNumberFormat="1" applyFill="1" applyBorder="1" applyAlignment="1">
      <alignment/>
    </xf>
    <xf numFmtId="164" fontId="0" fillId="41" borderId="37" xfId="0" applyNumberFormat="1" applyFill="1" applyBorder="1" applyAlignment="1">
      <alignment horizontal="right"/>
    </xf>
    <xf numFmtId="0" fontId="0" fillId="41" borderId="48" xfId="0" applyFill="1" applyBorder="1" applyAlignment="1">
      <alignment/>
    </xf>
    <xf numFmtId="0" fontId="0" fillId="41" borderId="46" xfId="0" applyFill="1" applyBorder="1" applyAlignment="1">
      <alignment/>
    </xf>
    <xf numFmtId="0" fontId="0" fillId="41" borderId="38" xfId="0" applyFill="1" applyBorder="1" applyAlignment="1">
      <alignment/>
    </xf>
    <xf numFmtId="49" fontId="0" fillId="0" borderId="27" xfId="0" applyNumberFormat="1" applyBorder="1" applyAlignment="1">
      <alignment horizontal="center" vertical="center"/>
    </xf>
    <xf numFmtId="49" fontId="0" fillId="0" borderId="12" xfId="0" applyNumberFormat="1" applyFont="1" applyBorder="1" applyAlignment="1">
      <alignment horizontal="center" vertical="center"/>
    </xf>
    <xf numFmtId="49" fontId="0" fillId="0" borderId="27" xfId="0" applyNumberFormat="1" applyBorder="1" applyAlignment="1">
      <alignment horizontal="left" vertical="top" wrapText="1"/>
    </xf>
    <xf numFmtId="0" fontId="0" fillId="0" borderId="12" xfId="0" applyBorder="1" applyAlignment="1">
      <alignment horizontal="center" vertical="center"/>
    </xf>
    <xf numFmtId="4" fontId="0" fillId="0" borderId="12" xfId="0" applyNumberFormat="1" applyBorder="1" applyAlignment="1">
      <alignment horizontal="right" vertical="center"/>
    </xf>
    <xf numFmtId="165" fontId="15" fillId="0" borderId="41" xfId="348" applyNumberFormat="1" applyFont="1" applyBorder="1" applyAlignment="1">
      <alignment horizontal="left" vertical="center" wrapText="1"/>
      <protection/>
    </xf>
    <xf numFmtId="165" fontId="0" fillId="0" borderId="12" xfId="0" applyNumberFormat="1" applyFill="1" applyBorder="1" applyAlignment="1">
      <alignment wrapText="1"/>
    </xf>
    <xf numFmtId="4" fontId="0" fillId="0" borderId="12" xfId="0" applyNumberFormat="1" applyFont="1" applyBorder="1" applyAlignment="1">
      <alignment horizontal="right" vertical="center"/>
    </xf>
    <xf numFmtId="0" fontId="0" fillId="0" borderId="27" xfId="0" applyNumberFormat="1" applyFont="1" applyBorder="1" applyAlignment="1">
      <alignment horizontal="left" vertical="top" wrapText="1"/>
    </xf>
    <xf numFmtId="165" fontId="8" fillId="40" borderId="25" xfId="0" applyNumberFormat="1" applyFont="1" applyFill="1" applyBorder="1" applyAlignment="1">
      <alignment horizontal="right"/>
    </xf>
    <xf numFmtId="165" fontId="8" fillId="40" borderId="26" xfId="0" applyNumberFormat="1" applyFont="1" applyFill="1" applyBorder="1" applyAlignment="1">
      <alignment horizontal="right"/>
    </xf>
    <xf numFmtId="165" fontId="27" fillId="27" borderId="13" xfId="0" applyNumberFormat="1" applyFont="1" applyFill="1" applyBorder="1" applyAlignment="1">
      <alignment/>
    </xf>
    <xf numFmtId="0" fontId="0" fillId="0" borderId="49" xfId="0" applyBorder="1" applyAlignment="1">
      <alignment/>
    </xf>
    <xf numFmtId="165" fontId="26" fillId="0" borderId="25" xfId="0" applyNumberFormat="1" applyFont="1" applyBorder="1" applyAlignment="1">
      <alignment/>
    </xf>
    <xf numFmtId="165" fontId="2" fillId="0" borderId="46" xfId="0" applyNumberFormat="1" applyFont="1" applyFill="1" applyBorder="1" applyAlignment="1">
      <alignment horizontal="center" vertical="center"/>
    </xf>
    <xf numFmtId="165" fontId="0" fillId="12" borderId="50" xfId="0" applyNumberFormat="1" applyFont="1" applyFill="1" applyBorder="1" applyAlignment="1">
      <alignment horizontal="right"/>
    </xf>
    <xf numFmtId="165" fontId="2" fillId="12" borderId="45" xfId="0" applyNumberFormat="1" applyFont="1" applyFill="1" applyBorder="1" applyAlignment="1">
      <alignment/>
    </xf>
    <xf numFmtId="8" fontId="0" fillId="0" borderId="0" xfId="0" applyNumberFormat="1" applyAlignment="1">
      <alignment/>
    </xf>
    <xf numFmtId="10" fontId="0" fillId="0" borderId="0" xfId="0" applyNumberFormat="1" applyAlignment="1">
      <alignment horizontal="center"/>
    </xf>
    <xf numFmtId="4" fontId="0" fillId="0" borderId="12" xfId="0" applyNumberFormat="1" applyFont="1" applyFill="1" applyBorder="1" applyAlignment="1">
      <alignment/>
    </xf>
    <xf numFmtId="10" fontId="0" fillId="38" borderId="37" xfId="0" applyNumberFormat="1" applyFont="1" applyFill="1" applyBorder="1" applyAlignment="1">
      <alignment/>
    </xf>
    <xf numFmtId="10" fontId="0" fillId="0" borderId="12" xfId="0" applyNumberFormat="1" applyFont="1" applyFill="1" applyBorder="1" applyAlignment="1">
      <alignment vertical="center"/>
    </xf>
    <xf numFmtId="0" fontId="2" fillId="36" borderId="16" xfId="0" applyFont="1" applyFill="1" applyBorder="1" applyAlignment="1">
      <alignment horizontal="center" wrapText="1"/>
    </xf>
    <xf numFmtId="0" fontId="2" fillId="36" borderId="17" xfId="0" applyFont="1" applyFill="1" applyBorder="1" applyAlignment="1">
      <alignment horizontal="center" wrapText="1"/>
    </xf>
    <xf numFmtId="0" fontId="0" fillId="0" borderId="51" xfId="0" applyBorder="1" applyAlignment="1">
      <alignment horizontal="center"/>
    </xf>
    <xf numFmtId="0" fontId="0" fillId="0" borderId="52" xfId="0" applyBorder="1" applyAlignment="1">
      <alignment horizontal="center"/>
    </xf>
    <xf numFmtId="0" fontId="0" fillId="0" borderId="0" xfId="0" applyBorder="1" applyAlignment="1">
      <alignment horizontal="center"/>
    </xf>
    <xf numFmtId="0" fontId="0" fillId="0" borderId="53"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56" xfId="0" applyFont="1" applyFill="1" applyBorder="1" applyAlignment="1">
      <alignment horizontal="center" wrapText="1"/>
    </xf>
    <xf numFmtId="0" fontId="2" fillId="36" borderId="57" xfId="0" applyFont="1" applyFill="1" applyBorder="1" applyAlignment="1">
      <alignment horizontal="center" wrapText="1"/>
    </xf>
    <xf numFmtId="0" fontId="0" fillId="0" borderId="22"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23" xfId="0" applyFont="1" applyBorder="1" applyAlignment="1">
      <alignment horizontal="justify" vertical="justify" wrapText="1"/>
    </xf>
    <xf numFmtId="0" fontId="0" fillId="0" borderId="58" xfId="0" applyBorder="1" applyAlignment="1">
      <alignment horizontal="justify" vertical="justify" wrapText="1"/>
    </xf>
    <xf numFmtId="0" fontId="0" fillId="0" borderId="59" xfId="0" applyBorder="1" applyAlignment="1">
      <alignment horizontal="justify" vertical="justify" wrapText="1"/>
    </xf>
    <xf numFmtId="0" fontId="0" fillId="0" borderId="60" xfId="0" applyBorder="1" applyAlignment="1">
      <alignment horizontal="justify" vertical="justify" wrapText="1"/>
    </xf>
    <xf numFmtId="0" fontId="0" fillId="0" borderId="61" xfId="0" applyBorder="1" applyAlignment="1">
      <alignment horizontal="justify" vertical="justify" wrapText="1"/>
    </xf>
    <xf numFmtId="0" fontId="0" fillId="0" borderId="62" xfId="0" applyBorder="1" applyAlignment="1">
      <alignment horizontal="justify" vertical="justify" wrapText="1"/>
    </xf>
    <xf numFmtId="0" fontId="0" fillId="0" borderId="63" xfId="0" applyBorder="1" applyAlignment="1">
      <alignment horizontal="justify" vertical="justify" wrapText="1"/>
    </xf>
    <xf numFmtId="0" fontId="2" fillId="36" borderId="51" xfId="0" applyFont="1" applyFill="1" applyBorder="1" applyAlignment="1">
      <alignment horizontal="center"/>
    </xf>
    <xf numFmtId="0" fontId="2" fillId="36" borderId="64" xfId="0" applyFont="1" applyFill="1" applyBorder="1" applyAlignment="1">
      <alignment horizontal="center"/>
    </xf>
    <xf numFmtId="0" fontId="2" fillId="36" borderId="65" xfId="0" applyFont="1" applyFill="1" applyBorder="1" applyAlignment="1">
      <alignment horizontal="center"/>
    </xf>
    <xf numFmtId="0" fontId="2" fillId="36" borderId="66" xfId="0" applyFont="1" applyFill="1" applyBorder="1" applyAlignment="1">
      <alignment horizontal="center"/>
    </xf>
    <xf numFmtId="0" fontId="2" fillId="36" borderId="67" xfId="0" applyFont="1" applyFill="1" applyBorder="1" applyAlignment="1">
      <alignment horizontal="center"/>
    </xf>
    <xf numFmtId="0" fontId="2" fillId="36" borderId="68"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2" xfId="0" applyBorder="1" applyAlignment="1">
      <alignment horizontal="justify" vertical="justify" wrapText="1"/>
    </xf>
    <xf numFmtId="0" fontId="0" fillId="0" borderId="0" xfId="0" applyBorder="1" applyAlignment="1">
      <alignment horizontal="justify" vertical="justify" wrapText="1"/>
    </xf>
    <xf numFmtId="0" fontId="0" fillId="0" borderId="23" xfId="0" applyBorder="1" applyAlignment="1">
      <alignment horizontal="justify" vertical="justify"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0" fillId="0" borderId="58" xfId="0" applyFont="1" applyBorder="1" applyAlignment="1">
      <alignment horizontal="justify" vertical="justify" wrapText="1"/>
    </xf>
    <xf numFmtId="0" fontId="0" fillId="0" borderId="59" xfId="0" applyFont="1" applyBorder="1" applyAlignment="1">
      <alignment horizontal="justify" vertical="justify" wrapText="1"/>
    </xf>
    <xf numFmtId="0" fontId="0" fillId="0" borderId="60" xfId="0" applyFont="1" applyBorder="1" applyAlignment="1">
      <alignment horizontal="justify" vertical="justify" wrapText="1"/>
    </xf>
    <xf numFmtId="0" fontId="0" fillId="0" borderId="61" xfId="0" applyFont="1" applyBorder="1" applyAlignment="1">
      <alignment horizontal="justify" vertical="justify" wrapText="1"/>
    </xf>
    <xf numFmtId="0" fontId="0" fillId="0" borderId="62" xfId="0" applyFont="1" applyBorder="1" applyAlignment="1">
      <alignment horizontal="justify" vertical="justify" wrapText="1"/>
    </xf>
    <xf numFmtId="0" fontId="0" fillId="0" borderId="63" xfId="0" applyFont="1" applyBorder="1" applyAlignment="1">
      <alignment horizontal="justify" vertical="justify" wrapText="1"/>
    </xf>
    <xf numFmtId="0" fontId="3" fillId="37" borderId="56" xfId="0" applyFont="1" applyFill="1" applyBorder="1" applyAlignment="1">
      <alignment horizontal="center" vertical="center"/>
    </xf>
    <xf numFmtId="0" fontId="3" fillId="37" borderId="16" xfId="0" applyFont="1" applyFill="1" applyBorder="1" applyAlignment="1">
      <alignment horizontal="center" vertical="center"/>
    </xf>
    <xf numFmtId="0" fontId="3" fillId="37" borderId="47" xfId="0" applyFont="1" applyFill="1" applyBorder="1" applyAlignment="1">
      <alignment horizontal="center" vertical="center" wrapText="1"/>
    </xf>
    <xf numFmtId="0" fontId="3" fillId="37" borderId="45" xfId="0" applyFont="1" applyFill="1" applyBorder="1" applyAlignment="1">
      <alignment horizontal="center" vertical="center" wrapText="1"/>
    </xf>
    <xf numFmtId="0" fontId="4" fillId="37" borderId="69"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2" fillId="37" borderId="70" xfId="0" applyFont="1" applyFill="1" applyBorder="1" applyAlignment="1">
      <alignment horizontal="center" vertical="center"/>
    </xf>
    <xf numFmtId="0" fontId="2" fillId="37" borderId="71" xfId="0" applyFont="1" applyFill="1" applyBorder="1" applyAlignment="1">
      <alignment vertical="center"/>
    </xf>
    <xf numFmtId="0" fontId="2" fillId="37" borderId="72" xfId="0" applyFont="1" applyFill="1" applyBorder="1" applyAlignment="1">
      <alignment vertical="center"/>
    </xf>
    <xf numFmtId="0" fontId="4" fillId="37" borderId="69" xfId="0" applyFont="1" applyFill="1" applyBorder="1" applyAlignment="1">
      <alignment horizontal="center" vertical="center"/>
    </xf>
    <xf numFmtId="0" fontId="4" fillId="37" borderId="13" xfId="0" applyFont="1" applyFill="1" applyBorder="1" applyAlignment="1">
      <alignment horizontal="center" vertical="center"/>
    </xf>
    <xf numFmtId="0" fontId="4" fillId="37" borderId="24" xfId="0" applyFont="1" applyFill="1" applyBorder="1" applyAlignment="1">
      <alignment horizontal="center" vertical="center"/>
    </xf>
    <xf numFmtId="165" fontId="0" fillId="0" borderId="73" xfId="0" applyNumberFormat="1" applyFont="1" applyFill="1" applyBorder="1" applyAlignment="1">
      <alignment horizontal="center"/>
    </xf>
    <xf numFmtId="165" fontId="0" fillId="0" borderId="74" xfId="0" applyNumberFormat="1" applyFont="1" applyFill="1" applyBorder="1" applyAlignment="1">
      <alignment horizontal="center"/>
    </xf>
    <xf numFmtId="165" fontId="0" fillId="0" borderId="73" xfId="0" applyNumberFormat="1" applyFont="1" applyFill="1" applyBorder="1" applyAlignment="1">
      <alignment horizontal="right"/>
    </xf>
    <xf numFmtId="165" fontId="0" fillId="0" borderId="74" xfId="0" applyNumberFormat="1" applyFont="1" applyFill="1" applyBorder="1" applyAlignment="1">
      <alignment horizontal="right"/>
    </xf>
    <xf numFmtId="0" fontId="2" fillId="0" borderId="2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2" xfId="0" applyFont="1" applyBorder="1" applyAlignment="1">
      <alignment horizontal="justify"/>
    </xf>
    <xf numFmtId="0" fontId="2" fillId="0" borderId="0" xfId="0" applyFont="1" applyBorder="1" applyAlignment="1">
      <alignment horizontal="justify"/>
    </xf>
    <xf numFmtId="0" fontId="2" fillId="0" borderId="23" xfId="0" applyFont="1" applyBorder="1" applyAlignment="1">
      <alignment horizontal="justify"/>
    </xf>
    <xf numFmtId="0" fontId="0" fillId="0" borderId="53" xfId="0" applyBorder="1" applyAlignment="1">
      <alignment horizontal="left" wrapText="1"/>
    </xf>
    <xf numFmtId="0" fontId="0" fillId="0" borderId="54" xfId="0" applyBorder="1" applyAlignment="1">
      <alignment horizontal="left" wrapText="1"/>
    </xf>
    <xf numFmtId="0" fontId="0" fillId="0" borderId="55" xfId="0" applyBorder="1" applyAlignment="1">
      <alignment horizontal="left" wrapText="1"/>
    </xf>
    <xf numFmtId="165" fontId="0" fillId="0" borderId="12" xfId="0" applyNumberFormat="1" applyFont="1" applyFill="1" applyBorder="1" applyAlignment="1">
      <alignment horizontal="right"/>
    </xf>
    <xf numFmtId="0" fontId="0" fillId="0" borderId="12" xfId="0" applyFont="1" applyFill="1" applyBorder="1" applyAlignment="1">
      <alignment horizontal="right"/>
    </xf>
    <xf numFmtId="165" fontId="0" fillId="0" borderId="37" xfId="0" applyNumberFormat="1" applyFont="1" applyFill="1" applyBorder="1" applyAlignment="1">
      <alignment horizontal="right"/>
    </xf>
    <xf numFmtId="0" fontId="0" fillId="0" borderId="37" xfId="0" applyFont="1" applyFill="1" applyBorder="1" applyAlignment="1">
      <alignment horizontal="right"/>
    </xf>
    <xf numFmtId="165" fontId="0" fillId="12" borderId="69" xfId="0" applyNumberFormat="1" applyFont="1" applyFill="1" applyBorder="1" applyAlignment="1">
      <alignment horizontal="right"/>
    </xf>
    <xf numFmtId="165" fontId="0" fillId="12" borderId="24" xfId="0" applyNumberFormat="1" applyFont="1" applyFill="1" applyBorder="1" applyAlignment="1">
      <alignment horizontal="right"/>
    </xf>
    <xf numFmtId="165" fontId="0" fillId="38" borderId="12" xfId="0" applyNumberFormat="1" applyFont="1" applyFill="1" applyBorder="1" applyAlignment="1">
      <alignment horizontal="right"/>
    </xf>
    <xf numFmtId="0" fontId="0" fillId="38" borderId="12" xfId="0" applyFont="1" applyFill="1" applyBorder="1" applyAlignment="1">
      <alignment horizontal="right"/>
    </xf>
    <xf numFmtId="165" fontId="0" fillId="38" borderId="37" xfId="0" applyNumberFormat="1" applyFont="1" applyFill="1" applyBorder="1" applyAlignment="1">
      <alignment horizontal="right"/>
    </xf>
    <xf numFmtId="0" fontId="0" fillId="38" borderId="37" xfId="0" applyFont="1" applyFill="1" applyBorder="1" applyAlignment="1">
      <alignment horizontal="right"/>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165" fontId="2" fillId="27" borderId="36" xfId="0" applyNumberFormat="1" applyFont="1" applyFill="1" applyBorder="1" applyAlignment="1">
      <alignment horizontal="right"/>
    </xf>
    <xf numFmtId="0" fontId="2" fillId="0" borderId="26" xfId="0" applyFont="1" applyBorder="1" applyAlignment="1">
      <alignment horizontal="center"/>
    </xf>
    <xf numFmtId="165" fontId="3" fillId="0" borderId="75" xfId="0" applyNumberFormat="1" applyFont="1" applyBorder="1" applyAlignment="1">
      <alignment/>
    </xf>
    <xf numFmtId="0" fontId="26" fillId="0" borderId="76" xfId="0" applyFont="1" applyBorder="1" applyAlignment="1">
      <alignment/>
    </xf>
    <xf numFmtId="165" fontId="0" fillId="0" borderId="48" xfId="0" applyNumberFormat="1" applyFont="1" applyFill="1" applyBorder="1" applyAlignment="1">
      <alignment horizontal="right" vertical="center"/>
    </xf>
    <xf numFmtId="165" fontId="0" fillId="0" borderId="77" xfId="0" applyNumberFormat="1" applyFont="1" applyFill="1" applyBorder="1" applyAlignment="1">
      <alignment horizontal="right" vertical="center"/>
    </xf>
    <xf numFmtId="165" fontId="0" fillId="0" borderId="39" xfId="0" applyNumberFormat="1" applyFont="1" applyFill="1" applyBorder="1" applyAlignment="1">
      <alignment horizontal="right" vertical="center"/>
    </xf>
    <xf numFmtId="0" fontId="0" fillId="0" borderId="39" xfId="0" applyFont="1" applyFill="1" applyBorder="1" applyAlignment="1">
      <alignment horizontal="right" vertical="center"/>
    </xf>
    <xf numFmtId="165" fontId="26" fillId="0" borderId="78" xfId="0" applyNumberFormat="1" applyFont="1" applyBorder="1" applyAlignment="1">
      <alignment horizontal="right"/>
    </xf>
    <xf numFmtId="165" fontId="26" fillId="0" borderId="79" xfId="0" applyNumberFormat="1" applyFont="1" applyBorder="1" applyAlignment="1">
      <alignment horizontal="right"/>
    </xf>
    <xf numFmtId="165" fontId="0" fillId="0" borderId="66" xfId="0" applyNumberFormat="1" applyFont="1" applyFill="1" applyBorder="1" applyAlignment="1">
      <alignment horizontal="right"/>
    </xf>
    <xf numFmtId="165" fontId="0" fillId="0" borderId="80" xfId="0" applyNumberFormat="1" applyFont="1" applyFill="1" applyBorder="1" applyAlignment="1">
      <alignment horizontal="right"/>
    </xf>
    <xf numFmtId="165" fontId="0" fillId="0" borderId="12" xfId="0" applyNumberFormat="1" applyFont="1" applyFill="1" applyBorder="1" applyAlignment="1">
      <alignment horizontal="right" vertical="center"/>
    </xf>
    <xf numFmtId="0" fontId="0" fillId="0" borderId="12" xfId="0" applyFont="1" applyFill="1" applyBorder="1" applyAlignment="1">
      <alignment horizontal="right" vertical="center"/>
    </xf>
    <xf numFmtId="165" fontId="0" fillId="39" borderId="81" xfId="0" applyNumberFormat="1" applyFont="1" applyFill="1" applyBorder="1" applyAlignment="1">
      <alignment horizontal="right"/>
    </xf>
    <xf numFmtId="165" fontId="0" fillId="39" borderId="82" xfId="0" applyNumberFormat="1" applyFont="1" applyFill="1" applyBorder="1" applyAlignment="1">
      <alignment horizontal="right"/>
    </xf>
    <xf numFmtId="49" fontId="2" fillId="40" borderId="27" xfId="0" applyNumberFormat="1" applyFont="1" applyFill="1" applyBorder="1" applyAlignment="1">
      <alignment horizontal="center" vertical="center" wrapText="1"/>
    </xf>
    <xf numFmtId="49" fontId="2" fillId="40" borderId="44" xfId="0"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0" borderId="18" xfId="0" applyFont="1" applyFill="1" applyBorder="1" applyAlignment="1">
      <alignment horizontal="center" vertical="center" wrapText="1"/>
    </xf>
    <xf numFmtId="0" fontId="2" fillId="40" borderId="41" xfId="0" applyFont="1" applyFill="1" applyBorder="1" applyAlignment="1">
      <alignment horizontal="center" vertical="center" wrapText="1"/>
    </xf>
    <xf numFmtId="0" fontId="2" fillId="40" borderId="43" xfId="0" applyFont="1" applyFill="1" applyBorder="1" applyAlignment="1">
      <alignment horizontal="center" vertical="center" wrapText="1"/>
    </xf>
    <xf numFmtId="164" fontId="0" fillId="41" borderId="37" xfId="0" applyNumberFormat="1" applyFill="1" applyBorder="1" applyAlignment="1">
      <alignment horizontal="right"/>
    </xf>
    <xf numFmtId="165" fontId="0" fillId="0" borderId="12" xfId="0" applyNumberFormat="1" applyBorder="1" applyAlignment="1">
      <alignment horizontal="right" vertical="center"/>
    </xf>
    <xf numFmtId="164" fontId="8" fillId="40" borderId="49" xfId="0" applyNumberFormat="1" applyFont="1" applyFill="1" applyBorder="1" applyAlignment="1">
      <alignment horizontal="center"/>
    </xf>
    <xf numFmtId="0" fontId="8" fillId="40" borderId="13" xfId="0" applyFont="1" applyFill="1" applyBorder="1" applyAlignment="1">
      <alignment horizontal="center"/>
    </xf>
    <xf numFmtId="165" fontId="8" fillId="40" borderId="13" xfId="0" applyNumberFormat="1" applyFont="1" applyFill="1" applyBorder="1" applyAlignment="1">
      <alignment horizontal="right"/>
    </xf>
    <xf numFmtId="0" fontId="0" fillId="0" borderId="0" xfId="0" applyAlignment="1">
      <alignment horizontal="left" vertical="top" wrapText="1"/>
    </xf>
    <xf numFmtId="165" fontId="3" fillId="0" borderId="13" xfId="0" applyNumberFormat="1" applyFont="1" applyBorder="1" applyAlignment="1">
      <alignment horizontal="right"/>
    </xf>
    <xf numFmtId="165" fontId="3" fillId="0" borderId="24" xfId="0" applyNumberFormat="1" applyFont="1" applyBorder="1" applyAlignment="1">
      <alignment horizontal="right"/>
    </xf>
    <xf numFmtId="165" fontId="27" fillId="27" borderId="13" xfId="0" applyNumberFormat="1" applyFont="1" applyFill="1" applyBorder="1" applyAlignment="1">
      <alignment horizontal="right"/>
    </xf>
    <xf numFmtId="165" fontId="2" fillId="27" borderId="13" xfId="0" applyNumberFormat="1" applyFont="1" applyFill="1" applyBorder="1" applyAlignment="1">
      <alignment horizontal="center"/>
    </xf>
    <xf numFmtId="165" fontId="2" fillId="27" borderId="25" xfId="0" applyNumberFormat="1" applyFont="1" applyFill="1" applyBorder="1" applyAlignment="1">
      <alignment horizontal="center"/>
    </xf>
    <xf numFmtId="0" fontId="4" fillId="37" borderId="51" xfId="0" applyFont="1" applyFill="1" applyBorder="1" applyAlignment="1">
      <alignment horizontal="center" vertical="center" wrapText="1"/>
    </xf>
    <xf numFmtId="0" fontId="4" fillId="37" borderId="64" xfId="0" applyFont="1" applyFill="1" applyBorder="1" applyAlignment="1">
      <alignment horizontal="center" vertical="center" wrapText="1"/>
    </xf>
    <xf numFmtId="0" fontId="4" fillId="37" borderId="65" xfId="0" applyFont="1" applyFill="1" applyBorder="1" applyAlignment="1">
      <alignment horizontal="center" vertical="center" wrapText="1"/>
    </xf>
    <xf numFmtId="0" fontId="17" fillId="37" borderId="69" xfId="0" applyFont="1" applyFill="1" applyBorder="1" applyAlignment="1">
      <alignment horizontal="center" vertical="center"/>
    </xf>
    <xf numFmtId="0" fontId="17" fillId="37" borderId="13" xfId="0" applyFont="1" applyFill="1" applyBorder="1" applyAlignment="1">
      <alignment horizontal="center" vertical="center"/>
    </xf>
    <xf numFmtId="0" fontId="17" fillId="37" borderId="25" xfId="0" applyFont="1" applyFill="1" applyBorder="1" applyAlignment="1">
      <alignment horizontal="center" vertical="center"/>
    </xf>
    <xf numFmtId="0" fontId="2" fillId="37" borderId="61" xfId="0" applyFont="1" applyFill="1" applyBorder="1" applyAlignment="1">
      <alignment horizontal="center" vertical="center"/>
    </xf>
    <xf numFmtId="0" fontId="2" fillId="37" borderId="62" xfId="0" applyFont="1" applyFill="1" applyBorder="1" applyAlignment="1">
      <alignment horizontal="center" vertical="center"/>
    </xf>
    <xf numFmtId="0" fontId="2" fillId="37" borderId="63" xfId="0" applyFont="1" applyFill="1" applyBorder="1" applyAlignment="1">
      <alignment horizontal="center" vertical="center"/>
    </xf>
    <xf numFmtId="165" fontId="26" fillId="0" borderId="69" xfId="0" applyNumberFormat="1" applyFont="1" applyBorder="1" applyAlignment="1">
      <alignment horizontal="right"/>
    </xf>
    <xf numFmtId="165" fontId="26" fillId="0" borderId="13" xfId="0" applyNumberFormat="1" applyFont="1" applyBorder="1" applyAlignment="1">
      <alignment horizontal="right"/>
    </xf>
    <xf numFmtId="8" fontId="0" fillId="0" borderId="0" xfId="0" applyNumberFormat="1" applyFill="1" applyAlignment="1">
      <alignment/>
    </xf>
  </cellXfs>
  <cellStyles count="422">
    <cellStyle name="Normal" xfId="0"/>
    <cellStyle name="_02 Výkaz výměr BS" xfId="15"/>
    <cellStyle name="_02 Výkaz výměr EPS" xfId="16"/>
    <cellStyle name="_07-Výkaz výměr" xfId="17"/>
    <cellStyle name="_BoQ Hanka finishes" xfId="18"/>
    <cellStyle name="_C.1.10.1 Rozpočet EPS" xfId="19"/>
    <cellStyle name="_C.1.10.2 Rozpočet BS" xfId="20"/>
    <cellStyle name="_C.1.3 Rozpočet ZTI" xfId="21"/>
    <cellStyle name="_C.1.4 Rozpočet ÚT" xfId="22"/>
    <cellStyle name="_C.1.5 Rozpočet VZT" xfId="23"/>
    <cellStyle name="_C.1.6 Rozpočet CHL" xfId="24"/>
    <cellStyle name="_C.1.7 Rozpočet MaR" xfId="25"/>
    <cellStyle name="_C.1.7_vykazv_MaR" xfId="26"/>
    <cellStyle name="_C.1.8 Rozpočet SILNO" xfId="27"/>
    <cellStyle name="_C.4 Rozpočet Přípojka elektro" xfId="28"/>
    <cellStyle name="_C4_04_Vřkaz vřmýr" xfId="29"/>
    <cellStyle name="_Copy of JP - BoQ new" xfId="30"/>
    <cellStyle name="_JindrichBudgetOct08" xfId="31"/>
    <cellStyle name="_JP - BoQ Dan Jonak" xfId="32"/>
    <cellStyle name="_PS 01 Rozpočet - stl. vzduch technický" xfId="33"/>
    <cellStyle name="_PS 01 Rozpočet - stolový výtah" xfId="34"/>
    <cellStyle name="_PS 01 Rozpočet - vysavač" xfId="35"/>
    <cellStyle name="_PS 01 Rozpočet -jeřáb" xfId="36"/>
    <cellStyle name="_Rozpočet_Buštěhrad" xfId="37"/>
    <cellStyle name="_Výkaz výměr - simulátory, stlačený vzduch" xfId="38"/>
    <cellStyle name="_Výkaz výměr - stolový výtah" xfId="39"/>
    <cellStyle name="_Výkaz výměr - vysavač" xfId="40"/>
    <cellStyle name="_Výkaz výměr -jeřáb" xfId="41"/>
    <cellStyle name="_Výkaz výměr_Chlazení" xfId="42"/>
    <cellStyle name="_Výkaz výměr_Silnoproud" xfId="43"/>
    <cellStyle name="_Výkaz výměr_Slaboproud" xfId="44"/>
    <cellStyle name="_Výkaz výměr_UT" xfId="45"/>
    <cellStyle name="_Výkaz výměr_VZT" xfId="46"/>
    <cellStyle name="_Výkaz výměr-Medicinský vzduch" xfId="47"/>
    <cellStyle name="_ZTI" xfId="48"/>
    <cellStyle name="20 % – Zvýraznění1" xfId="49"/>
    <cellStyle name="20 % – Zvýraznění2" xfId="50"/>
    <cellStyle name="20 % – Zvýraznění3" xfId="51"/>
    <cellStyle name="20 % – Zvýraznění4" xfId="52"/>
    <cellStyle name="20 % – Zvýraznění5" xfId="53"/>
    <cellStyle name="20 % – Zvýraznění6" xfId="54"/>
    <cellStyle name="40 % – Zvýraznění1" xfId="55"/>
    <cellStyle name="40 % – Zvýraznění2" xfId="56"/>
    <cellStyle name="40 % – Zvýraznění3" xfId="57"/>
    <cellStyle name="40 % – Zvýraznění4" xfId="58"/>
    <cellStyle name="40 % – Zvýraznění5" xfId="59"/>
    <cellStyle name="40 % – Zvýraznění6" xfId="60"/>
    <cellStyle name="60 % – Zvýraznění1" xfId="61"/>
    <cellStyle name="60 % – Zvýraznění2" xfId="62"/>
    <cellStyle name="60 % – Zvýraznění3" xfId="63"/>
    <cellStyle name="60 % – Zvýraznění4" xfId="64"/>
    <cellStyle name="60 % – Zvýraznění5" xfId="65"/>
    <cellStyle name="60 % – Zvýraznění6" xfId="66"/>
    <cellStyle name="blokcen" xfId="67"/>
    <cellStyle name="Celá čísla" xfId="68"/>
    <cellStyle name="Celkem" xfId="69"/>
    <cellStyle name="CisloOddilu" xfId="70"/>
    <cellStyle name="CisloOddilu 2" xfId="71"/>
    <cellStyle name="Comma [0]_Sheet1" xfId="72"/>
    <cellStyle name="Comma_Sheet1" xfId="73"/>
    <cellStyle name="Currency [0]_Analogové přístroje Euroset 8xx" xfId="74"/>
    <cellStyle name="Currency_Analogové přístroje Euroset 8xx" xfId="75"/>
    <cellStyle name="Comma" xfId="76"/>
    <cellStyle name="Čárka 2" xfId="77"/>
    <cellStyle name="Comma [0]" xfId="78"/>
    <cellStyle name="Dezimal [0]_Tabelle1" xfId="79"/>
    <cellStyle name="Dezimal_Tabelle1" xfId="80"/>
    <cellStyle name="Euro" xfId="81"/>
    <cellStyle name="Excel Built-in Normal" xfId="82"/>
    <cellStyle name="Firma" xfId="83"/>
    <cellStyle name="Firma 2" xfId="84"/>
    <cellStyle name="Firma 3" xfId="85"/>
    <cellStyle name="Firma 4" xfId="86"/>
    <cellStyle name="Hlavní nadpis" xfId="87"/>
    <cellStyle name="Hyperlink_JindrichBudgetOct08" xfId="88"/>
    <cellStyle name="Hyperlink" xfId="89"/>
    <cellStyle name="Hypertextový odkaz 2" xfId="90"/>
    <cellStyle name="Hypertextový odkaz 3" xfId="91"/>
    <cellStyle name="Chybně" xfId="92"/>
    <cellStyle name="Kontrolní buňka" xfId="93"/>
    <cellStyle name="lehký dolní okraj" xfId="94"/>
    <cellStyle name="Currency" xfId="95"/>
    <cellStyle name="Currency [0]" xfId="96"/>
    <cellStyle name="Nadpis 1" xfId="97"/>
    <cellStyle name="Nadpis 2" xfId="98"/>
    <cellStyle name="Nadpis 3" xfId="99"/>
    <cellStyle name="Nadpis 4" xfId="100"/>
    <cellStyle name="Název" xfId="101"/>
    <cellStyle name="NazevOddilu" xfId="102"/>
    <cellStyle name="NazevOddilu 2" xfId="103"/>
    <cellStyle name="Neutrální" xfId="104"/>
    <cellStyle name="normal" xfId="105"/>
    <cellStyle name="normal 2" xfId="106"/>
    <cellStyle name="normal 2 2" xfId="107"/>
    <cellStyle name="normal 2 2 2" xfId="108"/>
    <cellStyle name="normal 2 3" xfId="109"/>
    <cellStyle name="normal 3" xfId="110"/>
    <cellStyle name="normal 3 2" xfId="111"/>
    <cellStyle name="normal 4" xfId="112"/>
    <cellStyle name="normal 4 2" xfId="113"/>
    <cellStyle name="normal 5" xfId="114"/>
    <cellStyle name="Normal_BoQ Hanka finishes" xfId="115"/>
    <cellStyle name="normálne 2" xfId="116"/>
    <cellStyle name="Normální 10" xfId="117"/>
    <cellStyle name="normální 10 2" xfId="118"/>
    <cellStyle name="normální 10 3" xfId="119"/>
    <cellStyle name="Normální 10 4" xfId="120"/>
    <cellStyle name="Normální 10 5" xfId="121"/>
    <cellStyle name="Normální 10 6" xfId="122"/>
    <cellStyle name="Normální 10 7" xfId="123"/>
    <cellStyle name="Normální 10 8" xfId="124"/>
    <cellStyle name="Normální 11" xfId="125"/>
    <cellStyle name="normální 11 2" xfId="126"/>
    <cellStyle name="Normální 11 3" xfId="127"/>
    <cellStyle name="Normální 11 4" xfId="128"/>
    <cellStyle name="normální 12" xfId="129"/>
    <cellStyle name="normální 12 2" xfId="130"/>
    <cellStyle name="normální 13" xfId="131"/>
    <cellStyle name="normální 13 2" xfId="132"/>
    <cellStyle name="normální 14" xfId="133"/>
    <cellStyle name="normální 14 2" xfId="134"/>
    <cellStyle name="normální 15" xfId="135"/>
    <cellStyle name="Normální 15 2" xfId="136"/>
    <cellStyle name="normální 16" xfId="137"/>
    <cellStyle name="Normální 16 2" xfId="138"/>
    <cellStyle name="normální 17" xfId="139"/>
    <cellStyle name="Normální 17 2" xfId="140"/>
    <cellStyle name="normální 18" xfId="141"/>
    <cellStyle name="Normální 18 2" xfId="142"/>
    <cellStyle name="normální 19" xfId="143"/>
    <cellStyle name="Normální 19 2" xfId="144"/>
    <cellStyle name="Normální 2" xfId="145"/>
    <cellStyle name="normální 2 10" xfId="146"/>
    <cellStyle name="Normální 2 10 2" xfId="147"/>
    <cellStyle name="normální 2 10_00_SO03_DPS_EPS_VV_Olesna_vratnice" xfId="148"/>
    <cellStyle name="Normální 2 11" xfId="149"/>
    <cellStyle name="Normální 2 12" xfId="150"/>
    <cellStyle name="Normální 2 13" xfId="151"/>
    <cellStyle name="Normální 2 14" xfId="152"/>
    <cellStyle name="Normální 2 15" xfId="153"/>
    <cellStyle name="Normální 2 16" xfId="154"/>
    <cellStyle name="Normální 2 17" xfId="155"/>
    <cellStyle name="Normální 2 18" xfId="156"/>
    <cellStyle name="Normální 2 19" xfId="157"/>
    <cellStyle name="Normální 2 2" xfId="158"/>
    <cellStyle name="normální 2 2 10" xfId="159"/>
    <cellStyle name="Normální 2 2 11" xfId="160"/>
    <cellStyle name="Normální 2 2 12" xfId="161"/>
    <cellStyle name="Normální 2 2 13" xfId="162"/>
    <cellStyle name="Normální 2 2 14" xfId="163"/>
    <cellStyle name="Normální 2 2 15" xfId="164"/>
    <cellStyle name="Normální 2 2 16" xfId="165"/>
    <cellStyle name="Normální 2 2 17" xfId="166"/>
    <cellStyle name="Normální 2 2 2" xfId="167"/>
    <cellStyle name="normální 2 2 2 2" xfId="168"/>
    <cellStyle name="Normální 2 2 2 3" xfId="169"/>
    <cellStyle name="Normální 2 2 2 4" xfId="170"/>
    <cellStyle name="normální 2 2 3" xfId="171"/>
    <cellStyle name="normální 2 2 4" xfId="172"/>
    <cellStyle name="normální 2 2 5" xfId="173"/>
    <cellStyle name="normální 2 2 6" xfId="174"/>
    <cellStyle name="normální 2 2 7" xfId="175"/>
    <cellStyle name="normální 2 2 8" xfId="176"/>
    <cellStyle name="normální 2 2 9" xfId="177"/>
    <cellStyle name="Normální 2 20" xfId="178"/>
    <cellStyle name="Normální 2 21" xfId="179"/>
    <cellStyle name="Normální 2 22" xfId="180"/>
    <cellStyle name="Normální 2 23" xfId="181"/>
    <cellStyle name="Normální 2 24" xfId="182"/>
    <cellStyle name="Normální 2 25" xfId="183"/>
    <cellStyle name="Normální 2 26" xfId="184"/>
    <cellStyle name="Normální 2 27" xfId="185"/>
    <cellStyle name="Normální 2 28" xfId="186"/>
    <cellStyle name="Normální 2 29" xfId="187"/>
    <cellStyle name="Normální 2 3" xfId="188"/>
    <cellStyle name="normální 2 3 2" xfId="189"/>
    <cellStyle name="normální 2 3 3" xfId="190"/>
    <cellStyle name="Normální 2 3 4" xfId="191"/>
    <cellStyle name="Normální 2 3 5" xfId="192"/>
    <cellStyle name="Normální 2 30" xfId="193"/>
    <cellStyle name="Normální 2 31" xfId="194"/>
    <cellStyle name="Normální 2 32" xfId="195"/>
    <cellStyle name="Normální 2 33" xfId="196"/>
    <cellStyle name="Normální 2 34" xfId="197"/>
    <cellStyle name="Normální 2 35" xfId="198"/>
    <cellStyle name="Normální 2 36" xfId="199"/>
    <cellStyle name="Normální 2 37" xfId="200"/>
    <cellStyle name="Normální 2 38" xfId="201"/>
    <cellStyle name="Normální 2 39" xfId="202"/>
    <cellStyle name="Normální 2 4" xfId="203"/>
    <cellStyle name="normální 2 4 2" xfId="204"/>
    <cellStyle name="normální 2 4 3" xfId="205"/>
    <cellStyle name="Normální 2 4 4" xfId="206"/>
    <cellStyle name="Normální 2 4 5" xfId="207"/>
    <cellStyle name="Normální 2 40" xfId="208"/>
    <cellStyle name="Normální 2 41" xfId="209"/>
    <cellStyle name="Normální 2 42" xfId="210"/>
    <cellStyle name="Normální 2 43" xfId="211"/>
    <cellStyle name="normální 2 44" xfId="212"/>
    <cellStyle name="Normální 2 45" xfId="213"/>
    <cellStyle name="Normální 2 46" xfId="214"/>
    <cellStyle name="Normální 2 47" xfId="215"/>
    <cellStyle name="Normální 2 48" xfId="216"/>
    <cellStyle name="Normální 2 49" xfId="217"/>
    <cellStyle name="normální 2 5" xfId="218"/>
    <cellStyle name="Normální 2 5 2" xfId="219"/>
    <cellStyle name="normální 2 5_00_SO03_DPS_EPS_VV_Olesna_vratnice" xfId="220"/>
    <cellStyle name="Normální 2 50" xfId="221"/>
    <cellStyle name="Normální 2 51" xfId="222"/>
    <cellStyle name="normální 2 6" xfId="223"/>
    <cellStyle name="Normální 2 6 2" xfId="224"/>
    <cellStyle name="normální 2 6_00_SO03_DPS_EPS_VV_Olesna_vratnice" xfId="225"/>
    <cellStyle name="normální 2 7" xfId="226"/>
    <cellStyle name="Normální 2 7 2" xfId="227"/>
    <cellStyle name="normální 2 7_00_SO03_DPS_EPS_VV_Olesna_vratnice" xfId="228"/>
    <cellStyle name="normální 2 8" xfId="229"/>
    <cellStyle name="Normální 2 8 2" xfId="230"/>
    <cellStyle name="normální 2 8_00_SO03_DPS_EPS_VV_Olesna_vratnice" xfId="231"/>
    <cellStyle name="normální 2 9" xfId="232"/>
    <cellStyle name="Normální 2 9 2" xfId="233"/>
    <cellStyle name="normální 2 9_00_SO03_DPS_EPS_VV_Olesna_vratnice" xfId="234"/>
    <cellStyle name="normální 20" xfId="235"/>
    <cellStyle name="normální 20 2" xfId="236"/>
    <cellStyle name="Normální 20 3" xfId="237"/>
    <cellStyle name="Normální 20 4" xfId="238"/>
    <cellStyle name="Normální 20 5" xfId="239"/>
    <cellStyle name="Normální 20 6" xfId="240"/>
    <cellStyle name="Normální 20 7" xfId="241"/>
    <cellStyle name="Normální 21" xfId="242"/>
    <cellStyle name="Normální 21 2" xfId="243"/>
    <cellStyle name="Normální 22" xfId="244"/>
    <cellStyle name="Normální 23" xfId="245"/>
    <cellStyle name="Normální 24" xfId="246"/>
    <cellStyle name="Normální 25" xfId="247"/>
    <cellStyle name="Normální 26" xfId="248"/>
    <cellStyle name="Normální 27" xfId="249"/>
    <cellStyle name="Normální 28" xfId="250"/>
    <cellStyle name="Normální 29" xfId="251"/>
    <cellStyle name="normální 3" xfId="252"/>
    <cellStyle name="normální 3 10" xfId="253"/>
    <cellStyle name="normální 3 11" xfId="254"/>
    <cellStyle name="Normální 3 2" xfId="255"/>
    <cellStyle name="normální 3 2 10" xfId="256"/>
    <cellStyle name="normální 3 2 11" xfId="257"/>
    <cellStyle name="Normální 3 2 2" xfId="258"/>
    <cellStyle name="normální 3 2 3" xfId="259"/>
    <cellStyle name="normální 3 2 4" xfId="260"/>
    <cellStyle name="normální 3 2 5" xfId="261"/>
    <cellStyle name="normální 3 2 6" xfId="262"/>
    <cellStyle name="normální 3 2 7" xfId="263"/>
    <cellStyle name="normální 3 2 8" xfId="264"/>
    <cellStyle name="normální 3 2 9" xfId="265"/>
    <cellStyle name="Normální 3 3" xfId="266"/>
    <cellStyle name="normální 3 3 2" xfId="267"/>
    <cellStyle name="normální 3 3 3" xfId="268"/>
    <cellStyle name="normální 3 4" xfId="269"/>
    <cellStyle name="normální 3 5" xfId="270"/>
    <cellStyle name="normální 3 6" xfId="271"/>
    <cellStyle name="normální 3 7" xfId="272"/>
    <cellStyle name="normální 3 8" xfId="273"/>
    <cellStyle name="normální 3 9" xfId="274"/>
    <cellStyle name="Normální 34" xfId="275"/>
    <cellStyle name="Normální 35" xfId="276"/>
    <cellStyle name="Normální 4" xfId="277"/>
    <cellStyle name="normální 4 10" xfId="278"/>
    <cellStyle name="normální 4 11" xfId="279"/>
    <cellStyle name="Normální 4 12" xfId="280"/>
    <cellStyle name="Normální 4 13" xfId="281"/>
    <cellStyle name="Normální 4 14" xfId="282"/>
    <cellStyle name="Normální 4 15" xfId="283"/>
    <cellStyle name="Normální 4 16" xfId="284"/>
    <cellStyle name="Normální 4 2" xfId="285"/>
    <cellStyle name="normální 4 2 2" xfId="286"/>
    <cellStyle name="normální 4 2 3" xfId="287"/>
    <cellStyle name="normální 4 3" xfId="288"/>
    <cellStyle name="normální 4 4" xfId="289"/>
    <cellStyle name="normální 4 5" xfId="290"/>
    <cellStyle name="normální 4 6" xfId="291"/>
    <cellStyle name="normální 4 7" xfId="292"/>
    <cellStyle name="normální 4 8" xfId="293"/>
    <cellStyle name="normální 4 9" xfId="294"/>
    <cellStyle name="Normální 5" xfId="295"/>
    <cellStyle name="Normální 5 10" xfId="296"/>
    <cellStyle name="Normální 5 2" xfId="297"/>
    <cellStyle name="normální 5 2 2" xfId="298"/>
    <cellStyle name="Normální 5 2 3" xfId="299"/>
    <cellStyle name="Normální 5 2 4" xfId="300"/>
    <cellStyle name="Normální 5 3" xfId="301"/>
    <cellStyle name="Normální 5 3 2" xfId="302"/>
    <cellStyle name="normální 5 4" xfId="303"/>
    <cellStyle name="Normální 5 5" xfId="304"/>
    <cellStyle name="Normální 5 6" xfId="305"/>
    <cellStyle name="Normální 5 7" xfId="306"/>
    <cellStyle name="Normální 5 8" xfId="307"/>
    <cellStyle name="Normální 5 9" xfId="308"/>
    <cellStyle name="Normální 6" xfId="309"/>
    <cellStyle name="Normální 6 2" xfId="310"/>
    <cellStyle name="Normální 6 2 2" xfId="311"/>
    <cellStyle name="Normální 6 2 2 2" xfId="312"/>
    <cellStyle name="normální 6 2 3" xfId="313"/>
    <cellStyle name="normální 6 2 4" xfId="314"/>
    <cellStyle name="normální 6 2 5" xfId="315"/>
    <cellStyle name="normální 6 2 6" xfId="316"/>
    <cellStyle name="normální 6 2 7" xfId="317"/>
    <cellStyle name="Normální 6 2 8" xfId="318"/>
    <cellStyle name="Normální 6 3" xfId="319"/>
    <cellStyle name="Normální 6 3 2" xfId="320"/>
    <cellStyle name="Normální 6 4" xfId="321"/>
    <cellStyle name="Normální 6 5" xfId="322"/>
    <cellStyle name="Normální 6 6" xfId="323"/>
    <cellStyle name="Normální 6 7" xfId="324"/>
    <cellStyle name="Normální 6 8" xfId="325"/>
    <cellStyle name="Normální 6 9" xfId="326"/>
    <cellStyle name="Normální 7" xfId="327"/>
    <cellStyle name="normální 7 2" xfId="328"/>
    <cellStyle name="Normální 7 3" xfId="329"/>
    <cellStyle name="Normální 7 4" xfId="330"/>
    <cellStyle name="Normální 7 5" xfId="331"/>
    <cellStyle name="Normální 7 6" xfId="332"/>
    <cellStyle name="Normální 7 7" xfId="333"/>
    <cellStyle name="Normální 8" xfId="334"/>
    <cellStyle name="normální 8 2" xfId="335"/>
    <cellStyle name="Normální 8 3" xfId="336"/>
    <cellStyle name="Normální 8 4" xfId="337"/>
    <cellStyle name="Normální 8 5" xfId="338"/>
    <cellStyle name="Normální 8 6" xfId="339"/>
    <cellStyle name="Normální 8 7" xfId="340"/>
    <cellStyle name="Normální 9" xfId="341"/>
    <cellStyle name="normální 9 2" xfId="342"/>
    <cellStyle name="Normální 9 3" xfId="343"/>
    <cellStyle name="Normální 9 4" xfId="344"/>
    <cellStyle name="Normální 9 5" xfId="345"/>
    <cellStyle name="Normální 9 6" xfId="346"/>
    <cellStyle name="Normální 9 7" xfId="347"/>
    <cellStyle name="normální_POL.XLS" xfId="348"/>
    <cellStyle name="Podnadpis" xfId="349"/>
    <cellStyle name="Poznámka" xfId="350"/>
    <cellStyle name="procent 2" xfId="351"/>
    <cellStyle name="procent 2 2" xfId="352"/>
    <cellStyle name="procent 2 3" xfId="353"/>
    <cellStyle name="procent 3" xfId="354"/>
    <cellStyle name="Percent" xfId="355"/>
    <cellStyle name="Propojená buňka" xfId="356"/>
    <cellStyle name="R_text" xfId="357"/>
    <cellStyle name="R_text 2" xfId="358"/>
    <cellStyle name="R_text 2 2" xfId="359"/>
    <cellStyle name="R_text 2 2_CSSZ_DC_P5_RaVV_-_D14E-1" xfId="360"/>
    <cellStyle name="R_text 2 2_D.1.4.A_Rozpocet-ZTI" xfId="361"/>
    <cellStyle name="R_text 2 2_D.1.4.B_Rozpocet-VZT" xfId="362"/>
    <cellStyle name="R_text 2 2_D.1.4.D.1_Rozpocet_SILNOPROUD" xfId="363"/>
    <cellStyle name="R_text 2 2_D.1.4.D.2_Rozpocet-SIL-TRAFOSTANICE" xfId="364"/>
    <cellStyle name="R_text 2 2_D.1.4.D.3_Rozpocet-SIL-BLESKOSVOD" xfId="365"/>
    <cellStyle name="R_text 2 2_D.1.4.G_Rozpocet-DA" xfId="366"/>
    <cellStyle name="R_text 2 2_D.1.4.H_Rozpocet-MaR" xfId="367"/>
    <cellStyle name="R_text 2 2_Jinonice_1.NP_OVV" xfId="368"/>
    <cellStyle name="R_text 2_D.1.4.A_Rozpocet-ZTI" xfId="369"/>
    <cellStyle name="R_text_D.1.4.A_Rozpocet-ZTI" xfId="370"/>
    <cellStyle name="R_type" xfId="371"/>
    <cellStyle name="R_type 2" xfId="372"/>
    <cellStyle name="R_type 2_CSSZ_DC_P5_RaVV_-_D14E-1" xfId="373"/>
    <cellStyle name="R_type 2_D.1.4.A_Rozpocet-ZTI" xfId="374"/>
    <cellStyle name="R_type 2_D.1.4.B_Rozpocet-VZT" xfId="375"/>
    <cellStyle name="R_type 2_D.1.4.D.1_Rozpocet_SILNOPROUD" xfId="376"/>
    <cellStyle name="R_type 2_D.1.4.D.2_Rozpocet-SIL-TRAFOSTANICE" xfId="377"/>
    <cellStyle name="R_type 2_D.1.4.D.3_Rozpocet-SIL-BLESKOSVOD" xfId="378"/>
    <cellStyle name="R_type 2_D.1.4.G_Rozpocet-DA" xfId="379"/>
    <cellStyle name="R_type 2_D.1.4.H_Rozpocet-MaR" xfId="380"/>
    <cellStyle name="R_type 2_Jinonice_1.NP_OVV" xfId="381"/>
    <cellStyle name="R_type_D.1.4.A_Rozpocet-ZTI" xfId="382"/>
    <cellStyle name="rozpočet" xfId="383"/>
    <cellStyle name="Správně" xfId="384"/>
    <cellStyle name="Standard_aktuell" xfId="385"/>
    <cellStyle name="Stín+tučně" xfId="386"/>
    <cellStyle name="Stín+tučně 2" xfId="387"/>
    <cellStyle name="Stín+tučně 3" xfId="388"/>
    <cellStyle name="Stín+tučně 4" xfId="389"/>
    <cellStyle name="Stín+tučně_D.1.4.A_Rozpocet-ZTI" xfId="390"/>
    <cellStyle name="Stín+tučně+velké písmo" xfId="391"/>
    <cellStyle name="Stín+tučně+velké písmo 2" xfId="392"/>
    <cellStyle name="Stín+tučně+velké písmo 3" xfId="393"/>
    <cellStyle name="Stín+tučně+velké písmo 4" xfId="394"/>
    <cellStyle name="Stín+tučně+velké písmo_D.1.4.A_Rozpocet-ZTI" xfId="395"/>
    <cellStyle name="Styl 1" xfId="396"/>
    <cellStyle name="Styl 1 2" xfId="397"/>
    <cellStyle name="Styl 1 2 2" xfId="398"/>
    <cellStyle name="Styl 1 2 2 2" xfId="399"/>
    <cellStyle name="Styl 1 2 3" xfId="400"/>
    <cellStyle name="Styl 1 2 4" xfId="401"/>
    <cellStyle name="Styl 1 3" xfId="402"/>
    <cellStyle name="Styl 1 3 2" xfId="403"/>
    <cellStyle name="Styl 1 4" xfId="404"/>
    <cellStyle name="Styl 1 4 2" xfId="405"/>
    <cellStyle name="Styl 1 5" xfId="406"/>
    <cellStyle name="Styl 1 6" xfId="407"/>
    <cellStyle name="Text upozornění" xfId="408"/>
    <cellStyle name="Tučně" xfId="409"/>
    <cellStyle name="Tučně 2" xfId="410"/>
    <cellStyle name="Tučně 3" xfId="411"/>
    <cellStyle name="Tučně 4" xfId="412"/>
    <cellStyle name="TYP ŘÁDKU_2" xfId="413"/>
    <cellStyle name="Vstup" xfId="414"/>
    <cellStyle name="Výpočet" xfId="415"/>
    <cellStyle name="Výstup" xfId="416"/>
    <cellStyle name="Vysvětlující text" xfId="417"/>
    <cellStyle name="Währung [0]_Tabelle1" xfId="418"/>
    <cellStyle name="Währung_Tabelle1" xfId="419"/>
    <cellStyle name="základní" xfId="420"/>
    <cellStyle name="základní 2" xfId="421"/>
    <cellStyle name="základní 2 2" xfId="422"/>
    <cellStyle name="základní 2 2 2" xfId="423"/>
    <cellStyle name="základní 2 3" xfId="424"/>
    <cellStyle name="základní 3" xfId="425"/>
    <cellStyle name="základní 3 2" xfId="426"/>
    <cellStyle name="základní 4" xfId="427"/>
    <cellStyle name="základní 4 2" xfId="428"/>
    <cellStyle name="základní 5" xfId="429"/>
    <cellStyle name="Zvýraznění 1" xfId="430"/>
    <cellStyle name="Zvýraznění 2" xfId="431"/>
    <cellStyle name="Zvýraznění 3" xfId="432"/>
    <cellStyle name="Zvýraznění 4" xfId="433"/>
    <cellStyle name="Zvýraznění 5" xfId="434"/>
    <cellStyle name="Zvýraznění 6" xfId="4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HUSIKY~1\LOCALS~1\Temp\Ocen&#283;n&#253;%20soupis%20prac&#237;-Etapa_A-chat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HUSIKY~1\LOCALS~1\Temp\image001.png\D.1.4.C_Rozpocet-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pis prací - krycí list"/>
      <sheetName val="D.1.1+D.1.2"/>
      <sheetName val="D.1.4.3"/>
      <sheetName val="D.1.4.4"/>
      <sheetName val="D.1.4.6"/>
      <sheetName val="D.1.4.7"/>
      <sheetName val="D.1.4.7-dmtž"/>
      <sheetName val="D.1.4.8"/>
      <sheetName val="D.2.1"/>
      <sheetName val="Položk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0001</v>
          </cell>
          <cell r="C5" t="str">
            <v>Datové centrum ČSSZ</v>
          </cell>
        </row>
        <row r="7">
          <cell r="A7" t="str">
            <v>0365</v>
          </cell>
          <cell r="C7" t="str">
            <v>ČSSZ-datové centrum ČSSZ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tabSelected="1" zoomScale="82" zoomScaleNormal="82" zoomScalePageLayoutView="0" workbookViewId="0" topLeftCell="A25">
      <selection activeCell="L36" sqref="L36"/>
    </sheetView>
  </sheetViews>
  <sheetFormatPr defaultColWidth="9.00390625" defaultRowHeight="13.5" customHeight="1"/>
  <cols>
    <col min="1" max="1" width="16.375" style="1" customWidth="1"/>
    <col min="2" max="2" width="29.625" style="1" customWidth="1"/>
    <col min="3" max="3" width="48.00390625" style="0" customWidth="1"/>
    <col min="4" max="4" width="9.875" style="1" customWidth="1"/>
    <col min="5" max="5" width="18.375" style="0" customWidth="1"/>
    <col min="6" max="6" width="21.00390625" style="0" customWidth="1"/>
    <col min="7" max="7" width="9.625" style="0" customWidth="1"/>
    <col min="8" max="8" width="18.00390625" style="0" customWidth="1"/>
    <col min="9" max="9" width="3.375" style="0" hidden="1" customWidth="1"/>
    <col min="10" max="10" width="28.25390625" style="0" customWidth="1"/>
    <col min="12" max="12" width="18.875" style="0" bestFit="1" customWidth="1"/>
  </cols>
  <sheetData>
    <row r="1" spans="1:10" ht="59.25" customHeight="1" thickBot="1">
      <c r="A1" s="173" t="s">
        <v>26</v>
      </c>
      <c r="B1" s="174"/>
      <c r="C1" s="177" t="s">
        <v>225</v>
      </c>
      <c r="D1" s="178"/>
      <c r="E1" s="178"/>
      <c r="F1" s="178"/>
      <c r="G1" s="178"/>
      <c r="H1" s="178"/>
      <c r="I1" s="178"/>
      <c r="J1" s="179"/>
    </row>
    <row r="2" spans="1:13" ht="55.5" customHeight="1" thickBot="1">
      <c r="A2" s="175" t="s">
        <v>27</v>
      </c>
      <c r="B2" s="176"/>
      <c r="C2" s="183" t="s">
        <v>12</v>
      </c>
      <c r="D2" s="184"/>
      <c r="E2" s="184"/>
      <c r="F2" s="184"/>
      <c r="G2" s="185"/>
      <c r="H2" s="15" t="s">
        <v>10</v>
      </c>
      <c r="I2" s="14"/>
      <c r="J2" s="21"/>
      <c r="M2" s="18" t="s">
        <v>25</v>
      </c>
    </row>
    <row r="3" spans="1:13" ht="23.25" customHeight="1" thickBot="1">
      <c r="A3" s="180" t="s">
        <v>28</v>
      </c>
      <c r="B3" s="181"/>
      <c r="C3" s="181"/>
      <c r="D3" s="181"/>
      <c r="E3" s="181"/>
      <c r="F3" s="181"/>
      <c r="G3" s="181"/>
      <c r="H3" s="181"/>
      <c r="I3" s="181"/>
      <c r="J3" s="182"/>
      <c r="M3" s="19" t="s">
        <v>25</v>
      </c>
    </row>
    <row r="4" spans="1:13" ht="13.5" customHeight="1">
      <c r="A4" s="140" t="s">
        <v>2</v>
      </c>
      <c r="B4" s="2" t="s">
        <v>3</v>
      </c>
      <c r="C4" s="138" t="s">
        <v>5</v>
      </c>
      <c r="D4" s="130" t="s">
        <v>4</v>
      </c>
      <c r="E4" s="165" t="s">
        <v>6</v>
      </c>
      <c r="F4" s="151" t="s">
        <v>8</v>
      </c>
      <c r="G4" s="152"/>
      <c r="H4" s="152"/>
      <c r="I4" s="152"/>
      <c r="J4" s="153"/>
      <c r="M4" s="19"/>
    </row>
    <row r="5" spans="1:13" ht="13.5" customHeight="1" thickBot="1">
      <c r="A5" s="141"/>
      <c r="B5" s="3" t="s">
        <v>11</v>
      </c>
      <c r="C5" s="139"/>
      <c r="D5" s="131"/>
      <c r="E5" s="166"/>
      <c r="F5" s="4" t="s">
        <v>7</v>
      </c>
      <c r="G5" s="154" t="s">
        <v>9</v>
      </c>
      <c r="H5" s="155"/>
      <c r="I5" s="155"/>
      <c r="J5" s="156"/>
      <c r="M5" s="17" t="s">
        <v>25</v>
      </c>
    </row>
    <row r="6" spans="1:13" ht="13.5" customHeight="1">
      <c r="A6" s="5"/>
      <c r="B6" s="6"/>
      <c r="C6" s="7"/>
      <c r="D6" s="6"/>
      <c r="E6" s="7"/>
      <c r="F6" s="7"/>
      <c r="G6" s="132"/>
      <c r="H6" s="133"/>
      <c r="I6" s="7"/>
      <c r="J6" s="8"/>
      <c r="M6" s="19" t="s">
        <v>25</v>
      </c>
    </row>
    <row r="7" spans="1:10" ht="13.5" customHeight="1">
      <c r="A7" s="11"/>
      <c r="B7" s="9"/>
      <c r="C7" s="10"/>
      <c r="D7" s="9"/>
      <c r="E7" s="10"/>
      <c r="F7" s="10"/>
      <c r="G7" s="134"/>
      <c r="H7" s="134"/>
      <c r="I7" s="10"/>
      <c r="J7" s="12"/>
    </row>
    <row r="8" spans="1:10" ht="13.5" customHeight="1">
      <c r="A8" s="193" t="s">
        <v>29</v>
      </c>
      <c r="B8" s="194"/>
      <c r="C8" s="194"/>
      <c r="D8" s="194"/>
      <c r="E8" s="194"/>
      <c r="F8" s="194"/>
      <c r="G8" s="194"/>
      <c r="H8" s="194"/>
      <c r="I8" s="194"/>
      <c r="J8" s="195"/>
    </row>
    <row r="9" spans="1:10" ht="13.5" customHeight="1">
      <c r="A9" s="142" t="s">
        <v>34</v>
      </c>
      <c r="B9" s="143"/>
      <c r="C9" s="143"/>
      <c r="D9" s="143"/>
      <c r="E9" s="143"/>
      <c r="F9" s="143"/>
      <c r="G9" s="143"/>
      <c r="H9" s="143"/>
      <c r="I9" s="143"/>
      <c r="J9" s="144"/>
    </row>
    <row r="10" spans="1:10" ht="13.5" customHeight="1">
      <c r="A10" s="142"/>
      <c r="B10" s="143"/>
      <c r="C10" s="143"/>
      <c r="D10" s="143"/>
      <c r="E10" s="143"/>
      <c r="F10" s="143"/>
      <c r="G10" s="143"/>
      <c r="H10" s="143"/>
      <c r="I10" s="143"/>
      <c r="J10" s="144"/>
    </row>
    <row r="11" spans="1:10" ht="13.5" customHeight="1">
      <c r="A11" s="190" t="s">
        <v>30</v>
      </c>
      <c r="B11" s="191"/>
      <c r="C11" s="191"/>
      <c r="D11" s="191"/>
      <c r="E11" s="191"/>
      <c r="F11" s="191"/>
      <c r="G11" s="191"/>
      <c r="H11" s="191"/>
      <c r="I11" s="191"/>
      <c r="J11" s="192"/>
    </row>
    <row r="12" spans="1:10" ht="13.5" customHeight="1">
      <c r="A12" s="190"/>
      <c r="B12" s="191"/>
      <c r="C12" s="191"/>
      <c r="D12" s="191"/>
      <c r="E12" s="191"/>
      <c r="F12" s="191"/>
      <c r="G12" s="191"/>
      <c r="H12" s="191"/>
      <c r="I12" s="191"/>
      <c r="J12" s="192"/>
    </row>
    <row r="13" spans="1:10" ht="13.5" customHeight="1">
      <c r="A13" s="159" t="s">
        <v>31</v>
      </c>
      <c r="B13" s="160"/>
      <c r="C13" s="160"/>
      <c r="D13" s="160"/>
      <c r="E13" s="160"/>
      <c r="F13" s="160"/>
      <c r="G13" s="160"/>
      <c r="H13" s="160"/>
      <c r="I13" s="160"/>
      <c r="J13" s="161"/>
    </row>
    <row r="14" spans="1:10" ht="0.75" customHeight="1">
      <c r="A14" s="148"/>
      <c r="B14" s="149"/>
      <c r="C14" s="149"/>
      <c r="D14" s="149"/>
      <c r="E14" s="149"/>
      <c r="F14" s="149"/>
      <c r="G14" s="149"/>
      <c r="H14" s="149"/>
      <c r="I14" s="149"/>
      <c r="J14" s="150"/>
    </row>
    <row r="15" spans="1:10" ht="13.5" customHeight="1">
      <c r="A15" s="135" t="s">
        <v>24</v>
      </c>
      <c r="B15" s="136"/>
      <c r="C15" s="136"/>
      <c r="D15" s="136"/>
      <c r="E15" s="136"/>
      <c r="F15" s="136"/>
      <c r="G15" s="136"/>
      <c r="H15" s="136"/>
      <c r="I15" s="136"/>
      <c r="J15" s="137"/>
    </row>
    <row r="16" spans="1:10" ht="13.5" customHeight="1">
      <c r="A16" s="145" t="s">
        <v>32</v>
      </c>
      <c r="B16" s="146"/>
      <c r="C16" s="146"/>
      <c r="D16" s="146"/>
      <c r="E16" s="146"/>
      <c r="F16" s="146"/>
      <c r="G16" s="146"/>
      <c r="H16" s="146"/>
      <c r="I16" s="146"/>
      <c r="J16" s="147"/>
    </row>
    <row r="17" spans="1:10" ht="13.5" customHeight="1" hidden="1">
      <c r="A17" s="148"/>
      <c r="B17" s="149"/>
      <c r="C17" s="149"/>
      <c r="D17" s="149"/>
      <c r="E17" s="149"/>
      <c r="F17" s="149"/>
      <c r="G17" s="149"/>
      <c r="H17" s="149"/>
      <c r="I17" s="149"/>
      <c r="J17" s="150"/>
    </row>
    <row r="18" spans="1:10" ht="13.5" customHeight="1">
      <c r="A18" s="167" t="s">
        <v>35</v>
      </c>
      <c r="B18" s="168"/>
      <c r="C18" s="168"/>
      <c r="D18" s="168"/>
      <c r="E18" s="168"/>
      <c r="F18" s="168"/>
      <c r="G18" s="168"/>
      <c r="H18" s="168"/>
      <c r="I18" s="168"/>
      <c r="J18" s="169"/>
    </row>
    <row r="19" spans="1:10" ht="13.5" customHeight="1">
      <c r="A19" s="170"/>
      <c r="B19" s="171"/>
      <c r="C19" s="171"/>
      <c r="D19" s="171"/>
      <c r="E19" s="171"/>
      <c r="F19" s="171"/>
      <c r="G19" s="171"/>
      <c r="H19" s="171"/>
      <c r="I19" s="171"/>
      <c r="J19" s="172"/>
    </row>
    <row r="20" spans="1:10" ht="12.75" customHeight="1">
      <c r="A20" s="162" t="s">
        <v>33</v>
      </c>
      <c r="B20" s="163"/>
      <c r="C20" s="163"/>
      <c r="D20" s="163"/>
      <c r="E20" s="163"/>
      <c r="F20" s="163"/>
      <c r="G20" s="163"/>
      <c r="H20" s="163"/>
      <c r="I20" s="163"/>
      <c r="J20" s="164"/>
    </row>
    <row r="21" spans="1:10" ht="27" customHeight="1">
      <c r="A21" s="196" t="s">
        <v>0</v>
      </c>
      <c r="B21" s="197"/>
      <c r="C21" s="197"/>
      <c r="D21" s="197"/>
      <c r="E21" s="197"/>
      <c r="F21" s="197"/>
      <c r="G21" s="197"/>
      <c r="H21" s="197"/>
      <c r="I21" s="197"/>
      <c r="J21" s="198"/>
    </row>
    <row r="22" spans="1:10" ht="29.25" customHeight="1">
      <c r="A22" s="209" t="s">
        <v>1</v>
      </c>
      <c r="B22" s="210"/>
      <c r="C22" s="210"/>
      <c r="D22" s="210"/>
      <c r="E22" s="210"/>
      <c r="F22" s="210"/>
      <c r="G22" s="210"/>
      <c r="H22" s="210"/>
      <c r="I22" s="210"/>
      <c r="J22" s="211"/>
    </row>
    <row r="23" spans="1:10" ht="13.5" customHeight="1">
      <c r="A23" s="157"/>
      <c r="B23" s="134"/>
      <c r="C23" s="134"/>
      <c r="D23" s="134"/>
      <c r="E23" s="134"/>
      <c r="F23" s="134"/>
      <c r="G23" s="134"/>
      <c r="H23" s="134"/>
      <c r="I23" s="134"/>
      <c r="J23" s="158"/>
    </row>
    <row r="24" spans="1:10" ht="13.5" customHeight="1">
      <c r="A24" s="157"/>
      <c r="B24" s="134"/>
      <c r="C24" s="134"/>
      <c r="D24" s="134"/>
      <c r="E24" s="134"/>
      <c r="F24" s="134"/>
      <c r="G24" s="134"/>
      <c r="H24" s="134"/>
      <c r="I24" s="134"/>
      <c r="J24" s="158"/>
    </row>
    <row r="25" spans="1:10" ht="13.5" customHeight="1">
      <c r="A25" s="157"/>
      <c r="B25" s="134"/>
      <c r="C25" s="134"/>
      <c r="D25" s="134"/>
      <c r="E25" s="134"/>
      <c r="F25" s="134"/>
      <c r="G25" s="134"/>
      <c r="H25" s="134"/>
      <c r="I25" s="134"/>
      <c r="J25" s="158"/>
    </row>
    <row r="26" spans="1:10" ht="13.5" customHeight="1" thickBot="1">
      <c r="A26" s="157"/>
      <c r="B26" s="134"/>
      <c r="C26" s="134"/>
      <c r="D26" s="134"/>
      <c r="E26" s="134"/>
      <c r="F26" s="134"/>
      <c r="G26" s="134"/>
      <c r="H26" s="134"/>
      <c r="I26" s="134"/>
      <c r="J26" s="158"/>
    </row>
    <row r="27" spans="1:10" ht="13.5" customHeight="1" thickBot="1">
      <c r="A27" s="40" t="s">
        <v>37</v>
      </c>
      <c r="B27" s="40" t="s">
        <v>36</v>
      </c>
      <c r="C27" s="23"/>
      <c r="D27" s="22"/>
      <c r="E27" s="23"/>
      <c r="F27" s="24" t="s">
        <v>13</v>
      </c>
      <c r="G27" s="213" t="s">
        <v>14</v>
      </c>
      <c r="H27" s="213"/>
      <c r="I27" s="24"/>
      <c r="J27" s="24" t="s">
        <v>15</v>
      </c>
    </row>
    <row r="28" spans="1:10" s="20" customFormat="1" ht="14.25" thickBot="1">
      <c r="A28" s="122"/>
      <c r="B28" s="89"/>
      <c r="C28" s="93" t="s">
        <v>223</v>
      </c>
      <c r="D28" s="90"/>
      <c r="E28" s="91"/>
      <c r="F28" s="91">
        <f>gastro!G48</f>
        <v>0</v>
      </c>
      <c r="G28" s="216">
        <v>0</v>
      </c>
      <c r="H28" s="217"/>
      <c r="I28" s="91"/>
      <c r="J28" s="92">
        <f>F28</f>
        <v>0</v>
      </c>
    </row>
    <row r="29" spans="1:12" ht="13.5" customHeight="1" thickBot="1">
      <c r="A29" s="81"/>
      <c r="B29" s="82"/>
      <c r="C29" s="75" t="s">
        <v>16</v>
      </c>
      <c r="D29" s="83"/>
      <c r="E29" s="84"/>
      <c r="F29" s="124">
        <f>SUM(F28:F28)</f>
        <v>0</v>
      </c>
      <c r="G29" s="203">
        <v>0</v>
      </c>
      <c r="H29" s="204"/>
      <c r="I29" s="84"/>
      <c r="J29" s="123">
        <f>F29</f>
        <v>0</v>
      </c>
      <c r="L29" s="16"/>
    </row>
    <row r="30" spans="1:12" s="20" customFormat="1" ht="13.5" customHeight="1">
      <c r="A30" s="85" t="s">
        <v>25</v>
      </c>
      <c r="B30" s="86"/>
      <c r="C30" s="76" t="s">
        <v>17</v>
      </c>
      <c r="D30" s="87" t="s">
        <v>23</v>
      </c>
      <c r="E30" s="128">
        <v>0</v>
      </c>
      <c r="F30" s="65">
        <f>J29*E30</f>
        <v>0</v>
      </c>
      <c r="G30" s="207" t="s">
        <v>25</v>
      </c>
      <c r="H30" s="208"/>
      <c r="I30" s="65"/>
      <c r="J30" s="88">
        <f>F30</f>
        <v>0</v>
      </c>
      <c r="L30" s="256" t="s">
        <v>25</v>
      </c>
    </row>
    <row r="31" spans="1:12" s="20" customFormat="1" ht="13.5" customHeight="1">
      <c r="A31" s="41"/>
      <c r="B31" s="66" t="s">
        <v>44</v>
      </c>
      <c r="C31" s="42" t="s">
        <v>43</v>
      </c>
      <c r="D31" s="53" t="s">
        <v>25</v>
      </c>
      <c r="E31" s="54"/>
      <c r="F31" s="44" t="s">
        <v>25</v>
      </c>
      <c r="G31" s="201" t="s">
        <v>25</v>
      </c>
      <c r="H31" s="202"/>
      <c r="I31" s="48"/>
      <c r="J31" s="56" t="s">
        <v>25</v>
      </c>
      <c r="L31" s="20" t="s">
        <v>25</v>
      </c>
    </row>
    <row r="32" spans="1:12" s="20" customFormat="1" ht="13.5" customHeight="1">
      <c r="A32" s="41"/>
      <c r="B32" s="60" t="s">
        <v>61</v>
      </c>
      <c r="C32" s="65" t="s">
        <v>63</v>
      </c>
      <c r="D32" s="46"/>
      <c r="E32" s="44"/>
      <c r="F32" s="44" t="s">
        <v>25</v>
      </c>
      <c r="G32" s="188" t="s">
        <v>25</v>
      </c>
      <c r="H32" s="189"/>
      <c r="I32" s="44"/>
      <c r="J32" s="45" t="s">
        <v>25</v>
      </c>
      <c r="L32" s="256" t="s">
        <v>25</v>
      </c>
    </row>
    <row r="33" spans="1:12" s="20" customFormat="1" ht="13.5" customHeight="1">
      <c r="A33" s="41"/>
      <c r="B33" s="60" t="s">
        <v>62</v>
      </c>
      <c r="C33" s="65" t="s">
        <v>64</v>
      </c>
      <c r="D33" s="47"/>
      <c r="E33" s="48"/>
      <c r="F33" s="48" t="s">
        <v>25</v>
      </c>
      <c r="G33" s="188" t="s">
        <v>25</v>
      </c>
      <c r="H33" s="189"/>
      <c r="I33" s="48"/>
      <c r="J33" s="49" t="s">
        <v>25</v>
      </c>
      <c r="L33" s="256" t="s">
        <v>25</v>
      </c>
    </row>
    <row r="34" spans="1:12" s="20" customFormat="1" ht="96" customHeight="1">
      <c r="A34" s="26"/>
      <c r="B34" s="60" t="s">
        <v>38</v>
      </c>
      <c r="C34" s="43" t="s">
        <v>39</v>
      </c>
      <c r="D34" s="50" t="s">
        <v>18</v>
      </c>
      <c r="E34" s="51"/>
      <c r="F34" s="51">
        <v>0</v>
      </c>
      <c r="G34" s="218">
        <v>0</v>
      </c>
      <c r="H34" s="219"/>
      <c r="I34" s="51"/>
      <c r="J34" s="52">
        <f>F34</f>
        <v>0</v>
      </c>
      <c r="L34" s="256" t="s">
        <v>25</v>
      </c>
    </row>
    <row r="35" spans="1:12" s="20" customFormat="1" ht="13.5">
      <c r="A35" s="25"/>
      <c r="B35" s="61" t="s">
        <v>40</v>
      </c>
      <c r="C35" s="43" t="s">
        <v>19</v>
      </c>
      <c r="D35" s="53" t="s">
        <v>18</v>
      </c>
      <c r="E35" s="54"/>
      <c r="F35" s="55">
        <v>0</v>
      </c>
      <c r="G35" s="205">
        <v>0</v>
      </c>
      <c r="H35" s="206"/>
      <c r="I35" s="54"/>
      <c r="J35" s="56">
        <f>F35</f>
        <v>0</v>
      </c>
      <c r="L35" s="256" t="s">
        <v>25</v>
      </c>
    </row>
    <row r="36" spans="1:12" s="20" customFormat="1" ht="12" customHeight="1">
      <c r="A36" s="25"/>
      <c r="B36" s="61" t="s">
        <v>40</v>
      </c>
      <c r="C36" s="43" t="s">
        <v>20</v>
      </c>
      <c r="D36" s="53" t="s">
        <v>41</v>
      </c>
      <c r="E36" s="127">
        <v>0</v>
      </c>
      <c r="F36" s="54">
        <v>0</v>
      </c>
      <c r="G36" s="199">
        <v>0</v>
      </c>
      <c r="H36" s="200"/>
      <c r="I36" s="54"/>
      <c r="J36" s="56">
        <f>F36</f>
        <v>0</v>
      </c>
      <c r="L36" s="256" t="s">
        <v>25</v>
      </c>
    </row>
    <row r="37" spans="1:10" s="20" customFormat="1" ht="12" customHeight="1">
      <c r="A37" s="25"/>
      <c r="B37" s="67" t="s">
        <v>45</v>
      </c>
      <c r="C37" s="27" t="s">
        <v>48</v>
      </c>
      <c r="D37" s="53"/>
      <c r="E37" s="54"/>
      <c r="F37" s="54" t="s">
        <v>25</v>
      </c>
      <c r="G37" s="188" t="s">
        <v>25</v>
      </c>
      <c r="H37" s="189"/>
      <c r="I37" s="54"/>
      <c r="J37" s="56" t="s">
        <v>25</v>
      </c>
    </row>
    <row r="38" spans="1:10" s="20" customFormat="1" ht="12" customHeight="1">
      <c r="A38" s="25"/>
      <c r="B38" s="67" t="s">
        <v>46</v>
      </c>
      <c r="C38" s="27" t="s">
        <v>49</v>
      </c>
      <c r="D38" s="53"/>
      <c r="E38" s="54"/>
      <c r="F38" s="54" t="s">
        <v>25</v>
      </c>
      <c r="G38" s="188" t="s">
        <v>25</v>
      </c>
      <c r="H38" s="189"/>
      <c r="I38" s="54"/>
      <c r="J38" s="56" t="s">
        <v>25</v>
      </c>
    </row>
    <row r="39" spans="1:10" s="20" customFormat="1" ht="12" customHeight="1">
      <c r="A39" s="25"/>
      <c r="B39" s="67" t="s">
        <v>47</v>
      </c>
      <c r="C39" s="27" t="s">
        <v>50</v>
      </c>
      <c r="D39" s="53"/>
      <c r="E39" s="54"/>
      <c r="F39" s="54" t="s">
        <v>25</v>
      </c>
      <c r="G39" s="188" t="s">
        <v>25</v>
      </c>
      <c r="H39" s="189"/>
      <c r="I39" s="54"/>
      <c r="J39" s="56" t="s">
        <v>25</v>
      </c>
    </row>
    <row r="40" spans="1:10" s="20" customFormat="1" ht="12" customHeight="1">
      <c r="A40" s="25"/>
      <c r="B40" s="61" t="s">
        <v>66</v>
      </c>
      <c r="C40" s="43" t="s">
        <v>67</v>
      </c>
      <c r="D40" s="53"/>
      <c r="E40" s="54"/>
      <c r="F40" s="54" t="s">
        <v>25</v>
      </c>
      <c r="G40" s="188" t="s">
        <v>25</v>
      </c>
      <c r="H40" s="189"/>
      <c r="I40" s="54"/>
      <c r="J40" s="56" t="s">
        <v>25</v>
      </c>
    </row>
    <row r="41" spans="1:10" s="20" customFormat="1" ht="12" customHeight="1">
      <c r="A41" s="25"/>
      <c r="B41" s="67" t="s">
        <v>52</v>
      </c>
      <c r="C41" s="27" t="s">
        <v>51</v>
      </c>
      <c r="D41" s="53"/>
      <c r="E41" s="54"/>
      <c r="F41" s="54"/>
      <c r="G41" s="186"/>
      <c r="H41" s="187"/>
      <c r="I41" s="54"/>
      <c r="J41" s="56"/>
    </row>
    <row r="42" spans="1:10" s="20" customFormat="1" ht="56.25" customHeight="1">
      <c r="A42" s="25"/>
      <c r="B42" s="61" t="s">
        <v>42</v>
      </c>
      <c r="C42" s="43" t="s">
        <v>65</v>
      </c>
      <c r="D42" s="62" t="s">
        <v>23</v>
      </c>
      <c r="E42" s="129">
        <v>0</v>
      </c>
      <c r="F42" s="63" t="s">
        <v>25</v>
      </c>
      <c r="G42" s="224" t="s">
        <v>25</v>
      </c>
      <c r="H42" s="225"/>
      <c r="I42" s="63"/>
      <c r="J42" s="64" t="s">
        <v>25</v>
      </c>
    </row>
    <row r="43" spans="1:10" s="20" customFormat="1" ht="12" customHeight="1">
      <c r="A43" s="25"/>
      <c r="B43" s="68" t="s">
        <v>53</v>
      </c>
      <c r="C43" s="27" t="s">
        <v>57</v>
      </c>
      <c r="D43" s="53"/>
      <c r="E43" s="54"/>
      <c r="F43" s="54" t="s">
        <v>25</v>
      </c>
      <c r="G43" s="188" t="s">
        <v>25</v>
      </c>
      <c r="H43" s="189"/>
      <c r="I43" s="54"/>
      <c r="J43" s="56" t="s">
        <v>25</v>
      </c>
    </row>
    <row r="44" spans="1:10" s="20" customFormat="1" ht="12" customHeight="1">
      <c r="A44" s="25"/>
      <c r="B44" s="68" t="s">
        <v>54</v>
      </c>
      <c r="C44" s="27" t="s">
        <v>58</v>
      </c>
      <c r="D44" s="53"/>
      <c r="E44" s="54"/>
      <c r="F44" s="54" t="s">
        <v>25</v>
      </c>
      <c r="G44" s="188" t="s">
        <v>25</v>
      </c>
      <c r="H44" s="189"/>
      <c r="I44" s="54"/>
      <c r="J44" s="56" t="s">
        <v>25</v>
      </c>
    </row>
    <row r="45" spans="1:10" s="20" customFormat="1" ht="12" customHeight="1">
      <c r="A45" s="25"/>
      <c r="B45" s="68" t="s">
        <v>55</v>
      </c>
      <c r="C45" s="27" t="s">
        <v>59</v>
      </c>
      <c r="D45" s="53"/>
      <c r="E45" s="54"/>
      <c r="F45" s="54" t="s">
        <v>25</v>
      </c>
      <c r="G45" s="188" t="s">
        <v>25</v>
      </c>
      <c r="H45" s="189"/>
      <c r="I45" s="54"/>
      <c r="J45" s="56" t="s">
        <v>25</v>
      </c>
    </row>
    <row r="46" spans="1:10" s="20" customFormat="1" ht="12" customHeight="1" thickBot="1">
      <c r="A46" s="72"/>
      <c r="B46" s="73" t="s">
        <v>56</v>
      </c>
      <c r="C46" s="27" t="s">
        <v>60</v>
      </c>
      <c r="D46" s="69"/>
      <c r="E46" s="70"/>
      <c r="F46" s="70" t="s">
        <v>25</v>
      </c>
      <c r="G46" s="222" t="s">
        <v>25</v>
      </c>
      <c r="H46" s="223"/>
      <c r="I46" s="70"/>
      <c r="J46" s="71" t="s">
        <v>25</v>
      </c>
    </row>
    <row r="47" spans="1:10" s="20" customFormat="1" ht="12" customHeight="1" thickBot="1">
      <c r="A47" s="77"/>
      <c r="B47" s="78"/>
      <c r="C47" s="74" t="s">
        <v>16</v>
      </c>
      <c r="D47" s="79"/>
      <c r="E47" s="80"/>
      <c r="F47" s="80">
        <f>SUM(F30:F46)</f>
        <v>0</v>
      </c>
      <c r="G47" s="226">
        <v>0</v>
      </c>
      <c r="H47" s="227"/>
      <c r="I47" s="80"/>
      <c r="J47" s="80">
        <f>SUM(J30:J46)</f>
        <v>0</v>
      </c>
    </row>
    <row r="48" spans="1:10" ht="13.5" customHeight="1">
      <c r="A48" s="28"/>
      <c r="B48" s="29"/>
      <c r="C48" s="30" t="s">
        <v>13</v>
      </c>
      <c r="D48" s="29"/>
      <c r="E48" s="30"/>
      <c r="F48" s="30">
        <f>F29+F47</f>
        <v>0</v>
      </c>
      <c r="G48" s="214">
        <v>0</v>
      </c>
      <c r="H48" s="215"/>
      <c r="I48" s="30"/>
      <c r="J48" s="31">
        <f>J29+J47</f>
        <v>0</v>
      </c>
    </row>
    <row r="49" spans="1:10" ht="13.5" customHeight="1" thickBot="1">
      <c r="A49" s="32"/>
      <c r="B49" s="33"/>
      <c r="C49" s="34" t="s">
        <v>21</v>
      </c>
      <c r="D49" s="57">
        <v>0.21</v>
      </c>
      <c r="E49" s="58"/>
      <c r="F49" s="58">
        <f>D49*F48</f>
        <v>0</v>
      </c>
      <c r="G49" s="220">
        <v>0</v>
      </c>
      <c r="H49" s="221"/>
      <c r="I49" s="58"/>
      <c r="J49" s="59">
        <f>J48*D49</f>
        <v>0</v>
      </c>
    </row>
    <row r="50" spans="1:10" ht="13.5" customHeight="1" thickBot="1" thickTop="1">
      <c r="A50" s="35"/>
      <c r="B50" s="36"/>
      <c r="C50" s="37" t="s">
        <v>22</v>
      </c>
      <c r="D50" s="36"/>
      <c r="E50" s="36"/>
      <c r="F50" s="38">
        <f>F48+F49</f>
        <v>0</v>
      </c>
      <c r="G50" s="212">
        <f>G48+G49</f>
        <v>0</v>
      </c>
      <c r="H50" s="212"/>
      <c r="I50" s="39"/>
      <c r="J50" s="39">
        <f>J48+J49</f>
        <v>0</v>
      </c>
    </row>
    <row r="51" spans="1:12" ht="13.5" customHeight="1" thickTop="1">
      <c r="A51" s="13"/>
      <c r="L51" s="16"/>
    </row>
    <row r="52" spans="1:12" s="20" customFormat="1" ht="12.75">
      <c r="A52" s="1"/>
      <c r="B52" s="1"/>
      <c r="C52"/>
      <c r="D52" s="1"/>
      <c r="E52"/>
      <c r="F52" s="16"/>
      <c r="G52"/>
      <c r="H52"/>
      <c r="I52"/>
      <c r="J52" s="16"/>
      <c r="K52"/>
      <c r="L52" s="16"/>
    </row>
    <row r="53" spans="6:10" ht="28.5" customHeight="1">
      <c r="F53" t="s">
        <v>25</v>
      </c>
      <c r="G53" t="s">
        <v>25</v>
      </c>
      <c r="H53" s="16"/>
      <c r="I53" t="s">
        <v>15</v>
      </c>
      <c r="J53" s="16"/>
    </row>
    <row r="54" spans="3:10" ht="13.5" customHeight="1">
      <c r="C54" t="s">
        <v>25</v>
      </c>
      <c r="F54" s="125" t="s">
        <v>25</v>
      </c>
      <c r="G54" s="125" t="s">
        <v>25</v>
      </c>
      <c r="J54" s="16"/>
    </row>
    <row r="55" spans="3:10" ht="13.5" customHeight="1">
      <c r="C55" t="s">
        <v>25</v>
      </c>
      <c r="F55" s="125" t="s">
        <v>25</v>
      </c>
      <c r="G55" s="125" t="s">
        <v>25</v>
      </c>
      <c r="I55" s="125">
        <v>1835847</v>
      </c>
      <c r="J55" s="16"/>
    </row>
    <row r="56" spans="3:9" ht="12.75">
      <c r="C56" t="s">
        <v>25</v>
      </c>
      <c r="D56" s="126" t="s">
        <v>25</v>
      </c>
      <c r="F56" s="125" t="s">
        <v>25</v>
      </c>
      <c r="G56" s="125" t="s">
        <v>25</v>
      </c>
      <c r="I56" s="125">
        <v>192763.94</v>
      </c>
    </row>
    <row r="57" spans="3:9" ht="12.75">
      <c r="C57" t="s">
        <v>25</v>
      </c>
      <c r="D57" s="1" t="s">
        <v>25</v>
      </c>
      <c r="F57" s="125" t="s">
        <v>25</v>
      </c>
      <c r="G57" s="125" t="s">
        <v>25</v>
      </c>
      <c r="I57" s="125">
        <v>55075.41</v>
      </c>
    </row>
    <row r="58" spans="3:14" ht="12.75">
      <c r="C58" t="s">
        <v>25</v>
      </c>
      <c r="D58" s="1" t="s">
        <v>25</v>
      </c>
      <c r="E58" t="s">
        <v>25</v>
      </c>
      <c r="F58" s="125" t="s">
        <v>25</v>
      </c>
      <c r="G58" s="125" t="s">
        <v>25</v>
      </c>
      <c r="I58" s="125">
        <v>917.92</v>
      </c>
      <c r="M58" s="20"/>
      <c r="N58" s="20"/>
    </row>
    <row r="59" spans="3:14" ht="12.75">
      <c r="C59" t="s">
        <v>25</v>
      </c>
      <c r="D59" s="1" t="s">
        <v>25</v>
      </c>
      <c r="E59" t="s">
        <v>25</v>
      </c>
      <c r="F59" s="125" t="s">
        <v>25</v>
      </c>
      <c r="G59" s="125" t="s">
        <v>25</v>
      </c>
      <c r="I59" s="125">
        <v>1000</v>
      </c>
      <c r="M59" s="20"/>
      <c r="N59" s="20"/>
    </row>
    <row r="60" spans="3:14" ht="12.75">
      <c r="C60" t="s">
        <v>25</v>
      </c>
      <c r="D60" s="1" t="s">
        <v>25</v>
      </c>
      <c r="F60" s="125" t="s">
        <v>25</v>
      </c>
      <c r="G60" s="125" t="s">
        <v>25</v>
      </c>
      <c r="I60" s="125">
        <v>2085604.27</v>
      </c>
      <c r="M60" s="20"/>
      <c r="N60" s="20"/>
    </row>
    <row r="61" spans="3:14" ht="13.5" customHeight="1">
      <c r="C61" t="s">
        <v>25</v>
      </c>
      <c r="D61" s="126" t="s">
        <v>25</v>
      </c>
      <c r="F61" s="125" t="s">
        <v>25</v>
      </c>
      <c r="G61" s="125" t="s">
        <v>25</v>
      </c>
      <c r="I61" s="125">
        <v>437976.9</v>
      </c>
      <c r="M61" s="20"/>
      <c r="N61" s="20"/>
    </row>
    <row r="62" spans="3:9" ht="13.5" customHeight="1">
      <c r="C62" t="s">
        <v>25</v>
      </c>
      <c r="F62" s="125" t="s">
        <v>25</v>
      </c>
      <c r="G62" s="125" t="s">
        <v>25</v>
      </c>
      <c r="I62" s="125">
        <v>2523581.16</v>
      </c>
    </row>
    <row r="64" spans="1:12" s="20" customFormat="1" ht="13.5" customHeight="1">
      <c r="A64" s="1"/>
      <c r="B64" s="1"/>
      <c r="C64"/>
      <c r="D64" s="1"/>
      <c r="E64"/>
      <c r="F64"/>
      <c r="G64"/>
      <c r="H64"/>
      <c r="I64"/>
      <c r="J64"/>
      <c r="K64"/>
      <c r="L64"/>
    </row>
    <row r="65" ht="13.5" customHeight="1"/>
    <row r="66" spans="1:12" s="20" customFormat="1" ht="13.5" customHeight="1">
      <c r="A66" s="1"/>
      <c r="B66" s="1"/>
      <c r="C66"/>
      <c r="D66" s="1"/>
      <c r="E66"/>
      <c r="F66"/>
      <c r="G66"/>
      <c r="H66"/>
      <c r="I66"/>
      <c r="J66"/>
      <c r="K66"/>
      <c r="L66"/>
    </row>
    <row r="67" spans="1:12" s="20" customFormat="1" ht="12.75">
      <c r="A67" s="1"/>
      <c r="B67" s="1"/>
      <c r="C67"/>
      <c r="D67" s="1"/>
      <c r="E67"/>
      <c r="F67"/>
      <c r="G67"/>
      <c r="H67"/>
      <c r="I67"/>
      <c r="J67"/>
      <c r="K67"/>
      <c r="L67"/>
    </row>
    <row r="68" spans="1:12" s="20" customFormat="1" ht="12.75">
      <c r="A68" s="1"/>
      <c r="B68" s="1"/>
      <c r="C68"/>
      <c r="D68" s="1"/>
      <c r="E68"/>
      <c r="F68"/>
      <c r="G68"/>
      <c r="H68"/>
      <c r="I68"/>
      <c r="J68"/>
      <c r="K68"/>
      <c r="L68"/>
    </row>
    <row r="69" spans="1:12" s="20" customFormat="1" ht="12.75">
      <c r="A69" s="1"/>
      <c r="B69" s="1"/>
      <c r="C69"/>
      <c r="D69" s="1"/>
      <c r="E69"/>
      <c r="F69"/>
      <c r="G69"/>
      <c r="H69"/>
      <c r="I69"/>
      <c r="J69"/>
      <c r="K69"/>
      <c r="L69"/>
    </row>
  </sheetData>
  <sheetProtection/>
  <mergeCells count="51">
    <mergeCell ref="G49:H49"/>
    <mergeCell ref="G46:H46"/>
    <mergeCell ref="G42:H42"/>
    <mergeCell ref="G44:H44"/>
    <mergeCell ref="G43:H43"/>
    <mergeCell ref="G39:H39"/>
    <mergeCell ref="G47:H47"/>
    <mergeCell ref="A22:J22"/>
    <mergeCell ref="G50:H50"/>
    <mergeCell ref="G45:H45"/>
    <mergeCell ref="A25:J25"/>
    <mergeCell ref="G27:H27"/>
    <mergeCell ref="G48:H48"/>
    <mergeCell ref="G28:H28"/>
    <mergeCell ref="G40:H40"/>
    <mergeCell ref="G32:H32"/>
    <mergeCell ref="G34:H34"/>
    <mergeCell ref="G36:H36"/>
    <mergeCell ref="G31:H31"/>
    <mergeCell ref="G29:H29"/>
    <mergeCell ref="G37:H37"/>
    <mergeCell ref="G38:H38"/>
    <mergeCell ref="G35:H35"/>
    <mergeCell ref="G30:H30"/>
    <mergeCell ref="A1:B1"/>
    <mergeCell ref="A2:B2"/>
    <mergeCell ref="C1:J1"/>
    <mergeCell ref="A3:J3"/>
    <mergeCell ref="C2:G2"/>
    <mergeCell ref="G41:H41"/>
    <mergeCell ref="G33:H33"/>
    <mergeCell ref="A11:J12"/>
    <mergeCell ref="A8:J8"/>
    <mergeCell ref="A21:J21"/>
    <mergeCell ref="A16:J17"/>
    <mergeCell ref="F4:J4"/>
    <mergeCell ref="G5:J5"/>
    <mergeCell ref="A26:J26"/>
    <mergeCell ref="A13:J14"/>
    <mergeCell ref="A20:J20"/>
    <mergeCell ref="E4:E5"/>
    <mergeCell ref="A24:J24"/>
    <mergeCell ref="A23:J23"/>
    <mergeCell ref="A18:J19"/>
    <mergeCell ref="D4:D5"/>
    <mergeCell ref="G6:H6"/>
    <mergeCell ref="G7:H7"/>
    <mergeCell ref="A15:J15"/>
    <mergeCell ref="C4:C5"/>
    <mergeCell ref="A4:A5"/>
    <mergeCell ref="A9:J10"/>
  </mergeCells>
  <printOptions gridLines="1"/>
  <pageMargins left="0.787401575" right="0.787401575" top="0.984251969" bottom="0.984251969" header="0.4921259845" footer="0.4921259845"/>
  <pageSetup orientation="landscape" paperSize="9" scale="68" r:id="rId1"/>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3">
      <selection activeCell="F61" sqref="F61"/>
    </sheetView>
  </sheetViews>
  <sheetFormatPr defaultColWidth="9.00390625" defaultRowHeight="12.75"/>
  <cols>
    <col min="1" max="1" width="15.875" style="0" customWidth="1"/>
    <col min="2" max="2" width="23.75390625" style="0" customWidth="1"/>
    <col min="3" max="3" width="34.25390625" style="0" customWidth="1"/>
    <col min="4" max="4" width="16.125" style="0" customWidth="1"/>
    <col min="5" max="5" width="15.00390625" style="0" customWidth="1"/>
    <col min="6" max="6" width="22.00390625" style="0" customWidth="1"/>
    <col min="7" max="7" width="14.25390625" style="0" customWidth="1"/>
    <col min="8" max="8" width="19.25390625" style="0" customWidth="1"/>
    <col min="9" max="9" width="33.50390625" style="0" customWidth="1"/>
    <col min="10" max="10" width="26.125" style="0" customWidth="1"/>
    <col min="11" max="11" width="28.00390625" style="0" customWidth="1"/>
  </cols>
  <sheetData>
    <row r="1" spans="1:11" ht="33.75" customHeight="1" thickBot="1">
      <c r="A1" s="173" t="s">
        <v>26</v>
      </c>
      <c r="B1" s="174"/>
      <c r="C1" s="245" t="str">
        <f>'Soupis prací - krycí list'!C1:J1</f>
        <v>Budova "A" v areálu DD Černožice - D.2.1. gastrotechnologie</v>
      </c>
      <c r="D1" s="246"/>
      <c r="E1" s="246"/>
      <c r="F1" s="246"/>
      <c r="G1" s="246"/>
      <c r="H1" s="246"/>
      <c r="I1" s="246"/>
      <c r="J1" s="246"/>
      <c r="K1" s="247"/>
    </row>
    <row r="2" spans="1:11" ht="32.25" customHeight="1" thickBot="1">
      <c r="A2" s="175" t="s">
        <v>27</v>
      </c>
      <c r="B2" s="176"/>
      <c r="C2" s="183" t="s">
        <v>222</v>
      </c>
      <c r="D2" s="184"/>
      <c r="E2" s="184"/>
      <c r="F2" s="184"/>
      <c r="G2" s="185"/>
      <c r="H2" s="15" t="s">
        <v>10</v>
      </c>
      <c r="I2" s="248"/>
      <c r="J2" s="249"/>
      <c r="K2" s="250"/>
    </row>
    <row r="3" spans="1:11" ht="13.5">
      <c r="A3" s="251" t="s">
        <v>28</v>
      </c>
      <c r="B3" s="252"/>
      <c r="C3" s="252"/>
      <c r="D3" s="252"/>
      <c r="E3" s="252"/>
      <c r="F3" s="252"/>
      <c r="G3" s="252"/>
      <c r="H3" s="252"/>
      <c r="I3" s="252"/>
      <c r="J3" s="252"/>
      <c r="K3" s="253"/>
    </row>
    <row r="4" spans="1:11" ht="13.5">
      <c r="A4" s="228" t="s">
        <v>71</v>
      </c>
      <c r="B4" s="230"/>
      <c r="C4" s="230" t="s">
        <v>5</v>
      </c>
      <c r="D4" s="230" t="s">
        <v>72</v>
      </c>
      <c r="E4" s="230" t="s">
        <v>73</v>
      </c>
      <c r="F4" s="230" t="s">
        <v>8</v>
      </c>
      <c r="G4" s="230"/>
      <c r="H4" s="230"/>
      <c r="I4" s="230" t="s">
        <v>74</v>
      </c>
      <c r="J4" s="230" t="s">
        <v>75</v>
      </c>
      <c r="K4" s="232" t="s">
        <v>76</v>
      </c>
    </row>
    <row r="5" spans="1:11" ht="14.25" thickBot="1">
      <c r="A5" s="229"/>
      <c r="B5" s="231"/>
      <c r="C5" s="231"/>
      <c r="D5" s="231"/>
      <c r="E5" s="231"/>
      <c r="F5" s="98" t="s">
        <v>7</v>
      </c>
      <c r="G5" s="231" t="s">
        <v>9</v>
      </c>
      <c r="H5" s="231"/>
      <c r="I5" s="231"/>
      <c r="J5" s="231"/>
      <c r="K5" s="233"/>
    </row>
    <row r="6" spans="1:11" ht="13.5">
      <c r="A6" s="99"/>
      <c r="B6" s="100"/>
      <c r="C6" s="101"/>
      <c r="D6" s="102" t="s">
        <v>25</v>
      </c>
      <c r="E6" s="103"/>
      <c r="F6" s="104"/>
      <c r="G6" s="234"/>
      <c r="H6" s="234"/>
      <c r="I6" s="105"/>
      <c r="J6" s="106"/>
      <c r="K6" s="107"/>
    </row>
    <row r="7" spans="1:11" ht="12.75">
      <c r="A7" s="108">
        <v>1</v>
      </c>
      <c r="B7" s="109" t="s">
        <v>77</v>
      </c>
      <c r="C7" s="110" t="s">
        <v>78</v>
      </c>
      <c r="D7" s="111" t="s">
        <v>68</v>
      </c>
      <c r="E7" s="112">
        <v>1</v>
      </c>
      <c r="F7" s="94">
        <v>0</v>
      </c>
      <c r="G7" s="235">
        <f>E7*F7</f>
        <v>0</v>
      </c>
      <c r="H7" s="235"/>
      <c r="I7" s="113" t="s">
        <v>79</v>
      </c>
      <c r="J7" s="114"/>
      <c r="K7" s="114">
        <f>G7</f>
        <v>0</v>
      </c>
    </row>
    <row r="8" spans="1:11" ht="12.75">
      <c r="A8" s="108">
        <v>2</v>
      </c>
      <c r="B8" s="109" t="s">
        <v>80</v>
      </c>
      <c r="C8" s="110" t="s">
        <v>81</v>
      </c>
      <c r="D8" s="111" t="s">
        <v>68</v>
      </c>
      <c r="E8" s="112">
        <v>2</v>
      </c>
      <c r="F8" s="94">
        <v>0</v>
      </c>
      <c r="G8" s="235">
        <f aca="true" t="shared" si="0" ref="G8:G47">E8*F8</f>
        <v>0</v>
      </c>
      <c r="H8" s="235"/>
      <c r="I8" s="113"/>
      <c r="J8" s="114"/>
      <c r="K8" s="114">
        <f aca="true" t="shared" si="1" ref="K8:K47">G8</f>
        <v>0</v>
      </c>
    </row>
    <row r="9" spans="1:11" ht="43.5">
      <c r="A9" s="108">
        <v>3</v>
      </c>
      <c r="B9" s="109" t="s">
        <v>82</v>
      </c>
      <c r="C9" s="110" t="s">
        <v>83</v>
      </c>
      <c r="D9" s="111" t="s">
        <v>68</v>
      </c>
      <c r="E9" s="112">
        <v>1</v>
      </c>
      <c r="F9" s="94">
        <v>0</v>
      </c>
      <c r="G9" s="235">
        <f t="shared" si="0"/>
        <v>0</v>
      </c>
      <c r="H9" s="235"/>
      <c r="I9" s="113" t="s">
        <v>84</v>
      </c>
      <c r="J9" s="114"/>
      <c r="K9" s="114">
        <f t="shared" si="1"/>
        <v>0</v>
      </c>
    </row>
    <row r="10" spans="1:11" ht="25.5">
      <c r="A10" s="108">
        <v>4</v>
      </c>
      <c r="B10" s="109" t="s">
        <v>85</v>
      </c>
      <c r="C10" s="110" t="s">
        <v>86</v>
      </c>
      <c r="D10" s="111" t="s">
        <v>68</v>
      </c>
      <c r="E10" s="112">
        <v>1</v>
      </c>
      <c r="F10" s="94">
        <v>0</v>
      </c>
      <c r="G10" s="235">
        <f t="shared" si="0"/>
        <v>0</v>
      </c>
      <c r="H10" s="235"/>
      <c r="I10" s="113" t="s">
        <v>87</v>
      </c>
      <c r="J10" s="114"/>
      <c r="K10" s="114">
        <f t="shared" si="1"/>
        <v>0</v>
      </c>
    </row>
    <row r="11" spans="1:11" ht="25.5">
      <c r="A11" s="108">
        <v>5</v>
      </c>
      <c r="B11" s="109" t="s">
        <v>88</v>
      </c>
      <c r="C11" s="110" t="s">
        <v>89</v>
      </c>
      <c r="D11" s="111" t="s">
        <v>68</v>
      </c>
      <c r="E11" s="115">
        <v>2</v>
      </c>
      <c r="F11" s="95">
        <v>0</v>
      </c>
      <c r="G11" s="235">
        <f t="shared" si="0"/>
        <v>0</v>
      </c>
      <c r="H11" s="235"/>
      <c r="I11" s="113" t="s">
        <v>90</v>
      </c>
      <c r="J11" s="114"/>
      <c r="K11" s="114">
        <f t="shared" si="1"/>
        <v>0</v>
      </c>
    </row>
    <row r="12" spans="1:11" ht="115.5">
      <c r="A12" s="108" t="s">
        <v>69</v>
      </c>
      <c r="B12" s="109" t="s">
        <v>91</v>
      </c>
      <c r="C12" s="110" t="s">
        <v>92</v>
      </c>
      <c r="D12" s="111" t="s">
        <v>68</v>
      </c>
      <c r="E12" s="115">
        <v>3</v>
      </c>
      <c r="F12" s="95">
        <v>0</v>
      </c>
      <c r="G12" s="235">
        <f>E12*F12</f>
        <v>0</v>
      </c>
      <c r="H12" s="235"/>
      <c r="I12" s="113" t="s">
        <v>93</v>
      </c>
      <c r="J12" s="114"/>
      <c r="K12" s="114">
        <f t="shared" si="1"/>
        <v>0</v>
      </c>
    </row>
    <row r="13" spans="1:11" ht="409.5">
      <c r="A13" s="108" t="s">
        <v>94</v>
      </c>
      <c r="B13" s="109" t="s">
        <v>95</v>
      </c>
      <c r="C13" s="110" t="s">
        <v>96</v>
      </c>
      <c r="D13" s="111" t="s">
        <v>68</v>
      </c>
      <c r="E13" s="115">
        <v>1</v>
      </c>
      <c r="F13" s="95">
        <v>0</v>
      </c>
      <c r="G13" s="235">
        <f t="shared" si="0"/>
        <v>0</v>
      </c>
      <c r="H13" s="235"/>
      <c r="I13" s="113" t="s">
        <v>97</v>
      </c>
      <c r="J13" s="114"/>
      <c r="K13" s="114">
        <f t="shared" si="1"/>
        <v>0</v>
      </c>
    </row>
    <row r="14" spans="1:11" ht="309.75">
      <c r="A14" s="108" t="s">
        <v>98</v>
      </c>
      <c r="B14" s="109" t="s">
        <v>99</v>
      </c>
      <c r="C14" s="110" t="s">
        <v>100</v>
      </c>
      <c r="D14" s="111" t="s">
        <v>68</v>
      </c>
      <c r="E14" s="112">
        <v>1</v>
      </c>
      <c r="F14" s="94">
        <v>0</v>
      </c>
      <c r="G14" s="235">
        <f t="shared" si="0"/>
        <v>0</v>
      </c>
      <c r="H14" s="235"/>
      <c r="I14" s="113" t="s">
        <v>101</v>
      </c>
      <c r="J14" s="114"/>
      <c r="K14" s="114">
        <f t="shared" si="1"/>
        <v>0</v>
      </c>
    </row>
    <row r="15" spans="1:11" ht="25.5">
      <c r="A15" s="108" t="s">
        <v>70</v>
      </c>
      <c r="B15" s="109" t="s">
        <v>102</v>
      </c>
      <c r="C15" s="110" t="s">
        <v>103</v>
      </c>
      <c r="D15" s="111" t="s">
        <v>68</v>
      </c>
      <c r="E15" s="112">
        <v>1</v>
      </c>
      <c r="F15" s="94">
        <v>0</v>
      </c>
      <c r="G15" s="235">
        <f t="shared" si="0"/>
        <v>0</v>
      </c>
      <c r="H15" s="235"/>
      <c r="I15" s="113" t="s">
        <v>104</v>
      </c>
      <c r="J15" s="114"/>
      <c r="K15" s="114">
        <f t="shared" si="1"/>
        <v>0</v>
      </c>
    </row>
    <row r="16" spans="1:11" ht="25.5">
      <c r="A16" s="108" t="s">
        <v>105</v>
      </c>
      <c r="B16" s="109" t="s">
        <v>106</v>
      </c>
      <c r="C16" s="110" t="s">
        <v>107</v>
      </c>
      <c r="D16" s="111" t="s">
        <v>68</v>
      </c>
      <c r="E16" s="112">
        <v>1</v>
      </c>
      <c r="F16" s="94">
        <v>0</v>
      </c>
      <c r="G16" s="235">
        <f t="shared" si="0"/>
        <v>0</v>
      </c>
      <c r="H16" s="235"/>
      <c r="I16" s="113" t="s">
        <v>108</v>
      </c>
      <c r="J16" s="114"/>
      <c r="K16" s="114">
        <f t="shared" si="1"/>
        <v>0</v>
      </c>
    </row>
    <row r="17" spans="1:11" ht="25.5">
      <c r="A17" s="108" t="s">
        <v>109</v>
      </c>
      <c r="B17" s="109" t="s">
        <v>110</v>
      </c>
      <c r="C17" s="110" t="s">
        <v>111</v>
      </c>
      <c r="D17" s="111" t="s">
        <v>68</v>
      </c>
      <c r="E17" s="112">
        <v>1</v>
      </c>
      <c r="F17" s="94">
        <v>0</v>
      </c>
      <c r="G17" s="235">
        <f t="shared" si="0"/>
        <v>0</v>
      </c>
      <c r="H17" s="235"/>
      <c r="I17" s="113" t="s">
        <v>112</v>
      </c>
      <c r="J17" s="114"/>
      <c r="K17" s="114">
        <f t="shared" si="1"/>
        <v>0</v>
      </c>
    </row>
    <row r="18" spans="1:11" ht="12.75">
      <c r="A18" s="108" t="s">
        <v>113</v>
      </c>
      <c r="B18" s="109" t="s">
        <v>114</v>
      </c>
      <c r="C18" s="110" t="s">
        <v>115</v>
      </c>
      <c r="D18" s="111" t="s">
        <v>68</v>
      </c>
      <c r="E18" s="112">
        <v>1</v>
      </c>
      <c r="F18" s="94">
        <v>0</v>
      </c>
      <c r="G18" s="235">
        <f t="shared" si="0"/>
        <v>0</v>
      </c>
      <c r="H18" s="235"/>
      <c r="I18" s="113"/>
      <c r="J18" s="114"/>
      <c r="K18" s="114">
        <f t="shared" si="1"/>
        <v>0</v>
      </c>
    </row>
    <row r="19" spans="1:11" ht="12.75">
      <c r="A19" s="108" t="s">
        <v>116</v>
      </c>
      <c r="B19" s="109" t="s">
        <v>117</v>
      </c>
      <c r="C19" s="110" t="s">
        <v>118</v>
      </c>
      <c r="D19" s="111" t="s">
        <v>68</v>
      </c>
      <c r="E19" s="112">
        <v>1</v>
      </c>
      <c r="F19" s="94">
        <v>0</v>
      </c>
      <c r="G19" s="235">
        <f t="shared" si="0"/>
        <v>0</v>
      </c>
      <c r="H19" s="235"/>
      <c r="I19" s="113"/>
      <c r="J19" s="114"/>
      <c r="K19" s="114">
        <f t="shared" si="1"/>
        <v>0</v>
      </c>
    </row>
    <row r="20" spans="1:11" ht="77.25">
      <c r="A20" s="108" t="s">
        <v>119</v>
      </c>
      <c r="B20" s="109" t="s">
        <v>120</v>
      </c>
      <c r="C20" s="110" t="s">
        <v>121</v>
      </c>
      <c r="D20" s="111" t="s">
        <v>68</v>
      </c>
      <c r="E20" s="112">
        <v>1</v>
      </c>
      <c r="F20" s="94">
        <v>0</v>
      </c>
      <c r="G20" s="235">
        <f t="shared" si="0"/>
        <v>0</v>
      </c>
      <c r="H20" s="235"/>
      <c r="I20" s="113" t="s">
        <v>122</v>
      </c>
      <c r="J20" s="114"/>
      <c r="K20" s="114">
        <f t="shared" si="1"/>
        <v>0</v>
      </c>
    </row>
    <row r="21" spans="1:11" ht="12.75">
      <c r="A21" s="108" t="s">
        <v>123</v>
      </c>
      <c r="B21" s="109" t="s">
        <v>124</v>
      </c>
      <c r="C21" s="110" t="s">
        <v>125</v>
      </c>
      <c r="D21" s="111" t="s">
        <v>68</v>
      </c>
      <c r="E21" s="112">
        <v>1</v>
      </c>
      <c r="F21" s="94">
        <v>0</v>
      </c>
      <c r="G21" s="235">
        <f t="shared" si="0"/>
        <v>0</v>
      </c>
      <c r="H21" s="235"/>
      <c r="I21" s="113"/>
      <c r="J21" s="114"/>
      <c r="K21" s="114">
        <f t="shared" si="1"/>
        <v>0</v>
      </c>
    </row>
    <row r="22" spans="1:11" ht="25.5">
      <c r="A22" s="108" t="s">
        <v>126</v>
      </c>
      <c r="B22" s="109" t="s">
        <v>127</v>
      </c>
      <c r="C22" s="110" t="s">
        <v>128</v>
      </c>
      <c r="D22" s="111" t="s">
        <v>68</v>
      </c>
      <c r="E22" s="112">
        <v>1</v>
      </c>
      <c r="F22" s="94">
        <v>0</v>
      </c>
      <c r="G22" s="235">
        <f t="shared" si="0"/>
        <v>0</v>
      </c>
      <c r="H22" s="235"/>
      <c r="I22" s="113" t="s">
        <v>129</v>
      </c>
      <c r="J22" s="114"/>
      <c r="K22" s="114">
        <f t="shared" si="1"/>
        <v>0</v>
      </c>
    </row>
    <row r="23" spans="1:11" ht="12.75">
      <c r="A23" s="108" t="s">
        <v>130</v>
      </c>
      <c r="B23" s="109" t="s">
        <v>131</v>
      </c>
      <c r="C23" s="110" t="s">
        <v>132</v>
      </c>
      <c r="D23" s="111" t="s">
        <v>68</v>
      </c>
      <c r="E23" s="112">
        <v>1</v>
      </c>
      <c r="F23" s="94">
        <v>0</v>
      </c>
      <c r="G23" s="235">
        <f t="shared" si="0"/>
        <v>0</v>
      </c>
      <c r="H23" s="235"/>
      <c r="I23" s="113"/>
      <c r="J23" s="114"/>
      <c r="K23" s="114">
        <f t="shared" si="1"/>
        <v>0</v>
      </c>
    </row>
    <row r="24" spans="1:11" ht="12.75">
      <c r="A24" s="108" t="s">
        <v>133</v>
      </c>
      <c r="B24" s="109" t="s">
        <v>134</v>
      </c>
      <c r="C24" s="110" t="s">
        <v>135</v>
      </c>
      <c r="D24" s="111" t="s">
        <v>68</v>
      </c>
      <c r="E24" s="112">
        <v>1</v>
      </c>
      <c r="F24" s="94">
        <v>0</v>
      </c>
      <c r="G24" s="235">
        <f t="shared" si="0"/>
        <v>0</v>
      </c>
      <c r="H24" s="235"/>
      <c r="I24" s="113"/>
      <c r="J24" s="114"/>
      <c r="K24" s="114">
        <f t="shared" si="1"/>
        <v>0</v>
      </c>
    </row>
    <row r="25" spans="1:11" ht="25.5">
      <c r="A25" s="108" t="s">
        <v>136</v>
      </c>
      <c r="B25" s="109" t="s">
        <v>137</v>
      </c>
      <c r="C25" s="110" t="s">
        <v>138</v>
      </c>
      <c r="D25" s="111" t="s">
        <v>68</v>
      </c>
      <c r="E25" s="112">
        <v>1</v>
      </c>
      <c r="F25" s="94">
        <v>0</v>
      </c>
      <c r="G25" s="235">
        <f t="shared" si="0"/>
        <v>0</v>
      </c>
      <c r="H25" s="235"/>
      <c r="I25" s="113" t="s">
        <v>139</v>
      </c>
      <c r="J25" s="114"/>
      <c r="K25" s="114">
        <f t="shared" si="1"/>
        <v>0</v>
      </c>
    </row>
    <row r="26" spans="1:11" ht="21.75">
      <c r="A26" s="108" t="s">
        <v>140</v>
      </c>
      <c r="B26" s="109" t="s">
        <v>141</v>
      </c>
      <c r="C26" s="110" t="s">
        <v>142</v>
      </c>
      <c r="D26" s="111" t="s">
        <v>68</v>
      </c>
      <c r="E26" s="112">
        <v>1</v>
      </c>
      <c r="F26" s="94">
        <v>0</v>
      </c>
      <c r="G26" s="235">
        <f t="shared" si="0"/>
        <v>0</v>
      </c>
      <c r="H26" s="235"/>
      <c r="I26" s="113" t="s">
        <v>143</v>
      </c>
      <c r="J26" s="114"/>
      <c r="K26" s="114">
        <f t="shared" si="1"/>
        <v>0</v>
      </c>
    </row>
    <row r="27" spans="1:11" ht="32.25">
      <c r="A27" s="108" t="s">
        <v>144</v>
      </c>
      <c r="B27" s="109" t="s">
        <v>145</v>
      </c>
      <c r="C27" s="110" t="s">
        <v>146</v>
      </c>
      <c r="D27" s="111" t="s">
        <v>68</v>
      </c>
      <c r="E27" s="112">
        <v>1</v>
      </c>
      <c r="F27" s="94">
        <v>0</v>
      </c>
      <c r="G27" s="235">
        <f t="shared" si="0"/>
        <v>0</v>
      </c>
      <c r="H27" s="235"/>
      <c r="I27" s="113" t="s">
        <v>147</v>
      </c>
      <c r="J27" s="114"/>
      <c r="K27" s="114">
        <f t="shared" si="1"/>
        <v>0</v>
      </c>
    </row>
    <row r="28" spans="1:11" ht="25.5">
      <c r="A28" s="108" t="s">
        <v>148</v>
      </c>
      <c r="B28" s="109" t="s">
        <v>149</v>
      </c>
      <c r="C28" s="116" t="s">
        <v>150</v>
      </c>
      <c r="D28" s="111" t="s">
        <v>68</v>
      </c>
      <c r="E28" s="112">
        <v>1</v>
      </c>
      <c r="F28" s="94">
        <v>0</v>
      </c>
      <c r="G28" s="235">
        <f t="shared" si="0"/>
        <v>0</v>
      </c>
      <c r="H28" s="235"/>
      <c r="I28" s="113" t="s">
        <v>151</v>
      </c>
      <c r="J28" s="114"/>
      <c r="K28" s="114">
        <f t="shared" si="1"/>
        <v>0</v>
      </c>
    </row>
    <row r="29" spans="1:11" ht="409.5">
      <c r="A29" s="108" t="s">
        <v>152</v>
      </c>
      <c r="B29" s="109" t="s">
        <v>153</v>
      </c>
      <c r="C29" s="110" t="s">
        <v>154</v>
      </c>
      <c r="D29" s="111" t="s">
        <v>68</v>
      </c>
      <c r="E29" s="112">
        <v>1</v>
      </c>
      <c r="F29" s="94">
        <v>0</v>
      </c>
      <c r="G29" s="235">
        <f t="shared" si="0"/>
        <v>0</v>
      </c>
      <c r="H29" s="235"/>
      <c r="I29" s="113" t="s">
        <v>155</v>
      </c>
      <c r="J29" s="114"/>
      <c r="K29" s="114">
        <f t="shared" si="1"/>
        <v>0</v>
      </c>
    </row>
    <row r="30" spans="1:11" ht="25.5">
      <c r="A30" s="108" t="s">
        <v>156</v>
      </c>
      <c r="B30" s="109" t="s">
        <v>157</v>
      </c>
      <c r="C30" s="110" t="s">
        <v>158</v>
      </c>
      <c r="D30" s="111" t="s">
        <v>68</v>
      </c>
      <c r="E30" s="112">
        <v>1</v>
      </c>
      <c r="F30" s="94">
        <v>0</v>
      </c>
      <c r="G30" s="235">
        <f t="shared" si="0"/>
        <v>0</v>
      </c>
      <c r="H30" s="235"/>
      <c r="I30" s="113" t="s">
        <v>159</v>
      </c>
      <c r="J30" s="114"/>
      <c r="K30" s="114">
        <f t="shared" si="1"/>
        <v>0</v>
      </c>
    </row>
    <row r="31" spans="1:11" ht="309.75">
      <c r="A31" s="108" t="s">
        <v>160</v>
      </c>
      <c r="B31" s="109" t="s">
        <v>161</v>
      </c>
      <c r="C31" s="110" t="s">
        <v>100</v>
      </c>
      <c r="D31" s="111" t="s">
        <v>68</v>
      </c>
      <c r="E31" s="112">
        <v>1</v>
      </c>
      <c r="F31" s="94">
        <v>0</v>
      </c>
      <c r="G31" s="235">
        <f t="shared" si="0"/>
        <v>0</v>
      </c>
      <c r="H31" s="235"/>
      <c r="I31" s="113" t="s">
        <v>162</v>
      </c>
      <c r="J31" s="114"/>
      <c r="K31" s="114">
        <f t="shared" si="1"/>
        <v>0</v>
      </c>
    </row>
    <row r="32" spans="1:11" ht="51">
      <c r="A32" s="108" t="s">
        <v>163</v>
      </c>
      <c r="B32" s="109" t="s">
        <v>164</v>
      </c>
      <c r="C32" s="110" t="s">
        <v>165</v>
      </c>
      <c r="D32" s="111" t="s">
        <v>68</v>
      </c>
      <c r="E32" s="112">
        <v>1</v>
      </c>
      <c r="F32" s="94">
        <v>0</v>
      </c>
      <c r="G32" s="235">
        <f t="shared" si="0"/>
        <v>0</v>
      </c>
      <c r="H32" s="235"/>
      <c r="I32" s="113" t="s">
        <v>166</v>
      </c>
      <c r="J32" s="114"/>
      <c r="K32" s="114">
        <f t="shared" si="1"/>
        <v>0</v>
      </c>
    </row>
    <row r="33" spans="1:11" ht="12.75">
      <c r="A33" s="108" t="s">
        <v>167</v>
      </c>
      <c r="B33" s="109" t="s">
        <v>168</v>
      </c>
      <c r="C33" s="110" t="s">
        <v>169</v>
      </c>
      <c r="D33" s="111" t="s">
        <v>68</v>
      </c>
      <c r="E33" s="112">
        <v>1</v>
      </c>
      <c r="F33" s="94">
        <v>0</v>
      </c>
      <c r="G33" s="235">
        <f t="shared" si="0"/>
        <v>0</v>
      </c>
      <c r="H33" s="235"/>
      <c r="I33" s="113" t="s">
        <v>170</v>
      </c>
      <c r="J33" s="114"/>
      <c r="K33" s="114">
        <f t="shared" si="1"/>
        <v>0</v>
      </c>
    </row>
    <row r="34" spans="1:11" ht="12.75">
      <c r="A34" s="108" t="s">
        <v>171</v>
      </c>
      <c r="B34" s="109" t="s">
        <v>172</v>
      </c>
      <c r="C34" s="110" t="s">
        <v>173</v>
      </c>
      <c r="D34" s="111" t="s">
        <v>68</v>
      </c>
      <c r="E34" s="112">
        <v>1</v>
      </c>
      <c r="F34" s="94">
        <v>0</v>
      </c>
      <c r="G34" s="235">
        <f t="shared" si="0"/>
        <v>0</v>
      </c>
      <c r="H34" s="235"/>
      <c r="I34" s="113"/>
      <c r="J34" s="114"/>
      <c r="K34" s="114">
        <f t="shared" si="1"/>
        <v>0</v>
      </c>
    </row>
    <row r="35" spans="1:11" ht="12.75">
      <c r="A35" s="108" t="s">
        <v>174</v>
      </c>
      <c r="B35" s="109" t="s">
        <v>175</v>
      </c>
      <c r="C35" s="110" t="s">
        <v>176</v>
      </c>
      <c r="D35" s="111" t="s">
        <v>68</v>
      </c>
      <c r="E35" s="112">
        <v>1</v>
      </c>
      <c r="F35" s="94">
        <v>0</v>
      </c>
      <c r="G35" s="235">
        <f t="shared" si="0"/>
        <v>0</v>
      </c>
      <c r="H35" s="235"/>
      <c r="I35" s="113"/>
      <c r="J35" s="114"/>
      <c r="K35" s="114">
        <f t="shared" si="1"/>
        <v>0</v>
      </c>
    </row>
    <row r="36" spans="1:11" ht="25.5">
      <c r="A36" s="108" t="s">
        <v>177</v>
      </c>
      <c r="B36" s="109" t="s">
        <v>178</v>
      </c>
      <c r="C36" s="110" t="s">
        <v>179</v>
      </c>
      <c r="D36" s="111" t="s">
        <v>68</v>
      </c>
      <c r="E36" s="112">
        <v>1</v>
      </c>
      <c r="F36" s="94">
        <v>0</v>
      </c>
      <c r="G36" s="235">
        <f t="shared" si="0"/>
        <v>0</v>
      </c>
      <c r="H36" s="235"/>
      <c r="I36" s="113" t="s">
        <v>180</v>
      </c>
      <c r="J36" s="114"/>
      <c r="K36" s="114">
        <f t="shared" si="1"/>
        <v>0</v>
      </c>
    </row>
    <row r="37" spans="1:11" ht="335.25">
      <c r="A37" s="108" t="s">
        <v>181</v>
      </c>
      <c r="B37" s="109" t="s">
        <v>182</v>
      </c>
      <c r="C37" s="110" t="s">
        <v>183</v>
      </c>
      <c r="D37" s="111" t="s">
        <v>68</v>
      </c>
      <c r="E37" s="112">
        <v>1</v>
      </c>
      <c r="F37" s="94">
        <v>0</v>
      </c>
      <c r="G37" s="235">
        <f t="shared" si="0"/>
        <v>0</v>
      </c>
      <c r="H37" s="235"/>
      <c r="I37" s="113" t="s">
        <v>184</v>
      </c>
      <c r="J37" s="114"/>
      <c r="K37" s="114">
        <f t="shared" si="1"/>
        <v>0</v>
      </c>
    </row>
    <row r="38" spans="1:11" ht="25.5">
      <c r="A38" s="108" t="s">
        <v>185</v>
      </c>
      <c r="B38" s="109" t="s">
        <v>186</v>
      </c>
      <c r="C38" s="110" t="s">
        <v>187</v>
      </c>
      <c r="D38" s="111" t="s">
        <v>68</v>
      </c>
      <c r="E38" s="112">
        <v>1</v>
      </c>
      <c r="F38" s="94">
        <v>0</v>
      </c>
      <c r="G38" s="235">
        <f t="shared" si="0"/>
        <v>0</v>
      </c>
      <c r="H38" s="235"/>
      <c r="I38" s="113" t="s">
        <v>188</v>
      </c>
      <c r="J38" s="114"/>
      <c r="K38" s="114">
        <f t="shared" si="1"/>
        <v>0</v>
      </c>
    </row>
    <row r="39" spans="1:11" ht="270.75">
      <c r="A39" s="108" t="s">
        <v>189</v>
      </c>
      <c r="B39" s="109" t="s">
        <v>190</v>
      </c>
      <c r="C39" s="110" t="s">
        <v>191</v>
      </c>
      <c r="D39" s="111" t="s">
        <v>68</v>
      </c>
      <c r="E39" s="112">
        <v>1</v>
      </c>
      <c r="F39" s="94">
        <v>0</v>
      </c>
      <c r="G39" s="235">
        <f t="shared" si="0"/>
        <v>0</v>
      </c>
      <c r="H39" s="235"/>
      <c r="I39" s="113" t="s">
        <v>192</v>
      </c>
      <c r="J39" s="114"/>
      <c r="K39" s="114">
        <f t="shared" si="1"/>
        <v>0</v>
      </c>
    </row>
    <row r="40" spans="1:11" ht="25.5">
      <c r="A40" s="108" t="s">
        <v>193</v>
      </c>
      <c r="B40" s="109" t="s">
        <v>194</v>
      </c>
      <c r="C40" s="110" t="s">
        <v>195</v>
      </c>
      <c r="D40" s="111" t="s">
        <v>68</v>
      </c>
      <c r="E40" s="112">
        <v>1</v>
      </c>
      <c r="F40" s="94">
        <v>0</v>
      </c>
      <c r="G40" s="235">
        <f t="shared" si="0"/>
        <v>0</v>
      </c>
      <c r="H40" s="235"/>
      <c r="I40" s="113"/>
      <c r="J40" s="114"/>
      <c r="K40" s="114">
        <f t="shared" si="1"/>
        <v>0</v>
      </c>
    </row>
    <row r="41" spans="1:11" ht="129">
      <c r="A41" s="108" t="s">
        <v>196</v>
      </c>
      <c r="B41" s="109" t="s">
        <v>197</v>
      </c>
      <c r="C41" s="110" t="s">
        <v>198</v>
      </c>
      <c r="D41" s="111" t="s">
        <v>68</v>
      </c>
      <c r="E41" s="112">
        <v>1</v>
      </c>
      <c r="F41" s="94">
        <v>0</v>
      </c>
      <c r="G41" s="235">
        <f t="shared" si="0"/>
        <v>0</v>
      </c>
      <c r="H41" s="235"/>
      <c r="I41" s="113" t="s">
        <v>199</v>
      </c>
      <c r="J41" s="114"/>
      <c r="K41" s="114">
        <f t="shared" si="1"/>
        <v>0</v>
      </c>
    </row>
    <row r="42" spans="1:11" ht="64.5">
      <c r="A42" s="108" t="s">
        <v>200</v>
      </c>
      <c r="B42" s="109" t="s">
        <v>201</v>
      </c>
      <c r="C42" s="110" t="s">
        <v>202</v>
      </c>
      <c r="D42" s="111"/>
      <c r="E42" s="112">
        <v>1</v>
      </c>
      <c r="F42" s="94">
        <v>0</v>
      </c>
      <c r="G42" s="235">
        <f t="shared" si="0"/>
        <v>0</v>
      </c>
      <c r="H42" s="235"/>
      <c r="I42" s="113" t="s">
        <v>203</v>
      </c>
      <c r="J42" s="114"/>
      <c r="K42" s="114">
        <f t="shared" si="1"/>
        <v>0</v>
      </c>
    </row>
    <row r="43" spans="1:11" ht="12.75">
      <c r="A43" s="108" t="s">
        <v>204</v>
      </c>
      <c r="B43" s="109" t="s">
        <v>205</v>
      </c>
      <c r="C43" s="110" t="s">
        <v>206</v>
      </c>
      <c r="D43" s="111" t="s">
        <v>68</v>
      </c>
      <c r="E43" s="112">
        <v>1</v>
      </c>
      <c r="F43" s="94">
        <v>0</v>
      </c>
      <c r="G43" s="235">
        <f t="shared" si="0"/>
        <v>0</v>
      </c>
      <c r="H43" s="235"/>
      <c r="I43" s="113" t="s">
        <v>207</v>
      </c>
      <c r="J43" s="114"/>
      <c r="K43" s="114">
        <f t="shared" si="1"/>
        <v>0</v>
      </c>
    </row>
    <row r="44" spans="1:11" ht="25.5">
      <c r="A44" s="108" t="s">
        <v>208</v>
      </c>
      <c r="B44" s="109" t="s">
        <v>209</v>
      </c>
      <c r="C44" s="110" t="s">
        <v>210</v>
      </c>
      <c r="D44" s="111" t="s">
        <v>68</v>
      </c>
      <c r="E44" s="112">
        <v>1</v>
      </c>
      <c r="F44" s="94">
        <v>0</v>
      </c>
      <c r="G44" s="235">
        <f t="shared" si="0"/>
        <v>0</v>
      </c>
      <c r="H44" s="235"/>
      <c r="I44" s="113" t="s">
        <v>211</v>
      </c>
      <c r="J44" s="114"/>
      <c r="K44" s="114">
        <f t="shared" si="1"/>
        <v>0</v>
      </c>
    </row>
    <row r="45" spans="1:11" ht="25.5">
      <c r="A45" s="108"/>
      <c r="B45" s="109" t="s">
        <v>212</v>
      </c>
      <c r="C45" s="110" t="s">
        <v>213</v>
      </c>
      <c r="D45" s="111" t="s">
        <v>68</v>
      </c>
      <c r="E45" s="112">
        <v>1</v>
      </c>
      <c r="F45" s="94">
        <v>0</v>
      </c>
      <c r="G45" s="235">
        <f t="shared" si="0"/>
        <v>0</v>
      </c>
      <c r="H45" s="235"/>
      <c r="I45" s="113" t="s">
        <v>214</v>
      </c>
      <c r="J45" s="114"/>
      <c r="K45" s="114">
        <f t="shared" si="1"/>
        <v>0</v>
      </c>
    </row>
    <row r="46" spans="1:11" ht="90">
      <c r="A46" s="108"/>
      <c r="B46" s="109" t="s">
        <v>215</v>
      </c>
      <c r="C46" s="110" t="s">
        <v>216</v>
      </c>
      <c r="D46" s="111" t="s">
        <v>68</v>
      </c>
      <c r="E46" s="112">
        <v>1</v>
      </c>
      <c r="F46" s="94">
        <v>0</v>
      </c>
      <c r="G46" s="235">
        <f t="shared" si="0"/>
        <v>0</v>
      </c>
      <c r="H46" s="235"/>
      <c r="I46" s="113" t="s">
        <v>122</v>
      </c>
      <c r="J46" s="114"/>
      <c r="K46" s="114">
        <f t="shared" si="1"/>
        <v>0</v>
      </c>
    </row>
    <row r="47" spans="1:11" ht="76.5" thickBot="1">
      <c r="A47" s="108" t="s">
        <v>217</v>
      </c>
      <c r="B47" s="109" t="s">
        <v>218</v>
      </c>
      <c r="C47" s="110" t="s">
        <v>219</v>
      </c>
      <c r="D47" s="111" t="s">
        <v>68</v>
      </c>
      <c r="E47" s="112">
        <v>1</v>
      </c>
      <c r="F47" s="94">
        <v>0</v>
      </c>
      <c r="G47" s="235">
        <f t="shared" si="0"/>
        <v>0</v>
      </c>
      <c r="H47" s="235"/>
      <c r="I47" s="113" t="s">
        <v>220</v>
      </c>
      <c r="J47" s="114"/>
      <c r="K47" s="114">
        <f t="shared" si="1"/>
        <v>0</v>
      </c>
    </row>
    <row r="48" spans="1:11" ht="15.75" thickBot="1">
      <c r="A48" s="236" t="s">
        <v>221</v>
      </c>
      <c r="B48" s="237"/>
      <c r="C48" s="237"/>
      <c r="D48" s="237"/>
      <c r="E48" s="237"/>
      <c r="F48" s="237"/>
      <c r="G48" s="238">
        <f>SUM(G7:H47)</f>
        <v>0</v>
      </c>
      <c r="H48" s="238"/>
      <c r="I48" s="117"/>
      <c r="J48" s="118"/>
      <c r="K48" s="118">
        <f>SUM(K7:K47)</f>
        <v>0</v>
      </c>
    </row>
    <row r="49" spans="1:11" ht="15" customHeight="1" thickBot="1">
      <c r="A49" s="120"/>
      <c r="B49" s="240" t="s">
        <v>21</v>
      </c>
      <c r="C49" s="240"/>
      <c r="D49" s="240"/>
      <c r="E49" s="241"/>
      <c r="F49" s="96">
        <v>0.21</v>
      </c>
      <c r="G49" s="254">
        <f>G48*F49</f>
        <v>0</v>
      </c>
      <c r="H49" s="255"/>
      <c r="I49" s="97" t="s">
        <v>25</v>
      </c>
      <c r="J49" s="97"/>
      <c r="K49" s="121"/>
    </row>
    <row r="50" spans="1:11" ht="14.25" customHeight="1" thickBot="1">
      <c r="A50" s="120"/>
      <c r="B50" s="242" t="s">
        <v>22</v>
      </c>
      <c r="C50" s="242"/>
      <c r="D50" s="242"/>
      <c r="E50" s="242"/>
      <c r="F50" s="119"/>
      <c r="G50" s="242">
        <f>G48+G49</f>
        <v>0</v>
      </c>
      <c r="H50" s="242"/>
      <c r="I50" s="243" t="s">
        <v>25</v>
      </c>
      <c r="J50" s="243"/>
      <c r="K50" s="244"/>
    </row>
    <row r="52" spans="1:11" ht="184.5" customHeight="1">
      <c r="A52" s="239" t="s">
        <v>224</v>
      </c>
      <c r="B52" s="239"/>
      <c r="C52" s="239"/>
      <c r="D52" s="239"/>
      <c r="E52" s="239"/>
      <c r="F52" s="239"/>
      <c r="G52" s="239"/>
      <c r="H52" s="239"/>
      <c r="I52" s="239"/>
      <c r="J52" s="239"/>
      <c r="K52" s="239"/>
    </row>
    <row r="53" spans="1:11" ht="12.75" hidden="1">
      <c r="A53" s="239"/>
      <c r="B53" s="239"/>
      <c r="C53" s="239"/>
      <c r="D53" s="239"/>
      <c r="E53" s="239"/>
      <c r="F53" s="239"/>
      <c r="G53" s="239"/>
      <c r="H53" s="239"/>
      <c r="I53" s="239"/>
      <c r="J53" s="239"/>
      <c r="K53" s="239"/>
    </row>
    <row r="54" spans="1:11" ht="12.75" hidden="1">
      <c r="A54" s="239"/>
      <c r="B54" s="239"/>
      <c r="C54" s="239"/>
      <c r="D54" s="239"/>
      <c r="E54" s="239"/>
      <c r="F54" s="239"/>
      <c r="G54" s="239"/>
      <c r="H54" s="239"/>
      <c r="I54" s="239"/>
      <c r="J54" s="239"/>
      <c r="K54" s="239"/>
    </row>
    <row r="55" spans="1:11" ht="9.75" customHeight="1" hidden="1">
      <c r="A55" s="239"/>
      <c r="B55" s="239"/>
      <c r="C55" s="239"/>
      <c r="D55" s="239"/>
      <c r="E55" s="239"/>
      <c r="F55" s="239"/>
      <c r="G55" s="239"/>
      <c r="H55" s="239"/>
      <c r="I55" s="239"/>
      <c r="J55" s="239"/>
      <c r="K55" s="239"/>
    </row>
    <row r="56" spans="1:11" ht="12.75" hidden="1">
      <c r="A56" s="239"/>
      <c r="B56" s="239"/>
      <c r="C56" s="239"/>
      <c r="D56" s="239"/>
      <c r="E56" s="239"/>
      <c r="F56" s="239"/>
      <c r="G56" s="239"/>
      <c r="H56" s="239"/>
      <c r="I56" s="239"/>
      <c r="J56" s="239"/>
      <c r="K56" s="239"/>
    </row>
    <row r="57" spans="1:11" ht="12.75" hidden="1">
      <c r="A57" s="239"/>
      <c r="B57" s="239"/>
      <c r="C57" s="239"/>
      <c r="D57" s="239"/>
      <c r="E57" s="239"/>
      <c r="F57" s="239"/>
      <c r="G57" s="239"/>
      <c r="H57" s="239"/>
      <c r="I57" s="239"/>
      <c r="J57" s="239"/>
      <c r="K57" s="239"/>
    </row>
    <row r="58" spans="1:11" ht="12.75" hidden="1">
      <c r="A58" s="239"/>
      <c r="B58" s="239"/>
      <c r="C58" s="239"/>
      <c r="D58" s="239"/>
      <c r="E58" s="239"/>
      <c r="F58" s="239"/>
      <c r="G58" s="239"/>
      <c r="H58" s="239"/>
      <c r="I58" s="239"/>
      <c r="J58" s="239"/>
      <c r="K58" s="239"/>
    </row>
    <row r="59" spans="1:11" ht="12.75" hidden="1">
      <c r="A59" s="239"/>
      <c r="B59" s="239"/>
      <c r="C59" s="239"/>
      <c r="D59" s="239"/>
      <c r="E59" s="239"/>
      <c r="F59" s="239"/>
      <c r="G59" s="239"/>
      <c r="H59" s="239"/>
      <c r="I59" s="239"/>
      <c r="J59" s="239"/>
      <c r="K59" s="239"/>
    </row>
    <row r="60" spans="1:11" ht="12.75" hidden="1">
      <c r="A60" s="239"/>
      <c r="B60" s="239"/>
      <c r="C60" s="239"/>
      <c r="D60" s="239"/>
      <c r="E60" s="239"/>
      <c r="F60" s="239"/>
      <c r="G60" s="239"/>
      <c r="H60" s="239"/>
      <c r="I60" s="239"/>
      <c r="J60" s="239"/>
      <c r="K60" s="239"/>
    </row>
  </sheetData>
  <sheetProtection/>
  <mergeCells count="66">
    <mergeCell ref="A52:K60"/>
    <mergeCell ref="B49:E49"/>
    <mergeCell ref="B50:E50"/>
    <mergeCell ref="I50:K50"/>
    <mergeCell ref="C1:K1"/>
    <mergeCell ref="I2:K2"/>
    <mergeCell ref="A3:K3"/>
    <mergeCell ref="G49:H49"/>
    <mergeCell ref="G50:H50"/>
    <mergeCell ref="G44:H44"/>
    <mergeCell ref="G45:H45"/>
    <mergeCell ref="G46:H46"/>
    <mergeCell ref="G47:H47"/>
    <mergeCell ref="A48:F48"/>
    <mergeCell ref="G48:H48"/>
    <mergeCell ref="G38:H38"/>
    <mergeCell ref="G39:H39"/>
    <mergeCell ref="G40:H40"/>
    <mergeCell ref="G41:H41"/>
    <mergeCell ref="G42:H42"/>
    <mergeCell ref="G43:H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G8:H8"/>
    <mergeCell ref="G9:H9"/>
    <mergeCell ref="G10:H10"/>
    <mergeCell ref="G11:H11"/>
    <mergeCell ref="G12:H12"/>
    <mergeCell ref="G13:H13"/>
    <mergeCell ref="I4:I5"/>
    <mergeCell ref="J4:J5"/>
    <mergeCell ref="K4:K5"/>
    <mergeCell ref="G5:H5"/>
    <mergeCell ref="G6:H6"/>
    <mergeCell ref="G7:H7"/>
    <mergeCell ref="A1:B1"/>
    <mergeCell ref="A2:B2"/>
    <mergeCell ref="C2:G2"/>
    <mergeCell ref="A4:A5"/>
    <mergeCell ref="B4:B5"/>
    <mergeCell ref="C4:C5"/>
    <mergeCell ref="D4:D5"/>
    <mergeCell ref="E4:E5"/>
    <mergeCell ref="F4:H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SATRA,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Karlíčková</dc:creator>
  <cp:keywords/>
  <dc:description/>
  <cp:lastModifiedBy>Jaroslav Kupr</cp:lastModifiedBy>
  <cp:lastPrinted>2014-12-09T17:28:43Z</cp:lastPrinted>
  <dcterms:created xsi:type="dcterms:W3CDTF">2004-08-31T07:38:13Z</dcterms:created>
  <dcterms:modified xsi:type="dcterms:W3CDTF">2017-05-17T09:10:32Z</dcterms:modified>
  <cp:category/>
  <cp:version/>
  <cp:contentType/>
  <cp:contentStatus/>
</cp:coreProperties>
</file>