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9596" windowHeight="9399" tabRatio="575" activeTab="0"/>
  </bookViews>
  <sheets>
    <sheet name="Rozpočet" sheetId="1" r:id="rId1"/>
  </sheets>
  <definedNames>
    <definedName name="_xlnm.Print_Titles" localSheetId="0">'Rozpočet'!$1:$7</definedName>
  </definedNames>
  <calcPr fullCalcOnLoad="1"/>
</workbook>
</file>

<file path=xl/sharedStrings.xml><?xml version="1.0" encoding="utf-8"?>
<sst xmlns="http://schemas.openxmlformats.org/spreadsheetml/2006/main" count="183" uniqueCount="124">
  <si>
    <t>*</t>
  </si>
  <si>
    <t>Kč</t>
  </si>
  <si>
    <t>Jednotková cena</t>
  </si>
  <si>
    <t>Doprava</t>
  </si>
  <si>
    <t>Celková cena</t>
  </si>
  <si>
    <t>Těžké mechanizmy</t>
  </si>
  <si>
    <t>Součet :</t>
  </si>
  <si>
    <t>Celkový součet :</t>
  </si>
  <si>
    <t>Měrná jednotka</t>
  </si>
  <si>
    <t>Montáž</t>
  </si>
  <si>
    <t>Pozice</t>
  </si>
  <si>
    <t>Inženýrská a koordinační činnost</t>
  </si>
  <si>
    <t>Přesuny</t>
  </si>
  <si>
    <t>Zaregulování, vyzkoušení, předávací řízení</t>
  </si>
  <si>
    <t>hod</t>
  </si>
  <si>
    <t>Položka specifikace</t>
  </si>
  <si>
    <t>Název</t>
  </si>
  <si>
    <t>Počet jednotek</t>
  </si>
  <si>
    <t>Dodávka</t>
  </si>
  <si>
    <t>Dokumentace konečného provedení, návody, atesty, prohlášení o shodě</t>
  </si>
  <si>
    <t>Profese:</t>
  </si>
  <si>
    <t>Název akce :</t>
  </si>
  <si>
    <t>ks</t>
  </si>
  <si>
    <t>bm</t>
  </si>
  <si>
    <t>2.01</t>
  </si>
  <si>
    <t>2.02</t>
  </si>
  <si>
    <t>Doplňkový materiál</t>
  </si>
  <si>
    <t>kpl</t>
  </si>
  <si>
    <t>Požární ucpávky</t>
  </si>
  <si>
    <t>m2</t>
  </si>
  <si>
    <t>2.03</t>
  </si>
  <si>
    <t>2.04</t>
  </si>
  <si>
    <t>2.05</t>
  </si>
  <si>
    <t>Protipožární izolace s atestem - odolnost 45 minut</t>
  </si>
  <si>
    <t>Trouba SPIRO - 160 - včetně tvarovek</t>
  </si>
  <si>
    <t>Talířový ventil DAVBR 125</t>
  </si>
  <si>
    <t>Trouba SPIRO - 125 - včetně tvarovek</t>
  </si>
  <si>
    <t>Trouba SPIRO - 100 - včetně tvarovek</t>
  </si>
  <si>
    <t>VZDUCHOTECHNIKA</t>
  </si>
  <si>
    <t>Stěnová mřížka NOVA-L-1-1-300x100-20,0</t>
  </si>
  <si>
    <t>Zpětná klapka RSK 160</t>
  </si>
  <si>
    <t>Ventilátor Mixvent TD 500 / 160</t>
  </si>
  <si>
    <t>1.01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</si>
  <si>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</si>
  <si>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</si>
  <si>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</si>
  <si>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</si>
  <si>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</si>
  <si>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</si>
  <si>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</si>
  <si>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</si>
  <si>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</si>
  <si>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</si>
  <si>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</si>
  <si>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</si>
  <si>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</si>
  <si>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</si>
  <si>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</si>
  <si>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VZT jednotka ve venkovním stojatém hygienickém provedení Aeromaster XP 10 ve složení:</t>
  </si>
  <si>
    <t>1.02</t>
  </si>
  <si>
    <t>3.01</t>
  </si>
  <si>
    <t>Ventilátor EBB 100 NT</t>
  </si>
  <si>
    <t>Tep a protihluk.izol.tl. 4 cm - iz. deskami nebo pásy interiér</t>
  </si>
  <si>
    <t>Rekonstrukce střediska odborného výcviku Chlumec</t>
  </si>
  <si>
    <t>Zařízení č.1 - Větrání kuchyně a zázemí 1.NP</t>
  </si>
  <si>
    <t>ohřívač - topná voda 70/55oC, tukový filtr na odvodu</t>
  </si>
  <si>
    <t xml:space="preserve">včetně základového rámu, pružných manžet a soupravy pro odvod kondenzátu </t>
  </si>
  <si>
    <t>Tlumič hluku buňkový JTH 200/500/1000 - standardní provedení</t>
  </si>
  <si>
    <t xml:space="preserve">Požární klapka FKA - EU - 0 / 630 x 630 x 240 / 0 / Z01 </t>
  </si>
  <si>
    <t>Výustka NOVA - A - 2 - 1 - 525 x 225 - R1</t>
  </si>
  <si>
    <t>Výustka NOVA - A - 2 - 1 - 425 x 325 - R1</t>
  </si>
  <si>
    <t>Výustka NOVA - A - 2 - 1 - 1025 x 425 - R1</t>
  </si>
  <si>
    <t>Odlučovač tuku vertikální s vaničkou OTV- A - 1- 525 x 225</t>
  </si>
  <si>
    <t xml:space="preserve">Regulační a uzavírací klapka těsná 200x200 ovládání R </t>
  </si>
  <si>
    <t>1.18</t>
  </si>
  <si>
    <t>1.19</t>
  </si>
  <si>
    <t>Zařízení č.2 - Větrání sociálního zázemí personál 1.NP</t>
  </si>
  <si>
    <t>Spojovací manžeta VBM 160</t>
  </si>
  <si>
    <t xml:space="preserve">Tlumič hluku kruhový MAA 160/600mm </t>
  </si>
  <si>
    <t>Zařízení č.3 - Větrání úklidu 1.NP</t>
  </si>
  <si>
    <t>Zařízení 10  - Demontáže stávajících zařízení</t>
  </si>
  <si>
    <t>Demontáže vzduchotechnických jednotek včetně ekologické likvidace</t>
  </si>
  <si>
    <t>Demontáže vzduchotechnických rozvodů a elementů včetně ekologické likvidace</t>
  </si>
  <si>
    <t xml:space="preserve">včetně regulačního uzlu na ohřívači s čerpadlem a trojcestnou armaturoua, včetně pružných manžet, rámu </t>
  </si>
  <si>
    <t>Venkovní žaluzie PER 100 plast šedá</t>
  </si>
  <si>
    <t>1.04a</t>
  </si>
  <si>
    <t>ventilátor přívod 8050 m3/hod 380 Pa včetně frekvenčního měniče</t>
  </si>
  <si>
    <t>ventilátor odvod 8050 m3/hod 440 Pa včetně frekvenčního měniče</t>
  </si>
  <si>
    <t xml:space="preserve">jednostupńová filtrace F5,  ZZT deskový výměník s křížovým prouděním </t>
  </si>
  <si>
    <t xml:space="preserve">Autorizovaná šéfmontáž, oživení a revize </t>
  </si>
  <si>
    <t>Tovární systém MaR s řídící jednotkou VCS pro vzt jednotku s dálkovým programovatelným ovladačem s displejem HMI, kompletní čidlové vybavení na snímání a regulaci teploty vzduchu, tlaková čidla na snímání zanesení filtru, servopohony na klapkách, kompletní propojovací kabeláž- specifikace příslušenství komplet dle technické specifikace Remak OD019877 viz příloha tzp</t>
  </si>
  <si>
    <t>Protidešťová žaluzie pozinkovaná protihluková se sítem 1400 x 800x400 - RAL…...</t>
  </si>
  <si>
    <t>Protidešťová žaluzie pozinkovaná standard se sítem 1300 x 800 - RAL…...</t>
  </si>
  <si>
    <t xml:space="preserve">Tlumič hluku buňkový JT 250/500/1000 </t>
  </si>
  <si>
    <t xml:space="preserve">Regulační a uzavírací klapka těsná 225x225 ovládání R </t>
  </si>
  <si>
    <t xml:space="preserve">Regulační a uzavírací klapka těsná 250x250 ovládání R </t>
  </si>
  <si>
    <t xml:space="preserve">Regulační a uzavírací klapka těsná 400x250 ovládání R </t>
  </si>
  <si>
    <t>Odsávací zákryt 750x900 mm snížený provedení nerez s tukovými filtry závěs na stěnu, příruba 200x200mm včetně připojovací manžety 200x200mm standard např. Holas</t>
  </si>
  <si>
    <t>Odsávací zákryt 900x900 mm snížený provedení nerez s tukovými filtry závěs na stěnu, příruba 200x200mm včetně připojovací manžety 200x200mm standard např. Holas</t>
  </si>
  <si>
    <t>Odsávací zákryt 1200x1000 mm snížený provedení nerez s tukovými filtry závěs na stěnu, příruba 225x225mm včetně připojovací manžety 225x225mm standard např. Holas</t>
  </si>
  <si>
    <t>Odsávací zákryt snížený sestava 2ks 2000x1000mm, 1ks 2200x1000 mm provedení nerez s tukovými filtry závěs na stěnu, 4ks příruba 250x250mm včetně 4ks připojovací manžety 250x250mm standard např. Holas</t>
  </si>
  <si>
    <t>Odsávací zákryt 2600x1800 mm provedení nerez s tukovými filtry závěs pod strop příruba 2ks 400x250mm, připoj manžeta 2ks 400x250 standard např. Holas</t>
  </si>
  <si>
    <t>Odsávací zákryt 1000x1200 mm snížený provedení nerez s tukovými filtry závěs na stěnu, příruba 225x225mm včetně připojovací manžety 225x225mm standard např. Holas</t>
  </si>
  <si>
    <t>Protidešťová žaluzie pozinkovaná standard se sítem 200 x 200 - RAL…...</t>
  </si>
  <si>
    <t>Zařízení č. 1CH technologické chlazení učebna bourání a zpracování masa 15-17 st. C</t>
  </si>
  <si>
    <t xml:space="preserve">Místní montáž po dílech do stávající technické místnosti </t>
  </si>
  <si>
    <t>Cu potrubí chladiva profilu 9,52/19mm s izolací a kabelem</t>
  </si>
  <si>
    <t>Cu potrubí chladiva profilu 6,35/9,52mm s izolací a kabelem</t>
  </si>
  <si>
    <t>Autorizovaná šéfmontáž a uvedení do provozu</t>
  </si>
  <si>
    <t>Příslušenství, ventilové vybavení, náplň chladiva do 2 kg</t>
  </si>
  <si>
    <t>Roznášecí dlaždice 300x300x100mm</t>
  </si>
  <si>
    <t>Mars žlab plný se zavíkováním trasy cu v exteriéru</t>
  </si>
  <si>
    <t>Prostupka - trouba spiro DN 125</t>
  </si>
  <si>
    <t>Lišta krycí bílá trasa cu potrubí v prostorech bez podhledu</t>
  </si>
  <si>
    <t xml:space="preserve">Montážní, těsnící a spojovací materiál (nosná táhla s kontramatkami a izolátory chvění, kotvení do stropu přes hmoždinky, šroubování k potrubí přes zlišty, těsnění přírub potrubí šňůrou na bázi PE, spojovací šrouby, podložky, matice </t>
  </si>
  <si>
    <t>kg</t>
  </si>
  <si>
    <t>Čtyřhranné ocel. potrubí sk. I rovné těsnost B</t>
  </si>
  <si>
    <t>Čtyřhranné ocel. potrubí sk. I tvarovky těsnost B</t>
  </si>
  <si>
    <t>Přídavný termostat digitální</t>
  </si>
  <si>
    <t>Deska SimKlima vč. příslušenství pro přívod vzduchu  o teplotě +12st. C</t>
  </si>
  <si>
    <t>Distribuční box (distributor) pro 3 jednotky</t>
  </si>
  <si>
    <t>Venkovní kondenzátorová jednotka Qch/Qtmax 17/17,3kW</t>
  </si>
  <si>
    <t>Vnitřní podstropní jednotka Qch/Qt 3,5/3,9 kW včetně infraovladače a čerpadla kondenzátu</t>
  </si>
  <si>
    <t>Vnitřní podstropní jednotka Qch/Qt 5,3/5,8 kW včetně čerpadla kondenzátu  řízeno centrálním termostatem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</si>
</sst>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m/yy"/>
    <numFmt numFmtId="166" formatCode="d/yy"/>
    <numFmt numFmtId="167" formatCode="yy/yy"/>
    <numFmt numFmtId="168" formatCode="#,##0\ &quot;Kč&quot;\ ;\-#,##0\ &quot;Kč&quot;\ "/>
    <numFmt numFmtId="169" formatCode="#,##0.0"/>
    <numFmt numFmtId="170" formatCode="##,#0?"/>
    <numFmt numFmtId="171" formatCode="#,##0\ "/>
    <numFmt numFmtId="172" formatCode="0.000"/>
    <numFmt numFmtId="173" formatCode="#,##0.000"/>
    <numFmt numFmtId="174" formatCode="#,##0.0000"/>
    <numFmt numFmtId="175" formatCode="#,##0.0\ "/>
    <numFmt numFmtId="176" formatCode="0.0%"/>
    <numFmt numFmtId="177" formatCode="#,##0\ &quot;Kč&quot;"/>
    <numFmt numFmtId="178" formatCode="0.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mmmm\ yyyy"/>
    <numFmt numFmtId="188" formatCode="#,##0\ _K_č"/>
    <numFmt numFmtId="189" formatCode="dd/mm/yy"/>
    <numFmt numFmtId="190" formatCode="dd/mm/yyyy"/>
    <numFmt numFmtId="191" formatCode="d/m"/>
    <numFmt numFmtId="192" formatCode="0.000%"/>
    <numFmt numFmtId="193" formatCode="#,##0_ ;\-#,##0\ "/>
    <numFmt numFmtId="194" formatCode="#,##0.00\ 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#,##0.000\ "/>
    <numFmt numFmtId="203" formatCode="#,##0.0000\ "/>
    <numFmt numFmtId="204" formatCode="#,##0.00000\ "/>
    <numFmt numFmtId="205" formatCode="_-* #,##0.0\ &quot;Kč&quot;_-;\-* #,##0.0\ &quot;Kč&quot;_-;_-* &quot;-&quot;\ &quot;Kč&quot;_-;_-@_-"/>
    <numFmt numFmtId="206" formatCode="_-* #,##0.00\ &quot;Kč&quot;_-;\-* #,##0.00\ &quot;Kč&quot;_-;_-* &quot;-&quot;\ &quot;Kč&quot;_-;_-@_-"/>
    <numFmt numFmtId="207" formatCode="_-* #,##0.0\ &quot;Kč&quot;_-;\-* #,##0.0\ &quot;Kč&quot;_-;_-* &quot;-&quot;?\ &quot;Kč&quot;_-;_-@_-"/>
    <numFmt numFmtId="208" formatCode="_-* #,##0.0\ &quot;Kč&quot;_-;\-* #,##0.0\ &quot;Kč&quot;_-;_-* &quot;-&quot;??\ &quot;Kč&quot;_-;_-@_-"/>
    <numFmt numFmtId="209" formatCode="_-* #,##0\ &quot;Kč&quot;_-;\-* #,##0\ &quot;Kč&quot;_-;_-* &quot;-&quot;??\ &quot;Kč&quot;_-;_-@_-"/>
    <numFmt numFmtId="210" formatCode="d/mm/yy"/>
    <numFmt numFmtId="211" formatCode="#,##0.000\ _K_č"/>
    <numFmt numFmtId="212" formatCode="#,##0.00\ _K_č"/>
    <numFmt numFmtId="213" formatCode="#,##0\ \ "/>
    <numFmt numFmtId="214" formatCode="#,##0.0\ &quot;Kč&quot;;\-#,##0.0\ &quot;Kč&quot;"/>
    <numFmt numFmtId="215" formatCode="#,##0.00\ &quot;Kč&quot;"/>
    <numFmt numFmtId="216" formatCode="#,##0.0\ &quot;Kč&quot;"/>
    <numFmt numFmtId="217" formatCode="#,##0.0_ &quot;Kč/hod&quot;"/>
    <numFmt numFmtId="218" formatCode="#,##0_ &quot;(Nh)&quot;"/>
    <numFmt numFmtId="219" formatCode="d/mm/yyyy"/>
    <numFmt numFmtId="220" formatCode="mmmm\ yy"/>
    <numFmt numFmtId="221" formatCode="00000"/>
    <numFmt numFmtId="222" formatCode="#,##0.0\ _K_č"/>
    <numFmt numFmtId="223" formatCode="#,##0.00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2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71">
    <xf numFmtId="171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6" fillId="0" borderId="0" applyAlignment="0"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4" fontId="6" fillId="0" borderId="0" applyBorder="0" applyAlignment="0">
      <protection/>
    </xf>
    <xf numFmtId="0" fontId="6" fillId="0" borderId="0">
      <alignment horizontal="right" wrapText="1"/>
      <protection/>
    </xf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1" fontId="6" fillId="0" borderId="0" applyFont="0" applyFill="0" applyBorder="0">
      <alignment horizontal="right" vertical="center"/>
      <protection/>
    </xf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center" vertical="center" wrapText="1"/>
      <protection/>
    </xf>
    <xf numFmtId="0" fontId="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6">
      <alignment horizontal="center" vertical="center" wrapText="1"/>
      <protection/>
    </xf>
    <xf numFmtId="0" fontId="9" fillId="0" borderId="0" applyNumberFormat="0" applyFill="0" applyBorder="0" applyAlignment="0" applyProtection="0"/>
    <xf numFmtId="164" fontId="0" fillId="0" borderId="0">
      <alignment horizontal="center" vertical="center"/>
      <protection/>
    </xf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9" applyNumberFormat="0" applyAlignment="0" applyProtection="0"/>
    <xf numFmtId="0" fontId="50" fillId="25" borderId="9" applyNumberFormat="0" applyAlignment="0" applyProtection="0"/>
    <xf numFmtId="0" fontId="51" fillId="25" borderId="10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86">
    <xf numFmtId="171" fontId="0" fillId="0" borderId="0" xfId="0" applyAlignment="1">
      <alignment vertical="center"/>
    </xf>
    <xf numFmtId="171" fontId="6" fillId="0" borderId="0" xfId="0" applyFont="1" applyAlignment="1">
      <alignment vertical="center"/>
    </xf>
    <xf numFmtId="171" fontId="0" fillId="0" borderId="0" xfId="0" applyAlignment="1">
      <alignment vertical="center"/>
    </xf>
    <xf numFmtId="171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8" fontId="0" fillId="0" borderId="0" xfId="0" applyNumberFormat="1" applyBorder="1" applyAlignment="1">
      <alignment horizontal="right"/>
    </xf>
    <xf numFmtId="171" fontId="5" fillId="0" borderId="0" xfId="0" applyFont="1" applyBorder="1" applyAlignment="1">
      <alignment vertical="center"/>
    </xf>
    <xf numFmtId="171" fontId="0" fillId="0" borderId="0" xfId="0" applyAlignment="1">
      <alignment vertical="center" wrapText="1"/>
    </xf>
    <xf numFmtId="171" fontId="5" fillId="0" borderId="0" xfId="0" applyFont="1" applyBorder="1" applyAlignment="1">
      <alignment vertical="center" wrapText="1"/>
    </xf>
    <xf numFmtId="171" fontId="1" fillId="0" borderId="0" xfId="0" applyFont="1" applyAlignment="1">
      <alignment vertical="center"/>
    </xf>
    <xf numFmtId="164" fontId="11" fillId="0" borderId="0" xfId="53" applyNumberFormat="1" applyFont="1" applyBorder="1" applyAlignment="1" quotePrefix="1">
      <alignment horizontal="left" vertical="center" wrapText="1"/>
      <protection/>
    </xf>
    <xf numFmtId="164" fontId="12" fillId="0" borderId="0" xfId="53" applyNumberFormat="1" applyFont="1" applyBorder="1" applyAlignment="1" quotePrefix="1">
      <alignment horizontal="left" vertical="center" wrapText="1"/>
      <protection/>
    </xf>
    <xf numFmtId="171" fontId="10" fillId="0" borderId="11" xfId="0" applyFont="1" applyBorder="1" applyAlignment="1">
      <alignment horizontal="center" vertical="center" wrapText="1"/>
    </xf>
    <xf numFmtId="171" fontId="13" fillId="0" borderId="12" xfId="0" applyFont="1" applyBorder="1" applyAlignment="1">
      <alignment horizontal="left" vertical="center"/>
    </xf>
    <xf numFmtId="171" fontId="14" fillId="0" borderId="12" xfId="0" applyFont="1" applyBorder="1" applyAlignment="1">
      <alignment horizontal="center" vertical="center"/>
    </xf>
    <xf numFmtId="171" fontId="14" fillId="0" borderId="13" xfId="0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Continuous" vertical="center"/>
    </xf>
    <xf numFmtId="171" fontId="10" fillId="0" borderId="15" xfId="0" applyFont="1" applyBorder="1" applyAlignment="1">
      <alignment horizontal="center" vertical="center"/>
    </xf>
    <xf numFmtId="0" fontId="12" fillId="0" borderId="15" xfId="40" applyFont="1" applyBorder="1" applyAlignment="1" quotePrefix="1">
      <alignment horizontal="centerContinuous" vertical="center"/>
      <protection/>
    </xf>
    <xf numFmtId="171" fontId="14" fillId="0" borderId="16" xfId="0" applyFont="1" applyBorder="1" applyAlignment="1">
      <alignment horizontal="centerContinuous" vertical="center"/>
    </xf>
    <xf numFmtId="3" fontId="14" fillId="0" borderId="16" xfId="0" applyNumberFormat="1" applyFont="1" applyBorder="1" applyAlignment="1">
      <alignment horizontal="centerContinuous" vertical="center"/>
    </xf>
    <xf numFmtId="168" fontId="14" fillId="0" borderId="16" xfId="0" applyNumberFormat="1" applyFont="1" applyBorder="1" applyAlignment="1">
      <alignment horizontal="centerContinuous" vertical="center"/>
    </xf>
    <xf numFmtId="168" fontId="14" fillId="0" borderId="17" xfId="0" applyNumberFormat="1" applyFont="1" applyBorder="1" applyAlignment="1">
      <alignment horizontal="centerContinuous" vertical="center"/>
    </xf>
    <xf numFmtId="171" fontId="10" fillId="0" borderId="18" xfId="36" applyFont="1" applyBorder="1" applyAlignment="1">
      <alignment horizontal="center" vertical="center" wrapText="1"/>
      <protection/>
    </xf>
    <xf numFmtId="171" fontId="10" fillId="0" borderId="19" xfId="36" applyFont="1" applyBorder="1" applyAlignment="1">
      <alignment horizontal="center" vertical="center" wrapText="1"/>
      <protection/>
    </xf>
    <xf numFmtId="164" fontId="10" fillId="0" borderId="20" xfId="53" applyNumberFormat="1" applyFont="1" applyBorder="1" applyAlignment="1">
      <alignment horizontal="center"/>
      <protection/>
    </xf>
    <xf numFmtId="164" fontId="10" fillId="0" borderId="21" xfId="53" applyNumberFormat="1" applyFont="1" applyBorder="1" applyAlignment="1">
      <alignment horizontal="center"/>
      <protection/>
    </xf>
    <xf numFmtId="164" fontId="10" fillId="0" borderId="22" xfId="53" applyNumberFormat="1" applyFont="1" applyBorder="1" applyAlignment="1">
      <alignment horizontal="center" vertical="center"/>
      <protection/>
    </xf>
    <xf numFmtId="3" fontId="10" fillId="0" borderId="22" xfId="53" applyNumberFormat="1" applyFont="1" applyBorder="1" applyAlignment="1">
      <alignment horizontal="center" vertical="center"/>
      <protection/>
    </xf>
    <xf numFmtId="170" fontId="10" fillId="0" borderId="22" xfId="53" applyNumberFormat="1" applyFont="1" applyBorder="1" applyAlignment="1">
      <alignment horizontal="center" vertical="center"/>
      <protection/>
    </xf>
    <xf numFmtId="170" fontId="10" fillId="0" borderId="23" xfId="53" applyNumberFormat="1" applyFont="1" applyBorder="1" applyAlignment="1">
      <alignment horizontal="center" vertical="center"/>
      <protection/>
    </xf>
    <xf numFmtId="164" fontId="11" fillId="0" borderId="24" xfId="53" applyNumberFormat="1" applyFont="1" applyBorder="1" applyAlignment="1" quotePrefix="1">
      <alignment horizontal="center" vertical="center"/>
      <protection/>
    </xf>
    <xf numFmtId="164" fontId="11" fillId="0" borderId="0" xfId="53" applyNumberFormat="1" applyFont="1" applyBorder="1" applyAlignment="1" quotePrefix="1">
      <alignment horizontal="left" vertical="center"/>
      <protection/>
    </xf>
    <xf numFmtId="164" fontId="11" fillId="0" borderId="0" xfId="53" applyNumberFormat="1" applyFont="1" applyBorder="1" applyAlignment="1" quotePrefix="1">
      <alignment horizontal="center" vertical="center"/>
      <protection/>
    </xf>
    <xf numFmtId="3" fontId="11" fillId="0" borderId="0" xfId="53" applyNumberFormat="1" applyFont="1" applyBorder="1" applyAlignment="1" quotePrefix="1">
      <alignment horizontal="center" vertical="center"/>
      <protection/>
    </xf>
    <xf numFmtId="164" fontId="11" fillId="0" borderId="0" xfId="53" applyNumberFormat="1" applyFont="1" applyBorder="1" applyAlignment="1" quotePrefix="1">
      <alignment horizontal="right" vertical="center"/>
      <protection/>
    </xf>
    <xf numFmtId="164" fontId="11" fillId="0" borderId="25" xfId="53" applyNumberFormat="1" applyFont="1" applyBorder="1" applyAlignment="1" quotePrefix="1">
      <alignment horizontal="right" vertical="center"/>
      <protection/>
    </xf>
    <xf numFmtId="164" fontId="11" fillId="0" borderId="26" xfId="53" applyNumberFormat="1" applyFont="1" applyBorder="1" applyAlignment="1" quotePrefix="1">
      <alignment horizontal="center" vertical="center" wrapText="1"/>
      <protection/>
    </xf>
    <xf numFmtId="164" fontId="12" fillId="0" borderId="0" xfId="53" applyNumberFormat="1" applyFont="1" applyBorder="1" applyAlignment="1" quotePrefix="1">
      <alignment horizontal="center" vertical="center" wrapText="1"/>
      <protection/>
    </xf>
    <xf numFmtId="3" fontId="12" fillId="0" borderId="0" xfId="53" applyNumberFormat="1" applyFont="1" applyBorder="1" applyAlignment="1" quotePrefix="1">
      <alignment horizontal="center" vertical="center" wrapText="1"/>
      <protection/>
    </xf>
    <xf numFmtId="171" fontId="12" fillId="0" borderId="0" xfId="36" applyFont="1" applyBorder="1" applyAlignment="1" quotePrefix="1">
      <alignment horizontal="right" vertical="center" wrapText="1"/>
      <protection/>
    </xf>
    <xf numFmtId="171" fontId="12" fillId="0" borderId="27" xfId="36" applyFont="1" applyBorder="1" applyAlignment="1" quotePrefix="1">
      <alignment horizontal="right" vertical="center" wrapText="1"/>
      <protection/>
    </xf>
    <xf numFmtId="164" fontId="11" fillId="0" borderId="0" xfId="53" applyNumberFormat="1" applyFont="1" applyBorder="1" applyAlignment="1" quotePrefix="1">
      <alignment horizontal="center" vertical="center" wrapText="1"/>
      <protection/>
    </xf>
    <xf numFmtId="3" fontId="11" fillId="0" borderId="0" xfId="53" applyNumberFormat="1" applyFont="1" applyBorder="1" applyAlignment="1" quotePrefix="1">
      <alignment horizontal="center" vertical="center" wrapText="1"/>
      <protection/>
    </xf>
    <xf numFmtId="171" fontId="11" fillId="0" borderId="0" xfId="36" applyFont="1" applyBorder="1" applyAlignment="1" quotePrefix="1">
      <alignment horizontal="right" vertical="center" wrapText="1"/>
      <protection/>
    </xf>
    <xf numFmtId="171" fontId="11" fillId="0" borderId="27" xfId="36" applyFont="1" applyBorder="1" applyAlignment="1" quotePrefix="1">
      <alignment horizontal="right" vertical="center" wrapText="1"/>
      <protection/>
    </xf>
    <xf numFmtId="164" fontId="11" fillId="0" borderId="28" xfId="53" applyNumberFormat="1" applyFont="1" applyBorder="1" applyAlignment="1" quotePrefix="1">
      <alignment horizontal="center" vertical="center" wrapText="1"/>
      <protection/>
    </xf>
    <xf numFmtId="164" fontId="11" fillId="0" borderId="16" xfId="53" applyNumberFormat="1" applyFont="1" applyBorder="1" applyAlignment="1" quotePrefix="1">
      <alignment horizontal="left" vertical="center" wrapText="1"/>
      <protection/>
    </xf>
    <xf numFmtId="164" fontId="11" fillId="0" borderId="16" xfId="53" applyNumberFormat="1" applyFont="1" applyBorder="1" applyAlignment="1" quotePrefix="1">
      <alignment horizontal="center" vertical="center" wrapText="1"/>
      <protection/>
    </xf>
    <xf numFmtId="3" fontId="11" fillId="0" borderId="16" xfId="53" applyNumberFormat="1" applyFont="1" applyBorder="1" applyAlignment="1" quotePrefix="1">
      <alignment horizontal="center" vertical="center" wrapText="1"/>
      <protection/>
    </xf>
    <xf numFmtId="171" fontId="11" fillId="0" borderId="16" xfId="36" applyFont="1" applyBorder="1" applyAlignment="1" quotePrefix="1">
      <alignment horizontal="right" vertical="center" wrapText="1"/>
      <protection/>
    </xf>
    <xf numFmtId="171" fontId="11" fillId="0" borderId="29" xfId="36" applyFont="1" applyBorder="1" applyAlignment="1" quotePrefix="1">
      <alignment horizontal="right" vertical="center" wrapText="1"/>
      <protection/>
    </xf>
    <xf numFmtId="164" fontId="12" fillId="0" borderId="16" xfId="53" applyNumberFormat="1" applyFont="1" applyBorder="1" applyAlignment="1" quotePrefix="1">
      <alignment horizontal="left" vertical="center" wrapText="1"/>
      <protection/>
    </xf>
    <xf numFmtId="164" fontId="12" fillId="0" borderId="16" xfId="53" applyNumberFormat="1" applyFont="1" applyBorder="1" applyAlignment="1" quotePrefix="1">
      <alignment horizontal="center" vertical="center" wrapText="1"/>
      <protection/>
    </xf>
    <xf numFmtId="3" fontId="12" fillId="0" borderId="16" xfId="53" applyNumberFormat="1" applyFont="1" applyBorder="1" applyAlignment="1" quotePrefix="1">
      <alignment horizontal="center" vertical="center" wrapText="1"/>
      <protection/>
    </xf>
    <xf numFmtId="171" fontId="12" fillId="0" borderId="16" xfId="36" applyFont="1" applyBorder="1" applyAlignment="1" quotePrefix="1">
      <alignment horizontal="right" vertical="center" wrapText="1"/>
      <protection/>
    </xf>
    <xf numFmtId="171" fontId="12" fillId="0" borderId="29" xfId="36" applyFont="1" applyBorder="1" applyAlignment="1" quotePrefix="1">
      <alignment horizontal="right" vertical="center" wrapText="1"/>
      <protection/>
    </xf>
    <xf numFmtId="164" fontId="12" fillId="0" borderId="30" xfId="53" applyNumberFormat="1" applyFont="1" applyBorder="1" applyAlignment="1" quotePrefix="1">
      <alignment horizontal="center" vertical="center" wrapText="1"/>
      <protection/>
    </xf>
    <xf numFmtId="164" fontId="12" fillId="0" borderId="31" xfId="53" applyNumberFormat="1" applyFont="1" applyBorder="1" applyAlignment="1" quotePrefix="1">
      <alignment horizontal="left" vertical="center" wrapText="1"/>
      <protection/>
    </xf>
    <xf numFmtId="164" fontId="12" fillId="0" borderId="31" xfId="53" applyNumberFormat="1" applyFont="1" applyBorder="1" applyAlignment="1" quotePrefix="1">
      <alignment horizontal="center" vertical="center" wrapText="1"/>
      <protection/>
    </xf>
    <xf numFmtId="3" fontId="12" fillId="0" borderId="31" xfId="53" applyNumberFormat="1" applyFont="1" applyBorder="1" applyAlignment="1" quotePrefix="1">
      <alignment horizontal="center" vertical="center" wrapText="1"/>
      <protection/>
    </xf>
    <xf numFmtId="171" fontId="12" fillId="0" borderId="31" xfId="36" applyFont="1" applyBorder="1" applyAlignment="1" quotePrefix="1">
      <alignment horizontal="right" vertical="center" wrapText="1"/>
      <protection/>
    </xf>
    <xf numFmtId="171" fontId="12" fillId="0" borderId="32" xfId="36" applyFont="1" applyBorder="1" applyAlignment="1" quotePrefix="1">
      <alignment horizontal="right" vertical="center" wrapText="1"/>
      <protection/>
    </xf>
    <xf numFmtId="164" fontId="18" fillId="0" borderId="0" xfId="53" applyNumberFormat="1" applyFont="1" applyBorder="1" applyAlignment="1" quotePrefix="1">
      <alignment horizontal="left" vertical="center" wrapText="1"/>
      <protection/>
    </xf>
    <xf numFmtId="164" fontId="18" fillId="0" borderId="0" xfId="53" applyNumberFormat="1" applyFont="1" applyBorder="1" applyAlignment="1" quotePrefix="1">
      <alignment horizontal="center" vertical="center" wrapText="1"/>
      <protection/>
    </xf>
    <xf numFmtId="3" fontId="18" fillId="0" borderId="0" xfId="53" applyNumberFormat="1" applyFont="1" applyBorder="1" applyAlignment="1" quotePrefix="1">
      <alignment horizontal="center" vertical="center" wrapText="1"/>
      <protection/>
    </xf>
    <xf numFmtId="171" fontId="18" fillId="0" borderId="0" xfId="36" applyFont="1" applyBorder="1" applyAlignment="1" quotePrefix="1">
      <alignment horizontal="right" vertical="center" wrapText="1"/>
      <protection/>
    </xf>
    <xf numFmtId="171" fontId="18" fillId="0" borderId="27" xfId="36" applyFont="1" applyBorder="1" applyAlignment="1" quotePrefix="1">
      <alignment horizontal="right" vertical="center" wrapText="1"/>
      <protection/>
    </xf>
    <xf numFmtId="171" fontId="16" fillId="0" borderId="16" xfId="0" applyFont="1" applyBorder="1" applyAlignment="1">
      <alignment horizontal="left" vertical="center"/>
    </xf>
    <xf numFmtId="171" fontId="17" fillId="0" borderId="16" xfId="0" applyFont="1" applyBorder="1" applyAlignment="1">
      <alignment vertical="center"/>
    </xf>
    <xf numFmtId="171" fontId="17" fillId="0" borderId="17" xfId="0" applyFont="1" applyBorder="1" applyAlignment="1">
      <alignment vertical="center"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35" xfId="53" applyFont="1" applyBorder="1" applyAlignment="1">
      <alignment horizontal="center" vertical="center"/>
      <protection/>
    </xf>
    <xf numFmtId="0" fontId="10" fillId="0" borderId="36" xfId="53" applyFont="1" applyBorder="1" applyAlignment="1">
      <alignment horizontal="center" vertical="center"/>
      <protection/>
    </xf>
    <xf numFmtId="0" fontId="10" fillId="0" borderId="35" xfId="53" applyFont="1" applyBorder="1" applyAlignment="1" quotePrefix="1">
      <alignment horizontal="center" vertical="center" wrapText="1"/>
      <protection/>
    </xf>
    <xf numFmtId="0" fontId="10" fillId="0" borderId="36" xfId="53" applyFont="1" applyBorder="1" applyAlignment="1" quotePrefix="1">
      <alignment horizontal="center" vertical="center" wrapText="1"/>
      <protection/>
    </xf>
    <xf numFmtId="3" fontId="10" fillId="0" borderId="37" xfId="53" applyNumberFormat="1" applyFont="1" applyBorder="1" applyAlignment="1">
      <alignment horizontal="center" vertical="center" wrapText="1"/>
      <protection/>
    </xf>
    <xf numFmtId="3" fontId="10" fillId="0" borderId="38" xfId="53" applyNumberFormat="1" applyFont="1" applyBorder="1" applyAlignment="1">
      <alignment horizontal="center" vertical="center" wrapText="1"/>
      <protection/>
    </xf>
    <xf numFmtId="171" fontId="10" fillId="0" borderId="39" xfId="36" applyFont="1" applyBorder="1" applyAlignment="1">
      <alignment horizontal="center" vertical="center" wrapText="1"/>
      <protection/>
    </xf>
    <xf numFmtId="171" fontId="10" fillId="0" borderId="40" xfId="36" applyFont="1" applyBorder="1" applyAlignment="1">
      <alignment horizontal="center" vertical="center" wrapText="1"/>
      <protection/>
    </xf>
    <xf numFmtId="171" fontId="10" fillId="0" borderId="41" xfId="36" applyFont="1" applyBorder="1" applyAlignment="1">
      <alignment horizontal="center" vertical="center" wrapText="1"/>
      <protection/>
    </xf>
    <xf numFmtId="164" fontId="11" fillId="0" borderId="0" xfId="53" applyNumberFormat="1" applyFont="1" applyFill="1" applyBorder="1" applyAlignment="1" quotePrefix="1">
      <alignment horizontal="left" vertical="center" wrapText="1"/>
      <protection/>
    </xf>
    <xf numFmtId="171" fontId="11" fillId="7" borderId="0" xfId="36" applyFont="1" applyFill="1" applyBorder="1" applyAlignment="1" quotePrefix="1">
      <alignment horizontal="right" vertical="center" wrapText="1"/>
      <protection/>
    </xf>
    <xf numFmtId="171" fontId="11" fillId="7" borderId="16" xfId="36" applyFont="1" applyFill="1" applyBorder="1" applyAlignment="1" quotePrefix="1">
      <alignment horizontal="right" vertical="center" wrapText="1"/>
      <protection/>
    </xf>
    <xf numFmtId="171" fontId="11" fillId="7" borderId="27" xfId="36" applyFont="1" applyFill="1" applyBorder="1" applyAlignment="1" quotePrefix="1">
      <alignment horizontal="right" vertical="center" wrapText="1"/>
      <protection/>
    </xf>
  </cellXfs>
  <cellStyles count="57">
    <cellStyle name="Normal" xfId="0"/>
    <cellStyle name="1D čísl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D čísla" xfId="22"/>
    <cellStyle name="3D čísla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á čísla" xfId="36"/>
    <cellStyle name="Celkem" xfId="37"/>
    <cellStyle name="Comma" xfId="38"/>
    <cellStyle name="Comma [0]" xfId="39"/>
    <cellStyle name="Hlavička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adpis listu" xfId="50"/>
    <cellStyle name="Název" xfId="51"/>
    <cellStyle name="Neutrální" xfId="52"/>
    <cellStyle name="Podhlavička" xfId="53"/>
    <cellStyle name="Followed Hyperlink" xfId="54"/>
    <cellStyle name="pozice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showZeros="0" tabSelected="1" zoomScale="95" zoomScaleNormal="95" zoomScalePageLayoutView="0" workbookViewId="0" topLeftCell="A1">
      <selection activeCell="E9" sqref="E9"/>
    </sheetView>
  </sheetViews>
  <sheetFormatPr defaultColWidth="9.00390625" defaultRowHeight="12.75"/>
  <cols>
    <col min="1" max="1" width="7.625" style="2" customWidth="1"/>
    <col min="2" max="2" width="61.75390625" style="2" customWidth="1"/>
    <col min="3" max="3" width="6.75390625" style="3" customWidth="1"/>
    <col min="4" max="4" width="6.75390625" style="4" customWidth="1"/>
    <col min="5" max="8" width="15.75390625" style="5" customWidth="1"/>
  </cols>
  <sheetData>
    <row r="1" spans="1:8" ht="25.5" customHeight="1">
      <c r="A1" s="12" t="s">
        <v>21</v>
      </c>
      <c r="B1" s="13" t="s">
        <v>63</v>
      </c>
      <c r="C1" s="14"/>
      <c r="D1" s="14"/>
      <c r="E1" s="14"/>
      <c r="F1" s="14"/>
      <c r="G1" s="15"/>
      <c r="H1" s="16">
        <v>0</v>
      </c>
    </row>
    <row r="2" spans="1:8" ht="27.75" customHeight="1">
      <c r="A2" s="17" t="s">
        <v>20</v>
      </c>
      <c r="B2" s="68" t="s">
        <v>38</v>
      </c>
      <c r="C2" s="69"/>
      <c r="D2" s="69"/>
      <c r="E2" s="69"/>
      <c r="F2" s="69"/>
      <c r="G2" s="69"/>
      <c r="H2" s="70"/>
    </row>
    <row r="3" spans="1:8" ht="12.75" customHeight="1">
      <c r="A3" s="18" t="s">
        <v>15</v>
      </c>
      <c r="B3" s="19"/>
      <c r="C3" s="19"/>
      <c r="D3" s="20"/>
      <c r="E3" s="21"/>
      <c r="F3" s="21"/>
      <c r="G3" s="21"/>
      <c r="H3" s="22"/>
    </row>
    <row r="4" spans="1:8" ht="12.75" customHeight="1">
      <c r="A4" s="71" t="s">
        <v>10</v>
      </c>
      <c r="B4" s="73" t="s">
        <v>16</v>
      </c>
      <c r="C4" s="75" t="s">
        <v>8</v>
      </c>
      <c r="D4" s="77" t="s">
        <v>17</v>
      </c>
      <c r="E4" s="79" t="s">
        <v>2</v>
      </c>
      <c r="F4" s="80"/>
      <c r="G4" s="79" t="s">
        <v>4</v>
      </c>
      <c r="H4" s="81"/>
    </row>
    <row r="5" spans="1:8" ht="12.75" customHeight="1">
      <c r="A5" s="72"/>
      <c r="B5" s="74"/>
      <c r="C5" s="76"/>
      <c r="D5" s="78"/>
      <c r="E5" s="23" t="s">
        <v>18</v>
      </c>
      <c r="F5" s="23" t="s">
        <v>9</v>
      </c>
      <c r="G5" s="23" t="s">
        <v>18</v>
      </c>
      <c r="H5" s="24" t="s">
        <v>9</v>
      </c>
    </row>
    <row r="6" spans="1:8" s="1" customFormat="1" ht="12.75" customHeight="1" thickBot="1">
      <c r="A6" s="25" t="s">
        <v>0</v>
      </c>
      <c r="B6" s="26" t="s">
        <v>0</v>
      </c>
      <c r="C6" s="27" t="s">
        <v>0</v>
      </c>
      <c r="D6" s="28" t="s">
        <v>0</v>
      </c>
      <c r="E6" s="29" t="s">
        <v>1</v>
      </c>
      <c r="F6" s="29" t="s">
        <v>1</v>
      </c>
      <c r="G6" s="29" t="s">
        <v>1</v>
      </c>
      <c r="H6" s="30" t="s">
        <v>1</v>
      </c>
    </row>
    <row r="7" spans="1:8" s="1" customFormat="1" ht="11.25">
      <c r="A7" s="31"/>
      <c r="B7" s="32"/>
      <c r="C7" s="33"/>
      <c r="D7" s="34"/>
      <c r="E7" s="35"/>
      <c r="F7" s="35"/>
      <c r="G7" s="35"/>
      <c r="H7" s="36"/>
    </row>
    <row r="8" spans="1:8" s="6" customFormat="1" ht="13.5" customHeight="1">
      <c r="A8" s="37">
        <v>0</v>
      </c>
      <c r="B8" s="11" t="s">
        <v>64</v>
      </c>
      <c r="C8" s="38">
        <v>0</v>
      </c>
      <c r="D8" s="39">
        <v>0</v>
      </c>
      <c r="E8" s="40">
        <v>0</v>
      </c>
      <c r="F8" s="40">
        <v>0</v>
      </c>
      <c r="G8" s="40">
        <f>SUM(G9:G42)</f>
        <v>0</v>
      </c>
      <c r="H8" s="41">
        <f>SUM(H9:H42)</f>
        <v>0</v>
      </c>
    </row>
    <row r="9" spans="1:8" s="8" customFormat="1" ht="23.25" customHeight="1">
      <c r="A9" s="37" t="s">
        <v>42</v>
      </c>
      <c r="B9" s="10" t="s">
        <v>58</v>
      </c>
      <c r="C9" s="42" t="s">
        <v>27</v>
      </c>
      <c r="D9" s="43">
        <v>1</v>
      </c>
      <c r="E9" s="83"/>
      <c r="F9" s="83"/>
      <c r="G9" s="44">
        <f>+E9*D9</f>
        <v>0</v>
      </c>
      <c r="H9" s="45">
        <f>+F9*D9</f>
        <v>0</v>
      </c>
    </row>
    <row r="10" spans="1:8" s="7" customFormat="1" ht="13.5" customHeight="1">
      <c r="A10" s="37">
        <v>0</v>
      </c>
      <c r="B10" s="10" t="s">
        <v>86</v>
      </c>
      <c r="C10" s="42">
        <v>0</v>
      </c>
      <c r="D10" s="43">
        <v>0</v>
      </c>
      <c r="E10" s="44"/>
      <c r="F10" s="44"/>
      <c r="G10" s="44">
        <v>0</v>
      </c>
      <c r="H10" s="45">
        <v>0</v>
      </c>
    </row>
    <row r="11" spans="1:8" s="7" customFormat="1" ht="13.5" customHeight="1">
      <c r="A11" s="37">
        <v>0</v>
      </c>
      <c r="B11" s="10" t="s">
        <v>87</v>
      </c>
      <c r="C11" s="42">
        <v>0</v>
      </c>
      <c r="D11" s="43">
        <v>0</v>
      </c>
      <c r="E11" s="44"/>
      <c r="F11" s="44"/>
      <c r="G11" s="44">
        <v>0</v>
      </c>
      <c r="H11" s="45">
        <v>0</v>
      </c>
    </row>
    <row r="12" spans="1:8" ht="13.5" customHeight="1">
      <c r="A12" s="37">
        <v>0</v>
      </c>
      <c r="B12" s="10" t="s">
        <v>88</v>
      </c>
      <c r="C12" s="42">
        <v>0</v>
      </c>
      <c r="D12" s="43">
        <v>0</v>
      </c>
      <c r="E12" s="44"/>
      <c r="F12" s="44"/>
      <c r="G12" s="44">
        <v>0</v>
      </c>
      <c r="H12" s="45">
        <v>0</v>
      </c>
    </row>
    <row r="13" spans="1:8" s="9" customFormat="1" ht="15.75" customHeight="1">
      <c r="A13" s="37">
        <v>0</v>
      </c>
      <c r="B13" s="10" t="s">
        <v>65</v>
      </c>
      <c r="C13" s="42">
        <v>0</v>
      </c>
      <c r="D13" s="43">
        <v>0</v>
      </c>
      <c r="E13" s="44"/>
      <c r="F13" s="44"/>
      <c r="G13" s="44">
        <v>0</v>
      </c>
      <c r="H13" s="45">
        <v>0</v>
      </c>
    </row>
    <row r="14" spans="1:8" s="9" customFormat="1" ht="15.75" customHeight="1">
      <c r="A14" s="37">
        <v>0</v>
      </c>
      <c r="B14" s="10" t="s">
        <v>66</v>
      </c>
      <c r="C14" s="42">
        <v>0</v>
      </c>
      <c r="D14" s="43">
        <v>0</v>
      </c>
      <c r="E14" s="44"/>
      <c r="F14" s="44"/>
      <c r="G14" s="44">
        <v>0</v>
      </c>
      <c r="H14" s="45">
        <v>0</v>
      </c>
    </row>
    <row r="15" spans="1:8" s="9" customFormat="1" ht="63" customHeight="1">
      <c r="A15" s="37">
        <v>0</v>
      </c>
      <c r="B15" s="10" t="s">
        <v>90</v>
      </c>
      <c r="C15" s="42" t="s">
        <v>27</v>
      </c>
      <c r="D15" s="43">
        <v>1</v>
      </c>
      <c r="E15" s="83"/>
      <c r="F15" s="83"/>
      <c r="G15" s="44">
        <f>+E15*D15</f>
        <v>0</v>
      </c>
      <c r="H15" s="45">
        <f>+F15*D15</f>
        <v>0</v>
      </c>
    </row>
    <row r="16" spans="1:8" s="9" customFormat="1" ht="24" customHeight="1">
      <c r="A16" s="37">
        <v>0</v>
      </c>
      <c r="B16" s="10" t="s">
        <v>83</v>
      </c>
      <c r="C16" s="42">
        <v>0</v>
      </c>
      <c r="D16" s="43">
        <v>0</v>
      </c>
      <c r="E16" s="44"/>
      <c r="F16" s="44"/>
      <c r="G16" s="44">
        <v>0</v>
      </c>
      <c r="H16" s="45">
        <v>0</v>
      </c>
    </row>
    <row r="17" spans="1:8" s="9" customFormat="1" ht="18.75" customHeight="1">
      <c r="A17" s="37">
        <v>0</v>
      </c>
      <c r="B17" s="10" t="s">
        <v>105</v>
      </c>
      <c r="C17" s="42" t="s">
        <v>27</v>
      </c>
      <c r="D17" s="43">
        <v>1</v>
      </c>
      <c r="E17" s="83"/>
      <c r="F17" s="44"/>
      <c r="G17" s="44">
        <f aca="true" t="shared" si="0" ref="G17:G41">+E17*D17</f>
        <v>0</v>
      </c>
      <c r="H17" s="45">
        <f aca="true" t="shared" si="1" ref="H17:H41">+F17*D17</f>
        <v>0</v>
      </c>
    </row>
    <row r="18" spans="1:8" s="9" customFormat="1" ht="15.75" customHeight="1">
      <c r="A18" s="37">
        <v>0</v>
      </c>
      <c r="B18" s="10" t="s">
        <v>89</v>
      </c>
      <c r="C18" s="42" t="s">
        <v>14</v>
      </c>
      <c r="D18" s="43">
        <v>16</v>
      </c>
      <c r="E18" s="83"/>
      <c r="F18" s="44"/>
      <c r="G18" s="44">
        <f t="shared" si="0"/>
        <v>0</v>
      </c>
      <c r="H18" s="45">
        <f t="shared" si="1"/>
        <v>0</v>
      </c>
    </row>
    <row r="19" spans="1:8" s="9" customFormat="1" ht="15.75" customHeight="1">
      <c r="A19" s="37" t="s">
        <v>59</v>
      </c>
      <c r="B19" s="10" t="s">
        <v>91</v>
      </c>
      <c r="C19" s="42" t="s">
        <v>22</v>
      </c>
      <c r="D19" s="43">
        <v>1</v>
      </c>
      <c r="E19" s="83"/>
      <c r="F19" s="83"/>
      <c r="G19" s="44">
        <f t="shared" si="0"/>
        <v>0</v>
      </c>
      <c r="H19" s="45">
        <f t="shared" si="1"/>
        <v>0</v>
      </c>
    </row>
    <row r="20" spans="1:8" s="9" customFormat="1" ht="15.75" customHeight="1">
      <c r="A20" s="37" t="s">
        <v>43</v>
      </c>
      <c r="B20" s="10" t="s">
        <v>92</v>
      </c>
      <c r="C20" s="42" t="s">
        <v>22</v>
      </c>
      <c r="D20" s="43">
        <v>1</v>
      </c>
      <c r="E20" s="83"/>
      <c r="F20" s="83"/>
      <c r="G20" s="44">
        <f t="shared" si="0"/>
        <v>0</v>
      </c>
      <c r="H20" s="45">
        <f t="shared" si="1"/>
        <v>0</v>
      </c>
    </row>
    <row r="21" spans="1:8" s="9" customFormat="1" ht="15.75" customHeight="1">
      <c r="A21" s="37" t="s">
        <v>44</v>
      </c>
      <c r="B21" s="10" t="s">
        <v>67</v>
      </c>
      <c r="C21" s="42" t="s">
        <v>22</v>
      </c>
      <c r="D21" s="43">
        <v>24</v>
      </c>
      <c r="E21" s="83"/>
      <c r="F21" s="83"/>
      <c r="G21" s="44">
        <f t="shared" si="0"/>
        <v>0</v>
      </c>
      <c r="H21" s="45">
        <f t="shared" si="1"/>
        <v>0</v>
      </c>
    </row>
    <row r="22" spans="1:8" s="9" customFormat="1" ht="15.75" customHeight="1">
      <c r="A22" s="37" t="s">
        <v>85</v>
      </c>
      <c r="B22" s="10" t="s">
        <v>93</v>
      </c>
      <c r="C22" s="42" t="s">
        <v>22</v>
      </c>
      <c r="D22" s="43">
        <v>4</v>
      </c>
      <c r="E22" s="83"/>
      <c r="F22" s="83"/>
      <c r="G22" s="44">
        <f t="shared" si="0"/>
        <v>0</v>
      </c>
      <c r="H22" s="45">
        <f t="shared" si="1"/>
        <v>0</v>
      </c>
    </row>
    <row r="23" spans="1:8" s="9" customFormat="1" ht="15.75" customHeight="1">
      <c r="A23" s="37" t="s">
        <v>45</v>
      </c>
      <c r="B23" s="10" t="s">
        <v>68</v>
      </c>
      <c r="C23" s="42" t="s">
        <v>22</v>
      </c>
      <c r="D23" s="43">
        <v>2</v>
      </c>
      <c r="E23" s="83"/>
      <c r="F23" s="83"/>
      <c r="G23" s="44">
        <f t="shared" si="0"/>
        <v>0</v>
      </c>
      <c r="H23" s="45">
        <f t="shared" si="1"/>
        <v>0</v>
      </c>
    </row>
    <row r="24" spans="1:8" s="9" customFormat="1" ht="15.75" customHeight="1">
      <c r="A24" s="37" t="s">
        <v>46</v>
      </c>
      <c r="B24" s="10" t="s">
        <v>69</v>
      </c>
      <c r="C24" s="42" t="s">
        <v>22</v>
      </c>
      <c r="D24" s="43">
        <v>2</v>
      </c>
      <c r="E24" s="83"/>
      <c r="F24" s="83"/>
      <c r="G24" s="44">
        <f t="shared" si="0"/>
        <v>0</v>
      </c>
      <c r="H24" s="45">
        <f t="shared" si="1"/>
        <v>0</v>
      </c>
    </row>
    <row r="25" spans="1:8" s="9" customFormat="1" ht="15.75" customHeight="1">
      <c r="A25" s="37" t="s">
        <v>47</v>
      </c>
      <c r="B25" s="10" t="s">
        <v>70</v>
      </c>
      <c r="C25" s="42" t="s">
        <v>22</v>
      </c>
      <c r="D25" s="43">
        <v>1</v>
      </c>
      <c r="E25" s="83"/>
      <c r="F25" s="83"/>
      <c r="G25" s="44">
        <f t="shared" si="0"/>
        <v>0</v>
      </c>
      <c r="H25" s="45">
        <f t="shared" si="1"/>
        <v>0</v>
      </c>
    </row>
    <row r="26" spans="1:8" s="9" customFormat="1" ht="15.75" customHeight="1">
      <c r="A26" s="37" t="s">
        <v>48</v>
      </c>
      <c r="B26" s="10" t="s">
        <v>71</v>
      </c>
      <c r="C26" s="42" t="s">
        <v>22</v>
      </c>
      <c r="D26" s="43">
        <v>7</v>
      </c>
      <c r="E26" s="83"/>
      <c r="F26" s="83"/>
      <c r="G26" s="44">
        <f t="shared" si="0"/>
        <v>0</v>
      </c>
      <c r="H26" s="45">
        <f t="shared" si="1"/>
        <v>0</v>
      </c>
    </row>
    <row r="27" spans="1:8" s="9" customFormat="1" ht="15.75" customHeight="1">
      <c r="A27" s="37" t="s">
        <v>49</v>
      </c>
      <c r="B27" s="10" t="s">
        <v>72</v>
      </c>
      <c r="C27" s="42" t="s">
        <v>22</v>
      </c>
      <c r="D27" s="43">
        <v>2</v>
      </c>
      <c r="E27" s="83"/>
      <c r="F27" s="83"/>
      <c r="G27" s="44">
        <f t="shared" si="0"/>
        <v>0</v>
      </c>
      <c r="H27" s="45">
        <f t="shared" si="1"/>
        <v>0</v>
      </c>
    </row>
    <row r="28" spans="1:8" s="9" customFormat="1" ht="15.75" customHeight="1">
      <c r="A28" s="46" t="s">
        <v>50</v>
      </c>
      <c r="B28" s="47" t="s">
        <v>73</v>
      </c>
      <c r="C28" s="48" t="s">
        <v>22</v>
      </c>
      <c r="D28" s="49">
        <v>2</v>
      </c>
      <c r="E28" s="84"/>
      <c r="F28" s="84"/>
      <c r="G28" s="50">
        <f t="shared" si="0"/>
        <v>0</v>
      </c>
      <c r="H28" s="51">
        <f t="shared" si="1"/>
        <v>0</v>
      </c>
    </row>
    <row r="29" spans="1:8" s="9" customFormat="1" ht="15.75" customHeight="1">
      <c r="A29" s="37" t="s">
        <v>51</v>
      </c>
      <c r="B29" s="10" t="s">
        <v>94</v>
      </c>
      <c r="C29" s="42" t="s">
        <v>22</v>
      </c>
      <c r="D29" s="43">
        <v>2</v>
      </c>
      <c r="E29" s="83"/>
      <c r="F29" s="83"/>
      <c r="G29" s="44">
        <f t="shared" si="0"/>
        <v>0</v>
      </c>
      <c r="H29" s="45">
        <f t="shared" si="1"/>
        <v>0</v>
      </c>
    </row>
    <row r="30" spans="1:8" s="9" customFormat="1" ht="15.75" customHeight="1">
      <c r="A30" s="37" t="s">
        <v>52</v>
      </c>
      <c r="B30" s="10" t="s">
        <v>95</v>
      </c>
      <c r="C30" s="42" t="s">
        <v>22</v>
      </c>
      <c r="D30" s="43">
        <v>4</v>
      </c>
      <c r="E30" s="83"/>
      <c r="F30" s="83"/>
      <c r="G30" s="44">
        <f t="shared" si="0"/>
        <v>0</v>
      </c>
      <c r="H30" s="45">
        <f t="shared" si="1"/>
        <v>0</v>
      </c>
    </row>
    <row r="31" spans="1:8" s="9" customFormat="1" ht="15.75" customHeight="1">
      <c r="A31" s="37" t="s">
        <v>53</v>
      </c>
      <c r="B31" s="10" t="s">
        <v>96</v>
      </c>
      <c r="C31" s="42" t="s">
        <v>22</v>
      </c>
      <c r="D31" s="43">
        <v>2</v>
      </c>
      <c r="E31" s="83"/>
      <c r="F31" s="83"/>
      <c r="G31" s="44">
        <f t="shared" si="0"/>
        <v>0</v>
      </c>
      <c r="H31" s="45">
        <f t="shared" si="1"/>
        <v>0</v>
      </c>
    </row>
    <row r="32" spans="1:8" s="9" customFormat="1" ht="30" customHeight="1">
      <c r="A32" s="37" t="s">
        <v>54</v>
      </c>
      <c r="B32" s="10" t="s">
        <v>97</v>
      </c>
      <c r="C32" s="42" t="s">
        <v>22</v>
      </c>
      <c r="D32" s="43">
        <v>1</v>
      </c>
      <c r="E32" s="83"/>
      <c r="F32" s="83"/>
      <c r="G32" s="44">
        <f t="shared" si="0"/>
        <v>0</v>
      </c>
      <c r="H32" s="45">
        <f t="shared" si="1"/>
        <v>0</v>
      </c>
    </row>
    <row r="33" spans="1:8" s="9" customFormat="1" ht="30" customHeight="1">
      <c r="A33" s="37" t="s">
        <v>55</v>
      </c>
      <c r="B33" s="10" t="s">
        <v>98</v>
      </c>
      <c r="C33" s="42" t="s">
        <v>22</v>
      </c>
      <c r="D33" s="43">
        <v>1</v>
      </c>
      <c r="E33" s="83"/>
      <c r="F33" s="83"/>
      <c r="G33" s="44">
        <f t="shared" si="0"/>
        <v>0</v>
      </c>
      <c r="H33" s="45">
        <f t="shared" si="1"/>
        <v>0</v>
      </c>
    </row>
    <row r="34" spans="1:8" s="9" customFormat="1" ht="30" customHeight="1">
      <c r="A34" s="37" t="s">
        <v>56</v>
      </c>
      <c r="B34" s="10" t="s">
        <v>99</v>
      </c>
      <c r="C34" s="42" t="s">
        <v>22</v>
      </c>
      <c r="D34" s="43">
        <v>1</v>
      </c>
      <c r="E34" s="83"/>
      <c r="F34" s="83"/>
      <c r="G34" s="44">
        <f t="shared" si="0"/>
        <v>0</v>
      </c>
      <c r="H34" s="45">
        <f t="shared" si="1"/>
        <v>0</v>
      </c>
    </row>
    <row r="35" spans="1:8" s="9" customFormat="1" ht="30" customHeight="1">
      <c r="A35" s="37" t="s">
        <v>57</v>
      </c>
      <c r="B35" s="10" t="s">
        <v>100</v>
      </c>
      <c r="C35" s="42" t="s">
        <v>27</v>
      </c>
      <c r="D35" s="43">
        <v>1</v>
      </c>
      <c r="E35" s="83"/>
      <c r="F35" s="83"/>
      <c r="G35" s="44">
        <f t="shared" si="0"/>
        <v>0</v>
      </c>
      <c r="H35" s="45">
        <f t="shared" si="1"/>
        <v>0</v>
      </c>
    </row>
    <row r="36" spans="1:8" s="9" customFormat="1" ht="30" customHeight="1">
      <c r="A36" s="37" t="s">
        <v>74</v>
      </c>
      <c r="B36" s="10" t="s">
        <v>101</v>
      </c>
      <c r="C36" s="42" t="s">
        <v>22</v>
      </c>
      <c r="D36" s="43">
        <v>1</v>
      </c>
      <c r="E36" s="83"/>
      <c r="F36" s="83"/>
      <c r="G36" s="44">
        <f t="shared" si="0"/>
        <v>0</v>
      </c>
      <c r="H36" s="45">
        <f t="shared" si="1"/>
        <v>0</v>
      </c>
    </row>
    <row r="37" spans="1:8" s="9" customFormat="1" ht="30" customHeight="1">
      <c r="A37" s="37" t="s">
        <v>75</v>
      </c>
      <c r="B37" s="10" t="s">
        <v>102</v>
      </c>
      <c r="C37" s="42" t="s">
        <v>22</v>
      </c>
      <c r="D37" s="43">
        <v>1</v>
      </c>
      <c r="E37" s="83"/>
      <c r="F37" s="83"/>
      <c r="G37" s="44">
        <f t="shared" si="0"/>
        <v>0</v>
      </c>
      <c r="H37" s="45">
        <f t="shared" si="1"/>
        <v>0</v>
      </c>
    </row>
    <row r="38" spans="1:8" s="9" customFormat="1" ht="15.75" customHeight="1">
      <c r="A38" s="37">
        <v>0</v>
      </c>
      <c r="B38" s="10" t="s">
        <v>116</v>
      </c>
      <c r="C38" s="42" t="s">
        <v>29</v>
      </c>
      <c r="D38" s="43">
        <v>332</v>
      </c>
      <c r="E38" s="83"/>
      <c r="F38" s="83"/>
      <c r="G38" s="44">
        <f t="shared" si="0"/>
        <v>0</v>
      </c>
      <c r="H38" s="45">
        <f t="shared" si="1"/>
        <v>0</v>
      </c>
    </row>
    <row r="39" spans="1:8" s="9" customFormat="1" ht="15.75" customHeight="1">
      <c r="A39" s="37">
        <v>0</v>
      </c>
      <c r="B39" s="10" t="s">
        <v>117</v>
      </c>
      <c r="C39" s="42" t="s">
        <v>29</v>
      </c>
      <c r="D39" s="43">
        <v>280</v>
      </c>
      <c r="E39" s="83"/>
      <c r="F39" s="83"/>
      <c r="G39" s="44">
        <f t="shared" si="0"/>
        <v>0</v>
      </c>
      <c r="H39" s="45">
        <f t="shared" si="1"/>
        <v>0</v>
      </c>
    </row>
    <row r="40" spans="1:8" s="9" customFormat="1" ht="15.75" customHeight="1">
      <c r="A40" s="37">
        <v>0</v>
      </c>
      <c r="B40" s="10" t="s">
        <v>62</v>
      </c>
      <c r="C40" s="42" t="s">
        <v>29</v>
      </c>
      <c r="D40" s="43">
        <v>103</v>
      </c>
      <c r="E40" s="83"/>
      <c r="F40" s="83"/>
      <c r="G40" s="44">
        <f t="shared" si="0"/>
        <v>0</v>
      </c>
      <c r="H40" s="45">
        <f t="shared" si="1"/>
        <v>0</v>
      </c>
    </row>
    <row r="41" spans="1:8" s="9" customFormat="1" ht="15.75" customHeight="1">
      <c r="A41" s="37">
        <v>0</v>
      </c>
      <c r="B41" s="10" t="s">
        <v>33</v>
      </c>
      <c r="C41" s="42" t="s">
        <v>29</v>
      </c>
      <c r="D41" s="43">
        <v>6</v>
      </c>
      <c r="E41" s="83"/>
      <c r="F41" s="83"/>
      <c r="G41" s="44">
        <f t="shared" si="0"/>
        <v>0</v>
      </c>
      <c r="H41" s="45">
        <f t="shared" si="1"/>
        <v>0</v>
      </c>
    </row>
    <row r="42" spans="1:8" s="6" customFormat="1" ht="13.5" customHeight="1">
      <c r="A42" s="37">
        <v>0</v>
      </c>
      <c r="B42" s="11">
        <v>0</v>
      </c>
      <c r="C42" s="38">
        <v>0</v>
      </c>
      <c r="D42" s="39">
        <v>0</v>
      </c>
      <c r="E42" s="40"/>
      <c r="F42" s="40"/>
      <c r="G42" s="40">
        <v>0</v>
      </c>
      <c r="H42" s="41">
        <v>0</v>
      </c>
    </row>
    <row r="43" spans="1:8" s="6" customFormat="1" ht="13.5" customHeight="1">
      <c r="A43" s="37">
        <v>0</v>
      </c>
      <c r="B43" s="11" t="s">
        <v>76</v>
      </c>
      <c r="C43" s="38">
        <v>0</v>
      </c>
      <c r="D43" s="39">
        <v>0</v>
      </c>
      <c r="E43" s="40"/>
      <c r="F43" s="40"/>
      <c r="G43" s="40">
        <f>SUM(G44:G52)</f>
        <v>0</v>
      </c>
      <c r="H43" s="41">
        <f>SUM(H44:H52)</f>
        <v>0</v>
      </c>
    </row>
    <row r="44" spans="1:8" s="9" customFormat="1" ht="15.75" customHeight="1">
      <c r="A44" s="37" t="s">
        <v>24</v>
      </c>
      <c r="B44" s="10" t="s">
        <v>41</v>
      </c>
      <c r="C44" s="42" t="s">
        <v>22</v>
      </c>
      <c r="D44" s="43">
        <v>1</v>
      </c>
      <c r="E44" s="83"/>
      <c r="F44" s="83"/>
      <c r="G44" s="44">
        <f aca="true" t="shared" si="2" ref="G44:G52">+E44*D44</f>
        <v>0</v>
      </c>
      <c r="H44" s="45">
        <f aca="true" t="shared" si="3" ref="H44:H52">+F44*D44</f>
        <v>0</v>
      </c>
    </row>
    <row r="45" spans="1:8" s="9" customFormat="1" ht="15.75" customHeight="1">
      <c r="A45" s="37">
        <v>0</v>
      </c>
      <c r="B45" s="10" t="s">
        <v>40</v>
      </c>
      <c r="C45" s="42" t="s">
        <v>22</v>
      </c>
      <c r="D45" s="43">
        <v>1</v>
      </c>
      <c r="E45" s="83"/>
      <c r="F45" s="83"/>
      <c r="G45" s="44">
        <f t="shared" si="2"/>
        <v>0</v>
      </c>
      <c r="H45" s="45">
        <f t="shared" si="3"/>
        <v>0</v>
      </c>
    </row>
    <row r="46" spans="1:8" s="9" customFormat="1" ht="15.75" customHeight="1">
      <c r="A46" s="37">
        <v>0</v>
      </c>
      <c r="B46" s="10" t="s">
        <v>77</v>
      </c>
      <c r="C46" s="42" t="s">
        <v>22</v>
      </c>
      <c r="D46" s="43">
        <v>2</v>
      </c>
      <c r="E46" s="83"/>
      <c r="F46" s="83"/>
      <c r="G46" s="44">
        <f t="shared" si="2"/>
        <v>0</v>
      </c>
      <c r="H46" s="45">
        <f t="shared" si="3"/>
        <v>0</v>
      </c>
    </row>
    <row r="47" spans="1:8" s="9" customFormat="1" ht="15.75" customHeight="1">
      <c r="A47" s="37" t="s">
        <v>25</v>
      </c>
      <c r="B47" s="10" t="s">
        <v>103</v>
      </c>
      <c r="C47" s="42" t="s">
        <v>22</v>
      </c>
      <c r="D47" s="43">
        <v>1</v>
      </c>
      <c r="E47" s="83"/>
      <c r="F47" s="83"/>
      <c r="G47" s="44">
        <f t="shared" si="2"/>
        <v>0</v>
      </c>
      <c r="H47" s="45">
        <f t="shared" si="3"/>
        <v>0</v>
      </c>
    </row>
    <row r="48" spans="1:8" s="9" customFormat="1" ht="15.75" customHeight="1">
      <c r="A48" s="46" t="s">
        <v>30</v>
      </c>
      <c r="B48" s="47" t="s">
        <v>78</v>
      </c>
      <c r="C48" s="48" t="s">
        <v>22</v>
      </c>
      <c r="D48" s="49">
        <v>2</v>
      </c>
      <c r="E48" s="84"/>
      <c r="F48" s="84"/>
      <c r="G48" s="50">
        <f t="shared" si="2"/>
        <v>0</v>
      </c>
      <c r="H48" s="51">
        <f t="shared" si="3"/>
        <v>0</v>
      </c>
    </row>
    <row r="49" spans="1:8" s="9" customFormat="1" ht="15.75" customHeight="1">
      <c r="A49" s="37" t="s">
        <v>31</v>
      </c>
      <c r="B49" s="10" t="s">
        <v>35</v>
      </c>
      <c r="C49" s="42" t="s">
        <v>22</v>
      </c>
      <c r="D49" s="43">
        <v>6</v>
      </c>
      <c r="E49" s="83"/>
      <c r="F49" s="83"/>
      <c r="G49" s="44">
        <f t="shared" si="2"/>
        <v>0</v>
      </c>
      <c r="H49" s="45">
        <f t="shared" si="3"/>
        <v>0</v>
      </c>
    </row>
    <row r="50" spans="1:8" s="9" customFormat="1" ht="15.75" customHeight="1">
      <c r="A50" s="37" t="s">
        <v>32</v>
      </c>
      <c r="B50" s="10" t="s">
        <v>39</v>
      </c>
      <c r="C50" s="42" t="s">
        <v>22</v>
      </c>
      <c r="D50" s="43">
        <v>10</v>
      </c>
      <c r="E50" s="83"/>
      <c r="F50" s="83"/>
      <c r="G50" s="44">
        <f t="shared" si="2"/>
        <v>0</v>
      </c>
      <c r="H50" s="45">
        <f t="shared" si="3"/>
        <v>0</v>
      </c>
    </row>
    <row r="51" spans="1:8" s="9" customFormat="1" ht="15.75" customHeight="1">
      <c r="A51" s="37">
        <v>0</v>
      </c>
      <c r="B51" s="10" t="s">
        <v>36</v>
      </c>
      <c r="C51" s="42" t="s">
        <v>23</v>
      </c>
      <c r="D51" s="43">
        <v>3</v>
      </c>
      <c r="E51" s="83"/>
      <c r="F51" s="83"/>
      <c r="G51" s="44">
        <f t="shared" si="2"/>
        <v>0</v>
      </c>
      <c r="H51" s="45">
        <f t="shared" si="3"/>
        <v>0</v>
      </c>
    </row>
    <row r="52" spans="1:8" s="9" customFormat="1" ht="15.75" customHeight="1">
      <c r="A52" s="37">
        <v>0</v>
      </c>
      <c r="B52" s="10" t="s">
        <v>34</v>
      </c>
      <c r="C52" s="42" t="s">
        <v>23</v>
      </c>
      <c r="D52" s="43">
        <v>8</v>
      </c>
      <c r="E52" s="83"/>
      <c r="F52" s="83"/>
      <c r="G52" s="44">
        <f t="shared" si="2"/>
        <v>0</v>
      </c>
      <c r="H52" s="45">
        <f t="shared" si="3"/>
        <v>0</v>
      </c>
    </row>
    <row r="53" spans="1:8" s="6" customFormat="1" ht="13.5" customHeight="1">
      <c r="A53" s="37">
        <v>0</v>
      </c>
      <c r="B53" s="11">
        <v>0</v>
      </c>
      <c r="C53" s="38">
        <v>0</v>
      </c>
      <c r="D53" s="39">
        <v>0</v>
      </c>
      <c r="E53" s="40"/>
      <c r="F53" s="40"/>
      <c r="G53" s="40">
        <v>0</v>
      </c>
      <c r="H53" s="41">
        <v>0</v>
      </c>
    </row>
    <row r="54" spans="1:8" s="6" customFormat="1" ht="13.5" customHeight="1">
      <c r="A54" s="37">
        <v>0</v>
      </c>
      <c r="B54" s="11" t="s">
        <v>79</v>
      </c>
      <c r="C54" s="38">
        <v>0</v>
      </c>
      <c r="D54" s="39">
        <v>0</v>
      </c>
      <c r="E54" s="40"/>
      <c r="F54" s="40"/>
      <c r="G54" s="40">
        <f>SUM(G55:G57)</f>
        <v>0</v>
      </c>
      <c r="H54" s="41">
        <f>SUM(H55:H57)</f>
        <v>0</v>
      </c>
    </row>
    <row r="55" spans="1:8" s="9" customFormat="1" ht="15.75" customHeight="1">
      <c r="A55" s="37" t="s">
        <v>60</v>
      </c>
      <c r="B55" s="10" t="s">
        <v>61</v>
      </c>
      <c r="C55" s="42" t="s">
        <v>22</v>
      </c>
      <c r="D55" s="43">
        <v>1</v>
      </c>
      <c r="E55" s="83"/>
      <c r="F55" s="83"/>
      <c r="G55" s="44">
        <f>+E55*D55</f>
        <v>0</v>
      </c>
      <c r="H55" s="45">
        <f>+F55*D55</f>
        <v>0</v>
      </c>
    </row>
    <row r="56" spans="1:8" s="9" customFormat="1" ht="15.75" customHeight="1">
      <c r="A56" s="37">
        <v>0</v>
      </c>
      <c r="B56" s="10" t="s">
        <v>84</v>
      </c>
      <c r="C56" s="42" t="s">
        <v>22</v>
      </c>
      <c r="D56" s="43">
        <v>1</v>
      </c>
      <c r="E56" s="83"/>
      <c r="F56" s="83"/>
      <c r="G56" s="44">
        <f>+E56*D56</f>
        <v>0</v>
      </c>
      <c r="H56" s="45">
        <f>+F56*D56</f>
        <v>0</v>
      </c>
    </row>
    <row r="57" spans="1:8" s="9" customFormat="1" ht="15.75" customHeight="1">
      <c r="A57" s="37">
        <v>0</v>
      </c>
      <c r="B57" s="10" t="s">
        <v>37</v>
      </c>
      <c r="C57" s="42" t="s">
        <v>23</v>
      </c>
      <c r="D57" s="43">
        <v>5</v>
      </c>
      <c r="E57" s="83"/>
      <c r="F57" s="83"/>
      <c r="G57" s="44">
        <f>+E57*D57</f>
        <v>0</v>
      </c>
      <c r="H57" s="45">
        <f>+F57*D57</f>
        <v>0</v>
      </c>
    </row>
    <row r="58" spans="1:8" s="6" customFormat="1" ht="13.5" customHeight="1">
      <c r="A58" s="37">
        <v>0</v>
      </c>
      <c r="B58" s="11">
        <v>0</v>
      </c>
      <c r="C58" s="38">
        <v>0</v>
      </c>
      <c r="D58" s="39">
        <v>0</v>
      </c>
      <c r="E58" s="40"/>
      <c r="F58" s="40"/>
      <c r="G58" s="40">
        <v>0</v>
      </c>
      <c r="H58" s="41">
        <v>0</v>
      </c>
    </row>
    <row r="59" spans="1:8" s="6" customFormat="1" ht="30.75" customHeight="1">
      <c r="A59" s="37">
        <v>0</v>
      </c>
      <c r="B59" s="11" t="s">
        <v>104</v>
      </c>
      <c r="C59" s="38">
        <v>0</v>
      </c>
      <c r="D59" s="39">
        <v>0</v>
      </c>
      <c r="E59" s="40"/>
      <c r="F59" s="40"/>
      <c r="G59" s="40">
        <f>SUM(G60:G73)</f>
        <v>0</v>
      </c>
      <c r="H59" s="41">
        <f>SUM(H60:H73)</f>
        <v>0</v>
      </c>
    </row>
    <row r="60" spans="1:8" s="9" customFormat="1" ht="18" customHeight="1">
      <c r="A60" s="37">
        <v>0</v>
      </c>
      <c r="B60" s="82" t="s">
        <v>121</v>
      </c>
      <c r="C60" s="42" t="s">
        <v>22</v>
      </c>
      <c r="D60" s="43">
        <v>1</v>
      </c>
      <c r="E60" s="83"/>
      <c r="F60" s="83"/>
      <c r="G60" s="44">
        <f aca="true" t="shared" si="4" ref="G60:G73">+E60*D60</f>
        <v>0</v>
      </c>
      <c r="H60" s="45">
        <f aca="true" t="shared" si="5" ref="H60:H73">+F60*D60</f>
        <v>0</v>
      </c>
    </row>
    <row r="61" spans="1:8" s="9" customFormat="1" ht="30" customHeight="1">
      <c r="A61" s="37">
        <v>0</v>
      </c>
      <c r="B61" s="82" t="s">
        <v>122</v>
      </c>
      <c r="C61" s="42" t="s">
        <v>22</v>
      </c>
      <c r="D61" s="43">
        <v>1</v>
      </c>
      <c r="E61" s="83"/>
      <c r="F61" s="83"/>
      <c r="G61" s="44">
        <f>+E61*D61</f>
        <v>0</v>
      </c>
      <c r="H61" s="45">
        <f>+F61*D61</f>
        <v>0</v>
      </c>
    </row>
    <row r="62" spans="1:8" s="9" customFormat="1" ht="30" customHeight="1">
      <c r="A62" s="37"/>
      <c r="B62" s="82" t="s">
        <v>123</v>
      </c>
      <c r="C62" s="42" t="s">
        <v>22</v>
      </c>
      <c r="D62" s="43">
        <v>2</v>
      </c>
      <c r="E62" s="83"/>
      <c r="F62" s="83"/>
      <c r="G62" s="44">
        <f>+E62*D62</f>
        <v>0</v>
      </c>
      <c r="H62" s="45">
        <f>+F62*D62</f>
        <v>0</v>
      </c>
    </row>
    <row r="63" spans="1:8" s="9" customFormat="1" ht="18.75" customHeight="1">
      <c r="A63" s="37"/>
      <c r="B63" s="82" t="s">
        <v>119</v>
      </c>
      <c r="C63" s="42" t="s">
        <v>22</v>
      </c>
      <c r="D63" s="43">
        <v>1</v>
      </c>
      <c r="E63" s="83"/>
      <c r="F63" s="83"/>
      <c r="G63" s="44">
        <f>+E63*D63</f>
        <v>0</v>
      </c>
      <c r="H63" s="45">
        <f>+F63*D63</f>
        <v>0</v>
      </c>
    </row>
    <row r="64" spans="1:8" s="9" customFormat="1" ht="19.5" customHeight="1">
      <c r="A64" s="37"/>
      <c r="B64" s="82" t="s">
        <v>118</v>
      </c>
      <c r="C64" s="42" t="s">
        <v>22</v>
      </c>
      <c r="D64" s="43">
        <v>1</v>
      </c>
      <c r="E64" s="83"/>
      <c r="F64" s="83"/>
      <c r="G64" s="44">
        <f>+E64*D64</f>
        <v>0</v>
      </c>
      <c r="H64" s="45">
        <f>+F64*D64</f>
        <v>0</v>
      </c>
    </row>
    <row r="65" spans="1:8" s="9" customFormat="1" ht="15.75" customHeight="1">
      <c r="A65" s="37">
        <v>0</v>
      </c>
      <c r="B65" s="10" t="s">
        <v>120</v>
      </c>
      <c r="C65" s="42" t="s">
        <v>22</v>
      </c>
      <c r="D65" s="43">
        <v>1</v>
      </c>
      <c r="E65" s="83"/>
      <c r="F65" s="83"/>
      <c r="G65" s="44">
        <f t="shared" si="4"/>
        <v>0</v>
      </c>
      <c r="H65" s="45">
        <f t="shared" si="5"/>
        <v>0</v>
      </c>
    </row>
    <row r="66" spans="1:8" s="9" customFormat="1" ht="15.75" customHeight="1">
      <c r="A66" s="37">
        <v>0</v>
      </c>
      <c r="B66" s="10" t="s">
        <v>106</v>
      </c>
      <c r="C66" s="42" t="s">
        <v>23</v>
      </c>
      <c r="D66" s="43">
        <v>2</v>
      </c>
      <c r="E66" s="83"/>
      <c r="F66" s="83"/>
      <c r="G66" s="44">
        <f t="shared" si="4"/>
        <v>0</v>
      </c>
      <c r="H66" s="45">
        <f t="shared" si="5"/>
        <v>0</v>
      </c>
    </row>
    <row r="67" spans="1:8" s="9" customFormat="1" ht="15.75" customHeight="1">
      <c r="A67" s="37">
        <v>0</v>
      </c>
      <c r="B67" s="10" t="s">
        <v>107</v>
      </c>
      <c r="C67" s="42" t="s">
        <v>23</v>
      </c>
      <c r="D67" s="43">
        <v>15</v>
      </c>
      <c r="E67" s="83"/>
      <c r="F67" s="83"/>
      <c r="G67" s="44">
        <f t="shared" si="4"/>
        <v>0</v>
      </c>
      <c r="H67" s="45">
        <f t="shared" si="5"/>
        <v>0</v>
      </c>
    </row>
    <row r="68" spans="1:8" s="9" customFormat="1" ht="15.75" customHeight="1">
      <c r="A68" s="37">
        <v>0</v>
      </c>
      <c r="B68" s="10" t="s">
        <v>109</v>
      </c>
      <c r="C68" s="42" t="s">
        <v>27</v>
      </c>
      <c r="D68" s="43">
        <v>1</v>
      </c>
      <c r="E68" s="83"/>
      <c r="F68" s="83"/>
      <c r="G68" s="44">
        <f t="shared" si="4"/>
        <v>0</v>
      </c>
      <c r="H68" s="45">
        <f t="shared" si="5"/>
        <v>0</v>
      </c>
    </row>
    <row r="69" spans="1:8" s="9" customFormat="1" ht="15.75" customHeight="1">
      <c r="A69" s="37">
        <v>0</v>
      </c>
      <c r="B69" s="10" t="s">
        <v>108</v>
      </c>
      <c r="C69" s="42" t="s">
        <v>14</v>
      </c>
      <c r="D69" s="43">
        <v>3</v>
      </c>
      <c r="E69" s="83"/>
      <c r="F69" s="44"/>
      <c r="G69" s="44">
        <f t="shared" si="4"/>
        <v>0</v>
      </c>
      <c r="H69" s="45">
        <f t="shared" si="5"/>
        <v>0</v>
      </c>
    </row>
    <row r="70" spans="1:8" s="9" customFormat="1" ht="15.75" customHeight="1">
      <c r="A70" s="37">
        <v>0</v>
      </c>
      <c r="B70" s="10" t="s">
        <v>110</v>
      </c>
      <c r="C70" s="42" t="s">
        <v>22</v>
      </c>
      <c r="D70" s="43">
        <v>3</v>
      </c>
      <c r="E70" s="83"/>
      <c r="F70" s="83"/>
      <c r="G70" s="44">
        <f t="shared" si="4"/>
        <v>0</v>
      </c>
      <c r="H70" s="45">
        <f t="shared" si="5"/>
        <v>0</v>
      </c>
    </row>
    <row r="71" spans="1:8" s="9" customFormat="1" ht="15.75" customHeight="1">
      <c r="A71" s="37">
        <v>0</v>
      </c>
      <c r="B71" s="10" t="s">
        <v>111</v>
      </c>
      <c r="C71" s="42" t="s">
        <v>23</v>
      </c>
      <c r="D71" s="43">
        <v>1</v>
      </c>
      <c r="E71" s="83"/>
      <c r="F71" s="83"/>
      <c r="G71" s="44">
        <f t="shared" si="4"/>
        <v>0</v>
      </c>
      <c r="H71" s="45">
        <f t="shared" si="5"/>
        <v>0</v>
      </c>
    </row>
    <row r="72" spans="1:8" s="9" customFormat="1" ht="15.75" customHeight="1">
      <c r="A72" s="37">
        <v>0</v>
      </c>
      <c r="B72" s="10" t="s">
        <v>112</v>
      </c>
      <c r="C72" s="42" t="s">
        <v>23</v>
      </c>
      <c r="D72" s="43">
        <v>1</v>
      </c>
      <c r="E72" s="83"/>
      <c r="F72" s="83"/>
      <c r="G72" s="44">
        <f t="shared" si="4"/>
        <v>0</v>
      </c>
      <c r="H72" s="45">
        <f t="shared" si="5"/>
        <v>0</v>
      </c>
    </row>
    <row r="73" spans="1:8" s="9" customFormat="1" ht="15.75" customHeight="1">
      <c r="A73" s="37">
        <v>0</v>
      </c>
      <c r="B73" s="10" t="s">
        <v>113</v>
      </c>
      <c r="C73" s="42" t="s">
        <v>23</v>
      </c>
      <c r="D73" s="43">
        <v>15</v>
      </c>
      <c r="E73" s="83"/>
      <c r="F73" s="83"/>
      <c r="G73" s="44">
        <f t="shared" si="4"/>
        <v>0</v>
      </c>
      <c r="H73" s="45">
        <f t="shared" si="5"/>
        <v>0</v>
      </c>
    </row>
    <row r="74" spans="1:8" s="6" customFormat="1" ht="13.5" customHeight="1">
      <c r="A74" s="46">
        <v>0</v>
      </c>
      <c r="B74" s="52">
        <v>0</v>
      </c>
      <c r="C74" s="53">
        <v>0</v>
      </c>
      <c r="D74" s="54">
        <v>0</v>
      </c>
      <c r="E74" s="55"/>
      <c r="F74" s="55"/>
      <c r="G74" s="55">
        <v>0</v>
      </c>
      <c r="H74" s="56">
        <v>0</v>
      </c>
    </row>
    <row r="75" spans="1:8" s="6" customFormat="1" ht="13.5" customHeight="1">
      <c r="A75" s="37">
        <v>0</v>
      </c>
      <c r="B75" s="11" t="s">
        <v>80</v>
      </c>
      <c r="C75" s="38">
        <v>0</v>
      </c>
      <c r="D75" s="39">
        <v>0</v>
      </c>
      <c r="E75" s="40"/>
      <c r="F75" s="40"/>
      <c r="G75" s="40">
        <f>SUM(G76:G77)</f>
        <v>0</v>
      </c>
      <c r="H75" s="41">
        <v>0</v>
      </c>
    </row>
    <row r="76" spans="1:8" s="9" customFormat="1" ht="18.75" customHeight="1">
      <c r="A76" s="37">
        <v>0</v>
      </c>
      <c r="B76" s="10" t="s">
        <v>81</v>
      </c>
      <c r="C76" s="42" t="s">
        <v>27</v>
      </c>
      <c r="D76" s="43">
        <v>2</v>
      </c>
      <c r="E76" s="83"/>
      <c r="F76" s="44"/>
      <c r="G76" s="44">
        <f>+E76*D76</f>
        <v>0</v>
      </c>
      <c r="H76" s="45">
        <f>+F76*D76</f>
        <v>0</v>
      </c>
    </row>
    <row r="77" spans="1:8" s="9" customFormat="1" ht="18.75" customHeight="1">
      <c r="A77" s="37">
        <v>0</v>
      </c>
      <c r="B77" s="10" t="s">
        <v>82</v>
      </c>
      <c r="C77" s="42" t="s">
        <v>29</v>
      </c>
      <c r="D77" s="43">
        <v>90</v>
      </c>
      <c r="E77" s="83"/>
      <c r="F77" s="44"/>
      <c r="G77" s="44">
        <f>+E77*D77</f>
        <v>0</v>
      </c>
      <c r="H77" s="45">
        <f>+F77*D77</f>
        <v>0</v>
      </c>
    </row>
    <row r="78" spans="1:8" s="6" customFormat="1" ht="13.5" customHeight="1">
      <c r="A78" s="37">
        <v>0</v>
      </c>
      <c r="B78" s="11">
        <v>0</v>
      </c>
      <c r="C78" s="38">
        <v>0</v>
      </c>
      <c r="D78" s="39">
        <v>0</v>
      </c>
      <c r="E78" s="40"/>
      <c r="F78" s="40"/>
      <c r="G78" s="40">
        <v>0</v>
      </c>
      <c r="H78" s="41">
        <v>0</v>
      </c>
    </row>
    <row r="79" spans="1:8" s="6" customFormat="1" ht="13.5" customHeight="1">
      <c r="A79" s="37">
        <v>0</v>
      </c>
      <c r="B79" s="11">
        <v>0</v>
      </c>
      <c r="C79" s="38">
        <v>0</v>
      </c>
      <c r="D79" s="39">
        <v>0</v>
      </c>
      <c r="E79" s="40"/>
      <c r="F79" s="40"/>
      <c r="G79" s="40">
        <v>0</v>
      </c>
      <c r="H79" s="41">
        <v>0</v>
      </c>
    </row>
    <row r="80" spans="1:8" s="6" customFormat="1" ht="13.5" customHeight="1">
      <c r="A80" s="37">
        <v>0</v>
      </c>
      <c r="B80" s="11" t="s">
        <v>26</v>
      </c>
      <c r="C80" s="38">
        <v>0</v>
      </c>
      <c r="D80" s="39">
        <v>0</v>
      </c>
      <c r="E80" s="40"/>
      <c r="F80" s="40"/>
      <c r="G80" s="40">
        <f>SUM(G81:G82)</f>
        <v>0</v>
      </c>
      <c r="H80" s="41">
        <f>SUM(H81:H82)</f>
        <v>0</v>
      </c>
    </row>
    <row r="81" spans="1:8" s="9" customFormat="1" ht="36.75" customHeight="1">
      <c r="A81" s="37">
        <v>0</v>
      </c>
      <c r="B81" s="10" t="s">
        <v>114</v>
      </c>
      <c r="C81" s="42" t="s">
        <v>115</v>
      </c>
      <c r="D81" s="43">
        <v>285</v>
      </c>
      <c r="E81" s="83"/>
      <c r="F81" s="44"/>
      <c r="G81" s="44">
        <f>+E81*D81</f>
        <v>0</v>
      </c>
      <c r="H81" s="45">
        <f>+F81*D81</f>
        <v>0</v>
      </c>
    </row>
    <row r="82" spans="1:8" s="6" customFormat="1" ht="13.5" customHeight="1">
      <c r="A82" s="37">
        <v>0</v>
      </c>
      <c r="B82" s="10" t="s">
        <v>28</v>
      </c>
      <c r="C82" s="10" t="s">
        <v>22</v>
      </c>
      <c r="D82" s="43">
        <v>2</v>
      </c>
      <c r="E82" s="83"/>
      <c r="F82" s="83"/>
      <c r="G82" s="44">
        <f>+E82*D82</f>
        <v>0</v>
      </c>
      <c r="H82" s="43">
        <f>+F82*D82</f>
        <v>0</v>
      </c>
    </row>
    <row r="83" spans="1:8" s="6" customFormat="1" ht="13.5" customHeight="1">
      <c r="A83" s="37">
        <v>0</v>
      </c>
      <c r="B83" s="11">
        <v>0</v>
      </c>
      <c r="C83" s="38">
        <v>0</v>
      </c>
      <c r="D83" s="39">
        <v>0</v>
      </c>
      <c r="E83" s="40">
        <v>0</v>
      </c>
      <c r="F83" s="40">
        <v>0</v>
      </c>
      <c r="G83" s="40">
        <v>0</v>
      </c>
      <c r="H83" s="41">
        <v>0</v>
      </c>
    </row>
    <row r="84" spans="1:8" s="9" customFormat="1" ht="18.75" customHeight="1">
      <c r="A84" s="37">
        <v>0</v>
      </c>
      <c r="B84" s="63" t="s">
        <v>6</v>
      </c>
      <c r="C84" s="64">
        <v>0</v>
      </c>
      <c r="D84" s="65"/>
      <c r="E84" s="66">
        <v>0</v>
      </c>
      <c r="F84" s="66"/>
      <c r="G84" s="66">
        <f>+G80+G75+G59+G54+G43+G8</f>
        <v>0</v>
      </c>
      <c r="H84" s="67">
        <f>+H80+H75+H59+H54+H43+H8</f>
        <v>0</v>
      </c>
    </row>
    <row r="85" spans="1:8" s="9" customFormat="1" ht="18.75" customHeight="1">
      <c r="A85" s="37">
        <v>0</v>
      </c>
      <c r="B85" s="10" t="s">
        <v>3</v>
      </c>
      <c r="C85" s="42">
        <v>0</v>
      </c>
      <c r="D85" s="43"/>
      <c r="E85" s="44">
        <v>0</v>
      </c>
      <c r="F85" s="44"/>
      <c r="G85" s="44">
        <v>0</v>
      </c>
      <c r="H85" s="85"/>
    </row>
    <row r="86" spans="1:8" s="9" customFormat="1" ht="18.75" customHeight="1">
      <c r="A86" s="37">
        <v>0</v>
      </c>
      <c r="B86" s="10" t="s">
        <v>12</v>
      </c>
      <c r="C86" s="42">
        <v>0</v>
      </c>
      <c r="D86" s="43"/>
      <c r="E86" s="44">
        <v>0</v>
      </c>
      <c r="F86" s="44">
        <v>0</v>
      </c>
      <c r="G86" s="44">
        <v>0</v>
      </c>
      <c r="H86" s="85"/>
    </row>
    <row r="87" spans="1:8" s="9" customFormat="1" ht="18.75" customHeight="1">
      <c r="A87" s="37">
        <v>0</v>
      </c>
      <c r="B87" s="10" t="s">
        <v>13</v>
      </c>
      <c r="C87" s="42">
        <v>0</v>
      </c>
      <c r="D87" s="43"/>
      <c r="E87" s="44">
        <v>0</v>
      </c>
      <c r="F87" s="44">
        <v>0</v>
      </c>
      <c r="G87" s="44">
        <v>0</v>
      </c>
      <c r="H87" s="85"/>
    </row>
    <row r="88" spans="1:8" s="9" customFormat="1" ht="18.75" customHeight="1">
      <c r="A88" s="37">
        <v>0</v>
      </c>
      <c r="B88" s="10" t="s">
        <v>11</v>
      </c>
      <c r="C88" s="42">
        <v>0</v>
      </c>
      <c r="D88" s="43"/>
      <c r="E88" s="44">
        <v>0</v>
      </c>
      <c r="F88" s="44">
        <v>0</v>
      </c>
      <c r="G88" s="44">
        <v>0</v>
      </c>
      <c r="H88" s="85"/>
    </row>
    <row r="89" spans="1:8" s="9" customFormat="1" ht="18.75" customHeight="1">
      <c r="A89" s="37">
        <v>0</v>
      </c>
      <c r="B89" s="10" t="s">
        <v>5</v>
      </c>
      <c r="C89" s="42">
        <v>0</v>
      </c>
      <c r="D89" s="43">
        <v>0</v>
      </c>
      <c r="E89" s="44">
        <v>0</v>
      </c>
      <c r="F89" s="44">
        <v>0</v>
      </c>
      <c r="G89" s="44">
        <v>0</v>
      </c>
      <c r="H89" s="85"/>
    </row>
    <row r="90" spans="1:8" s="9" customFormat="1" ht="18.75" customHeight="1">
      <c r="A90" s="37">
        <v>0</v>
      </c>
      <c r="B90" s="10" t="s">
        <v>19</v>
      </c>
      <c r="C90" s="42">
        <v>0</v>
      </c>
      <c r="D90" s="43">
        <v>0</v>
      </c>
      <c r="E90" s="44">
        <v>0</v>
      </c>
      <c r="F90" s="44">
        <v>0</v>
      </c>
      <c r="G90" s="44">
        <v>0</v>
      </c>
      <c r="H90" s="85"/>
    </row>
    <row r="91" spans="1:8" s="9" customFormat="1" ht="18.75" customHeight="1" thickBot="1">
      <c r="A91" s="57">
        <v>0</v>
      </c>
      <c r="B91" s="58" t="s">
        <v>7</v>
      </c>
      <c r="C91" s="59">
        <v>0</v>
      </c>
      <c r="D91" s="60">
        <v>0</v>
      </c>
      <c r="E91" s="61">
        <v>0</v>
      </c>
      <c r="F91" s="61">
        <v>0</v>
      </c>
      <c r="G91" s="61">
        <v>0</v>
      </c>
      <c r="H91" s="62">
        <f>+H84+G84+H90+H89+H88+H87+H86+H85</f>
        <v>0</v>
      </c>
    </row>
    <row r="93" ht="12">
      <c r="H93" s="5">
        <f>+H91*1.21</f>
        <v>0</v>
      </c>
    </row>
  </sheetData>
  <sheetProtection password="CAF5" sheet="1"/>
  <protectedRanges>
    <protectedRange sqref="E69 E76 E77 E81 E82 F82 H85 H86 H87 H88 H89 H90" name="Oblast7"/>
    <protectedRange sqref="E70:F73" name="Oblast6"/>
    <protectedRange sqref="E60:F68" name="Oblast5"/>
    <protectedRange sqref="E55:F57" name="Oblast4"/>
    <protectedRange sqref="E44:F52" name="Oblast3"/>
    <protectedRange sqref="E19:F41" name="Oblast2"/>
    <protectedRange sqref="E9 F9 E15 F15 E17 E18" name="Oblast1"/>
  </protectedRanges>
  <mergeCells count="7">
    <mergeCell ref="B2:H2"/>
    <mergeCell ref="A4:A5"/>
    <mergeCell ref="B4:B5"/>
    <mergeCell ref="C4:C5"/>
    <mergeCell ref="D4:D5"/>
    <mergeCell ref="E4:F4"/>
    <mergeCell ref="G4:H4"/>
  </mergeCells>
  <printOptions horizontalCentered="1"/>
  <pageMargins left="0" right="0" top="0.6299212598425197" bottom="0.6692913385826772" header="0.4330708661417323" footer="0.3937007874015748"/>
  <pageSetup horizontalDpi="196" verticalDpi="196" orientation="landscape" paperSize="9" r:id="rId1"/>
  <headerFooter alignWithMargins="0">
    <oddHeader>&amp;C&amp;F</oddHeader>
    <oddFooter>&amp;CStránka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Karel</cp:lastModifiedBy>
  <cp:lastPrinted>2017-01-31T09:07:06Z</cp:lastPrinted>
  <dcterms:created xsi:type="dcterms:W3CDTF">1997-01-12T13:00:10Z</dcterms:created>
  <dcterms:modified xsi:type="dcterms:W3CDTF">2017-05-10T14:28:46Z</dcterms:modified>
  <cp:category/>
  <cp:version/>
  <cp:contentType/>
  <cp:contentStatus/>
</cp:coreProperties>
</file>