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28800" windowHeight="10185" activeTab="3"/>
  </bookViews>
  <sheets>
    <sheet name="Rekapitulace" sheetId="2" r:id="rId1"/>
    <sheet name="Pokyny pro vyplnění" sheetId="4" r:id="rId2"/>
    <sheet name="Legenda" sheetId="3" r:id="rId3"/>
    <sheet name="REV_01" sheetId="1" r:id="rId4"/>
    <sheet name="REV_02" sheetId="6" r:id="rId5"/>
  </sheets>
  <definedNames>
    <definedName name="_xlnm.Print_Titles" localSheetId="0">'Rekapitulace'!$1:$1</definedName>
    <definedName name="_xlnm.Print_Titles" localSheetId="3">'REV_01'!$1:$3</definedName>
    <definedName name="_xlnm.Print_Titles" localSheetId="4">'REV_02'!$1:$3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<sst xmlns="http://schemas.openxmlformats.org/spreadsheetml/2006/main" count="106" uniqueCount="69">
  <si>
    <t>747_005</t>
  </si>
  <si>
    <t>Jistič 10C/1</t>
  </si>
  <si>
    <t>ks</t>
  </si>
  <si>
    <t>vlastní</t>
  </si>
  <si>
    <t>Položky zakázky</t>
  </si>
  <si>
    <t>Poř.</t>
  </si>
  <si>
    <t>Kód</t>
  </si>
  <si>
    <t>Popis</t>
  </si>
  <si>
    <t>Popis pokračování</t>
  </si>
  <si>
    <t>MJ</t>
  </si>
  <si>
    <t>Výměra</t>
  </si>
  <si>
    <t>Jedn. cena</t>
  </si>
  <si>
    <t>Cena</t>
  </si>
  <si>
    <t>Cen. soustava</t>
  </si>
  <si>
    <t>D.1.4.4: Zařízení silnoproudé elektrotechniky včetně bleskosvodů</t>
  </si>
  <si>
    <t>D.1.4.4.01: Zařízení silnoproudé elektrotechniky včetně bleskosvodů</t>
  </si>
  <si>
    <t>740: Silnoproud</t>
  </si>
  <si>
    <t>744411120</t>
  </si>
  <si>
    <t>Montáž kabel Cu sk. 1 do 1 kV do 0,20 kg pod omítku stně</t>
  </si>
  <si>
    <t>m</t>
  </si>
  <si>
    <t>ÚRS</t>
  </si>
  <si>
    <t>744_002</t>
  </si>
  <si>
    <t>Kabel CYKY-J 3 x 1,5mm2</t>
  </si>
  <si>
    <t>743411121.RR01</t>
  </si>
  <si>
    <t>Motnáž instalační krabice</t>
  </si>
  <si>
    <t>odvozeno ÚRS</t>
  </si>
  <si>
    <t>743_001</t>
  </si>
  <si>
    <t>Instalační krabice s průchodkami, rozměry 167x167x78, IP54, s víkem, se svorkovnicí</t>
  </si>
  <si>
    <t>743131112.RR01</t>
  </si>
  <si>
    <t>Montáž trubka plastové, tuhé D do 32 mm</t>
  </si>
  <si>
    <t>743_002</t>
  </si>
  <si>
    <t>Tuhá PVC trubka pr. 32mm s vyskou mechanickou odolností, včetně kolen, spojek a příchytek</t>
  </si>
  <si>
    <t>D.1.1.08.04: Svítidla</t>
  </si>
  <si>
    <t>D.1.1.08.04.01: Svítidla - novotvar</t>
  </si>
  <si>
    <t>D.1.1.08.04.01_001</t>
  </si>
  <si>
    <t>SV_01 Prachotěsné průmyslové LED svítidlo</t>
  </si>
  <si>
    <t>IP65, 63W, 230V. Světelný zdroj: LED, CRI 80, těleso: polyester plněný skelnými vlákny, základový bíle lakovaný plech FeZn, nerezove spony, optický systém: polykarbonátový opálový kryt, el. výstroj: ND nestmívatelný LED driver, rozměry d x š x v 1575 x 135 x 100 mm, pro průběžnou montáž, vč. závěsné sady - ozn. ve výkrese SV_01</t>
  </si>
  <si>
    <t>D.1.1.08.04.01_002</t>
  </si>
  <si>
    <t>SV_02 Nouzové LED svítidlo</t>
  </si>
  <si>
    <t>IP41, 3W. Napájení samostané, 230V. Světelný zdroj: LED, těleso: polykarbonát, optický systém: pro otevřené systémy, SE - svítící při výpadku, AT - autotest, s autonomní baterií 1h, baterie Ni-MH, rozměry d x š x v 120 x 120 x 40 mm, závěsná konstrukce - řešena stavební částí - ozn. ve výkrese SV_02</t>
  </si>
  <si>
    <t>SV_01 Celoplastové průmyslové svítidlo s krytím IP65, zářivky T8. Korpus svítidla - polykarbonát, - čirý difuzor polykarbonát. Standartně je dodáváno s platovými sponami, volitelně pak se nerezovými, / elektronický přehradník, rozměry dxšxv: 1570x135x90 mm</t>
  </si>
  <si>
    <t>Další specifikace viz kniha svítidel</t>
  </si>
  <si>
    <t>SV_02 Celoplastové průmyslové svítidlo s krytím IP65, zářivky T8. Korpus svítidla - polykarbonát, - čirý difuzor polykarbonát. Standartně je dodáváno s platovými sponami, volitelně pak se nerezovými, / elektronický přehradník, rozměry dxšxv: 1570x135x90 mm, vč. autonomního modulu na 1h</t>
  </si>
  <si>
    <t xml:space="preserve">Další specifikace viz kniha svítidel </t>
  </si>
  <si>
    <t xml:space="preserve">změna výměry položky, bez změny specifikace oproti původnímu soupisu prací. </t>
  </si>
  <si>
    <t xml:space="preserve">přípočtová položka = přidání nové položky do soupisu prací s novou specifikací, tato položka většinou nahrazuje odpočtovou položku. </t>
  </si>
  <si>
    <t xml:space="preserve">odpočtová položka = odpočet původní položky v soupisu prací, většinou nahrazena novou přípočtovou položkou s novou specifikací. </t>
  </si>
  <si>
    <t xml:space="preserve">Legenda: </t>
  </si>
  <si>
    <t xml:space="preserve">Pokyny pro vyplnění </t>
  </si>
  <si>
    <t>Dokument nesmí být upravován jiným způsobem, než je uvedeno v pokynech níže.</t>
  </si>
  <si>
    <t xml:space="preserve">K vyplňění slouží sloupec Jednotková cena. </t>
  </si>
  <si>
    <t xml:space="preserve">Tento dokument slouží k doplnění soupisu prací na základě Dodatečných informací. Bude odevzdán jako součást cenové nabídky. </t>
  </si>
  <si>
    <t xml:space="preserve">Místa, která slouží k vyplnění jsou vyznačena oranžově. </t>
  </si>
  <si>
    <t xml:space="preserve">Přípočtová položka = Tato položka bude použita v případě že dojde ke změně popisu položky. Nejprve bude původní položka s původním popisem odpočtena pomocí Odpočtové položky. Poté bude použita položka Přípočtová s novým, doplněným textem. </t>
  </si>
  <si>
    <t xml:space="preserve">Odpočtová položka  = Tato položka se použivá při změně a doplnění popisu položky. Vždy bude nejprve původní položka s původním popisem, výměrou a měrnou jednotkou odpočtena. Následně bude použita přípočtová položka s textovou změnou položky. Do odpočtových položek uchazeč doplní stejnou jednotkovou cenu, kterou má uchazeč uvedenou u dané položky ve stávajícím celkovém soupisu prací jednotlivých stavebních objektů. Pro snadné párování odpočtových položek ve změnovém listu s položkami ve stávajícím celkovém soupisu prací jednotlivých staveních objektů je zachováno pořadí položky uvedené ve sloupci A. </t>
  </si>
  <si>
    <t xml:space="preserve">Do položek se změnou výměry uchazeč doplní stejnou jednotkovou cenu, kterou má uchazeč uvedenou u dané položky ve stávajícím celkovém soupisu prací jednotlivých stavebních objektů. Pro snadné párování položek ve změnovém listu s položkami ve stávajícím celkovém soupisu prací jednotlivých staveních objektů je zachováno pořadí položky uvedené ve sloupci A. </t>
  </si>
  <si>
    <t>5.</t>
  </si>
  <si>
    <t xml:space="preserve">Uchazeč bude postupovat také dle pokynů uvedených na listě Legenda. </t>
  </si>
  <si>
    <t xml:space="preserve">Rekapitulace revizí </t>
  </si>
  <si>
    <t>Revize 01</t>
  </si>
  <si>
    <t>Revize celkem bez DPH</t>
  </si>
  <si>
    <t>DPH 21%</t>
  </si>
  <si>
    <t>Revize celkem s DPH</t>
  </si>
  <si>
    <t>D.1.1.08: Výrobky</t>
  </si>
  <si>
    <t>747_016</t>
  </si>
  <si>
    <t>Spínač jednopólový, řaz. 1, 10A/230V, IP54, pro povrchovou montáž</t>
  </si>
  <si>
    <t>747_020</t>
  </si>
  <si>
    <t>Zásuvka 16A/400V, IP44, s víčkem,  pro povrchvou montáž</t>
  </si>
  <si>
    <t>Revize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</si>
</sst>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&quot;.&quot;_);;;_(@_)"/>
    <numFmt numFmtId="165" formatCode="_(#,##0.000;\-\ #,##0.000;&quot;–&quot;???;_(@_)"/>
    <numFmt numFmtId="166" formatCode="_(#,##0_);[Red]\-\ #,##0_);&quot;–&quot;??;_(@_)"/>
    <numFmt numFmtId="167" formatCode="_(#,##0.00_);[Red]\-\ #,##0.00_);&quot;–&quot;??;_(@_)"/>
    <numFmt numFmtId="168" formatCode="_(#,##0.0??;\-\ #,##0.0??;&quot;–&quot;???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0.5999900102615356"/>
      <name val="Calibri"/>
      <family val="2"/>
      <scheme val="minor"/>
    </font>
    <font>
      <b/>
      <sz val="12"/>
      <color indexed="25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b/>
      <sz val="9"/>
      <color indexed="25"/>
      <name val="Calibri"/>
      <family val="2"/>
      <scheme val="minor"/>
    </font>
    <font>
      <b/>
      <sz val="9"/>
      <color theme="4" tint="-0.4999699890613556"/>
      <name val="Calibri"/>
      <family val="2"/>
      <scheme val="minor"/>
    </font>
    <font>
      <sz val="10"/>
      <color theme="4" tint="-0.4999699890613556"/>
      <name val="Calibri"/>
      <family val="2"/>
      <scheme val="minor"/>
    </font>
    <font>
      <b/>
      <sz val="10"/>
      <color theme="5" tint="-0.4999699890613556"/>
      <name val="Calibri"/>
      <family val="2"/>
      <scheme val="minor"/>
    </font>
    <font>
      <b/>
      <sz val="9"/>
      <color theme="4" tint="-0.24997000396251678"/>
      <name val="Calibri"/>
      <family val="2"/>
      <scheme val="minor"/>
    </font>
    <font>
      <b/>
      <sz val="9"/>
      <color theme="9" tint="-0.2499700039625167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2">
    <xf numFmtId="0" fontId="0" fillId="0" borderId="0" xfId="0"/>
    <xf numFmtId="164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168" fontId="13" fillId="0" borderId="0" xfId="0" applyNumberFormat="1" applyFont="1" applyFill="1" applyBorder="1" applyAlignment="1">
      <alignment/>
    </xf>
    <xf numFmtId="167" fontId="13" fillId="2" borderId="0" xfId="0" applyNumberFormat="1" applyFont="1" applyFill="1" applyAlignment="1" applyProtection="1">
      <alignment/>
      <protection locked="0"/>
    </xf>
    <xf numFmtId="166" fontId="13" fillId="0" borderId="0" xfId="0" applyNumberFormat="1" applyFont="1" applyAlignment="1">
      <alignment/>
    </xf>
    <xf numFmtId="0" fontId="13" fillId="0" borderId="0" xfId="0" applyFont="1"/>
    <xf numFmtId="49" fontId="3" fillId="0" borderId="0" xfId="0" applyNumberFormat="1" applyFont="1" applyBorder="1" applyAlignment="1" applyProtection="1">
      <alignment horizontal="left" vertical="top"/>
      <protection/>
    </xf>
    <xf numFmtId="168" fontId="8" fillId="3" borderId="0" xfId="0" applyNumberFormat="1" applyFont="1" applyFill="1" applyBorder="1" applyAlignment="1" applyProtection="1">
      <alignment/>
      <protection locked="0"/>
    </xf>
    <xf numFmtId="168" fontId="10" fillId="3" borderId="0" xfId="0" applyNumberFormat="1" applyFont="1" applyFill="1" applyBorder="1" applyAlignment="1" applyProtection="1">
      <alignment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167" fontId="13" fillId="3" borderId="0" xfId="0" applyNumberFormat="1" applyFont="1" applyFill="1" applyAlignment="1" applyProtection="1">
      <alignment/>
      <protection locked="0"/>
    </xf>
    <xf numFmtId="167" fontId="14" fillId="3" borderId="0" xfId="0" applyNumberFormat="1" applyFont="1" applyFill="1" applyBorder="1" applyAlignment="1" applyProtection="1">
      <alignment/>
      <protection locked="0"/>
    </xf>
    <xf numFmtId="167" fontId="15" fillId="3" borderId="2" xfId="0" applyNumberFormat="1" applyFont="1" applyFill="1" applyBorder="1" applyAlignment="1" applyProtection="1">
      <alignment/>
      <protection locked="0"/>
    </xf>
    <xf numFmtId="166" fontId="3" fillId="3" borderId="3" xfId="0" applyNumberFormat="1" applyFont="1" applyFill="1" applyBorder="1" applyAlignment="1" applyProtection="1">
      <alignment horizontal="right" vertical="top"/>
      <protection locked="0"/>
    </xf>
    <xf numFmtId="167" fontId="3" fillId="3" borderId="0" xfId="0" applyNumberFormat="1" applyFont="1" applyFill="1" applyBorder="1" applyAlignment="1" applyProtection="1">
      <alignment horizontal="right" vertical="top"/>
      <protection locked="0"/>
    </xf>
    <xf numFmtId="166" fontId="3" fillId="4" borderId="3" xfId="0" applyNumberFormat="1" applyFont="1" applyFill="1" applyBorder="1" applyAlignment="1" applyProtection="1">
      <alignment horizontal="right" vertical="top"/>
      <protection/>
    </xf>
    <xf numFmtId="165" fontId="3" fillId="5" borderId="3" xfId="0" applyNumberFormat="1" applyFont="1" applyFill="1" applyBorder="1" applyAlignment="1" applyProtection="1">
      <alignment horizontal="right" vertical="top"/>
      <protection/>
    </xf>
    <xf numFmtId="166" fontId="3" fillId="5" borderId="3" xfId="0" applyNumberFormat="1" applyFont="1" applyFill="1" applyBorder="1" applyAlignment="1" applyProtection="1">
      <alignment horizontal="right" vertical="top"/>
      <protection/>
    </xf>
    <xf numFmtId="166" fontId="3" fillId="6" borderId="3" xfId="0" applyNumberFormat="1" applyFont="1" applyFill="1" applyBorder="1" applyAlignment="1" applyProtection="1">
      <alignment horizontal="right" vertical="top"/>
      <protection/>
    </xf>
    <xf numFmtId="0" fontId="0" fillId="4" borderId="0" xfId="0" applyFill="1"/>
    <xf numFmtId="165" fontId="16" fillId="4" borderId="3" xfId="0" applyNumberFormat="1" applyFont="1" applyFill="1" applyBorder="1" applyAlignment="1" applyProtection="1">
      <alignment horizontal="right" vertical="top"/>
      <protection/>
    </xf>
    <xf numFmtId="165" fontId="16" fillId="6" borderId="3" xfId="0" applyNumberFormat="1" applyFont="1" applyFill="1" applyBorder="1" applyAlignment="1" applyProtection="1">
      <alignment horizontal="right" vertical="top"/>
      <protection/>
    </xf>
    <xf numFmtId="0" fontId="0" fillId="6" borderId="0" xfId="0" applyFill="1"/>
    <xf numFmtId="0" fontId="0" fillId="5" borderId="0" xfId="0" applyFill="1"/>
    <xf numFmtId="0" fontId="2" fillId="0" borderId="0" xfId="0" applyFont="1"/>
    <xf numFmtId="0" fontId="17" fillId="0" borderId="0" xfId="0" applyFont="1"/>
    <xf numFmtId="164" fontId="18" fillId="0" borderId="3" xfId="20" applyNumberFormat="1" applyFont="1" applyBorder="1" applyAlignment="1">
      <alignment horizontal="right" vertical="top" wrapText="1"/>
      <protection/>
    </xf>
    <xf numFmtId="49" fontId="18" fillId="0" borderId="3" xfId="20" applyNumberFormat="1" applyFont="1" applyBorder="1" applyAlignment="1">
      <alignment horizontal="left" vertical="top" wrapText="1"/>
      <protection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49" fontId="18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49" fontId="19" fillId="3" borderId="0" xfId="0" applyNumberFormat="1" applyFont="1" applyFill="1" applyBorder="1" applyAlignment="1" applyProtection="1">
      <alignment horizontal="center"/>
      <protection locked="0"/>
    </xf>
    <xf numFmtId="49" fontId="18" fillId="0" borderId="4" xfId="20" applyNumberFormat="1" applyFont="1" applyBorder="1" applyAlignment="1">
      <alignment horizontal="left" vertical="top" wrapText="1"/>
      <protection/>
    </xf>
    <xf numFmtId="3" fontId="18" fillId="0" borderId="3" xfId="20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3" fontId="18" fillId="0" borderId="3" xfId="20" applyNumberFormat="1" applyFont="1" applyBorder="1" applyAlignment="1">
      <alignment horizontal="right" vertical="top" wrapText="1"/>
      <protection/>
    </xf>
    <xf numFmtId="49" fontId="18" fillId="0" borderId="3" xfId="20" applyNumberFormat="1" applyFont="1" applyBorder="1" applyAlignment="1">
      <alignment horizontal="right" vertical="top" wrapText="1"/>
      <protection/>
    </xf>
    <xf numFmtId="49" fontId="18" fillId="0" borderId="4" xfId="20" applyNumberFormat="1" applyFont="1" applyBorder="1" applyAlignment="1">
      <alignment horizontal="right" vertical="top" wrapText="1"/>
      <protection/>
    </xf>
    <xf numFmtId="0" fontId="2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0" fontId="5" fillId="0" borderId="0" xfId="0" applyFont="1" applyProtection="1">
      <protection/>
    </xf>
    <xf numFmtId="164" fontId="4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167" fontId="10" fillId="0" borderId="0" xfId="0" applyNumberFormat="1" applyFont="1" applyAlignment="1" applyProtection="1">
      <alignment/>
      <protection/>
    </xf>
    <xf numFmtId="0" fontId="4" fillId="0" borderId="0" xfId="0" applyFont="1" applyProtection="1">
      <protection/>
    </xf>
    <xf numFmtId="49" fontId="11" fillId="0" borderId="1" xfId="0" applyNumberFormat="1" applyFont="1" applyBorder="1" applyAlignment="1" applyProtection="1">
      <alignment horizontal="center"/>
      <protection/>
    </xf>
    <xf numFmtId="0" fontId="11" fillId="0" borderId="1" xfId="0" applyNumberFormat="1" applyFont="1" applyBorder="1" applyAlignment="1" applyProtection="1">
      <alignment horizontal="center"/>
      <protection/>
    </xf>
    <xf numFmtId="0" fontId="12" fillId="0" borderId="0" xfId="0" applyFont="1" applyProtection="1"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center"/>
      <protection/>
    </xf>
    <xf numFmtId="166" fontId="19" fillId="0" borderId="0" xfId="0" applyNumberFormat="1" applyFont="1" applyAlignment="1" applyProtection="1">
      <alignment/>
      <protection/>
    </xf>
    <xf numFmtId="0" fontId="19" fillId="0" borderId="0" xfId="0" applyFont="1" applyProtection="1">
      <protection/>
    </xf>
    <xf numFmtId="164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left"/>
      <protection/>
    </xf>
    <xf numFmtId="0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/>
      <protection/>
    </xf>
    <xf numFmtId="166" fontId="13" fillId="0" borderId="0" xfId="0" applyNumberFormat="1" applyFont="1" applyAlignment="1" applyProtection="1">
      <alignment/>
      <protection/>
    </xf>
    <xf numFmtId="0" fontId="13" fillId="0" borderId="0" xfId="0" applyFont="1" applyProtection="1">
      <protection/>
    </xf>
    <xf numFmtId="164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horizontal="left"/>
      <protection/>
    </xf>
    <xf numFmtId="0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168" fontId="14" fillId="0" borderId="0" xfId="0" applyNumberFormat="1" applyFont="1" applyFill="1" applyBorder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0" fontId="14" fillId="0" borderId="0" xfId="0" applyFont="1" applyProtection="1"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 horizontal="left"/>
      <protection/>
    </xf>
    <xf numFmtId="0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/>
      <protection/>
    </xf>
    <xf numFmtId="168" fontId="15" fillId="0" borderId="0" xfId="0" applyNumberFormat="1" applyFont="1" applyFill="1" applyBorder="1" applyAlignment="1" applyProtection="1">
      <alignment/>
      <protection/>
    </xf>
    <xf numFmtId="166" fontId="15" fillId="0" borderId="0" xfId="0" applyNumberFormat="1" applyFont="1" applyAlignment="1" applyProtection="1">
      <alignment/>
      <protection/>
    </xf>
    <xf numFmtId="0" fontId="15" fillId="0" borderId="0" xfId="0" applyFont="1" applyProtection="1">
      <protection/>
    </xf>
    <xf numFmtId="164" fontId="3" fillId="4" borderId="3" xfId="0" applyNumberFormat="1" applyFont="1" applyFill="1" applyBorder="1" applyAlignment="1" applyProtection="1">
      <alignment horizontal="right" vertical="top"/>
      <protection/>
    </xf>
    <xf numFmtId="49" fontId="3" fillId="4" borderId="3" xfId="0" applyNumberFormat="1" applyFont="1" applyFill="1" applyBorder="1" applyAlignment="1" applyProtection="1">
      <alignment horizontal="left" vertical="top"/>
      <protection/>
    </xf>
    <xf numFmtId="0" fontId="3" fillId="4" borderId="3" xfId="0" applyNumberFormat="1" applyFont="1" applyFill="1" applyBorder="1" applyAlignment="1" applyProtection="1">
      <alignment horizontal="left" vertical="top" wrapText="1"/>
      <protection/>
    </xf>
    <xf numFmtId="49" fontId="3" fillId="4" borderId="3" xfId="0" applyNumberFormat="1" applyFont="1" applyFill="1" applyBorder="1" applyAlignment="1" applyProtection="1">
      <alignment horizontal="center" vertical="top"/>
      <protection/>
    </xf>
    <xf numFmtId="0" fontId="4" fillId="4" borderId="0" xfId="0" applyFont="1" applyFill="1" applyProtection="1">
      <protection/>
    </xf>
    <xf numFmtId="164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168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Protection="1">
      <protection/>
    </xf>
    <xf numFmtId="164" fontId="3" fillId="5" borderId="3" xfId="0" applyNumberFormat="1" applyFont="1" applyFill="1" applyBorder="1" applyAlignment="1" applyProtection="1">
      <alignment horizontal="right" vertical="top"/>
      <protection/>
    </xf>
    <xf numFmtId="49" fontId="3" fillId="5" borderId="3" xfId="0" applyNumberFormat="1" applyFont="1" applyFill="1" applyBorder="1" applyAlignment="1" applyProtection="1">
      <alignment horizontal="left" vertical="top"/>
      <protection/>
    </xf>
    <xf numFmtId="0" fontId="3" fillId="5" borderId="3" xfId="0" applyNumberFormat="1" applyFont="1" applyFill="1" applyBorder="1" applyAlignment="1" applyProtection="1">
      <alignment horizontal="left" vertical="top" wrapText="1"/>
      <protection/>
    </xf>
    <xf numFmtId="49" fontId="3" fillId="5" borderId="3" xfId="0" applyNumberFormat="1" applyFont="1" applyFill="1" applyBorder="1" applyAlignment="1" applyProtection="1">
      <alignment horizontal="center" vertical="top"/>
      <protection/>
    </xf>
    <xf numFmtId="0" fontId="4" fillId="5" borderId="0" xfId="0" applyFont="1" applyFill="1" applyProtection="1">
      <protection/>
    </xf>
    <xf numFmtId="164" fontId="3" fillId="6" borderId="3" xfId="0" applyNumberFormat="1" applyFont="1" applyFill="1" applyBorder="1" applyAlignment="1" applyProtection="1">
      <alignment horizontal="right" vertical="top"/>
      <protection/>
    </xf>
    <xf numFmtId="49" fontId="3" fillId="6" borderId="3" xfId="0" applyNumberFormat="1" applyFont="1" applyFill="1" applyBorder="1" applyAlignment="1" applyProtection="1">
      <alignment horizontal="left" vertical="top"/>
      <protection/>
    </xf>
    <xf numFmtId="0" fontId="16" fillId="6" borderId="3" xfId="0" applyNumberFormat="1" applyFont="1" applyFill="1" applyBorder="1" applyAlignment="1" applyProtection="1">
      <alignment horizontal="left" vertical="top" wrapText="1"/>
      <protection/>
    </xf>
    <xf numFmtId="49" fontId="3" fillId="6" borderId="3" xfId="0" applyNumberFormat="1" applyFont="1" applyFill="1" applyBorder="1" applyAlignment="1" applyProtection="1">
      <alignment horizontal="center" vertical="top"/>
      <protection/>
    </xf>
    <xf numFmtId="0" fontId="4" fillId="6" borderId="0" xfId="0" applyFont="1" applyFill="1" applyProtection="1">
      <protection/>
    </xf>
    <xf numFmtId="0" fontId="0" fillId="3" borderId="0" xfId="0" applyFill="1" applyProtection="1">
      <protection locked="0"/>
    </xf>
    <xf numFmtId="164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168" fontId="14" fillId="0" borderId="0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/>
    <xf numFmtId="164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168" fontId="15" fillId="0" borderId="0" xfId="0" applyNumberFormat="1" applyFont="1" applyFill="1" applyBorder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/>
    <xf numFmtId="164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164" fontId="3" fillId="4" borderId="3" xfId="0" applyNumberFormat="1" applyFont="1" applyFill="1" applyBorder="1" applyAlignment="1">
      <alignment horizontal="right" vertical="top"/>
    </xf>
    <xf numFmtId="49" fontId="3" fillId="4" borderId="3" xfId="0" applyNumberFormat="1" applyFont="1" applyFill="1" applyBorder="1" applyAlignment="1">
      <alignment horizontal="left" vertical="top"/>
    </xf>
    <xf numFmtId="0" fontId="3" fillId="4" borderId="3" xfId="0" applyNumberFormat="1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center" vertical="top"/>
    </xf>
    <xf numFmtId="166" fontId="3" fillId="4" borderId="3" xfId="0" applyNumberFormat="1" applyFont="1" applyFill="1" applyBorder="1" applyAlignment="1">
      <alignment horizontal="right" vertical="top"/>
    </xf>
    <xf numFmtId="0" fontId="4" fillId="4" borderId="0" xfId="0" applyFont="1" applyFill="1"/>
    <xf numFmtId="168" fontId="16" fillId="0" borderId="0" xfId="0" applyNumberFormat="1" applyFont="1" applyFill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showGridLines="0" workbookViewId="0" topLeftCell="A1">
      <selection activeCell="B3" sqref="B3"/>
    </sheetView>
  </sheetViews>
  <sheetFormatPr defaultColWidth="9.140625" defaultRowHeight="15"/>
  <cols>
    <col min="1" max="1" width="27.57421875" style="0" customWidth="1"/>
    <col min="2" max="2" width="23.8515625" style="39" customWidth="1"/>
  </cols>
  <sheetData>
    <row r="1" ht="18.75">
      <c r="A1" s="28" t="s">
        <v>58</v>
      </c>
    </row>
    <row r="2" ht="18.75">
      <c r="A2" s="28"/>
    </row>
    <row r="3" spans="1:2" ht="15">
      <c r="A3" s="38" t="str">
        <f>REV_01!C4</f>
        <v>Revize 01</v>
      </c>
      <c r="B3" s="40">
        <f>REV_01!H4</f>
        <v>0</v>
      </c>
    </row>
    <row r="4" spans="1:2" ht="15">
      <c r="A4" s="30" t="s">
        <v>68</v>
      </c>
      <c r="B4" s="40">
        <f>REV_02!H4</f>
        <v>0</v>
      </c>
    </row>
    <row r="5" spans="1:2" ht="15">
      <c r="A5" s="30"/>
      <c r="B5" s="41"/>
    </row>
    <row r="6" spans="1:2" ht="15">
      <c r="A6" s="30"/>
      <c r="B6" s="41"/>
    </row>
    <row r="7" spans="1:2" ht="15">
      <c r="A7" s="30"/>
      <c r="B7" s="41"/>
    </row>
    <row r="8" spans="1:2" ht="15">
      <c r="A8" s="30"/>
      <c r="B8" s="41"/>
    </row>
    <row r="9" spans="1:2" ht="15">
      <c r="A9" s="30"/>
      <c r="B9" s="41"/>
    </row>
    <row r="10" spans="1:2" ht="15">
      <c r="A10" s="30"/>
      <c r="B10" s="41"/>
    </row>
    <row r="11" spans="1:2" ht="15">
      <c r="A11" s="30"/>
      <c r="B11" s="41"/>
    </row>
    <row r="12" spans="1:2" ht="15">
      <c r="A12" s="30"/>
      <c r="B12" s="41"/>
    </row>
    <row r="13" spans="1:2" ht="15">
      <c r="A13" s="30"/>
      <c r="B13" s="41"/>
    </row>
    <row r="14" spans="1:2" ht="15">
      <c r="A14" s="30"/>
      <c r="B14" s="41"/>
    </row>
    <row r="15" spans="1:2" ht="15">
      <c r="A15" s="30"/>
      <c r="B15" s="41"/>
    </row>
    <row r="16" spans="1:2" ht="15">
      <c r="A16" s="30"/>
      <c r="B16" s="41"/>
    </row>
    <row r="17" spans="1:2" ht="15">
      <c r="A17" s="30"/>
      <c r="B17" s="41"/>
    </row>
    <row r="18" spans="1:2" ht="15">
      <c r="A18" s="30"/>
      <c r="B18" s="41"/>
    </row>
    <row r="19" spans="1:2" ht="15">
      <c r="A19" s="30"/>
      <c r="B19" s="41"/>
    </row>
    <row r="20" spans="1:2" ht="15">
      <c r="A20" s="30"/>
      <c r="B20" s="41"/>
    </row>
    <row r="21" spans="1:2" ht="15">
      <c r="A21" s="30"/>
      <c r="B21" s="41"/>
    </row>
    <row r="22" spans="1:2" ht="15">
      <c r="A22" s="30"/>
      <c r="B22" s="41"/>
    </row>
    <row r="23" spans="1:2" ht="15">
      <c r="A23" s="30"/>
      <c r="B23" s="41"/>
    </row>
    <row r="24" spans="1:2" ht="15">
      <c r="A24" s="30"/>
      <c r="B24" s="41"/>
    </row>
    <row r="25" spans="1:2" ht="15">
      <c r="A25" s="30"/>
      <c r="B25" s="41"/>
    </row>
    <row r="26" spans="1:2" ht="15">
      <c r="A26" s="30"/>
      <c r="B26" s="41"/>
    </row>
    <row r="27" spans="1:2" ht="15">
      <c r="A27" s="30"/>
      <c r="B27" s="41"/>
    </row>
    <row r="28" spans="1:2" ht="15">
      <c r="A28" s="30"/>
      <c r="B28" s="41"/>
    </row>
    <row r="29" spans="1:2" ht="15">
      <c r="A29" s="30"/>
      <c r="B29" s="41"/>
    </row>
    <row r="30" spans="1:2" ht="15">
      <c r="A30" s="30"/>
      <c r="B30" s="41"/>
    </row>
    <row r="31" spans="1:2" ht="15">
      <c r="A31" s="30"/>
      <c r="B31" s="41"/>
    </row>
    <row r="32" spans="1:2" ht="15">
      <c r="A32" s="30"/>
      <c r="B32" s="41"/>
    </row>
    <row r="33" spans="1:2" ht="15">
      <c r="A33" s="30"/>
      <c r="B33" s="41"/>
    </row>
    <row r="34" spans="1:2" ht="15">
      <c r="A34" s="30"/>
      <c r="B34" s="41"/>
    </row>
    <row r="35" spans="1:2" ht="15">
      <c r="A35" s="30"/>
      <c r="B35" s="41"/>
    </row>
    <row r="36" spans="1:2" ht="15">
      <c r="A36" s="30"/>
      <c r="B36" s="41"/>
    </row>
    <row r="37" spans="1:2" ht="15">
      <c r="A37" s="30"/>
      <c r="B37" s="41"/>
    </row>
    <row r="38" spans="1:2" ht="15">
      <c r="A38" s="30"/>
      <c r="B38" s="41"/>
    </row>
    <row r="39" spans="1:2" ht="15">
      <c r="A39" s="30"/>
      <c r="B39" s="41"/>
    </row>
    <row r="40" spans="1:2" ht="15">
      <c r="A40" s="30"/>
      <c r="B40" s="41"/>
    </row>
    <row r="41" spans="1:2" ht="15">
      <c r="A41" s="30"/>
      <c r="B41" s="41"/>
    </row>
    <row r="42" spans="1:2" ht="15">
      <c r="A42" s="30"/>
      <c r="B42" s="41"/>
    </row>
    <row r="43" spans="1:2" ht="15">
      <c r="A43" s="30"/>
      <c r="B43" s="41"/>
    </row>
    <row r="44" spans="1:2" ht="15">
      <c r="A44" s="30"/>
      <c r="B44" s="41"/>
    </row>
    <row r="45" spans="1:2" ht="15">
      <c r="A45" s="30"/>
      <c r="B45" s="41"/>
    </row>
    <row r="46" spans="1:2" ht="15">
      <c r="A46" s="30"/>
      <c r="B46" s="41"/>
    </row>
    <row r="47" spans="1:2" ht="15">
      <c r="A47" s="30"/>
      <c r="B47" s="41"/>
    </row>
    <row r="48" spans="1:2" ht="15">
      <c r="A48" s="30"/>
      <c r="B48" s="41"/>
    </row>
    <row r="49" spans="1:2" ht="15">
      <c r="A49" s="30"/>
      <c r="B49" s="41"/>
    </row>
    <row r="50" spans="1:2" ht="15">
      <c r="A50" s="30"/>
      <c r="B50" s="41"/>
    </row>
    <row r="51" spans="1:2" ht="15">
      <c r="A51" s="30"/>
      <c r="B51" s="41"/>
    </row>
    <row r="52" spans="1:2" ht="15">
      <c r="A52" s="30"/>
      <c r="B52" s="41"/>
    </row>
    <row r="53" spans="1:2" ht="15">
      <c r="A53" s="30"/>
      <c r="B53" s="41"/>
    </row>
    <row r="54" spans="1:2" ht="15">
      <c r="A54" s="30"/>
      <c r="B54" s="41"/>
    </row>
    <row r="55" spans="1:2" ht="15">
      <c r="A55" s="30"/>
      <c r="B55" s="41"/>
    </row>
    <row r="56" spans="1:2" ht="15">
      <c r="A56" s="30"/>
      <c r="B56" s="41"/>
    </row>
    <row r="57" spans="1:2" ht="15">
      <c r="A57" s="30"/>
      <c r="B57" s="41"/>
    </row>
    <row r="58" spans="1:2" ht="15">
      <c r="A58" s="30"/>
      <c r="B58" s="41"/>
    </row>
    <row r="59" spans="1:2" ht="15">
      <c r="A59" s="30"/>
      <c r="B59" s="41"/>
    </row>
    <row r="60" spans="1:2" ht="15">
      <c r="A60" s="30"/>
      <c r="B60" s="41"/>
    </row>
    <row r="61" spans="1:2" ht="15">
      <c r="A61" s="30"/>
      <c r="B61" s="41"/>
    </row>
    <row r="62" spans="1:2" ht="15">
      <c r="A62" s="30"/>
      <c r="B62" s="41"/>
    </row>
    <row r="63" spans="1:2" ht="15">
      <c r="A63" s="30"/>
      <c r="B63" s="41"/>
    </row>
    <row r="64" spans="1:2" ht="15">
      <c r="A64" s="30"/>
      <c r="B64" s="41"/>
    </row>
    <row r="65" spans="1:2" ht="15">
      <c r="A65" s="30"/>
      <c r="B65" s="41"/>
    </row>
    <row r="66" spans="1:2" ht="15">
      <c r="A66" s="30"/>
      <c r="B66" s="41"/>
    </row>
    <row r="67" spans="1:2" ht="15">
      <c r="A67" s="30"/>
      <c r="B67" s="41"/>
    </row>
    <row r="68" spans="1:2" ht="15">
      <c r="A68" s="30"/>
      <c r="B68" s="41"/>
    </row>
    <row r="69" spans="1:2" ht="15">
      <c r="A69" s="30"/>
      <c r="B69" s="41"/>
    </row>
    <row r="70" spans="1:2" ht="15">
      <c r="A70" s="30"/>
      <c r="B70" s="41"/>
    </row>
    <row r="71" spans="1:2" ht="15">
      <c r="A71" s="30"/>
      <c r="B71" s="41"/>
    </row>
    <row r="72" spans="1:2" ht="15.75" thickBot="1">
      <c r="A72" s="37"/>
      <c r="B72" s="42"/>
    </row>
    <row r="74" spans="1:2" ht="15">
      <c r="A74" s="27" t="s">
        <v>60</v>
      </c>
      <c r="B74" s="43">
        <f>SUBTOTAL(9,B3:B72)</f>
        <v>0</v>
      </c>
    </row>
    <row r="75" spans="1:2" ht="15">
      <c r="A75" s="27" t="s">
        <v>61</v>
      </c>
      <c r="B75" s="43">
        <f>B74*0.21</f>
        <v>0</v>
      </c>
    </row>
    <row r="76" spans="1:2" ht="15">
      <c r="A76" s="27" t="s">
        <v>62</v>
      </c>
      <c r="B76" s="43">
        <f>B74+B75</f>
        <v>0</v>
      </c>
    </row>
  </sheetData>
  <sheetProtection algorithmName="SHA-512" hashValue="aqddmtKBWi8FScDaYyMDjBRE9oFJEKpydOlcCz878HwXxqc4ZUYYNvvBaE6MSlwJMkozlYK5AMWILqrdV6djEQ==" saltValue="Et9lY9FZw60DCp0q4G1GsQ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 topLeftCell="A1">
      <selection activeCell="B11" sqref="B11"/>
    </sheetView>
  </sheetViews>
  <sheetFormatPr defaultColWidth="9.140625" defaultRowHeight="15"/>
  <cols>
    <col min="1" max="1" width="5.57421875" style="0" customWidth="1"/>
    <col min="2" max="2" width="103.00390625" style="0" customWidth="1"/>
  </cols>
  <sheetData>
    <row r="1" ht="18.75">
      <c r="B1" s="28" t="s">
        <v>48</v>
      </c>
    </row>
    <row r="2" spans="1:2" ht="15">
      <c r="A2" s="29">
        <v>1</v>
      </c>
      <c r="B2" s="30" t="s">
        <v>49</v>
      </c>
    </row>
    <row r="3" spans="1:2" ht="15">
      <c r="A3" s="29">
        <v>2</v>
      </c>
      <c r="B3" s="30" t="s">
        <v>50</v>
      </c>
    </row>
    <row r="4" spans="1:2" ht="15">
      <c r="A4" s="29">
        <v>3</v>
      </c>
      <c r="B4" s="30" t="s">
        <v>52</v>
      </c>
    </row>
    <row r="5" spans="1:2" ht="18" customHeight="1">
      <c r="A5" s="29">
        <v>4</v>
      </c>
      <c r="B5" s="30" t="s">
        <v>51</v>
      </c>
    </row>
    <row r="6" spans="1:2" ht="15">
      <c r="A6" s="29" t="s">
        <v>56</v>
      </c>
      <c r="B6" s="30" t="s">
        <v>57</v>
      </c>
    </row>
  </sheetData>
  <sheetProtection algorithmName="SHA-512" hashValue="EMzv8Qh2TePv5iMFSGYj5LN2eC545+zzuNcG+vZFzgspbnSpCwdF4Tlq018jdhADFJc8CyhpqF+XQMXMhRTqbw==" saltValue="MU93xQzJrZ5kELspab2P1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 topLeftCell="A1">
      <selection activeCell="B12" sqref="B12"/>
    </sheetView>
  </sheetViews>
  <sheetFormatPr defaultColWidth="9.140625" defaultRowHeight="15"/>
  <cols>
    <col min="1" max="1" width="17.421875" style="0" customWidth="1"/>
    <col min="2" max="2" width="53.28125" style="32" customWidth="1"/>
    <col min="3" max="3" width="95.57421875" style="32" customWidth="1"/>
  </cols>
  <sheetData>
    <row r="1" ht="15">
      <c r="A1" s="27" t="s">
        <v>47</v>
      </c>
    </row>
    <row r="2" spans="1:3" ht="110.1" customHeight="1">
      <c r="A2" s="22"/>
      <c r="B2" s="35" t="s">
        <v>44</v>
      </c>
      <c r="C2" s="35" t="s">
        <v>55</v>
      </c>
    </row>
    <row r="3" spans="2:3" s="31" customFormat="1" ht="15">
      <c r="B3" s="33"/>
      <c r="C3" s="34"/>
    </row>
    <row r="4" spans="1:4" ht="110.1" customHeight="1">
      <c r="A4" s="25"/>
      <c r="B4" s="35" t="s">
        <v>45</v>
      </c>
      <c r="C4" s="35" t="s">
        <v>53</v>
      </c>
      <c r="D4" s="35"/>
    </row>
    <row r="5" spans="2:3" s="31" customFormat="1" ht="15">
      <c r="B5" s="33"/>
      <c r="C5" s="34"/>
    </row>
    <row r="6" spans="1:3" ht="110.1" customHeight="1">
      <c r="A6" s="26"/>
      <c r="B6" s="35" t="s">
        <v>46</v>
      </c>
      <c r="C6" s="35" t="s">
        <v>54</v>
      </c>
    </row>
  </sheetData>
  <sheetProtection algorithmName="SHA-512" hashValue="oSrxYgDnEbr7kXVERa3U3Qapv7N1hvLAGJLCjtUh5lIUaRe5vWVrF3synBMl//OxY+J+bQ1AwYJqvDkdHAeMyA==" saltValue="DF9XZl8sJi0RnSAW8W98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workbookViewId="0" topLeftCell="A1">
      <selection activeCell="H4" sqref="H4"/>
    </sheetView>
  </sheetViews>
  <sheetFormatPr defaultColWidth="9.140625" defaultRowHeight="15" outlineLevelRow="6"/>
  <cols>
    <col min="1" max="1" width="9.140625" style="93" customWidth="1"/>
    <col min="2" max="2" width="15.421875" style="93" customWidth="1"/>
    <col min="3" max="3" width="44.28125" style="93" customWidth="1"/>
    <col min="4" max="4" width="75.8515625" style="93" customWidth="1"/>
    <col min="5" max="6" width="9.140625" style="93" customWidth="1"/>
    <col min="7" max="7" width="9.140625" style="104" customWidth="1"/>
    <col min="8" max="8" width="9.140625" style="93" customWidth="1"/>
    <col min="9" max="9" width="13.140625" style="93" bestFit="1" customWidth="1"/>
    <col min="10" max="16384" width="9.140625" style="93" customWidth="1"/>
  </cols>
  <sheetData>
    <row r="1" spans="1:10" s="48" customFormat="1" ht="18.75">
      <c r="A1" s="44" t="s">
        <v>4</v>
      </c>
      <c r="B1" s="45"/>
      <c r="C1" s="46"/>
      <c r="D1" s="46"/>
      <c r="E1" s="46"/>
      <c r="F1" s="47"/>
      <c r="G1" s="10"/>
      <c r="H1" s="47"/>
      <c r="I1" s="47"/>
      <c r="J1" s="46"/>
    </row>
    <row r="2" spans="1:10" s="53" customFormat="1" ht="12">
      <c r="A2" s="49"/>
      <c r="B2" s="50"/>
      <c r="C2" s="51"/>
      <c r="D2" s="51"/>
      <c r="E2" s="51"/>
      <c r="F2" s="52"/>
      <c r="G2" s="11"/>
      <c r="H2" s="52"/>
      <c r="I2" s="52"/>
      <c r="J2" s="51"/>
    </row>
    <row r="3" spans="1:9" s="56" customFormat="1" ht="13.5" thickBot="1">
      <c r="A3" s="54" t="s">
        <v>5</v>
      </c>
      <c r="B3" s="54" t="s">
        <v>6</v>
      </c>
      <c r="C3" s="55" t="s">
        <v>7</v>
      </c>
      <c r="D3" s="55" t="s">
        <v>8</v>
      </c>
      <c r="E3" s="54" t="s">
        <v>9</v>
      </c>
      <c r="F3" s="54" t="s">
        <v>10</v>
      </c>
      <c r="G3" s="12" t="s">
        <v>11</v>
      </c>
      <c r="H3" s="54" t="s">
        <v>12</v>
      </c>
      <c r="I3" s="54" t="s">
        <v>13</v>
      </c>
    </row>
    <row r="4" spans="1:9" s="61" customFormat="1" ht="15.75">
      <c r="A4" s="57"/>
      <c r="B4" s="57"/>
      <c r="C4" s="58" t="s">
        <v>59</v>
      </c>
      <c r="D4" s="59"/>
      <c r="E4" s="57"/>
      <c r="F4" s="57"/>
      <c r="G4" s="36"/>
      <c r="H4" s="60">
        <f>SUBTOTAL(9,H5:H31)</f>
        <v>0</v>
      </c>
      <c r="I4" s="57"/>
    </row>
    <row r="5" spans="1:8" s="68" customFormat="1" ht="12.75" outlineLevel="2">
      <c r="A5" s="62"/>
      <c r="B5" s="63"/>
      <c r="C5" s="63" t="s">
        <v>14</v>
      </c>
      <c r="D5" s="64"/>
      <c r="E5" s="65"/>
      <c r="F5" s="66"/>
      <c r="G5" s="13"/>
      <c r="H5" s="67">
        <f>SUBTOTAL(9,H6:H20)</f>
        <v>0</v>
      </c>
    </row>
    <row r="6" spans="1:8" s="75" customFormat="1" ht="12" outlineLevel="3">
      <c r="A6" s="69"/>
      <c r="B6" s="70"/>
      <c r="C6" s="70" t="s">
        <v>15</v>
      </c>
      <c r="D6" s="71"/>
      <c r="E6" s="72"/>
      <c r="F6" s="73"/>
      <c r="G6" s="14"/>
      <c r="H6" s="74">
        <f>SUBTOTAL(9,H7:H20)</f>
        <v>0</v>
      </c>
    </row>
    <row r="7" spans="1:8" s="82" customFormat="1" ht="12" outlineLevel="4">
      <c r="A7" s="76"/>
      <c r="B7" s="77"/>
      <c r="C7" s="77" t="s">
        <v>16</v>
      </c>
      <c r="D7" s="78"/>
      <c r="E7" s="79"/>
      <c r="F7" s="80"/>
      <c r="G7" s="15"/>
      <c r="H7" s="81">
        <f>SUBTOTAL(9,H8:H20)</f>
        <v>0</v>
      </c>
    </row>
    <row r="8" spans="1:9" s="87" customFormat="1" ht="12" outlineLevel="5">
      <c r="A8" s="83">
        <v>341</v>
      </c>
      <c r="B8" s="84" t="s">
        <v>0</v>
      </c>
      <c r="C8" s="85" t="s">
        <v>1</v>
      </c>
      <c r="D8" s="85"/>
      <c r="E8" s="86" t="s">
        <v>2</v>
      </c>
      <c r="F8" s="23">
        <v>1</v>
      </c>
      <c r="G8" s="16"/>
      <c r="H8" s="18">
        <f>F8*G8</f>
        <v>0</v>
      </c>
      <c r="I8" s="18" t="s">
        <v>3</v>
      </c>
    </row>
    <row r="9" spans="1:9" s="53" customFormat="1" ht="12" outlineLevel="6">
      <c r="A9" s="88"/>
      <c r="B9" s="9"/>
      <c r="C9" s="89"/>
      <c r="D9" s="89"/>
      <c r="E9" s="90"/>
      <c r="F9" s="91"/>
      <c r="G9" s="17"/>
      <c r="H9" s="92"/>
      <c r="I9" s="89"/>
    </row>
    <row r="10" spans="1:9" s="87" customFormat="1" ht="24" outlineLevel="5">
      <c r="A10" s="83">
        <v>358</v>
      </c>
      <c r="B10" s="84" t="s">
        <v>17</v>
      </c>
      <c r="C10" s="85" t="s">
        <v>18</v>
      </c>
      <c r="D10" s="85"/>
      <c r="E10" s="86" t="s">
        <v>19</v>
      </c>
      <c r="F10" s="23">
        <f>1130-1050</f>
        <v>80</v>
      </c>
      <c r="G10" s="16"/>
      <c r="H10" s="18">
        <f>F10*G10</f>
        <v>0</v>
      </c>
      <c r="I10" s="18" t="s">
        <v>20</v>
      </c>
    </row>
    <row r="11" spans="1:9" s="53" customFormat="1" ht="12" outlineLevel="6">
      <c r="A11" s="88"/>
      <c r="B11" s="9"/>
      <c r="C11" s="89"/>
      <c r="D11" s="89"/>
      <c r="E11" s="90"/>
      <c r="F11" s="91"/>
      <c r="G11" s="17"/>
      <c r="H11" s="92"/>
      <c r="I11" s="89"/>
    </row>
    <row r="12" spans="1:9" s="87" customFormat="1" ht="12" outlineLevel="5">
      <c r="A12" s="83">
        <v>359</v>
      </c>
      <c r="B12" s="84" t="s">
        <v>21</v>
      </c>
      <c r="C12" s="85" t="s">
        <v>22</v>
      </c>
      <c r="D12" s="85"/>
      <c r="E12" s="86" t="s">
        <v>19</v>
      </c>
      <c r="F12" s="23">
        <v>80</v>
      </c>
      <c r="G12" s="16"/>
      <c r="H12" s="18">
        <f>F12*G12</f>
        <v>0</v>
      </c>
      <c r="I12" s="18" t="s">
        <v>3</v>
      </c>
    </row>
    <row r="14" spans="1:9" s="87" customFormat="1" ht="12" outlineLevel="5">
      <c r="A14" s="83">
        <v>382</v>
      </c>
      <c r="B14" s="84" t="s">
        <v>23</v>
      </c>
      <c r="C14" s="85" t="s">
        <v>24</v>
      </c>
      <c r="D14" s="85"/>
      <c r="E14" s="86" t="s">
        <v>2</v>
      </c>
      <c r="F14" s="23">
        <f>105-95</f>
        <v>10</v>
      </c>
      <c r="G14" s="16"/>
      <c r="H14" s="18">
        <f>F14*G14</f>
        <v>0</v>
      </c>
      <c r="I14" s="18" t="s">
        <v>25</v>
      </c>
    </row>
    <row r="15" spans="1:9" s="53" customFormat="1" ht="12" outlineLevel="6">
      <c r="A15" s="88"/>
      <c r="B15" s="9"/>
      <c r="C15" s="89"/>
      <c r="D15" s="89"/>
      <c r="E15" s="90"/>
      <c r="F15" s="91"/>
      <c r="G15" s="17"/>
      <c r="H15" s="92"/>
      <c r="I15" s="89"/>
    </row>
    <row r="16" spans="1:9" s="87" customFormat="1" ht="24" outlineLevel="5">
      <c r="A16" s="83">
        <v>383</v>
      </c>
      <c r="B16" s="84" t="s">
        <v>26</v>
      </c>
      <c r="C16" s="85" t="s">
        <v>27</v>
      </c>
      <c r="D16" s="85"/>
      <c r="E16" s="86" t="s">
        <v>2</v>
      </c>
      <c r="F16" s="23">
        <f>105-95</f>
        <v>10</v>
      </c>
      <c r="G16" s="16"/>
      <c r="H16" s="18">
        <f>F16*G16</f>
        <v>0</v>
      </c>
      <c r="I16" s="18" t="s">
        <v>3</v>
      </c>
    </row>
    <row r="17" spans="1:9" s="53" customFormat="1" ht="12" outlineLevel="6">
      <c r="A17" s="88"/>
      <c r="B17" s="9"/>
      <c r="C17" s="89"/>
      <c r="D17" s="89"/>
      <c r="E17" s="90"/>
      <c r="F17" s="91"/>
      <c r="G17" s="17"/>
      <c r="H17" s="92"/>
      <c r="I17" s="89"/>
    </row>
    <row r="18" spans="1:9" s="87" customFormat="1" ht="12" outlineLevel="5">
      <c r="A18" s="83">
        <v>384</v>
      </c>
      <c r="B18" s="84" t="s">
        <v>28</v>
      </c>
      <c r="C18" s="85" t="s">
        <v>29</v>
      </c>
      <c r="D18" s="85"/>
      <c r="E18" s="86" t="s">
        <v>19</v>
      </c>
      <c r="F18" s="23">
        <f>1290-1085</f>
        <v>205</v>
      </c>
      <c r="G18" s="16"/>
      <c r="H18" s="18">
        <f>F18*G18</f>
        <v>0</v>
      </c>
      <c r="I18" s="18" t="s">
        <v>25</v>
      </c>
    </row>
    <row r="19" spans="1:9" s="53" customFormat="1" ht="12" outlineLevel="6">
      <c r="A19" s="88"/>
      <c r="B19" s="9"/>
      <c r="C19" s="89"/>
      <c r="D19" s="89"/>
      <c r="E19" s="90"/>
      <c r="F19" s="91"/>
      <c r="G19" s="17"/>
      <c r="H19" s="92"/>
      <c r="I19" s="89"/>
    </row>
    <row r="20" spans="1:9" s="87" customFormat="1" ht="24" outlineLevel="5">
      <c r="A20" s="83">
        <v>385</v>
      </c>
      <c r="B20" s="84" t="s">
        <v>30</v>
      </c>
      <c r="C20" s="85" t="s">
        <v>31</v>
      </c>
      <c r="D20" s="85"/>
      <c r="E20" s="86" t="s">
        <v>19</v>
      </c>
      <c r="F20" s="23">
        <v>205</v>
      </c>
      <c r="G20" s="16"/>
      <c r="H20" s="18">
        <f>F20*G20</f>
        <v>0</v>
      </c>
      <c r="I20" s="18" t="s">
        <v>3</v>
      </c>
    </row>
    <row r="22" spans="1:8" s="8" customFormat="1" ht="18.75" customHeight="1" outlineLevel="2" collapsed="1">
      <c r="A22" s="1"/>
      <c r="B22" s="2"/>
      <c r="C22" s="2" t="s">
        <v>63</v>
      </c>
      <c r="D22" s="3"/>
      <c r="E22" s="4"/>
      <c r="F22" s="5"/>
      <c r="G22" s="6"/>
      <c r="H22" s="7">
        <f>SUBTOTAL(9,H23:H31)</f>
        <v>0</v>
      </c>
    </row>
    <row r="23" spans="1:8" s="75" customFormat="1" ht="12" outlineLevel="3">
      <c r="A23" s="69"/>
      <c r="B23" s="70"/>
      <c r="C23" s="70" t="s">
        <v>32</v>
      </c>
      <c r="D23" s="71"/>
      <c r="E23" s="72"/>
      <c r="F23" s="73"/>
      <c r="G23" s="14"/>
      <c r="H23" s="74">
        <f>SUBTOTAL(9,H24:H31)</f>
        <v>0</v>
      </c>
    </row>
    <row r="24" spans="1:8" s="82" customFormat="1" ht="12" outlineLevel="4">
      <c r="A24" s="76"/>
      <c r="B24" s="77"/>
      <c r="C24" s="77" t="s">
        <v>33</v>
      </c>
      <c r="D24" s="78"/>
      <c r="E24" s="79"/>
      <c r="F24" s="80"/>
      <c r="G24" s="15"/>
      <c r="H24" s="81">
        <f>SUBTOTAL(9,H25:H31)</f>
        <v>0</v>
      </c>
    </row>
    <row r="25" spans="1:9" s="98" customFormat="1" ht="60" outlineLevel="5">
      <c r="A25" s="94">
        <v>105</v>
      </c>
      <c r="B25" s="95" t="s">
        <v>34</v>
      </c>
      <c r="C25" s="96" t="s">
        <v>40</v>
      </c>
      <c r="D25" s="96" t="s">
        <v>41</v>
      </c>
      <c r="E25" s="97" t="s">
        <v>2</v>
      </c>
      <c r="F25" s="19">
        <v>-36</v>
      </c>
      <c r="G25" s="16"/>
      <c r="H25" s="20">
        <f>F25*G25</f>
        <v>0</v>
      </c>
      <c r="I25" s="20" t="s">
        <v>3</v>
      </c>
    </row>
    <row r="26" spans="1:9" s="53" customFormat="1" ht="12" outlineLevel="6">
      <c r="A26" s="88"/>
      <c r="B26" s="9"/>
      <c r="C26" s="89"/>
      <c r="D26" s="89"/>
      <c r="E26" s="90"/>
      <c r="F26" s="91"/>
      <c r="G26" s="17"/>
      <c r="H26" s="92"/>
      <c r="I26" s="89"/>
    </row>
    <row r="27" spans="1:9" s="103" customFormat="1" ht="48" outlineLevel="5">
      <c r="A27" s="99">
        <v>105</v>
      </c>
      <c r="B27" s="100" t="s">
        <v>34</v>
      </c>
      <c r="C27" s="101" t="s">
        <v>35</v>
      </c>
      <c r="D27" s="101" t="s">
        <v>36</v>
      </c>
      <c r="E27" s="102" t="s">
        <v>2</v>
      </c>
      <c r="F27" s="24">
        <v>48</v>
      </c>
      <c r="G27" s="16"/>
      <c r="H27" s="21">
        <f>F27*G27</f>
        <v>0</v>
      </c>
      <c r="I27" s="21" t="s">
        <v>3</v>
      </c>
    </row>
    <row r="28" spans="1:9" s="53" customFormat="1" ht="12" outlineLevel="6">
      <c r="A28" s="88"/>
      <c r="B28" s="9"/>
      <c r="C28" s="89"/>
      <c r="D28" s="89"/>
      <c r="E28" s="90"/>
      <c r="F28" s="91"/>
      <c r="G28" s="17"/>
      <c r="H28" s="92"/>
      <c r="I28" s="89"/>
    </row>
    <row r="29" spans="1:9" s="98" customFormat="1" ht="72" outlineLevel="5">
      <c r="A29" s="94">
        <v>106</v>
      </c>
      <c r="B29" s="95" t="s">
        <v>37</v>
      </c>
      <c r="C29" s="96" t="s">
        <v>42</v>
      </c>
      <c r="D29" s="96" t="s">
        <v>43</v>
      </c>
      <c r="E29" s="97" t="s">
        <v>2</v>
      </c>
      <c r="F29" s="19">
        <v>-12</v>
      </c>
      <c r="G29" s="16"/>
      <c r="H29" s="20">
        <f>F29*G29</f>
        <v>0</v>
      </c>
      <c r="I29" s="20" t="s">
        <v>3</v>
      </c>
    </row>
    <row r="30" spans="1:9" s="53" customFormat="1" ht="12" outlineLevel="6">
      <c r="A30" s="88"/>
      <c r="B30" s="9"/>
      <c r="C30" s="89"/>
      <c r="D30" s="89"/>
      <c r="E30" s="90"/>
      <c r="F30" s="91"/>
      <c r="G30" s="17"/>
      <c r="H30" s="92"/>
      <c r="I30" s="89"/>
    </row>
    <row r="31" spans="1:9" s="103" customFormat="1" ht="48" outlineLevel="5">
      <c r="A31" s="99">
        <v>106</v>
      </c>
      <c r="B31" s="100" t="s">
        <v>37</v>
      </c>
      <c r="C31" s="101" t="s">
        <v>38</v>
      </c>
      <c r="D31" s="101" t="s">
        <v>39</v>
      </c>
      <c r="E31" s="102" t="s">
        <v>2</v>
      </c>
      <c r="F31" s="24">
        <v>5</v>
      </c>
      <c r="G31" s="16"/>
      <c r="H31" s="21">
        <f>F31*G31</f>
        <v>0</v>
      </c>
      <c r="I31" s="21" t="s">
        <v>3</v>
      </c>
    </row>
  </sheetData>
  <sheetProtection algorithmName="SHA-512" hashValue="u8NqwVTDrIYOIkWZwqi+MLNpjh8KwReYa/HjCg/hzDmfnwAXMVwJsgL/BvJCJeY/1gRqOjrDGJ6d4d2+LSR6Cg==" saltValue="7qL4eBZuLo4k3M4XyQWH8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workbookViewId="0" topLeftCell="A1">
      <selection activeCell="D28" sqref="D28"/>
    </sheetView>
  </sheetViews>
  <sheetFormatPr defaultColWidth="9.140625" defaultRowHeight="15" outlineLevelRow="6"/>
  <cols>
    <col min="1" max="1" width="9.140625" style="93" customWidth="1"/>
    <col min="2" max="2" width="15.421875" style="93" customWidth="1"/>
    <col min="3" max="3" width="44.28125" style="93" customWidth="1"/>
    <col min="4" max="4" width="75.8515625" style="93" customWidth="1"/>
    <col min="5" max="6" width="9.140625" style="93" customWidth="1"/>
    <col min="7" max="7" width="9.140625" style="104" customWidth="1"/>
    <col min="8" max="8" width="9.140625" style="93" customWidth="1"/>
    <col min="9" max="9" width="13.140625" style="93" customWidth="1"/>
    <col min="10" max="16384" width="9.140625" style="93" customWidth="1"/>
  </cols>
  <sheetData>
    <row r="1" spans="1:10" s="48" customFormat="1" ht="18.75">
      <c r="A1" s="44" t="s">
        <v>4</v>
      </c>
      <c r="B1" s="45"/>
      <c r="C1" s="46"/>
      <c r="D1" s="46"/>
      <c r="E1" s="46"/>
      <c r="F1" s="47"/>
      <c r="G1" s="10"/>
      <c r="H1" s="47"/>
      <c r="I1" s="47"/>
      <c r="J1" s="46"/>
    </row>
    <row r="2" spans="1:10" s="53" customFormat="1" ht="12">
      <c r="A2" s="49"/>
      <c r="B2" s="50"/>
      <c r="C2" s="51"/>
      <c r="D2" s="51"/>
      <c r="E2" s="51"/>
      <c r="F2" s="52"/>
      <c r="G2" s="11"/>
      <c r="H2" s="52"/>
      <c r="I2" s="52"/>
      <c r="J2" s="51"/>
    </row>
    <row r="3" spans="1:9" s="56" customFormat="1" ht="13.5" thickBot="1">
      <c r="A3" s="54" t="s">
        <v>5</v>
      </c>
      <c r="B3" s="54" t="s">
        <v>6</v>
      </c>
      <c r="C3" s="55" t="s">
        <v>7</v>
      </c>
      <c r="D3" s="55" t="s">
        <v>8</v>
      </c>
      <c r="E3" s="54" t="s">
        <v>9</v>
      </c>
      <c r="F3" s="54" t="s">
        <v>10</v>
      </c>
      <c r="G3" s="12" t="s">
        <v>11</v>
      </c>
      <c r="H3" s="54" t="s">
        <v>12</v>
      </c>
      <c r="I3" s="54" t="s">
        <v>13</v>
      </c>
    </row>
    <row r="4" spans="1:9" s="61" customFormat="1" ht="15.75">
      <c r="A4" s="57"/>
      <c r="B4" s="57"/>
      <c r="C4" s="58" t="s">
        <v>68</v>
      </c>
      <c r="D4" s="59"/>
      <c r="E4" s="57"/>
      <c r="F4" s="57"/>
      <c r="G4" s="36"/>
      <c r="H4" s="60">
        <f>SUBTOTAL(9,H6:H12)</f>
        <v>0</v>
      </c>
      <c r="I4" s="57"/>
    </row>
    <row r="6" spans="1:8" s="8" customFormat="1" ht="18.75" customHeight="1" outlineLevel="2">
      <c r="A6" s="1"/>
      <c r="B6" s="2"/>
      <c r="C6" s="2" t="s">
        <v>14</v>
      </c>
      <c r="D6" s="3"/>
      <c r="E6" s="4"/>
      <c r="F6" s="5"/>
      <c r="G6" s="13"/>
      <c r="H6" s="7">
        <f>SUBTOTAL(9,H7:H13)</f>
        <v>0</v>
      </c>
    </row>
    <row r="7" spans="1:8" s="111" customFormat="1" ht="16.5" customHeight="1" outlineLevel="3">
      <c r="A7" s="105"/>
      <c r="B7" s="106"/>
      <c r="C7" s="106" t="s">
        <v>15</v>
      </c>
      <c r="D7" s="107"/>
      <c r="E7" s="108"/>
      <c r="F7" s="109"/>
      <c r="G7" s="14"/>
      <c r="H7" s="110">
        <f>SUBTOTAL(9,H8:H13)</f>
        <v>0</v>
      </c>
    </row>
    <row r="8" spans="1:8" s="118" customFormat="1" ht="16.5" customHeight="1" outlineLevel="4">
      <c r="A8" s="112"/>
      <c r="B8" s="113"/>
      <c r="C8" s="113" t="s">
        <v>16</v>
      </c>
      <c r="D8" s="114"/>
      <c r="E8" s="115"/>
      <c r="F8" s="116"/>
      <c r="G8" s="15"/>
      <c r="H8" s="117">
        <f>SUBTOTAL(9,H9:H13)</f>
        <v>0</v>
      </c>
    </row>
    <row r="9" spans="1:9" s="130" customFormat="1" ht="24" outlineLevel="5">
      <c r="A9" s="125">
        <v>371</v>
      </c>
      <c r="B9" s="126" t="s">
        <v>64</v>
      </c>
      <c r="C9" s="127" t="s">
        <v>65</v>
      </c>
      <c r="D9" s="127"/>
      <c r="E9" s="128" t="s">
        <v>2</v>
      </c>
      <c r="F9" s="23">
        <v>4</v>
      </c>
      <c r="G9" s="16"/>
      <c r="H9" s="129">
        <f>F9*G9</f>
        <v>0</v>
      </c>
      <c r="I9" s="18" t="s">
        <v>3</v>
      </c>
    </row>
    <row r="10" spans="1:9" s="124" customFormat="1" ht="6" customHeight="1" outlineLevel="6">
      <c r="A10" s="119"/>
      <c r="B10" s="9"/>
      <c r="C10" s="120"/>
      <c r="D10" s="120"/>
      <c r="E10" s="121"/>
      <c r="F10" s="131"/>
      <c r="G10" s="17"/>
      <c r="H10" s="123"/>
      <c r="I10" s="120"/>
    </row>
    <row r="11" spans="1:9" s="124" customFormat="1" ht="6" customHeight="1" outlineLevel="6">
      <c r="A11" s="119"/>
      <c r="B11" s="9"/>
      <c r="C11" s="120"/>
      <c r="D11" s="120"/>
      <c r="E11" s="121"/>
      <c r="F11" s="131"/>
      <c r="G11" s="17"/>
      <c r="H11" s="123"/>
      <c r="I11" s="120"/>
    </row>
    <row r="12" spans="1:9" s="130" customFormat="1" ht="24" outlineLevel="5">
      <c r="A12" s="125">
        <v>377</v>
      </c>
      <c r="B12" s="126" t="s">
        <v>66</v>
      </c>
      <c r="C12" s="127" t="s">
        <v>67</v>
      </c>
      <c r="D12" s="127"/>
      <c r="E12" s="128" t="s">
        <v>2</v>
      </c>
      <c r="F12" s="23">
        <v>2</v>
      </c>
      <c r="G12" s="16"/>
      <c r="H12" s="129">
        <f>F12*G12</f>
        <v>0</v>
      </c>
      <c r="I12" s="18" t="s">
        <v>3</v>
      </c>
    </row>
    <row r="13" spans="1:9" s="124" customFormat="1" ht="6" customHeight="1" outlineLevel="6">
      <c r="A13" s="119"/>
      <c r="B13" s="9"/>
      <c r="C13" s="120"/>
      <c r="D13" s="120"/>
      <c r="E13" s="121"/>
      <c r="F13" s="122"/>
      <c r="G13" s="17"/>
      <c r="H13" s="123"/>
      <c r="I13" s="120"/>
    </row>
  </sheetData>
  <sheetProtection algorithmName="SHA-512" hashValue="6iOHL6ltRJw1QF1b0eD85UANMzJzIfQlciOwmrQIN+906FNIzAYNEQjHFw3xioE2/lqYCMLvR6O+TKDw3X9qPw==" saltValue="7YAU9xrcnrhqqldRdw2vR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radka.becvarovska</dc:creator>
  <cp:keywords/>
  <dc:description/>
  <cp:lastModifiedBy>hlavacova</cp:lastModifiedBy>
  <cp:lastPrinted>2017-04-27T08:23:12Z</cp:lastPrinted>
  <dcterms:created xsi:type="dcterms:W3CDTF">2017-04-27T07:24:10Z</dcterms:created>
  <dcterms:modified xsi:type="dcterms:W3CDTF">2017-05-04T12:39:23Z</dcterms:modified>
  <cp:category/>
  <cp:version/>
  <cp:contentType/>
  <cp:contentStatus/>
</cp:coreProperties>
</file>