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<sst xmlns="http://schemas.openxmlformats.org/spreadsheetml/2006/main" count="134" uniqueCount="123">
  <si>
    <t>Podmínky pro roztok</t>
  </si>
  <si>
    <t>velikost balení</t>
  </si>
  <si>
    <t>požadované ředění na pracovní roztok v % (koncentrace)</t>
  </si>
  <si>
    <t>cena za balení</t>
  </si>
  <si>
    <t>výše DPH</t>
  </si>
  <si>
    <t>název nabízeného zboží</t>
  </si>
  <si>
    <t>množství  pracovního  roztoku z jednoho balení koncentrátu</t>
  </si>
  <si>
    <t>jednotková cena za 1 litr pracovního  roztoku</t>
  </si>
  <si>
    <t>cena celkem (při odběru předpokládaného množství)</t>
  </si>
  <si>
    <t>litry</t>
  </si>
  <si>
    <t>%</t>
  </si>
  <si>
    <t>Kč vč. DPH</t>
  </si>
  <si>
    <t>-</t>
  </si>
  <si>
    <t>hodnoty zadané uchazečem</t>
  </si>
  <si>
    <t>hodnoty dopočítané vzorcem,  zkontrolované uchazečem</t>
  </si>
  <si>
    <t>sl.1</t>
  </si>
  <si>
    <t>sl.2</t>
  </si>
  <si>
    <t>sl.3</t>
  </si>
  <si>
    <t>sl.4</t>
  </si>
  <si>
    <t>sl.5</t>
  </si>
  <si>
    <t>sl.6</t>
  </si>
  <si>
    <t>sl.7</t>
  </si>
  <si>
    <t>sl.8 = sl.3/sl.4</t>
  </si>
  <si>
    <t>sl.9 = sl.5/sl.8</t>
  </si>
  <si>
    <t>sl.10 = sl.2xsl.9</t>
  </si>
  <si>
    <t>Dezinfekce ploch</t>
  </si>
  <si>
    <t>Rychlá dezinfekce povrchů  (neředěná)</t>
  </si>
  <si>
    <t>Vany, sprchovací lůžko</t>
  </si>
  <si>
    <t>Nástrojová dezinfekce</t>
  </si>
  <si>
    <t>nástroje a součásti přístrojů, které nelze sterilizovat i lze sterilizovat</t>
  </si>
  <si>
    <t>Dezinfekce rukou</t>
  </si>
  <si>
    <t>Následná regenerace pokožky</t>
  </si>
  <si>
    <t>Regenerační a ochranný tekutý krém, který ošetřuje, chrání a udržuje pokožku pružnou zejména při častém mytí a dezinfekci. Rychle se vsakuje do pokožky a reguluje její vlhkost. Produkt pro ošetření pokožky u citlivých osob.</t>
  </si>
  <si>
    <t>Dezinfekce pokožky před vpichem (neředěná)</t>
  </si>
  <si>
    <t>Dezinfekce sliznic</t>
  </si>
  <si>
    <t>Dezinfekční přípravek pro dezinfekci sliznic dutiny ústní, hltanu a profylakticky na sliznici a okolní pokožku pohlavních orgánů, k jejich dezinfekci před operačními výkony, zaváděním cévek apod.</t>
  </si>
  <si>
    <t>Produkt O</t>
  </si>
  <si>
    <t>grampozitivním a gramnegativním bakteriím (především proti stafylokokům, streptokokům, korynebakteriím, enterokokům, Proteus mirabilis, Escherichia coli), plísním (vč.Candida albicans), některým virům (virus působící opar, HIV) a prvokům</t>
  </si>
  <si>
    <t>Produkt Q</t>
  </si>
  <si>
    <t>podpis a razítko</t>
  </si>
  <si>
    <t>osoby oprávněné jednat za uchazeče</t>
  </si>
  <si>
    <t>Produkt P</t>
  </si>
  <si>
    <r>
      <t>regenerace bez parfemace pro citlivou pokožku (</t>
    </r>
    <r>
      <rPr>
        <sz val="9"/>
        <color rgb="FFFF0000"/>
        <rFont val="Calibri"/>
        <family val="2"/>
      </rPr>
      <t>zadavatel požaduje neředěnou formu, tedy ve 100% koncentraci)</t>
    </r>
  </si>
  <si>
    <r>
      <t xml:space="preserve">regenerace s vyšším obsahem lipidů pro zvláště namáhavou a citlivou pokožku </t>
    </r>
    <r>
      <rPr>
        <sz val="9"/>
        <color rgb="FFFF0000"/>
        <rFont val="Calibri"/>
        <family val="2"/>
      </rPr>
      <t>(zadavatel požaduje neředěnou formu, tedy ve 100% koncentraci)</t>
    </r>
  </si>
  <si>
    <r>
      <t>regenerace</t>
    </r>
    <r>
      <rPr>
        <sz val="9"/>
        <color rgb="FFFF0000"/>
        <rFont val="Calibri"/>
        <family val="2"/>
      </rPr>
      <t xml:space="preserve"> (zadavatel požaduje neředěnou formu, tedy ve 100% koncentraci)</t>
    </r>
  </si>
  <si>
    <t>Rychlá dezinfekce povrchů ubrousky</t>
  </si>
  <si>
    <t>Dezinfekce ploch na bázi aktivního chlóru</t>
  </si>
  <si>
    <t>Dezinfekční přípravek pro dezinfekci všech omyvatelných povrchů a předmětů na bázi aktivního chlóru s bělícími a dlouhodobými účinky, s dobrou materiálovou snášenlivostí. Uplatnění především WC, výlevky, odpady, kanálky, sifony.</t>
  </si>
  <si>
    <t xml:space="preserve">           …………………………………………………….</t>
  </si>
  <si>
    <t>Celková cena v Kč vč. DPH (při předpokládaných odběrech)</t>
  </si>
  <si>
    <t>předmet  hodnocení</t>
  </si>
  <si>
    <r>
      <t>Dále požadujeme:</t>
    </r>
    <r>
      <rPr>
        <sz val="12"/>
        <color rgb="FF000000"/>
        <rFont val="Times New Roman"/>
        <family val="1"/>
      </rPr>
      <t xml:space="preserve">     </t>
    </r>
  </si>
  <si>
    <t>1. Bezplatné zpracování dezinfekčních plánů.</t>
  </si>
  <si>
    <t>2. Bezplatné vybavení  jednotlivých oddělení směšovacím zařízením pro přípravu dezinfekčních roztoků na principu podtlaku proudící vody (bez elektr. energie). Každé směšovací zařízení bude mít možnost dávkování dvou různých roztoků dohromady.</t>
  </si>
  <si>
    <t>3. Pravidelný půlroční bezplatný servis a kontrola směšovacích zařízení.</t>
  </si>
  <si>
    <t>4. Odborné zaškolení personálu k používání směšovacích zařízení.</t>
  </si>
  <si>
    <t>5. Bezpečnostní listy na nabízené dezinfekční prostředky.</t>
  </si>
  <si>
    <t>Účinnost přípravků v soutěžených  koncentracích musí být tam, kde je to možné, testována dle standardů pro zdravotnictví, EN 14885. Použité EN musí být minimálně v úrovni fáze 2, krok 1, až na konkrétně uvedené výjimky v prostředí s vyšší biologickou zátěží. Výsledky testů musí být na požádání doloženy do tří pracovních dnů protokoly akreditované laboratoře.</t>
  </si>
  <si>
    <t>V …………………………………………..</t>
  </si>
  <si>
    <r>
      <t>6</t>
    </r>
    <r>
      <rPr>
        <sz val="7"/>
        <color rgb="FF000000"/>
        <rFont val="Times New Roman"/>
        <family val="1"/>
      </rPr>
      <t xml:space="preserve">.  </t>
    </r>
    <r>
      <rPr>
        <sz val="12"/>
        <color rgb="FF000000"/>
        <rFont val="Times New Roman"/>
        <family val="1"/>
      </rPr>
      <t>Přípravky musí být registrovány jako zdravotnické prostředky.</t>
    </r>
  </si>
  <si>
    <t>Vysvětlivky účinnosti:</t>
  </si>
  <si>
    <t>A-účinnost na bakterie a kvasinky</t>
  </si>
  <si>
    <t xml:space="preserve">(B)- účinnost na omezené spektrum virů  </t>
  </si>
  <si>
    <t>B-účinnost proti virům</t>
  </si>
  <si>
    <t>C-sporicidní účinek</t>
  </si>
  <si>
    <t>T-účinnost proti TBC</t>
  </si>
  <si>
    <t>M-účinnost proti ostatním mykobakteriím</t>
  </si>
  <si>
    <t>V-účinnost proti kvasinkám a vláknitým houbám</t>
  </si>
  <si>
    <t>(V)-účinnost proti kvasinkám</t>
  </si>
  <si>
    <r>
      <t xml:space="preserve">Bakterie, kvasinky,plísně, spory a TBC </t>
    </r>
    <r>
      <rPr>
        <sz val="12"/>
        <color rgb="FF000000"/>
        <rFont val="Times New Roman"/>
        <family val="1"/>
      </rPr>
      <t>- budou akceptovány i testovací metody DGHM s vyšší biologickou zátěží, pro spory s nižší biologickou zátěží. Pro malé plochy je požadováno na kvasinky, plísně a bakterie testování metodou v praktických podmínkách s mechanickou akcí, ve vyšší biologické zátěži.</t>
    </r>
  </si>
  <si>
    <r>
      <t xml:space="preserve">Plně virucidní účinnost - </t>
    </r>
    <r>
      <rPr>
        <sz val="12"/>
        <color rgb="FF000000"/>
        <rFont val="Times New Roman"/>
        <family val="1"/>
      </rPr>
      <t>bude akceptováno testování dle DVV/RKI a EN 14476. Při testování podle EN 14476 musí přípravek splňovat současně účinnost na polio, adeno  a norovirus ( MNV).</t>
    </r>
  </si>
  <si>
    <r>
      <t>Omezeně virucidní účinnost DP na plochy a nástroje</t>
    </r>
    <r>
      <rPr>
        <sz val="12"/>
        <color rgb="FF000000"/>
        <rFont val="Times New Roman"/>
        <family val="1"/>
      </rPr>
      <t xml:space="preserve"> - testování  pouze podle DVV/RKI, (kdy přípravky musí minimálně splňovat současně účinnost na vaccinia a BVDV.                                                                                                         </t>
    </r>
  </si>
  <si>
    <r>
      <t>Omezeně virucidní účinnost DP na ruce</t>
    </r>
    <r>
      <rPr>
        <sz val="12"/>
        <color rgb="FF000000"/>
        <rFont val="Times New Roman"/>
        <family val="1"/>
      </rPr>
      <t xml:space="preserve"> - může být testována dle DVV/RKI, (současná účinnost alespoň na vaccinia a BVDV) nebo EN 14476, (kdy ale přípravky musí splňovat současně účinnost na adeno a norovirus (MNV)).</t>
    </r>
  </si>
  <si>
    <t>Aplikace</t>
  </si>
  <si>
    <t>Popis</t>
  </si>
  <si>
    <t>Označení produktu
(referenční produkt)</t>
  </si>
  <si>
    <t>Účinnost pracovního roztoku: A(B)V
Dosažitelná účinnost: ABCTMV</t>
  </si>
  <si>
    <t>max. expozice v minutách
(pracovního roztoku)</t>
  </si>
  <si>
    <t>Účinnost pracovního roztoku: A(B)V
Dosažitelná účinnost: A(B)TMV</t>
  </si>
  <si>
    <t>Účinnost pracovního roztoku: A(B)V
Dosažitelná účinnost: ABTMV</t>
  </si>
  <si>
    <t>předpokládaný roční objem  pracovního roztoku v litrech/2 roky</t>
  </si>
  <si>
    <t>Účinnost pracovního roztoku: A(B)TMV
Dosažitelná účinnost: ABCTMV</t>
  </si>
  <si>
    <t>Účinnost: ABCTMV</t>
  </si>
  <si>
    <t>Účinnost : ABTMV</t>
  </si>
  <si>
    <t xml:space="preserve">podlahy, povrchy
(noční stolky, parapety, kliky), skříně s čistým prádlem, lékárny, skříň na sterilní materiál, lednice na léky, </t>
  </si>
  <si>
    <t>povrchy
(noční stolky, parapety, kliky), skříně s čistým prádlem, lékárny, skříň na sterilní materiál, lednice na léky</t>
  </si>
  <si>
    <t>Účinnost : ABTMV
bezalkoholové
(vedená cena za 1 ks ubrousku)</t>
  </si>
  <si>
    <t>Účinnost: ABCTMV
bezalkoholové
(vedená cena za 1 ks ubrousku)</t>
  </si>
  <si>
    <t>Účinnost: A(B)TMV
alkoholové
(vedená cena za 1 ks ubrousku)</t>
  </si>
  <si>
    <t>Produkt H
(Incidin Oxydes)</t>
  </si>
  <si>
    <t>Produkt I
(Incidin Pro)</t>
  </si>
  <si>
    <t>Produkt J
(Medicarine)</t>
  </si>
  <si>
    <t>Produkt  K
(sekusept aktiv)</t>
  </si>
  <si>
    <t>Produkt L
(eso deterferi)</t>
  </si>
  <si>
    <t>Účinnost: A(B)TMV</t>
  </si>
  <si>
    <t>Účinnost : ABTMV
regenerační složky
(vitamín E, panthenol, glycerin)</t>
  </si>
  <si>
    <t>Produkt A
(glutaraldehyd)
(incidin Rapid)</t>
  </si>
  <si>
    <t>Produkt B
(ben. chlorid)
(incidin Pro)</t>
  </si>
  <si>
    <t>Produkt C
(peroxid vodíku)
(incidin Oxydes S)</t>
  </si>
  <si>
    <t>Produkt D
(alkohol)
(incidin liquid)</t>
  </si>
  <si>
    <t>Produkt E
(peroxid vodíku)
(incidin Oxywipes S)</t>
  </si>
  <si>
    <t>Produkt F
(alkohol)
(incides N)</t>
  </si>
  <si>
    <t>Produkt G
(chlorid)
(SaniCloth Aktiv)</t>
  </si>
  <si>
    <t>Produkt M
(alkohol)</t>
  </si>
  <si>
    <t>Produkt N
(alkohol)</t>
  </si>
  <si>
    <t>A(B)V
alkylbenzyldimethylamoniumchloridu5-brom-5-nitro-1 3-dioxocyklohexanu, ethanolu (96%), n-propanolu</t>
  </si>
  <si>
    <t>Produkt X</t>
  </si>
  <si>
    <t>Utěrky určeny k profesionálnímu čištění a dezinfekci ploch všeho druhu do zádobníku.</t>
  </si>
  <si>
    <t>x</t>
  </si>
  <si>
    <r>
      <t xml:space="preserve">utěreky o velikosti 20 x 38 cm, 40 g/m2
</t>
    </r>
    <r>
      <rPr>
        <b/>
        <sz val="9"/>
        <color rgb="FF000000"/>
        <rFont val="Calibri"/>
        <family val="2"/>
      </rPr>
      <t xml:space="preserve">dózy budou dodány v potřebném počtu
zdarma 
</t>
    </r>
    <r>
      <rPr>
        <sz val="9"/>
        <color rgb="FF000000"/>
        <rFont val="Calibri"/>
        <family val="2"/>
      </rPr>
      <t>(vedená cena za 1 ks ubrousku)</t>
    </r>
  </si>
  <si>
    <r>
      <rPr>
        <b/>
        <u val="single"/>
        <sz val="8"/>
        <color indexed="8"/>
        <rFont val="Calibri"/>
        <family val="2"/>
      </rPr>
      <t>Upozornění:</t>
    </r>
    <r>
      <rPr>
        <sz val="8"/>
        <rFont val="Calibri"/>
        <family val="2"/>
      </rPr>
      <t xml:space="preserve"> </t>
    </r>
  </si>
  <si>
    <t>1. Vyplňujte prosím pouze podbarvené sloupce. Při vyjádření desetinných míst používejte desetinnou čárku, ne tečku</t>
  </si>
  <si>
    <t>2. Pro specifikaci MJ u toal. papíru se označení "ks" rovná 1 roli toaletního papíru, nikoli celé balení. Pro specifikaci MJ u objemově drobných, či malých, předmětů se označení  "balení" rovná 1 ucelenému balení o určitém počtu, nikoliv balení v kartonové krabici, či pytli.</t>
  </si>
  <si>
    <t>Ostatní zboží dle katalogu prodávajícího se slevou …. % oproti ceně uváděné v internetovém katalogu prodávajícího</t>
  </si>
  <si>
    <t xml:space="preserve">V </t>
  </si>
  <si>
    <t>dne</t>
  </si>
  <si>
    <t>podpis oprávněné osoby</t>
  </si>
  <si>
    <t>Název firmy:</t>
  </si>
  <si>
    <t>IČ:</t>
  </si>
  <si>
    <t>Statutární orgán nebo osoba příslušně zmocněná:</t>
  </si>
  <si>
    <t>Identifikace uchazeče:</t>
  </si>
  <si>
    <t>Smluvní strany sjednávají tento ceník zboži: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</si>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</sst>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#"/>
    <numFmt numFmtId="166" formatCode="#"/>
  </numFmts>
  <fonts count="27">
    <font>
      <sz val="11"/>
      <color rgb="FF000000"/>
      <name val="Calibri"/>
      <family val="2"/>
    </font>
    <font>
      <sz val="10"/>
      <name val="Arial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9"/>
      <color rgb="FFFF0000"/>
      <name val="Calibri"/>
      <family val="2"/>
    </font>
    <font>
      <sz val="7"/>
      <color rgb="FF000000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name val="Calibri"/>
      <family val="2"/>
      <scheme val="minor"/>
    </font>
    <font>
      <b/>
      <u val="single"/>
      <sz val="8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 CE"/>
      <family val="2"/>
    </font>
    <font>
      <sz val="9"/>
      <name val="Calibri"/>
      <family val="2"/>
    </font>
    <font>
      <sz val="8"/>
      <name val="Arial"/>
      <family val="2"/>
    </font>
    <font>
      <sz val="10"/>
      <name val="Arial CE"/>
      <family val="2"/>
    </font>
    <font>
      <sz val="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dotted"/>
    </border>
    <border>
      <left/>
      <right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Border="0" applyProtection="0">
      <alignment/>
    </xf>
  </cellStyleXfs>
  <cellXfs count="1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3" fontId="13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5" fillId="3" borderId="6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1" xfId="20" applyNumberFormat="1" applyFont="1" applyFill="1" applyBorder="1" applyAlignment="1" applyProtection="1">
      <alignment horizontal="center" vertical="center"/>
      <protection locked="0"/>
    </xf>
    <xf numFmtId="2" fontId="10" fillId="5" borderId="1" xfId="0" applyNumberFormat="1" applyFont="1" applyFill="1" applyBorder="1" applyAlignment="1" applyProtection="1">
      <alignment horizontal="center" vertical="center"/>
      <protection locked="0"/>
    </xf>
    <xf numFmtId="9" fontId="10" fillId="5" borderId="1" xfId="20" applyFont="1" applyFill="1" applyBorder="1" applyAlignment="1" applyProtection="1">
      <alignment horizontal="center" vertical="center"/>
      <protection locked="0"/>
    </xf>
    <xf numFmtId="3" fontId="14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5" fillId="0" borderId="0" xfId="0" applyFont="1"/>
    <xf numFmtId="0" fontId="15" fillId="0" borderId="0" xfId="0" applyFont="1" applyAlignment="1">
      <alignment horizontal="justify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3" fontId="10" fillId="0" borderId="0" xfId="0" applyNumberFormat="1" applyFont="1" applyBorder="1" applyAlignment="1">
      <alignment horizontal="center" vertical="center" wrapText="1"/>
    </xf>
    <xf numFmtId="1" fontId="10" fillId="5" borderId="6" xfId="0" applyNumberFormat="1" applyFont="1" applyFill="1" applyBorder="1" applyAlignment="1" applyProtection="1">
      <alignment horizontal="center" vertical="center"/>
      <protection locked="0"/>
    </xf>
    <xf numFmtId="2" fontId="10" fillId="5" borderId="6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6" xfId="0" applyNumberFormat="1" applyFont="1" applyFill="1" applyBorder="1" applyAlignment="1" applyProtection="1">
      <alignment horizontal="center" vertical="center"/>
      <protection locked="0"/>
    </xf>
    <xf numFmtId="9" fontId="10" fillId="5" borderId="6" xfId="20" applyFont="1" applyFill="1" applyBorder="1" applyAlignment="1" applyProtection="1">
      <alignment horizontal="center" vertical="center"/>
      <protection locked="0"/>
    </xf>
    <xf numFmtId="3" fontId="10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6" xfId="0" applyNumberFormat="1" applyFont="1" applyFill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8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left"/>
    </xf>
    <xf numFmtId="0" fontId="3" fillId="7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/>
    </xf>
    <xf numFmtId="0" fontId="6" fillId="1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7" fillId="0" borderId="0" xfId="0" applyFont="1" applyAlignment="1">
      <alignment horizontal="left" wrapText="1"/>
    </xf>
    <xf numFmtId="4" fontId="20" fillId="0" borderId="0" xfId="0" applyNumberFormat="1" applyFont="1" applyFill="1" applyBorder="1"/>
    <xf numFmtId="0" fontId="17" fillId="0" borderId="15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Fill="1"/>
    <xf numFmtId="0" fontId="21" fillId="0" borderId="0" xfId="0" applyFont="1"/>
    <xf numFmtId="0" fontId="21" fillId="0" borderId="0" xfId="0" applyFont="1" applyFill="1" applyBorder="1"/>
    <xf numFmtId="0" fontId="21" fillId="0" borderId="0" xfId="0" applyFont="1" applyProtection="1">
      <protection/>
    </xf>
    <xf numFmtId="0" fontId="22" fillId="0" borderId="0" xfId="0" applyFont="1" applyProtection="1"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11" borderId="0" xfId="0" applyFont="1" applyFill="1" applyAlignment="1" applyProtection="1">
      <alignment horizontal="center" vertical="center" wrapText="1"/>
      <protection/>
    </xf>
    <xf numFmtId="0" fontId="23" fillId="12" borderId="0" xfId="0" applyFont="1" applyFill="1" applyAlignment="1" applyProtection="1">
      <alignment vertical="center" wrapText="1"/>
      <protection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top" wrapText="1"/>
    </xf>
    <xf numFmtId="3" fontId="24" fillId="0" borderId="0" xfId="0" applyNumberFormat="1" applyFont="1" applyAlignment="1">
      <alignment horizontal="right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left" vertical="center" wrapText="1" indent="2"/>
    </xf>
    <xf numFmtId="0" fontId="20" fillId="0" borderId="0" xfId="0" applyFont="1" applyAlignment="1" applyProtection="1">
      <alignment horizontal="right"/>
      <protection/>
    </xf>
    <xf numFmtId="14" fontId="20" fillId="11" borderId="16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/>
    </xf>
    <xf numFmtId="165" fontId="21" fillId="0" borderId="0" xfId="0" applyNumberFormat="1" applyFont="1" applyAlignment="1" applyProtection="1">
      <alignment horizontal="center"/>
      <protection/>
    </xf>
    <xf numFmtId="0" fontId="21" fillId="11" borderId="0" xfId="0" applyFont="1" applyFill="1" applyAlignment="1" applyProtection="1">
      <alignment/>
      <protection/>
    </xf>
    <xf numFmtId="0" fontId="21" fillId="11" borderId="0" xfId="0" applyFont="1" applyFill="1" applyBorder="1" applyAlignment="1" applyProtection="1">
      <alignment horizontal="center"/>
      <protection/>
    </xf>
    <xf numFmtId="166" fontId="21" fillId="0" borderId="17" xfId="0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/>
      <protection/>
    </xf>
    <xf numFmtId="0" fontId="20" fillId="11" borderId="0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5" fillId="0" borderId="0" xfId="0" applyFont="1" applyProtection="1">
      <protection/>
    </xf>
    <xf numFmtId="0" fontId="20" fillId="11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3" fontId="19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wrapText="1" indent="2"/>
    </xf>
    <xf numFmtId="0" fontId="20" fillId="0" borderId="0" xfId="0" applyFont="1" applyBorder="1" applyAlignment="1" applyProtection="1">
      <alignment horizontal="left" indent="2"/>
      <protection/>
    </xf>
    <xf numFmtId="0" fontId="20" fillId="0" borderId="0" xfId="0" applyFont="1" applyBorder="1" applyProtection="1">
      <protection/>
    </xf>
    <xf numFmtId="0" fontId="26" fillId="0" borderId="0" xfId="0" applyFont="1" applyProtection="1">
      <protection/>
    </xf>
    <xf numFmtId="0" fontId="21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609600</xdr:colOff>
      <xdr:row>33</xdr:row>
      <xdr:rowOff>57150</xdr:rowOff>
    </xdr:from>
    <xdr:ext cx="0" cy="400050"/>
    <xdr:sp macro="" textlink="">
      <xdr:nvSpPr>
        <xdr:cNvPr id="2" name="Line 1"/>
        <xdr:cNvSpPr/>
      </xdr:nvSpPr>
      <xdr:spPr>
        <a:xfrm flipV="1">
          <a:off x="15611475" y="18621375"/>
          <a:ext cx="0" cy="400050"/>
        </a:xfrm>
        <a:prstGeom prst="line">
          <a:avLst/>
        </a:prstGeom>
        <a:ln w="38160">
          <a:solidFill>
            <a:srgbClr val="000000"/>
          </a:solidFill>
          <a:round/>
          <a:headEnd type="none"/>
          <a:tailEnd type="triangle"/>
        </a:ln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abSelected="1" workbookViewId="0" topLeftCell="A1">
      <selection activeCell="D2" sqref="D2"/>
    </sheetView>
  </sheetViews>
  <sheetFormatPr defaultColWidth="9.140625" defaultRowHeight="15"/>
  <cols>
    <col min="1" max="1" width="2.421875" style="0" customWidth="1"/>
    <col min="2" max="2" width="28.7109375" style="1" customWidth="1"/>
    <col min="3" max="3" width="29.421875" style="0" customWidth="1"/>
    <col min="4" max="4" width="17.57421875" style="0" customWidth="1"/>
    <col min="5" max="5" width="29.8515625" style="0" customWidth="1"/>
    <col min="6" max="7" width="8.7109375" style="0" customWidth="1"/>
    <col min="8" max="8" width="2.00390625" style="2" customWidth="1"/>
    <col min="9" max="9" width="9.8515625" style="0" customWidth="1"/>
    <col min="10" max="10" width="11.7109375" style="0" customWidth="1"/>
    <col min="11" max="11" width="11.28125" style="0" customWidth="1"/>
    <col min="12" max="12" width="5.7109375" style="0" customWidth="1"/>
    <col min="13" max="13" width="21.140625" style="0" customWidth="1"/>
    <col min="14" max="14" width="2.140625" style="2" customWidth="1"/>
    <col min="15" max="16" width="17.8515625" style="0" bestFit="1" customWidth="1"/>
    <col min="17" max="17" width="19.7109375" style="0" customWidth="1"/>
    <col min="18" max="18" width="2.421875" style="0" customWidth="1"/>
    <col min="19" max="19" width="8.7109375" style="0" customWidth="1"/>
    <col min="20" max="20" width="9.57421875" style="0" customWidth="1"/>
    <col min="21" max="1025" width="8.7109375" style="0" customWidth="1"/>
  </cols>
  <sheetData>
    <row r="1" spans="2:14" ht="26.25" customHeight="1">
      <c r="B1" s="3" t="s">
        <v>122</v>
      </c>
      <c r="H1"/>
      <c r="N1"/>
    </row>
    <row r="2" spans="1:11" s="154" customFormat="1" ht="26.25" customHeight="1">
      <c r="A2" s="152" t="s">
        <v>120</v>
      </c>
      <c r="B2" s="152"/>
      <c r="C2" s="153"/>
      <c r="D2" s="153"/>
      <c r="E2" s="141"/>
      <c r="F2" s="141"/>
      <c r="G2" s="141"/>
      <c r="I2" s="141"/>
      <c r="J2" s="141"/>
      <c r="K2" s="142"/>
    </row>
    <row r="3" spans="1:11" s="122" customFormat="1" ht="26.25" customHeight="1">
      <c r="A3" s="139" t="s">
        <v>117</v>
      </c>
      <c r="B3" s="139"/>
      <c r="C3" s="140"/>
      <c r="D3" s="140"/>
      <c r="E3" s="140"/>
      <c r="F3" s="140"/>
      <c r="G3" s="140"/>
      <c r="I3" s="141"/>
      <c r="J3" s="141"/>
      <c r="K3" s="142"/>
    </row>
    <row r="4" spans="1:11" s="122" customFormat="1" ht="26.25" customHeight="1">
      <c r="A4" s="139" t="s">
        <v>118</v>
      </c>
      <c r="B4" s="139"/>
      <c r="C4" s="143"/>
      <c r="D4" s="143"/>
      <c r="E4" s="143"/>
      <c r="F4" s="143"/>
      <c r="G4" s="143"/>
      <c r="I4" s="144"/>
      <c r="J4" s="144"/>
      <c r="K4" s="142"/>
    </row>
    <row r="5" spans="1:11" s="122" customFormat="1" ht="26.25" customHeight="1">
      <c r="A5" s="145" t="s">
        <v>119</v>
      </c>
      <c r="B5" s="145"/>
      <c r="C5" s="140"/>
      <c r="D5" s="140"/>
      <c r="E5" s="140"/>
      <c r="F5" s="140"/>
      <c r="G5" s="140"/>
      <c r="I5" s="144"/>
      <c r="J5" s="144"/>
      <c r="K5" s="142"/>
    </row>
    <row r="6" spans="1:10" s="127" customFormat="1" ht="26.25" customHeight="1">
      <c r="A6" s="146"/>
      <c r="B6" s="147"/>
      <c r="C6" s="148"/>
      <c r="D6" s="149"/>
      <c r="E6" s="150"/>
      <c r="F6" s="151"/>
      <c r="G6" s="150"/>
      <c r="H6" s="147"/>
      <c r="I6" s="147"/>
      <c r="J6" s="147"/>
    </row>
    <row r="7" spans="1:10" s="127" customFormat="1" ht="26.25" customHeight="1">
      <c r="A7" s="146"/>
      <c r="B7" s="155" t="s">
        <v>121</v>
      </c>
      <c r="C7" s="155"/>
      <c r="D7" s="149"/>
      <c r="E7" s="150"/>
      <c r="F7" s="151"/>
      <c r="G7" s="150"/>
      <c r="H7" s="147"/>
      <c r="I7" s="147"/>
      <c r="J7" s="147"/>
    </row>
    <row r="8" spans="3:10" s="127" customFormat="1" ht="26.25" customHeight="1">
      <c r="C8" s="148"/>
      <c r="D8" s="149"/>
      <c r="E8" s="150"/>
      <c r="F8" s="151"/>
      <c r="G8" s="150"/>
      <c r="H8" s="147"/>
      <c r="I8" s="147"/>
      <c r="J8" s="147"/>
    </row>
    <row r="9" spans="2:17" s="4" customFormat="1" ht="10.15" customHeight="1">
      <c r="B9" s="104" t="s">
        <v>73</v>
      </c>
      <c r="C9" s="105" t="s">
        <v>74</v>
      </c>
      <c r="D9" s="106" t="s">
        <v>75</v>
      </c>
      <c r="E9" s="105" t="s">
        <v>0</v>
      </c>
      <c r="F9" s="106" t="s">
        <v>77</v>
      </c>
      <c r="G9" s="106" t="s">
        <v>80</v>
      </c>
      <c r="H9" s="6"/>
      <c r="I9" s="5" t="s">
        <v>1</v>
      </c>
      <c r="J9" s="43" t="s">
        <v>2</v>
      </c>
      <c r="K9" s="5" t="s">
        <v>3</v>
      </c>
      <c r="L9" s="7" t="s">
        <v>4</v>
      </c>
      <c r="M9" s="5" t="s">
        <v>5</v>
      </c>
      <c r="N9" s="8"/>
      <c r="O9" s="9" t="s">
        <v>6</v>
      </c>
      <c r="P9" s="5" t="s">
        <v>7</v>
      </c>
      <c r="Q9" s="5" t="s">
        <v>8</v>
      </c>
    </row>
    <row r="10" spans="1:17" ht="17.25" customHeight="1">
      <c r="A10" s="4"/>
      <c r="B10" s="104"/>
      <c r="C10" s="105"/>
      <c r="D10" s="107"/>
      <c r="E10" s="105"/>
      <c r="F10" s="106"/>
      <c r="G10" s="106"/>
      <c r="H10" s="6"/>
      <c r="I10" s="5" t="s">
        <v>9</v>
      </c>
      <c r="J10" s="5" t="s">
        <v>10</v>
      </c>
      <c r="K10" s="5" t="s">
        <v>11</v>
      </c>
      <c r="L10" s="7" t="s">
        <v>10</v>
      </c>
      <c r="M10" s="5" t="s">
        <v>12</v>
      </c>
      <c r="N10" s="8"/>
      <c r="O10" s="5" t="s">
        <v>9</v>
      </c>
      <c r="P10" s="5" t="s">
        <v>11</v>
      </c>
      <c r="Q10" s="5" t="s">
        <v>11</v>
      </c>
    </row>
    <row r="11" spans="1:17" ht="26.25" customHeight="1">
      <c r="A11" s="4"/>
      <c r="B11" s="104"/>
      <c r="C11" s="105"/>
      <c r="D11" s="107"/>
      <c r="E11" s="105"/>
      <c r="F11" s="106"/>
      <c r="G11" s="106"/>
      <c r="H11" s="10"/>
      <c r="I11" s="108" t="s">
        <v>13</v>
      </c>
      <c r="J11" s="108"/>
      <c r="K11" s="108"/>
      <c r="L11" s="108"/>
      <c r="M11" s="108"/>
      <c r="N11" s="11"/>
      <c r="O11" s="102" t="s">
        <v>14</v>
      </c>
      <c r="P11" s="102"/>
      <c r="Q11" s="102"/>
    </row>
    <row r="12" spans="1:17" ht="17.25" customHeight="1">
      <c r="A12" s="4"/>
      <c r="B12" s="104"/>
      <c r="C12" s="105"/>
      <c r="D12" s="107"/>
      <c r="E12" s="105"/>
      <c r="F12" s="5" t="s">
        <v>15</v>
      </c>
      <c r="G12" s="5" t="s">
        <v>16</v>
      </c>
      <c r="H12" s="8"/>
      <c r="I12" s="5" t="s">
        <v>17</v>
      </c>
      <c r="J12" s="5" t="s">
        <v>18</v>
      </c>
      <c r="K12" s="5" t="s">
        <v>19</v>
      </c>
      <c r="L12" s="5" t="s">
        <v>20</v>
      </c>
      <c r="M12" s="5" t="s">
        <v>21</v>
      </c>
      <c r="N12" s="8"/>
      <c r="O12" s="5" t="s">
        <v>22</v>
      </c>
      <c r="P12" s="5" t="s">
        <v>23</v>
      </c>
      <c r="Q12" s="5" t="s">
        <v>24</v>
      </c>
    </row>
    <row r="13" spans="2:17" ht="45" customHeight="1">
      <c r="B13" s="103" t="s">
        <v>25</v>
      </c>
      <c r="C13" s="84" t="s">
        <v>84</v>
      </c>
      <c r="D13" s="38" t="s">
        <v>96</v>
      </c>
      <c r="E13" s="24" t="s">
        <v>76</v>
      </c>
      <c r="F13" s="85">
        <v>60</v>
      </c>
      <c r="G13" s="25">
        <v>96000</v>
      </c>
      <c r="H13" s="12"/>
      <c r="I13" s="48"/>
      <c r="J13" s="49"/>
      <c r="K13" s="50"/>
      <c r="L13" s="51">
        <v>0.21</v>
      </c>
      <c r="M13" s="52"/>
      <c r="N13" s="13"/>
      <c r="O13" s="46" t="e">
        <f>I13/J13*100</f>
        <v>#DIV/0!</v>
      </c>
      <c r="P13" s="46" t="e">
        <f>ROUND(K13/O13,2)</f>
        <v>#DIV/0!</v>
      </c>
      <c r="Q13" s="47" t="e">
        <f>P13*G13</f>
        <v>#DIV/0!</v>
      </c>
    </row>
    <row r="14" spans="2:17" ht="45" customHeight="1">
      <c r="B14" s="103"/>
      <c r="C14" s="84"/>
      <c r="D14" s="38" t="s">
        <v>97</v>
      </c>
      <c r="E14" s="26" t="s">
        <v>79</v>
      </c>
      <c r="F14" s="85"/>
      <c r="G14" s="25">
        <v>96000</v>
      </c>
      <c r="H14" s="12"/>
      <c r="I14" s="48"/>
      <c r="J14" s="49"/>
      <c r="K14" s="50"/>
      <c r="L14" s="51">
        <v>0.21</v>
      </c>
      <c r="M14" s="52"/>
      <c r="N14" s="13"/>
      <c r="O14" s="46" t="e">
        <f aca="true" t="shared" si="0" ref="O14:O32">I14/J14*100</f>
        <v>#DIV/0!</v>
      </c>
      <c r="P14" s="46" t="e">
        <f aca="true" t="shared" si="1" ref="P14:P32">ROUND(K14/O14,2)</f>
        <v>#DIV/0!</v>
      </c>
      <c r="Q14" s="47" t="e">
        <f aca="true" t="shared" si="2" ref="Q14:Q32">P14*G14</f>
        <v>#DIV/0!</v>
      </c>
    </row>
    <row r="15" spans="2:17" ht="45" customHeight="1">
      <c r="B15" s="103" t="s">
        <v>26</v>
      </c>
      <c r="C15" s="84" t="s">
        <v>85</v>
      </c>
      <c r="D15" s="38" t="s">
        <v>98</v>
      </c>
      <c r="E15" s="24" t="s">
        <v>82</v>
      </c>
      <c r="F15" s="40">
        <v>5</v>
      </c>
      <c r="G15" s="25">
        <v>45</v>
      </c>
      <c r="H15" s="12"/>
      <c r="I15" s="48"/>
      <c r="J15" s="50"/>
      <c r="K15" s="50"/>
      <c r="L15" s="51">
        <v>0.21</v>
      </c>
      <c r="M15" s="52"/>
      <c r="N15" s="13"/>
      <c r="O15" s="46" t="e">
        <f t="shared" si="0"/>
        <v>#DIV/0!</v>
      </c>
      <c r="P15" s="46" t="e">
        <f t="shared" si="1"/>
        <v>#DIV/0!</v>
      </c>
      <c r="Q15" s="47" t="e">
        <f t="shared" si="2"/>
        <v>#DIV/0!</v>
      </c>
    </row>
    <row r="16" spans="2:17" ht="45" customHeight="1">
      <c r="B16" s="103"/>
      <c r="C16" s="84"/>
      <c r="D16" s="38" t="s">
        <v>99</v>
      </c>
      <c r="E16" s="26" t="s">
        <v>83</v>
      </c>
      <c r="F16" s="39">
        <v>15</v>
      </c>
      <c r="G16" s="25">
        <v>100</v>
      </c>
      <c r="H16" s="12"/>
      <c r="I16" s="48"/>
      <c r="J16" s="50"/>
      <c r="K16" s="50"/>
      <c r="L16" s="51">
        <v>0.21</v>
      </c>
      <c r="M16" s="53"/>
      <c r="N16" s="13"/>
      <c r="O16" s="46" t="e">
        <f t="shared" si="0"/>
        <v>#DIV/0!</v>
      </c>
      <c r="P16" s="46" t="e">
        <f t="shared" si="1"/>
        <v>#DIV/0!</v>
      </c>
      <c r="Q16" s="47" t="e">
        <f t="shared" si="2"/>
        <v>#DIV/0!</v>
      </c>
    </row>
    <row r="17" spans="2:17" ht="45" customHeight="1">
      <c r="B17" s="88" t="s">
        <v>45</v>
      </c>
      <c r="C17" s="90" t="s">
        <v>85</v>
      </c>
      <c r="D17" s="38" t="s">
        <v>100</v>
      </c>
      <c r="E17" s="24" t="s">
        <v>87</v>
      </c>
      <c r="F17" s="41">
        <v>30</v>
      </c>
      <c r="G17" s="25">
        <v>7000</v>
      </c>
      <c r="H17" s="12"/>
      <c r="I17" s="48"/>
      <c r="J17" s="50"/>
      <c r="K17" s="50"/>
      <c r="L17" s="51">
        <v>0.21</v>
      </c>
      <c r="M17" s="53"/>
      <c r="N17" s="13"/>
      <c r="O17" s="46"/>
      <c r="P17" s="46" t="e">
        <f aca="true" t="shared" si="3" ref="P17:P18">ROUND(K17/O17,2)</f>
        <v>#DIV/0!</v>
      </c>
      <c r="Q17" s="47" t="e">
        <f aca="true" t="shared" si="4" ref="Q17:Q18">P17*G17</f>
        <v>#DIV/0!</v>
      </c>
    </row>
    <row r="18" spans="2:17" ht="45" customHeight="1">
      <c r="B18" s="110"/>
      <c r="C18" s="109"/>
      <c r="D18" s="38" t="s">
        <v>101</v>
      </c>
      <c r="E18" s="24" t="s">
        <v>88</v>
      </c>
      <c r="F18" s="41">
        <v>5</v>
      </c>
      <c r="G18" s="25">
        <v>2700</v>
      </c>
      <c r="H18" s="12"/>
      <c r="I18" s="48"/>
      <c r="J18" s="50"/>
      <c r="K18" s="50"/>
      <c r="L18" s="51">
        <v>0.21</v>
      </c>
      <c r="M18" s="53"/>
      <c r="N18" s="13"/>
      <c r="O18" s="46"/>
      <c r="P18" s="46" t="e">
        <f t="shared" si="3"/>
        <v>#DIV/0!</v>
      </c>
      <c r="Q18" s="47" t="e">
        <f t="shared" si="4"/>
        <v>#DIV/0!</v>
      </c>
    </row>
    <row r="19" spans="2:17" ht="45" customHeight="1">
      <c r="B19" s="110"/>
      <c r="C19" s="109"/>
      <c r="D19" s="38" t="s">
        <v>102</v>
      </c>
      <c r="E19" s="26" t="s">
        <v>86</v>
      </c>
      <c r="F19" s="36">
        <v>15</v>
      </c>
      <c r="G19" s="25">
        <v>4000</v>
      </c>
      <c r="H19" s="12"/>
      <c r="I19" s="48"/>
      <c r="J19" s="50"/>
      <c r="K19" s="50"/>
      <c r="L19" s="51">
        <v>0.21</v>
      </c>
      <c r="M19" s="53"/>
      <c r="N19" s="13"/>
      <c r="O19" s="46"/>
      <c r="P19" s="46" t="e">
        <f t="shared" si="1"/>
        <v>#DIV/0!</v>
      </c>
      <c r="Q19" s="47" t="e">
        <f t="shared" si="2"/>
        <v>#DIV/0!</v>
      </c>
    </row>
    <row r="20" spans="2:17" ht="54.75" customHeight="1">
      <c r="B20" s="89"/>
      <c r="C20" s="38" t="s">
        <v>107</v>
      </c>
      <c r="D20" s="38" t="s">
        <v>106</v>
      </c>
      <c r="E20" s="26" t="s">
        <v>109</v>
      </c>
      <c r="F20" s="65" t="s">
        <v>108</v>
      </c>
      <c r="G20" s="25">
        <v>5000</v>
      </c>
      <c r="H20" s="12"/>
      <c r="I20" s="48"/>
      <c r="J20" s="50"/>
      <c r="K20" s="50"/>
      <c r="L20" s="51">
        <v>0.21</v>
      </c>
      <c r="M20" s="53"/>
      <c r="N20" s="13"/>
      <c r="O20" s="46"/>
      <c r="P20" s="46" t="e">
        <f aca="true" t="shared" si="5" ref="P20">ROUND(K20/O20,2)</f>
        <v>#DIV/0!</v>
      </c>
      <c r="Q20" s="47" t="e">
        <f aca="true" t="shared" si="6" ref="Q20">P20*G20</f>
        <v>#DIV/0!</v>
      </c>
    </row>
    <row r="21" spans="2:17" ht="45" customHeight="1">
      <c r="B21" s="88" t="s">
        <v>25</v>
      </c>
      <c r="C21" s="90" t="s">
        <v>27</v>
      </c>
      <c r="D21" s="38" t="s">
        <v>89</v>
      </c>
      <c r="E21" s="24" t="s">
        <v>78</v>
      </c>
      <c r="F21" s="92">
        <v>5</v>
      </c>
      <c r="G21" s="25">
        <v>9000</v>
      </c>
      <c r="H21" s="12"/>
      <c r="I21" s="48"/>
      <c r="J21" s="50"/>
      <c r="K21" s="50"/>
      <c r="L21" s="51">
        <v>0.21</v>
      </c>
      <c r="M21" s="53"/>
      <c r="N21" s="13"/>
      <c r="O21" s="46" t="e">
        <f t="shared" si="0"/>
        <v>#DIV/0!</v>
      </c>
      <c r="P21" s="46" t="e">
        <f t="shared" si="1"/>
        <v>#DIV/0!</v>
      </c>
      <c r="Q21" s="47" t="e">
        <f t="shared" si="2"/>
        <v>#DIV/0!</v>
      </c>
    </row>
    <row r="22" spans="2:17" ht="45" customHeight="1">
      <c r="B22" s="89"/>
      <c r="C22" s="91"/>
      <c r="D22" s="38" t="s">
        <v>90</v>
      </c>
      <c r="E22" s="24" t="s">
        <v>79</v>
      </c>
      <c r="F22" s="93"/>
      <c r="G22" s="25">
        <v>9000</v>
      </c>
      <c r="H22" s="12"/>
      <c r="I22" s="48"/>
      <c r="J22" s="50"/>
      <c r="K22" s="50"/>
      <c r="L22" s="51">
        <v>0.21</v>
      </c>
      <c r="M22" s="53"/>
      <c r="N22" s="13"/>
      <c r="O22" s="46" t="e">
        <f t="shared" si="0"/>
        <v>#DIV/0!</v>
      </c>
      <c r="P22" s="46" t="e">
        <f t="shared" si="1"/>
        <v>#DIV/0!</v>
      </c>
      <c r="Q22" s="47" t="e">
        <f t="shared" si="2"/>
        <v>#DIV/0!</v>
      </c>
    </row>
    <row r="23" spans="2:17" ht="99.95" customHeight="1">
      <c r="B23" s="62" t="s">
        <v>46</v>
      </c>
      <c r="C23" s="31" t="s">
        <v>47</v>
      </c>
      <c r="D23" s="38" t="s">
        <v>91</v>
      </c>
      <c r="E23" s="24" t="s">
        <v>81</v>
      </c>
      <c r="F23" s="32">
        <v>30</v>
      </c>
      <c r="G23" s="25">
        <v>22500</v>
      </c>
      <c r="H23" s="12"/>
      <c r="I23" s="48"/>
      <c r="J23" s="54"/>
      <c r="K23" s="50"/>
      <c r="L23" s="51">
        <v>0.21</v>
      </c>
      <c r="M23" s="52"/>
      <c r="N23" s="13"/>
      <c r="O23" s="46">
        <f>I23/2*10</f>
        <v>0</v>
      </c>
      <c r="P23" s="46" t="e">
        <f>ROUND(K23/O23,2)</f>
        <v>#DIV/0!</v>
      </c>
      <c r="Q23" s="47" t="e">
        <f>P23*G23</f>
        <v>#DIV/0!</v>
      </c>
    </row>
    <row r="24" spans="2:21" ht="37.5" customHeight="1">
      <c r="B24" s="94" t="s">
        <v>28</v>
      </c>
      <c r="C24" s="90" t="s">
        <v>29</v>
      </c>
      <c r="D24" s="38" t="s">
        <v>92</v>
      </c>
      <c r="E24" s="24" t="s">
        <v>81</v>
      </c>
      <c r="F24" s="42">
        <v>15</v>
      </c>
      <c r="G24" s="25">
        <v>5000</v>
      </c>
      <c r="H24" s="12"/>
      <c r="I24" s="48"/>
      <c r="J24" s="50"/>
      <c r="K24" s="50"/>
      <c r="L24" s="51">
        <v>0.21</v>
      </c>
      <c r="M24" s="53"/>
      <c r="N24" s="13"/>
      <c r="O24" s="46" t="e">
        <f t="shared" si="0"/>
        <v>#DIV/0!</v>
      </c>
      <c r="P24" s="46" t="e">
        <f t="shared" si="1"/>
        <v>#DIV/0!</v>
      </c>
      <c r="Q24" s="47" t="e">
        <f t="shared" si="2"/>
        <v>#DIV/0!</v>
      </c>
      <c r="S24" s="35"/>
      <c r="T24" s="35"/>
      <c r="U24" s="35"/>
    </row>
    <row r="25" spans="2:17" ht="37.5" customHeight="1">
      <c r="B25" s="95"/>
      <c r="C25" s="91"/>
      <c r="D25" s="38" t="s">
        <v>93</v>
      </c>
      <c r="E25" s="24" t="s">
        <v>79</v>
      </c>
      <c r="F25" s="30">
        <v>30</v>
      </c>
      <c r="G25" s="25">
        <v>5000</v>
      </c>
      <c r="H25" s="12"/>
      <c r="I25" s="48"/>
      <c r="J25" s="50"/>
      <c r="K25" s="50"/>
      <c r="L25" s="51">
        <v>0.21</v>
      </c>
      <c r="M25" s="53"/>
      <c r="N25" s="13"/>
      <c r="O25" s="46" t="e">
        <f t="shared" si="0"/>
        <v>#DIV/0!</v>
      </c>
      <c r="P25" s="46" t="e">
        <f t="shared" si="1"/>
        <v>#DIV/0!</v>
      </c>
      <c r="Q25" s="47" t="e">
        <f t="shared" si="2"/>
        <v>#DIV/0!</v>
      </c>
    </row>
    <row r="26" spans="2:17" ht="37.5" customHeight="1">
      <c r="B26" s="83" t="s">
        <v>30</v>
      </c>
      <c r="C26" s="84"/>
      <c r="D26" s="38" t="s">
        <v>103</v>
      </c>
      <c r="E26" s="24" t="s">
        <v>94</v>
      </c>
      <c r="F26" s="85">
        <v>0.5</v>
      </c>
      <c r="G26" s="25">
        <v>100</v>
      </c>
      <c r="H26" s="27"/>
      <c r="I26" s="48"/>
      <c r="J26" s="50"/>
      <c r="K26" s="50"/>
      <c r="L26" s="51">
        <v>0.21</v>
      </c>
      <c r="M26" s="53"/>
      <c r="N26" s="13"/>
      <c r="O26" s="46" t="e">
        <f t="shared" si="0"/>
        <v>#DIV/0!</v>
      </c>
      <c r="P26" s="46" t="e">
        <f t="shared" si="1"/>
        <v>#DIV/0!</v>
      </c>
      <c r="Q26" s="47" t="e">
        <f t="shared" si="2"/>
        <v>#DIV/0!</v>
      </c>
    </row>
    <row r="27" spans="2:17" ht="37.5" customHeight="1">
      <c r="B27" s="83"/>
      <c r="C27" s="84"/>
      <c r="D27" s="38" t="s">
        <v>104</v>
      </c>
      <c r="E27" s="26" t="s">
        <v>95</v>
      </c>
      <c r="F27" s="85"/>
      <c r="G27" s="25">
        <v>100</v>
      </c>
      <c r="H27" s="27"/>
      <c r="I27" s="48"/>
      <c r="J27" s="50"/>
      <c r="K27" s="50"/>
      <c r="L27" s="51">
        <v>0.21</v>
      </c>
      <c r="M27" s="53"/>
      <c r="N27" s="13"/>
      <c r="O27" s="46" t="e">
        <f t="shared" si="0"/>
        <v>#DIV/0!</v>
      </c>
      <c r="P27" s="46" t="e">
        <f t="shared" si="1"/>
        <v>#DIV/0!</v>
      </c>
      <c r="Q27" s="47" t="e">
        <f t="shared" si="2"/>
        <v>#DIV/0!</v>
      </c>
    </row>
    <row r="28" spans="2:17" ht="48.75" customHeight="1">
      <c r="B28" s="83" t="s">
        <v>31</v>
      </c>
      <c r="C28" s="84" t="s">
        <v>32</v>
      </c>
      <c r="D28" s="61" t="s">
        <v>36</v>
      </c>
      <c r="E28" s="24" t="s">
        <v>44</v>
      </c>
      <c r="F28" s="86"/>
      <c r="G28" s="28">
        <v>30</v>
      </c>
      <c r="H28" s="13"/>
      <c r="I28" s="48"/>
      <c r="J28" s="55"/>
      <c r="K28" s="50"/>
      <c r="L28" s="51">
        <v>0.21</v>
      </c>
      <c r="M28" s="52"/>
      <c r="N28" s="14"/>
      <c r="O28" s="46" t="e">
        <f t="shared" si="0"/>
        <v>#DIV/0!</v>
      </c>
      <c r="P28" s="46" t="e">
        <f t="shared" si="1"/>
        <v>#DIV/0!</v>
      </c>
      <c r="Q28" s="47" t="e">
        <f t="shared" si="2"/>
        <v>#DIV/0!</v>
      </c>
    </row>
    <row r="29" spans="2:17" ht="61.5" customHeight="1">
      <c r="B29" s="83"/>
      <c r="C29" s="84"/>
      <c r="D29" s="61" t="s">
        <v>41</v>
      </c>
      <c r="E29" s="24" t="s">
        <v>43</v>
      </c>
      <c r="F29" s="86"/>
      <c r="G29" s="28">
        <v>30</v>
      </c>
      <c r="H29" s="13"/>
      <c r="I29" s="48"/>
      <c r="J29" s="55"/>
      <c r="K29" s="50"/>
      <c r="L29" s="51">
        <v>0.21</v>
      </c>
      <c r="M29" s="53"/>
      <c r="N29" s="14"/>
      <c r="O29" s="46" t="e">
        <f t="shared" si="0"/>
        <v>#DIV/0!</v>
      </c>
      <c r="P29" s="46" t="e">
        <f t="shared" si="1"/>
        <v>#DIV/0!</v>
      </c>
      <c r="Q29" s="47" t="e">
        <f t="shared" si="2"/>
        <v>#DIV/0!</v>
      </c>
    </row>
    <row r="30" spans="2:17" ht="62.25" customHeight="1">
      <c r="B30" s="83"/>
      <c r="C30" s="84"/>
      <c r="D30" s="61" t="s">
        <v>38</v>
      </c>
      <c r="E30" s="24" t="s">
        <v>42</v>
      </c>
      <c r="F30" s="86"/>
      <c r="G30" s="28">
        <v>30</v>
      </c>
      <c r="H30" s="13"/>
      <c r="I30" s="48"/>
      <c r="J30" s="55"/>
      <c r="K30" s="50"/>
      <c r="L30" s="51">
        <v>0.21</v>
      </c>
      <c r="M30" s="52"/>
      <c r="N30" s="14"/>
      <c r="O30" s="46" t="e">
        <f t="shared" si="0"/>
        <v>#DIV/0!</v>
      </c>
      <c r="P30" s="46" t="e">
        <f t="shared" si="1"/>
        <v>#DIV/0!</v>
      </c>
      <c r="Q30" s="47" t="e">
        <f t="shared" si="2"/>
        <v>#DIV/0!</v>
      </c>
    </row>
    <row r="31" spans="2:20" ht="97.5" customHeight="1">
      <c r="B31" s="64" t="s">
        <v>33</v>
      </c>
      <c r="C31" s="29"/>
      <c r="D31" s="61" t="s">
        <v>41</v>
      </c>
      <c r="E31" s="24" t="s">
        <v>105</v>
      </c>
      <c r="F31" s="28">
        <v>1</v>
      </c>
      <c r="G31" s="25">
        <v>50</v>
      </c>
      <c r="H31" s="12"/>
      <c r="I31" s="48"/>
      <c r="J31" s="50"/>
      <c r="K31" s="50"/>
      <c r="L31" s="51">
        <v>0.21</v>
      </c>
      <c r="M31" s="52"/>
      <c r="N31" s="13"/>
      <c r="O31" s="46" t="e">
        <f t="shared" si="0"/>
        <v>#DIV/0!</v>
      </c>
      <c r="P31" s="46" t="e">
        <f t="shared" si="1"/>
        <v>#DIV/0!</v>
      </c>
      <c r="Q31" s="47" t="e">
        <f t="shared" si="2"/>
        <v>#DIV/0!</v>
      </c>
      <c r="S31" s="33"/>
      <c r="T31" s="33"/>
    </row>
    <row r="32" spans="2:20" ht="104.25" customHeight="1" thickBot="1">
      <c r="B32" s="63" t="s">
        <v>34</v>
      </c>
      <c r="C32" s="45" t="s">
        <v>35</v>
      </c>
      <c r="D32" s="66" t="s">
        <v>38</v>
      </c>
      <c r="E32" s="67" t="s">
        <v>37</v>
      </c>
      <c r="F32" s="42">
        <v>1</v>
      </c>
      <c r="G32" s="68">
        <v>50</v>
      </c>
      <c r="H32" s="12"/>
      <c r="I32" s="71"/>
      <c r="J32" s="72"/>
      <c r="K32" s="73"/>
      <c r="L32" s="74">
        <v>0.21</v>
      </c>
      <c r="M32" s="75"/>
      <c r="N32" s="13"/>
      <c r="O32" s="76" t="e">
        <f t="shared" si="0"/>
        <v>#DIV/0!</v>
      </c>
      <c r="P32" s="76" t="e">
        <f t="shared" si="1"/>
        <v>#DIV/0!</v>
      </c>
      <c r="Q32" s="78" t="e">
        <f t="shared" si="2"/>
        <v>#DIV/0!</v>
      </c>
      <c r="S32" s="34"/>
      <c r="T32" s="34"/>
    </row>
    <row r="33" spans="2:17" ht="97.5" customHeight="1" thickBot="1">
      <c r="B33" s="111"/>
      <c r="C33" s="112"/>
      <c r="D33" s="112"/>
      <c r="E33" s="112"/>
      <c r="F33" s="112"/>
      <c r="G33" s="113"/>
      <c r="H33" s="70"/>
      <c r="I33" s="98" t="s">
        <v>49</v>
      </c>
      <c r="J33" s="99"/>
      <c r="K33" s="99"/>
      <c r="L33" s="99"/>
      <c r="M33" s="100"/>
      <c r="N33" s="16"/>
      <c r="O33" s="77"/>
      <c r="P33" s="69"/>
      <c r="Q33" s="79" t="e">
        <f>SUM(Q13:Q32)</f>
        <v>#DIV/0!</v>
      </c>
    </row>
    <row r="34" spans="2:17" ht="28.5" customHeight="1">
      <c r="B34" s="96" t="s">
        <v>51</v>
      </c>
      <c r="C34" s="96"/>
      <c r="D34" s="96"/>
      <c r="E34" s="96"/>
      <c r="F34" s="17"/>
      <c r="G34" s="15"/>
      <c r="H34" s="17"/>
      <c r="I34" s="17"/>
      <c r="J34" s="17"/>
      <c r="K34" s="15"/>
      <c r="L34" s="15"/>
      <c r="M34" s="15"/>
      <c r="N34" s="17"/>
      <c r="O34" s="17"/>
      <c r="P34" s="17"/>
      <c r="Q34" s="15"/>
    </row>
    <row r="35" spans="2:17" ht="15.75">
      <c r="B35" s="82" t="s">
        <v>52</v>
      </c>
      <c r="C35" s="82"/>
      <c r="D35" s="82"/>
      <c r="E35" s="82"/>
      <c r="F35" s="19"/>
      <c r="G35" s="19"/>
      <c r="H35" s="17"/>
      <c r="I35" s="19"/>
      <c r="J35" s="19"/>
      <c r="K35" s="19"/>
      <c r="L35" s="19"/>
      <c r="M35" s="19"/>
      <c r="N35" s="20"/>
      <c r="O35" s="19"/>
      <c r="P35" s="21"/>
      <c r="Q35" s="21"/>
    </row>
    <row r="36" spans="2:17" ht="15.75" customHeight="1">
      <c r="B36" s="97" t="s">
        <v>53</v>
      </c>
      <c r="C36" s="97"/>
      <c r="D36" s="97"/>
      <c r="E36" s="97"/>
      <c r="F36" s="19"/>
      <c r="G36" s="19"/>
      <c r="H36" s="20"/>
      <c r="I36" s="19"/>
      <c r="J36" s="19"/>
      <c r="K36" s="19"/>
      <c r="L36" s="19"/>
      <c r="M36" s="19"/>
      <c r="N36" s="20"/>
      <c r="O36" s="19"/>
      <c r="P36" s="101" t="s">
        <v>50</v>
      </c>
      <c r="Q36" s="101"/>
    </row>
    <row r="37" spans="2:17" ht="15" customHeight="1">
      <c r="B37" s="97"/>
      <c r="C37" s="97"/>
      <c r="D37" s="97"/>
      <c r="E37" s="97"/>
      <c r="F37" s="18"/>
      <c r="G37" s="18"/>
      <c r="H37" s="20"/>
      <c r="I37" s="18"/>
      <c r="J37" s="18"/>
      <c r="K37" s="18"/>
      <c r="L37" s="23"/>
      <c r="M37" s="18"/>
      <c r="N37" s="22"/>
      <c r="O37" s="18"/>
      <c r="P37" s="101"/>
      <c r="Q37" s="101"/>
    </row>
    <row r="38" spans="2:15" ht="15.75" customHeight="1">
      <c r="B38" s="97"/>
      <c r="C38" s="97"/>
      <c r="D38" s="97"/>
      <c r="E38" s="97"/>
      <c r="F38" s="18"/>
      <c r="G38" s="18"/>
      <c r="H38" s="22"/>
      <c r="I38" s="18"/>
      <c r="J38" s="18"/>
      <c r="K38" s="18"/>
      <c r="L38" s="23"/>
      <c r="M38" s="18"/>
      <c r="N38" s="18"/>
      <c r="O38" s="18"/>
    </row>
    <row r="39" spans="2:14" ht="15.75">
      <c r="B39" s="82" t="s">
        <v>54</v>
      </c>
      <c r="C39" s="82"/>
      <c r="D39" s="82"/>
      <c r="E39" s="82"/>
      <c r="H39" s="22"/>
      <c r="N39"/>
    </row>
    <row r="40" spans="2:14" ht="15.75">
      <c r="B40" s="82" t="s">
        <v>55</v>
      </c>
      <c r="C40" s="82"/>
      <c r="D40" s="82"/>
      <c r="E40" s="82"/>
      <c r="N40"/>
    </row>
    <row r="41" spans="2:14" ht="15.75">
      <c r="B41" s="82" t="s">
        <v>56</v>
      </c>
      <c r="C41" s="82"/>
      <c r="D41" s="82"/>
      <c r="E41" s="82"/>
      <c r="N41"/>
    </row>
    <row r="42" spans="2:14" ht="15.75">
      <c r="B42" s="82" t="s">
        <v>59</v>
      </c>
      <c r="C42" s="82"/>
      <c r="D42" s="82"/>
      <c r="E42" s="82"/>
      <c r="N42"/>
    </row>
    <row r="43" spans="2:14" ht="15.75" customHeight="1">
      <c r="B43" s="97" t="s">
        <v>57</v>
      </c>
      <c r="C43" s="97"/>
      <c r="D43" s="97"/>
      <c r="E43" s="97"/>
      <c r="I43" t="s">
        <v>58</v>
      </c>
      <c r="N43"/>
    </row>
    <row r="44" spans="2:16" ht="15.75" customHeight="1">
      <c r="B44" s="97"/>
      <c r="C44" s="97"/>
      <c r="D44" s="97"/>
      <c r="E44" s="97"/>
      <c r="J44" s="37"/>
      <c r="N44" s="87" t="s">
        <v>48</v>
      </c>
      <c r="O44" s="87"/>
      <c r="P44" s="87"/>
    </row>
    <row r="45" spans="2:14" ht="15.75" customHeight="1">
      <c r="B45" s="97"/>
      <c r="C45" s="97"/>
      <c r="D45" s="97"/>
      <c r="E45" s="97"/>
      <c r="N45"/>
    </row>
    <row r="46" spans="2:17" ht="15" customHeight="1">
      <c r="B46" s="97"/>
      <c r="C46" s="97"/>
      <c r="D46" s="97"/>
      <c r="E46" s="97"/>
      <c r="M46" s="81" t="s">
        <v>39</v>
      </c>
      <c r="N46" s="81"/>
      <c r="O46" s="81"/>
      <c r="P46" s="81"/>
      <c r="Q46" s="81"/>
    </row>
    <row r="47" spans="2:17" ht="15" customHeight="1">
      <c r="B47" s="44"/>
      <c r="C47" s="44"/>
      <c r="D47" s="44"/>
      <c r="E47" s="44"/>
      <c r="M47" s="81" t="s">
        <v>40</v>
      </c>
      <c r="N47" s="81"/>
      <c r="O47" s="81"/>
      <c r="P47" s="81"/>
      <c r="Q47" s="81"/>
    </row>
    <row r="48" ht="15.75">
      <c r="B48" s="56" t="s">
        <v>60</v>
      </c>
    </row>
    <row r="49" ht="15.75">
      <c r="B49" s="57" t="s">
        <v>61</v>
      </c>
    </row>
    <row r="50" ht="15.75">
      <c r="B50" s="57" t="s">
        <v>62</v>
      </c>
    </row>
    <row r="51" ht="15.75">
      <c r="B51" s="57" t="s">
        <v>63</v>
      </c>
    </row>
    <row r="52" ht="15.75">
      <c r="B52" s="57" t="s">
        <v>64</v>
      </c>
    </row>
    <row r="53" ht="15.75">
      <c r="B53" s="57" t="s">
        <v>65</v>
      </c>
    </row>
    <row r="54" ht="15.75">
      <c r="B54" s="57" t="s">
        <v>66</v>
      </c>
    </row>
    <row r="55" ht="15.75">
      <c r="B55" s="57" t="s">
        <v>67</v>
      </c>
    </row>
    <row r="56" ht="15.75">
      <c r="B56" s="57" t="s">
        <v>68</v>
      </c>
    </row>
    <row r="57" ht="15.75">
      <c r="B57" s="58"/>
    </row>
    <row r="58" spans="2:14" s="60" customFormat="1" ht="56.25" customHeight="1">
      <c r="B58" s="80" t="s">
        <v>69</v>
      </c>
      <c r="C58" s="80"/>
      <c r="D58" s="80"/>
      <c r="E58" s="80"/>
      <c r="F58" s="80"/>
      <c r="G58" s="80"/>
      <c r="H58" s="59"/>
      <c r="N58" s="59"/>
    </row>
    <row r="59" spans="2:7" ht="41.25" customHeight="1">
      <c r="B59" s="80" t="s">
        <v>70</v>
      </c>
      <c r="C59" s="80"/>
      <c r="D59" s="80"/>
      <c r="E59" s="80"/>
      <c r="F59" s="80"/>
      <c r="G59" s="80"/>
    </row>
    <row r="60" spans="2:7" ht="37.5" customHeight="1">
      <c r="B60" s="80" t="s">
        <v>71</v>
      </c>
      <c r="C60" s="80"/>
      <c r="D60" s="80"/>
      <c r="E60" s="80"/>
      <c r="F60" s="80"/>
      <c r="G60" s="80"/>
    </row>
    <row r="61" spans="2:7" ht="38.25" customHeight="1">
      <c r="B61" s="80" t="s">
        <v>72</v>
      </c>
      <c r="C61" s="80"/>
      <c r="D61" s="80"/>
      <c r="E61" s="80"/>
      <c r="F61" s="80"/>
      <c r="G61" s="80"/>
    </row>
    <row r="64" spans="2:9" ht="15">
      <c r="B64" s="114" t="s">
        <v>110</v>
      </c>
      <c r="C64" s="114"/>
      <c r="D64" s="114"/>
      <c r="E64" s="114"/>
      <c r="F64" s="114"/>
      <c r="G64" s="114"/>
      <c r="H64" s="114"/>
      <c r="I64" s="115"/>
    </row>
    <row r="65" spans="2:9" ht="15">
      <c r="B65" s="114" t="s">
        <v>111</v>
      </c>
      <c r="C65" s="114"/>
      <c r="D65" s="114"/>
      <c r="E65" s="114"/>
      <c r="F65" s="114"/>
      <c r="G65" s="114"/>
      <c r="H65" s="114"/>
      <c r="I65" s="115"/>
    </row>
    <row r="66" spans="2:9" ht="34.5" customHeight="1">
      <c r="B66" s="116" t="s">
        <v>112</v>
      </c>
      <c r="C66" s="116"/>
      <c r="D66" s="116"/>
      <c r="E66" s="116"/>
      <c r="F66" s="116"/>
      <c r="G66" s="116"/>
      <c r="H66" s="116"/>
      <c r="I66" s="115"/>
    </row>
    <row r="67" spans="2:9" ht="15">
      <c r="B67" s="117"/>
      <c r="C67" s="118"/>
      <c r="D67" s="119"/>
      <c r="E67" s="119"/>
      <c r="F67" s="119"/>
      <c r="G67" s="119"/>
      <c r="H67" s="119"/>
      <c r="I67" s="120"/>
    </row>
    <row r="68" spans="2:9" ht="15">
      <c r="B68" s="117"/>
      <c r="C68" s="121"/>
      <c r="D68" s="122"/>
      <c r="E68" s="122"/>
      <c r="F68" s="122"/>
      <c r="G68" s="122"/>
      <c r="H68" s="122"/>
      <c r="I68" s="122"/>
    </row>
    <row r="69" spans="2:9" ht="15">
      <c r="B69" s="123"/>
      <c r="C69" s="124" t="s">
        <v>113</v>
      </c>
      <c r="D69" s="124"/>
      <c r="E69" s="124"/>
      <c r="F69" s="124"/>
      <c r="G69" s="124"/>
      <c r="H69" s="125"/>
      <c r="I69" s="125"/>
    </row>
    <row r="70" spans="2:9" ht="15">
      <c r="B70" s="123"/>
      <c r="C70" s="123"/>
      <c r="D70" s="122"/>
      <c r="E70" s="122"/>
      <c r="F70" s="122"/>
      <c r="G70" s="122"/>
      <c r="H70" s="122"/>
      <c r="I70" s="122"/>
    </row>
    <row r="71" spans="2:9" ht="15">
      <c r="B71" s="123"/>
      <c r="C71" s="121"/>
      <c r="D71" s="122"/>
      <c r="E71" s="122"/>
      <c r="F71" s="122"/>
      <c r="G71" s="122"/>
      <c r="H71" s="122"/>
      <c r="I71" s="122"/>
    </row>
    <row r="72" spans="2:9" ht="15">
      <c r="B72" s="123"/>
      <c r="C72" s="121"/>
      <c r="D72" s="122"/>
      <c r="E72" s="122"/>
      <c r="F72" s="122"/>
      <c r="G72" s="122"/>
      <c r="H72" s="122"/>
      <c r="I72" s="122"/>
    </row>
    <row r="73" spans="2:9" ht="15">
      <c r="B73" s="126"/>
      <c r="C73" s="127"/>
      <c r="D73" s="128"/>
      <c r="E73" s="129"/>
      <c r="F73" s="130"/>
      <c r="G73" s="131"/>
      <c r="H73" s="130"/>
      <c r="I73" s="127"/>
    </row>
    <row r="74" spans="2:9" ht="15">
      <c r="B74" s="126"/>
      <c r="C74" s="127"/>
      <c r="D74" s="132" t="s">
        <v>114</v>
      </c>
      <c r="E74" s="133"/>
      <c r="F74" s="133"/>
      <c r="G74" s="132" t="s">
        <v>115</v>
      </c>
      <c r="H74" s="133"/>
      <c r="I74" s="134"/>
    </row>
    <row r="75" spans="2:9" ht="15">
      <c r="B75" s="126"/>
      <c r="C75" s="127"/>
      <c r="D75" s="134"/>
      <c r="E75" s="121"/>
      <c r="F75" s="121"/>
      <c r="G75" s="121"/>
      <c r="H75" s="134"/>
      <c r="I75" s="135"/>
    </row>
    <row r="76" spans="2:9" ht="15">
      <c r="B76" s="126"/>
      <c r="C76" s="127"/>
      <c r="D76" s="134"/>
      <c r="E76" s="121"/>
      <c r="F76" s="121"/>
      <c r="G76" s="121"/>
      <c r="H76" s="134"/>
      <c r="I76" s="134"/>
    </row>
    <row r="77" spans="2:9" ht="15">
      <c r="B77" s="126"/>
      <c r="C77" s="127"/>
      <c r="D77" s="134"/>
      <c r="E77" s="121"/>
      <c r="F77" s="121"/>
      <c r="G77" s="121"/>
      <c r="H77" s="134"/>
      <c r="I77" s="134"/>
    </row>
    <row r="78" spans="2:9" ht="15">
      <c r="B78" s="126"/>
      <c r="C78" s="127"/>
      <c r="D78" s="134"/>
      <c r="E78" s="121"/>
      <c r="F78" s="121"/>
      <c r="G78" s="121"/>
      <c r="H78" s="134"/>
      <c r="I78" s="134"/>
    </row>
    <row r="79" spans="2:9" ht="15">
      <c r="B79" s="126"/>
      <c r="C79" s="127"/>
      <c r="D79" s="134"/>
      <c r="E79" s="121"/>
      <c r="F79" s="136"/>
      <c r="G79" s="136"/>
      <c r="H79" s="137"/>
      <c r="I79" s="137"/>
    </row>
    <row r="80" spans="2:9" ht="15">
      <c r="B80" s="126"/>
      <c r="C80" s="127"/>
      <c r="D80" s="134"/>
      <c r="E80" s="121"/>
      <c r="F80" s="138" t="s">
        <v>116</v>
      </c>
      <c r="G80" s="138"/>
      <c r="H80" s="138"/>
      <c r="I80" s="138"/>
    </row>
  </sheetData>
  <mergeCells count="53">
    <mergeCell ref="A2:B2"/>
    <mergeCell ref="A3:B3"/>
    <mergeCell ref="A4:B4"/>
    <mergeCell ref="A5:B5"/>
    <mergeCell ref="B7:C7"/>
    <mergeCell ref="B64:H64"/>
    <mergeCell ref="B65:H65"/>
    <mergeCell ref="B66:H66"/>
    <mergeCell ref="C69:G69"/>
    <mergeCell ref="B15:B16"/>
    <mergeCell ref="C15:C16"/>
    <mergeCell ref="C17:C19"/>
    <mergeCell ref="B17:B20"/>
    <mergeCell ref="B33:G33"/>
    <mergeCell ref="O11:Q11"/>
    <mergeCell ref="B13:B14"/>
    <mergeCell ref="C13:C14"/>
    <mergeCell ref="F13:F14"/>
    <mergeCell ref="B9:B12"/>
    <mergeCell ref="C9:C12"/>
    <mergeCell ref="D9:D12"/>
    <mergeCell ref="E9:E12"/>
    <mergeCell ref="F9:F11"/>
    <mergeCell ref="G9:G11"/>
    <mergeCell ref="I11:M11"/>
    <mergeCell ref="N44:P44"/>
    <mergeCell ref="M46:Q46"/>
    <mergeCell ref="B21:B22"/>
    <mergeCell ref="C21:C22"/>
    <mergeCell ref="F21:F22"/>
    <mergeCell ref="B24:B25"/>
    <mergeCell ref="C24:C25"/>
    <mergeCell ref="B34:E34"/>
    <mergeCell ref="B35:E35"/>
    <mergeCell ref="B36:E38"/>
    <mergeCell ref="B43:E46"/>
    <mergeCell ref="B42:E42"/>
    <mergeCell ref="I33:M33"/>
    <mergeCell ref="P36:Q37"/>
    <mergeCell ref="B39:E39"/>
    <mergeCell ref="B40:E40"/>
    <mergeCell ref="B41:E41"/>
    <mergeCell ref="B26:B27"/>
    <mergeCell ref="C26:C27"/>
    <mergeCell ref="F26:F27"/>
    <mergeCell ref="B28:B30"/>
    <mergeCell ref="C28:C30"/>
    <mergeCell ref="F28:F30"/>
    <mergeCell ref="B58:G58"/>
    <mergeCell ref="B59:G59"/>
    <mergeCell ref="B60:G60"/>
    <mergeCell ref="B61:G61"/>
    <mergeCell ref="M47:Q47"/>
  </mergeCells>
  <printOptions/>
  <pageMargins left="0.31496062992125984" right="0.31496062992125984" top="0.4724409448818898" bottom="0.4724409448818898" header="0.5118110236220472" footer="0.5118110236220472"/>
  <pageSetup fitToHeight="2" fitToWidth="1" horizontalDpi="600" verticalDpi="600" orientation="portrait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Dejmková</dc:creator>
  <cp:keywords/>
  <dc:description/>
  <cp:lastModifiedBy>Rostislav Jireš</cp:lastModifiedBy>
  <cp:lastPrinted>2016-11-11T09:03:41Z</cp:lastPrinted>
  <dcterms:created xsi:type="dcterms:W3CDTF">2012-01-27T07:59:27Z</dcterms:created>
  <dcterms:modified xsi:type="dcterms:W3CDTF">2016-11-11T09:39:38Z</dcterms:modified>
  <cp:category/>
  <cp:version/>
  <cp:contentType/>
  <cp:contentStatus/>
</cp:coreProperties>
</file>