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SOUTĚŽE 2026\66 - Výmalba vnitřních prostor\A ZD\"/>
    </mc:Choice>
  </mc:AlternateContent>
  <xr:revisionPtr revIDLastSave="0" documentId="13_ncr:1_{8D437AF3-164F-43E3-9FB2-68CBD18FC5BF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Nabídková cena celkem" sheetId="24" r:id="rId1"/>
    <sheet name="HK_VRÁTNICE" sheetId="20" r:id="rId2"/>
    <sheet name="HK_Sklady MTZ" sheetId="21" r:id="rId3"/>
    <sheet name="HK_šatny řidičů" sheetId="22" r:id="rId4"/>
    <sheet name="HK_ředitelství" sheetId="23" r:id="rId5"/>
  </sheets>
  <definedNames>
    <definedName name="_xlnm._FilterDatabase" localSheetId="4" hidden="1">HK_ředitelství!$C$82:$K$96</definedName>
    <definedName name="_xlnm._FilterDatabase" localSheetId="2" hidden="1">'HK_Sklady MTZ'!$C$82:$K$96</definedName>
    <definedName name="_xlnm._FilterDatabase" localSheetId="3" hidden="1">'HK_šatny řidičů'!$C$82:$K$96</definedName>
    <definedName name="_xlnm._FilterDatabase" localSheetId="1" hidden="1">HK_VRÁTNICE!$C$82:$K$96</definedName>
    <definedName name="_xlnm.Print_Titles" localSheetId="4">HK_ředitelství!$82:$82</definedName>
    <definedName name="_xlnm.Print_Titles" localSheetId="2">'HK_Sklady MTZ'!$82:$82</definedName>
    <definedName name="_xlnm.Print_Titles" localSheetId="3">'HK_šatny řidičů'!$82:$82</definedName>
    <definedName name="_xlnm.Print_Titles" localSheetId="1">HK_VRÁTNICE!$82:$82</definedName>
    <definedName name="_xlnm.Print_Titles" localSheetId="0">'Nabídková cena celkem'!$3:$5</definedName>
    <definedName name="_xlnm.Print_Area" localSheetId="4">HK_ředitelství!$C$4:$J$39,HK_ředitelství!$C$44:$J$64,HK_ředitelství!$C$70:$J$96</definedName>
    <definedName name="_xlnm.Print_Area" localSheetId="2">'HK_Sklady MTZ'!$C$4:$J$39,'HK_Sklady MTZ'!$C$44:$J$64,'HK_Sklady MTZ'!$C$70:$J$96</definedName>
    <definedName name="_xlnm.Print_Area" localSheetId="3">'HK_šatny řidičů'!$C$4:$J$39,'HK_šatny řidičů'!$C$44:$J$64,'HK_šatny řidičů'!$C$70:$J$96</definedName>
    <definedName name="_xlnm.Print_Area" localSheetId="1">HK_VRÁTNICE!$C$4:$J$39,HK_VRÁTNICE!$C$44:$J$64,HK_VRÁTNICE!$C$70:$J$96</definedName>
    <definedName name="_xlnm.Print_Area" localSheetId="0">'Nabídková cena celkem'!$A$3:$G$14</definedName>
  </definedNames>
  <calcPr calcId="191029"/>
</workbook>
</file>

<file path=xl/calcChain.xml><?xml version="1.0" encoding="utf-8"?>
<calcChain xmlns="http://schemas.openxmlformats.org/spreadsheetml/2006/main">
  <c r="J95" i="23" l="1"/>
  <c r="J95" i="22"/>
  <c r="J95" i="21"/>
  <c r="J95" i="20"/>
  <c r="J96" i="23"/>
  <c r="J94" i="23"/>
  <c r="J93" i="23"/>
  <c r="J90" i="23"/>
  <c r="J89" i="23"/>
  <c r="J88" i="23"/>
  <c r="J86" i="23"/>
  <c r="J85" i="23" s="1"/>
  <c r="J60" i="23" s="1"/>
  <c r="J80" i="23"/>
  <c r="F80" i="23"/>
  <c r="J79" i="23"/>
  <c r="F79" i="23"/>
  <c r="J77" i="23"/>
  <c r="F77" i="23"/>
  <c r="E75" i="23"/>
  <c r="E73" i="23"/>
  <c r="J54" i="23"/>
  <c r="F54" i="23"/>
  <c r="J53" i="23"/>
  <c r="F53" i="23"/>
  <c r="J51" i="23"/>
  <c r="F51" i="23"/>
  <c r="E49" i="23"/>
  <c r="E47" i="23"/>
  <c r="J37" i="23"/>
  <c r="F37" i="23"/>
  <c r="J36" i="23"/>
  <c r="F36" i="23"/>
  <c r="J35" i="23"/>
  <c r="F35" i="23"/>
  <c r="J96" i="22"/>
  <c r="J94" i="22"/>
  <c r="J93" i="22"/>
  <c r="J90" i="22"/>
  <c r="J89" i="22"/>
  <c r="J88" i="22"/>
  <c r="J86" i="22"/>
  <c r="J85" i="22" s="1"/>
  <c r="J60" i="22" s="1"/>
  <c r="J80" i="22"/>
  <c r="F80" i="22"/>
  <c r="J79" i="22"/>
  <c r="F79" i="22"/>
  <c r="J77" i="22"/>
  <c r="F77" i="22"/>
  <c r="E75" i="22"/>
  <c r="E73" i="22"/>
  <c r="J54" i="22"/>
  <c r="F54" i="22"/>
  <c r="J53" i="22"/>
  <c r="F53" i="22"/>
  <c r="J51" i="22"/>
  <c r="F51" i="22"/>
  <c r="E49" i="22"/>
  <c r="E47" i="22"/>
  <c r="J37" i="22"/>
  <c r="F37" i="22"/>
  <c r="J36" i="22"/>
  <c r="F36" i="22"/>
  <c r="J35" i="22"/>
  <c r="F35" i="22"/>
  <c r="J87" i="22" l="1"/>
  <c r="J61" i="22" s="1"/>
  <c r="J92" i="23"/>
  <c r="J91" i="23" s="1"/>
  <c r="J62" i="23" s="1"/>
  <c r="J87" i="23"/>
  <c r="J61" i="23" s="1"/>
  <c r="J92" i="22"/>
  <c r="J63" i="22" s="1"/>
  <c r="J84" i="23" l="1"/>
  <c r="J83" i="23" s="1"/>
  <c r="J30" i="23" s="1"/>
  <c r="G10" i="24" s="1"/>
  <c r="J63" i="23"/>
  <c r="J84" i="22"/>
  <c r="J59" i="22" s="1"/>
  <c r="J91" i="22"/>
  <c r="J62" i="22" s="1"/>
  <c r="J59" i="23" l="1"/>
  <c r="J58" i="23" s="1"/>
  <c r="J33" i="23"/>
  <c r="J39" i="23" s="1"/>
  <c r="F33" i="23"/>
  <c r="J58" i="22"/>
  <c r="J83" i="22"/>
  <c r="J30" i="22" s="1"/>
  <c r="J33" i="22" l="1"/>
  <c r="J39" i="22" s="1"/>
  <c r="G9" i="24"/>
  <c r="F33" i="22"/>
  <c r="J96" i="21"/>
  <c r="J94" i="21"/>
  <c r="J93" i="21"/>
  <c r="J90" i="21"/>
  <c r="J89" i="21"/>
  <c r="J88" i="21"/>
  <c r="J86" i="21"/>
  <c r="J85" i="21" s="1"/>
  <c r="J60" i="21" s="1"/>
  <c r="J80" i="21"/>
  <c r="F80" i="21"/>
  <c r="J79" i="21"/>
  <c r="F79" i="21"/>
  <c r="J77" i="21"/>
  <c r="F77" i="21"/>
  <c r="E75" i="21"/>
  <c r="E73" i="21"/>
  <c r="J54" i="21"/>
  <c r="F54" i="21"/>
  <c r="J53" i="21"/>
  <c r="F53" i="21"/>
  <c r="J51" i="21"/>
  <c r="F51" i="21"/>
  <c r="E49" i="21"/>
  <c r="E47" i="21"/>
  <c r="J37" i="21"/>
  <c r="F37" i="21"/>
  <c r="J36" i="21"/>
  <c r="F36" i="21"/>
  <c r="J35" i="21"/>
  <c r="F35" i="21"/>
  <c r="E47" i="20"/>
  <c r="J96" i="20"/>
  <c r="J94" i="20"/>
  <c r="J93" i="20"/>
  <c r="J90" i="20"/>
  <c r="J89" i="20"/>
  <c r="J88" i="20"/>
  <c r="J86" i="20"/>
  <c r="J85" i="20" s="1"/>
  <c r="J80" i="20"/>
  <c r="F80" i="20"/>
  <c r="J79" i="20"/>
  <c r="F79" i="20"/>
  <c r="J77" i="20"/>
  <c r="F77" i="20"/>
  <c r="E75" i="20"/>
  <c r="E73" i="20"/>
  <c r="J54" i="20"/>
  <c r="F54" i="20"/>
  <c r="J53" i="20"/>
  <c r="F53" i="20"/>
  <c r="J51" i="20"/>
  <c r="F51" i="20"/>
  <c r="E49" i="20"/>
  <c r="J37" i="20"/>
  <c r="F37" i="20"/>
  <c r="J36" i="20"/>
  <c r="F36" i="20"/>
  <c r="J35" i="20"/>
  <c r="F35" i="20"/>
  <c r="J87" i="21" l="1"/>
  <c r="J61" i="21" s="1"/>
  <c r="J92" i="20"/>
  <c r="J91" i="20" s="1"/>
  <c r="J62" i="20" s="1"/>
  <c r="J92" i="21"/>
  <c r="J91" i="21" s="1"/>
  <c r="J62" i="21" s="1"/>
  <c r="J87" i="20"/>
  <c r="J61" i="20" s="1"/>
  <c r="J60" i="20"/>
  <c r="J84" i="21" l="1"/>
  <c r="J83" i="21" s="1"/>
  <c r="J30" i="21" s="1"/>
  <c r="G8" i="24" s="1"/>
  <c r="J63" i="20"/>
  <c r="J63" i="21"/>
  <c r="J84" i="20"/>
  <c r="J83" i="20" s="1"/>
  <c r="J30" i="20" s="1"/>
  <c r="G7" i="24" s="1"/>
  <c r="G12" i="24" l="1"/>
  <c r="G13" i="24" s="1"/>
  <c r="G14" i="24" s="1"/>
  <c r="J59" i="21"/>
  <c r="J58" i="21" s="1"/>
  <c r="J59" i="20"/>
  <c r="J58" i="20" s="1"/>
  <c r="J33" i="21"/>
  <c r="J39" i="21" s="1"/>
  <c r="F33" i="21"/>
  <c r="J33" i="20"/>
  <c r="J39" i="20" s="1"/>
  <c r="F33" i="20"/>
</calcChain>
</file>

<file path=xl/sharedStrings.xml><?xml version="1.0" encoding="utf-8"?>
<sst xmlns="http://schemas.openxmlformats.org/spreadsheetml/2006/main" count="563" uniqueCount="97">
  <si>
    <t/>
  </si>
  <si>
    <t>Stavba:</t>
  </si>
  <si>
    <t>KSO:</t>
  </si>
  <si>
    <t>CC-CZ:</t>
  </si>
  <si>
    <t>Místo:</t>
  </si>
  <si>
    <t>Datum: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</si>
  <si>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</si>
  <si>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</si>
  <si>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</si>
  <si>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</si>
  <si>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</si>
  <si>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</si>
  <si>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</si>
  <si>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</si>
  <si>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</si>
  <si>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</si>
  <si>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</si>
  <si>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</si>
  <si>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</si>
  <si>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</si>
  <si>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</si>
  <si>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</si>
  <si>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</si>
  <si>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</si>
  <si>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</si>
  <si>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</si>
  <si>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</si>
  <si>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</si>
  <si>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</si>
  <si>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Popis</t>
  </si>
  <si>
    <t>Typ</t>
  </si>
  <si>
    <t>D</t>
  </si>
  <si>
    <t>1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</si>
  <si>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</si>
  <si>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</si>
  <si>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</si>
  <si>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</si>
  <si>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</si>
  <si>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</si>
  <si>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</si>
  <si>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</si>
  <si>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6 - Úpravy povrchů, podlahy a osazování výplní</t>
  </si>
  <si>
    <t xml:space="preserve">    997 - Doprava suti a vybouraných hmot</t>
  </si>
  <si>
    <t>PSV - Práce a dodávky PSV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</si>
  <si>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</si>
  <si>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</si>
  <si>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</si>
  <si>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</si>
  <si>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</si>
  <si>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</si>
  <si>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</si>
  <si>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</si>
  <si>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</si>
  <si>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</si>
  <si>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6</t>
  </si>
  <si>
    <t>Úpravy povrchů, podlahy a osazování výplní</t>
  </si>
  <si>
    <t>K</t>
  </si>
  <si>
    <t>619991001</t>
  </si>
  <si>
    <t>Zakrytí podlah, stěn, svislých ploch, samostatných konstrukcí a prvků  PE fólií</t>
  </si>
  <si>
    <t>m2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</si>
  <si>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</si>
  <si>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</si>
  <si>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</si>
  <si>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</si>
  <si>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</si>
  <si>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3</t>
  </si>
  <si>
    <t>997013501</t>
  </si>
  <si>
    <t>Odvoz suti a vybouraných hmot na skládku nebo meziskládku do 1 km se složením</t>
  </si>
  <si>
    <t>997013631</t>
  </si>
  <si>
    <t>Poplatek za uložení na skládce (skládkovné) stavebního odpadu směsného kód odpadu 17 09 04</t>
  </si>
  <si>
    <t>PSV</t>
  </si>
  <si>
    <t>Práce a dodávky PSV</t>
  </si>
  <si>
    <t>784</t>
  </si>
  <si>
    <t>Dokončovací práce - malby a tapety</t>
  </si>
  <si>
    <t>784121001</t>
  </si>
  <si>
    <t>Oškrabání malby v místnostech v do 3,80 m</t>
  </si>
  <si>
    <t>784181121</t>
  </si>
  <si>
    <t>Hloubková jednonásobná bezbarvá penetrace podkladu v místnostech v do 3,80 m</t>
  </si>
  <si>
    <t>8</t>
  </si>
  <si>
    <t>784211101</t>
  </si>
  <si>
    <t>Dvojnásobné bílé malby ze směsí za mokra výborně oděruvzdorných v místnostech v do 3,80 m</t>
  </si>
  <si>
    <t>20. 11. 2025</t>
  </si>
  <si>
    <t>Výmalba vnitřních prostor vrátnice v Plačicích - 64 m2</t>
  </si>
  <si>
    <t>HRADEC KRÁLOVÉ</t>
  </si>
  <si>
    <t>Výmalba vnitřních prostor skladů MTZ v Plačicích - 429 m2</t>
  </si>
  <si>
    <t>Výmalba vnitřních prostor šaten řidičů v Plačicích - 517 m2</t>
  </si>
  <si>
    <t>Výmalba vnitřních prostor budovy ředitelství v Plačicích - 1219 m2</t>
  </si>
  <si>
    <t>784161401</t>
  </si>
  <si>
    <t>Celoplošné vyhlazení podkladu sádrovou stěrkou v místnostech v do 3,80 m</t>
  </si>
  <si>
    <t>DPH v Kč</t>
  </si>
  <si>
    <t>Výmalba vnitřních prostor budov v areálu cestmistrovství Hradec Králové</t>
  </si>
  <si>
    <t>Vrátnice</t>
  </si>
  <si>
    <t>Sklady MTZ</t>
  </si>
  <si>
    <t>Šatny řidičů</t>
  </si>
  <si>
    <t>Ředitelství</t>
  </si>
  <si>
    <t>Nabídková cena v Kč bez DPH</t>
  </si>
  <si>
    <t>Nabídková cena 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</si>
</sst>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"/>
  </numFmts>
  <fonts count="24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b/>
      <sz val="12"/>
      <color rgb="FF800000"/>
      <name val="Arial CE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0" fontId="1" fillId="0" borderId="0"/>
    <xf numFmtId="0" fontId="2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3" xfId="0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" fontId="15" fillId="0" borderId="0" xfId="0" applyNumberFormat="1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66" fontId="14" fillId="0" borderId="14" xfId="0" applyNumberFormat="1" applyFont="1" applyBorder="1" applyAlignment="1" applyProtection="1">
      <alignment vertical="center"/>
      <protection locked="0"/>
    </xf>
    <xf numFmtId="4" fontId="14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4" fontId="15" fillId="3" borderId="0" xfId="0" applyNumberFormat="1" applyFont="1" applyFill="1" applyAlignment="1">
      <alignment vertical="center"/>
    </xf>
    <xf numFmtId="49" fontId="14" fillId="0" borderId="10" xfId="0" applyNumberFormat="1" applyFont="1" applyBorder="1" applyAlignment="1" applyProtection="1">
      <alignment horizontal="left" vertical="center" wrapText="1"/>
      <protection locked="0"/>
    </xf>
    <xf numFmtId="4" fontId="14" fillId="0" borderId="12" xfId="0" applyNumberFormat="1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66" fontId="14" fillId="0" borderId="15" xfId="3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left"/>
    </xf>
    <xf numFmtId="0" fontId="9" fillId="0" borderId="15" xfId="0" applyFont="1" applyBorder="1"/>
    <xf numFmtId="166" fontId="14" fillId="0" borderId="15" xfId="1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4" fontId="14" fillId="3" borderId="14" xfId="0" applyNumberFormat="1" applyFont="1" applyFill="1" applyBorder="1" applyAlignment="1" applyProtection="1">
      <alignment vertical="center"/>
      <protection locked="0"/>
    </xf>
    <xf numFmtId="4" fontId="14" fillId="3" borderId="1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4"/>
    <xf numFmtId="0" fontId="1" fillId="0" borderId="0" xfId="4" applyAlignment="1">
      <alignment horizontal="right"/>
    </xf>
    <xf numFmtId="0" fontId="21" fillId="4" borderId="16" xfId="5" applyFont="1" applyFill="1" applyBorder="1" applyAlignment="1">
      <alignment horizontal="center" vertical="center" wrapText="1"/>
    </xf>
    <xf numFmtId="0" fontId="21" fillId="4" borderId="17" xfId="5" applyFont="1" applyFill="1" applyBorder="1" applyAlignment="1">
      <alignment horizontal="center" vertical="center" wrapText="1"/>
    </xf>
    <xf numFmtId="0" fontId="21" fillId="4" borderId="18" xfId="5" applyFont="1" applyFill="1" applyBorder="1" applyAlignment="1">
      <alignment horizontal="center" vertical="center" wrapText="1"/>
    </xf>
    <xf numFmtId="0" fontId="21" fillId="4" borderId="19" xfId="5" applyFont="1" applyFill="1" applyBorder="1" applyAlignment="1">
      <alignment horizontal="center" vertical="center" wrapText="1"/>
    </xf>
    <xf numFmtId="0" fontId="21" fillId="4" borderId="20" xfId="5" applyFont="1" applyFill="1" applyBorder="1" applyAlignment="1">
      <alignment horizontal="center" vertical="center" wrapText="1"/>
    </xf>
    <xf numFmtId="0" fontId="21" fillId="4" borderId="21" xfId="5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top"/>
    </xf>
    <xf numFmtId="0" fontId="22" fillId="0" borderId="0" xfId="4" applyFont="1" applyAlignment="1">
      <alignment horizontal="left" vertical="center" wrapText="1"/>
    </xf>
    <xf numFmtId="0" fontId="23" fillId="0" borderId="0" xfId="4" applyFont="1" applyAlignment="1">
      <alignment vertical="center"/>
    </xf>
    <xf numFmtId="0" fontId="22" fillId="0" borderId="23" xfId="4" applyFont="1" applyBorder="1" applyAlignment="1">
      <alignment horizontal="left" vertical="center"/>
    </xf>
    <xf numFmtId="44" fontId="22" fillId="0" borderId="24" xfId="4" applyNumberFormat="1" applyFont="1" applyBorder="1" applyAlignment="1">
      <alignment vertical="center"/>
    </xf>
    <xf numFmtId="0" fontId="22" fillId="0" borderId="0" xfId="4" applyFont="1" applyAlignment="1">
      <alignment horizontal="right" vertical="center"/>
    </xf>
    <xf numFmtId="0" fontId="22" fillId="0" borderId="0" xfId="4" applyFont="1" applyAlignment="1">
      <alignment horizontal="left" vertical="center"/>
    </xf>
    <xf numFmtId="0" fontId="22" fillId="0" borderId="0" xfId="4" applyFont="1" applyAlignment="1">
      <alignment vertical="center"/>
    </xf>
    <xf numFmtId="44" fontId="23" fillId="0" borderId="0" xfId="4" applyNumberFormat="1" applyFont="1" applyAlignment="1">
      <alignment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44" fontId="22" fillId="5" borderId="27" xfId="4" applyNumberFormat="1" applyFont="1" applyFill="1" applyBorder="1" applyAlignment="1">
      <alignment vertical="center"/>
    </xf>
    <xf numFmtId="9" fontId="19" fillId="0" borderId="28" xfId="4" applyNumberFormat="1" applyFont="1" applyBorder="1" applyAlignment="1">
      <alignment horizontal="left"/>
    </xf>
    <xf numFmtId="0" fontId="19" fillId="0" borderId="29" xfId="4" applyFont="1" applyBorder="1"/>
    <xf numFmtId="0" fontId="19" fillId="0" borderId="30" xfId="4" applyFont="1" applyBorder="1"/>
    <xf numFmtId="44" fontId="19" fillId="0" borderId="27" xfId="4" applyNumberFormat="1" applyFont="1" applyBorder="1"/>
    <xf numFmtId="44" fontId="19" fillId="6" borderId="31" xfId="4" applyNumberFormat="1" applyFont="1" applyFill="1" applyBorder="1"/>
    <xf numFmtId="0" fontId="22" fillId="0" borderId="0" xfId="4" applyFont="1" applyAlignment="1">
      <alignment horizontal="left"/>
    </xf>
    <xf numFmtId="0" fontId="22" fillId="0" borderId="22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</cellXfs>
  <cellStyles count="6">
    <cellStyle name="Excel Built-in Normal" xfId="5" xr:uid="{F224E5BA-A06D-4F4A-83AE-D646602BB480}"/>
    <cellStyle name="Měna 2" xfId="2" xr:uid="{449454D9-49DC-4844-8B78-4799C7FF48BE}"/>
    <cellStyle name="Normální" xfId="0" builtinId="0" customBuiltin="1"/>
    <cellStyle name="Normální 2" xfId="1" xr:uid="{2B31A1CA-DA05-455A-9DD4-DC69F05A409C}"/>
    <cellStyle name="Normální 2 2" xfId="3" xr:uid="{CEBAA1B0-F244-483E-9281-9243A15045AF}"/>
    <cellStyle name="Normální 3" xfId="4" xr:uid="{7396A423-F14E-48F1-853B-7B8E8C18688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1B58D-FE16-40B6-9039-7AAFAEAE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93867-6827-4563-B1A8-5E900685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AF2E66-B654-414B-B8F7-99702B51E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7336ECE3-5273-4563-ACEC-F84FC87CF815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3D17D-F6B0-42CE-8626-7E4DEA3C5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AC4D09-979B-4E27-87F8-2DA69518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8AAFE2-4A30-47D7-B141-D59A4ED7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2B3797F-0CBE-4A9A-A934-FF0298C6FCA2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1F820-8AEE-4911-9242-CAC7E73A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65E0D6-E1E2-4CEE-AC1F-DD7111AD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C554C4-F775-4AC6-9DED-AE9E1F4C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871AAA9-5E57-4129-8CCE-0782C61E8E1B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7D9474-4FD2-4625-8688-2CBB20BA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2B86AB-CC86-4E57-8A5E-B4371D8D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5FD3B7-764E-47D9-8EE2-27544827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3C88D66C-BCA6-4749-9D3D-153C181290FC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6C79-402C-4B8A-9D80-7B0B22C7CC6D}">
  <sheetPr>
    <pageSetUpPr fitToPage="1"/>
  </sheetPr>
  <dimension ref="A2:N16"/>
  <sheetViews>
    <sheetView tabSelected="1" workbookViewId="0">
      <selection activeCell="B14" sqref="B14:F14"/>
    </sheetView>
  </sheetViews>
  <sheetFormatPr defaultRowHeight="14.4" x14ac:dyDescent="0.3"/>
  <cols>
    <col min="1" max="1" width="4.28515625" style="88" customWidth="1"/>
    <col min="2" max="2" width="6.42578125" style="89" customWidth="1"/>
    <col min="3" max="3" width="15" style="88" customWidth="1"/>
    <col min="4" max="4" width="9.85546875" style="88" customWidth="1"/>
    <col min="5" max="5" width="8.42578125" style="88" customWidth="1"/>
    <col min="6" max="6" width="31.42578125" style="88" customWidth="1"/>
    <col min="7" max="7" width="67.28515625" style="88" customWidth="1"/>
    <col min="8" max="16384" width="9.140625" style="88"/>
  </cols>
  <sheetData>
    <row r="2" spans="1:14" ht="15" thickBot="1" x14ac:dyDescent="0.35"/>
    <row r="3" spans="1:14" ht="15" customHeight="1" x14ac:dyDescent="0.3">
      <c r="A3" s="90" t="s">
        <v>90</v>
      </c>
      <c r="B3" s="91"/>
      <c r="C3" s="91"/>
      <c r="D3" s="91"/>
      <c r="E3" s="91"/>
      <c r="F3" s="91"/>
      <c r="G3" s="92"/>
    </row>
    <row r="4" spans="1:14" ht="80.7" customHeight="1" thickBot="1" x14ac:dyDescent="0.35">
      <c r="A4" s="93"/>
      <c r="B4" s="94"/>
      <c r="C4" s="94"/>
      <c r="D4" s="94"/>
      <c r="E4" s="94"/>
      <c r="F4" s="94"/>
      <c r="G4" s="95"/>
      <c r="H4" s="96"/>
      <c r="I4" s="96"/>
      <c r="J4" s="96"/>
      <c r="K4" s="96"/>
      <c r="L4" s="96"/>
      <c r="M4" s="96"/>
      <c r="N4" s="96"/>
    </row>
    <row r="5" spans="1:14" ht="14.7" customHeight="1" x14ac:dyDescent="0.3"/>
    <row r="6" spans="1:14" ht="14.7" customHeight="1" x14ac:dyDescent="0.3">
      <c r="A6" s="97"/>
      <c r="B6" s="97"/>
      <c r="C6" s="97"/>
      <c r="D6" s="97"/>
      <c r="E6" s="97"/>
      <c r="F6" s="97"/>
      <c r="G6" s="97"/>
    </row>
    <row r="7" spans="1:14" x14ac:dyDescent="0.3">
      <c r="A7" s="98"/>
      <c r="B7" s="114" t="s">
        <v>91</v>
      </c>
      <c r="C7" s="115"/>
      <c r="D7" s="115"/>
      <c r="E7" s="115"/>
      <c r="F7" s="99"/>
      <c r="G7" s="100">
        <f>HK_VRÁTNICE!J30</f>
        <v>0</v>
      </c>
    </row>
    <row r="8" spans="1:14" x14ac:dyDescent="0.3">
      <c r="A8" s="98"/>
      <c r="B8" s="114" t="s">
        <v>92</v>
      </c>
      <c r="C8" s="115"/>
      <c r="D8" s="115"/>
      <c r="E8" s="115"/>
      <c r="F8" s="99"/>
      <c r="G8" s="100">
        <f>'HK_Sklady MTZ'!J30</f>
        <v>0</v>
      </c>
    </row>
    <row r="9" spans="1:14" x14ac:dyDescent="0.3">
      <c r="A9" s="98"/>
      <c r="B9" s="114" t="s">
        <v>93</v>
      </c>
      <c r="C9" s="115"/>
      <c r="D9" s="115"/>
      <c r="E9" s="115"/>
      <c r="F9" s="99"/>
      <c r="G9" s="100">
        <f>'HK_šatny řidičů'!J30</f>
        <v>0</v>
      </c>
    </row>
    <row r="10" spans="1:14" x14ac:dyDescent="0.3">
      <c r="A10" s="98"/>
      <c r="B10" s="114" t="s">
        <v>94</v>
      </c>
      <c r="C10" s="115"/>
      <c r="D10" s="115"/>
      <c r="E10" s="115"/>
      <c r="F10" s="99"/>
      <c r="G10" s="100">
        <f>HK_ředitelství!J30</f>
        <v>0</v>
      </c>
    </row>
    <row r="11" spans="1:14" ht="15" thickBot="1" x14ac:dyDescent="0.35">
      <c r="A11" s="98"/>
      <c r="B11" s="101"/>
      <c r="C11" s="102"/>
      <c r="D11" s="103"/>
      <c r="E11" s="98"/>
      <c r="F11" s="98"/>
      <c r="G11" s="104"/>
    </row>
    <row r="12" spans="1:14" ht="15" thickBot="1" x14ac:dyDescent="0.35">
      <c r="A12" s="98"/>
      <c r="B12" s="105" t="s">
        <v>95</v>
      </c>
      <c r="C12" s="106"/>
      <c r="D12" s="106"/>
      <c r="E12" s="106"/>
      <c r="F12" s="106"/>
      <c r="G12" s="107">
        <f>SUM(G7:G10)</f>
        <v>0</v>
      </c>
    </row>
    <row r="13" spans="1:14" ht="15" thickBot="1" x14ac:dyDescent="0.35">
      <c r="B13" s="108">
        <v>0.21</v>
      </c>
      <c r="C13" s="109" t="s">
        <v>89</v>
      </c>
      <c r="D13" s="109"/>
      <c r="E13" s="109"/>
      <c r="F13" s="110"/>
      <c r="G13" s="111">
        <f>G12*B13</f>
        <v>0</v>
      </c>
    </row>
    <row r="14" spans="1:14" ht="15" thickBot="1" x14ac:dyDescent="0.35">
      <c r="B14" s="105" t="s">
        <v>96</v>
      </c>
      <c r="C14" s="106"/>
      <c r="D14" s="106"/>
      <c r="E14" s="106"/>
      <c r="F14" s="106"/>
      <c r="G14" s="112">
        <f>G13+G12</f>
        <v>0</v>
      </c>
    </row>
    <row r="16" spans="1:14" x14ac:dyDescent="0.3">
      <c r="F16" s="113"/>
      <c r="G16" s="113"/>
    </row>
  </sheetData>
  <mergeCells count="9">
    <mergeCell ref="B12:F12"/>
    <mergeCell ref="B14:F14"/>
    <mergeCell ref="B7:F7"/>
    <mergeCell ref="B8:F8"/>
    <mergeCell ref="B9:F9"/>
    <mergeCell ref="B10:F10"/>
    <mergeCell ref="A3:G4"/>
    <mergeCell ref="H4:N4"/>
    <mergeCell ref="A6:G6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3030-339B-43D4-9635-914B41F81964}">
  <sheetPr>
    <tabColor theme="5" tint="0.79998168889431442"/>
    <pageSetUpPr fitToPage="1"/>
  </sheetPr>
  <dimension ref="B2:L97"/>
  <sheetViews>
    <sheetView showGridLines="0" topLeftCell="A65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2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2" t="s">
        <v>82</v>
      </c>
      <c r="F7" s="83"/>
      <c r="G7" s="83"/>
      <c r="H7" s="83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4" t="s">
        <v>82</v>
      </c>
      <c r="F9" s="85"/>
      <c r="G9" s="85"/>
      <c r="H9" s="85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83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6" t="s">
        <v>11</v>
      </c>
      <c r="F18" s="86"/>
      <c r="G18" s="86"/>
      <c r="H18" s="86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7" t="s">
        <v>0</v>
      </c>
      <c r="F27" s="87"/>
      <c r="G27" s="87"/>
      <c r="H27" s="87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9" t="s">
        <v>15</v>
      </c>
      <c r="E30" s="63"/>
      <c r="F30" s="63"/>
      <c r="G30" s="63"/>
      <c r="H30" s="63"/>
      <c r="I30" s="63"/>
      <c r="J30" s="70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4" t="s">
        <v>25</v>
      </c>
      <c r="E39" s="65"/>
      <c r="F39" s="65"/>
      <c r="G39" s="66" t="s">
        <v>26</v>
      </c>
      <c r="H39" s="67" t="s">
        <v>27</v>
      </c>
      <c r="I39" s="65"/>
      <c r="J39" s="68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2" t="str">
        <f>E7</f>
        <v>Výmalba vnitřních prostor vrátnice v Plačicích - 64 m2</v>
      </c>
      <c r="F47" s="83"/>
      <c r="G47" s="83"/>
      <c r="H47" s="83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4" t="str">
        <f>E9</f>
        <v>Výmalba vnitřních prostor vrátnice v Plačicích - 64 m2</v>
      </c>
      <c r="F49" s="85"/>
      <c r="G49" s="85"/>
      <c r="H49" s="85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>HRADEC KRÁLOVÉ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2" t="str">
        <f>E7</f>
        <v>Výmalba vnitřních prostor vrátnice v Plačicích - 64 m2</v>
      </c>
      <c r="F73" s="83"/>
      <c r="G73" s="83"/>
      <c r="H73" s="83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4" t="str">
        <f>E9</f>
        <v>Výmalba vnitřních prostor vrátnice v Plačicích - 64 m2</v>
      </c>
      <c r="F75" s="85"/>
      <c r="G75" s="85"/>
      <c r="H75" s="85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>HRADEC KRÁLOVÉ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55" t="s">
        <v>57</v>
      </c>
      <c r="F86" s="56" t="s">
        <v>58</v>
      </c>
      <c r="G86" s="57" t="s">
        <v>59</v>
      </c>
      <c r="H86" s="58">
        <v>45</v>
      </c>
      <c r="I86" s="80"/>
      <c r="J86" s="59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51" t="s">
        <v>61</v>
      </c>
      <c r="H87" s="58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55" t="s">
        <v>62</v>
      </c>
      <c r="F88" s="56" t="s">
        <v>63</v>
      </c>
      <c r="G88" s="57" t="s">
        <v>64</v>
      </c>
      <c r="H88" s="58">
        <v>0.09</v>
      </c>
      <c r="I88" s="80"/>
      <c r="J88" s="59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55" t="s">
        <v>66</v>
      </c>
      <c r="F89" s="56" t="s">
        <v>67</v>
      </c>
      <c r="G89" s="57" t="s">
        <v>64</v>
      </c>
      <c r="H89" s="58">
        <v>0.09</v>
      </c>
      <c r="I89" s="80"/>
      <c r="J89" s="59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55" t="s">
        <v>68</v>
      </c>
      <c r="F90" s="56" t="s">
        <v>69</v>
      </c>
      <c r="G90" s="57" t="s">
        <v>64</v>
      </c>
      <c r="H90" s="58">
        <v>0.09</v>
      </c>
      <c r="I90" s="80"/>
      <c r="J90" s="59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64</v>
      </c>
      <c r="I93" s="80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64</v>
      </c>
      <c r="I94" s="80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87</v>
      </c>
      <c r="F95" s="56" t="s">
        <v>88</v>
      </c>
      <c r="G95" s="57" t="s">
        <v>59</v>
      </c>
      <c r="H95" s="58">
        <v>5</v>
      </c>
      <c r="I95" s="80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64</v>
      </c>
      <c r="I96" s="80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8FC5-76A5-4BCE-B429-E6830497EF8E}">
  <sheetPr>
    <tabColor theme="5" tint="0.79998168889431442"/>
    <pageSetUpPr fitToPage="1"/>
  </sheetPr>
  <dimension ref="B2:N97"/>
  <sheetViews>
    <sheetView showGridLines="0" topLeftCell="A68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4" max="14" width="10.140625" bestFit="1" customWidth="1"/>
  </cols>
  <sheetData>
    <row r="2" spans="2:12" ht="36.9" customHeight="1" x14ac:dyDescent="0.2">
      <c r="L2" s="62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2" t="s">
        <v>84</v>
      </c>
      <c r="F7" s="83"/>
      <c r="G7" s="83"/>
      <c r="H7" s="83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4" t="s">
        <v>84</v>
      </c>
      <c r="F9" s="85"/>
      <c r="G9" s="85"/>
      <c r="H9" s="85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83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6" t="s">
        <v>11</v>
      </c>
      <c r="F18" s="86"/>
      <c r="G18" s="86"/>
      <c r="H18" s="86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7" t="s">
        <v>0</v>
      </c>
      <c r="F27" s="87"/>
      <c r="G27" s="87"/>
      <c r="H27" s="87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9" t="s">
        <v>15</v>
      </c>
      <c r="E30" s="63"/>
      <c r="F30" s="63"/>
      <c r="G30" s="63"/>
      <c r="H30" s="63"/>
      <c r="I30" s="63"/>
      <c r="J30" s="70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4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4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4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4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4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4" s="1" customFormat="1" ht="6.9" customHeight="1" x14ac:dyDescent="0.2">
      <c r="B38" s="14"/>
      <c r="L38" s="14"/>
    </row>
    <row r="39" spans="2:14" s="1" customFormat="1" ht="25.35" customHeight="1" x14ac:dyDescent="0.2">
      <c r="B39" s="14"/>
      <c r="D39" s="64" t="s">
        <v>25</v>
      </c>
      <c r="E39" s="65"/>
      <c r="F39" s="65"/>
      <c r="G39" s="66" t="s">
        <v>26</v>
      </c>
      <c r="H39" s="67" t="s">
        <v>27</v>
      </c>
      <c r="I39" s="65"/>
      <c r="J39" s="68">
        <f>SUM(J30:J37)</f>
        <v>0</v>
      </c>
      <c r="K39" s="29"/>
      <c r="L39" s="14"/>
      <c r="N39" s="61"/>
    </row>
    <row r="43" spans="2:14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4" s="1" customFormat="1" ht="24.9" customHeight="1" x14ac:dyDescent="0.2">
      <c r="B44" s="14"/>
      <c r="C44" s="10" t="s">
        <v>36</v>
      </c>
      <c r="L44" s="14"/>
    </row>
    <row r="45" spans="2:14" s="1" customFormat="1" ht="6.9" customHeight="1" x14ac:dyDescent="0.2">
      <c r="B45" s="14"/>
      <c r="L45" s="14"/>
    </row>
    <row r="46" spans="2:14" s="1" customFormat="1" ht="12" customHeight="1" x14ac:dyDescent="0.2">
      <c r="B46" s="14"/>
      <c r="C46" s="12" t="s">
        <v>1</v>
      </c>
      <c r="L46" s="14"/>
    </row>
    <row r="47" spans="2:14" s="1" customFormat="1" ht="26.25" customHeight="1" x14ac:dyDescent="0.2">
      <c r="B47" s="14"/>
      <c r="E47" s="82" t="str">
        <f>E7</f>
        <v>Výmalba vnitřních prostor skladů MTZ v Plačicích - 429 m2</v>
      </c>
      <c r="F47" s="83"/>
      <c r="G47" s="83"/>
      <c r="H47" s="83"/>
      <c r="L47" s="14"/>
    </row>
    <row r="48" spans="2:14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4" t="str">
        <f>E9</f>
        <v>Výmalba vnitřních prostor skladů MTZ v Plačicích - 429 m2</v>
      </c>
      <c r="F49" s="85"/>
      <c r="G49" s="85"/>
      <c r="H49" s="85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>HRADEC KRÁLOVÉ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2" t="str">
        <f>E7</f>
        <v>Výmalba vnitřních prostor skladů MTZ v Plačicích - 429 m2</v>
      </c>
      <c r="F73" s="83"/>
      <c r="G73" s="83"/>
      <c r="H73" s="83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4" t="str">
        <f>E9</f>
        <v>Výmalba vnitřních prostor skladů MTZ v Plačicích - 429 m2</v>
      </c>
      <c r="F75" s="85"/>
      <c r="G75" s="85"/>
      <c r="H75" s="85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>HRADEC KRÁLOVÉ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55" t="s">
        <v>57</v>
      </c>
      <c r="F86" s="56" t="s">
        <v>58</v>
      </c>
      <c r="G86" s="57" t="s">
        <v>59</v>
      </c>
      <c r="H86" s="58">
        <v>110</v>
      </c>
      <c r="I86" s="80"/>
      <c r="J86" s="59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51" t="s">
        <v>61</v>
      </c>
      <c r="H87" s="58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55" t="s">
        <v>62</v>
      </c>
      <c r="F88" s="56" t="s">
        <v>63</v>
      </c>
      <c r="G88" s="57" t="s">
        <v>64</v>
      </c>
      <c r="H88" s="58">
        <v>0.25</v>
      </c>
      <c r="I88" s="80"/>
      <c r="J88" s="59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55" t="s">
        <v>66</v>
      </c>
      <c r="F89" s="56" t="s">
        <v>67</v>
      </c>
      <c r="G89" s="57" t="s">
        <v>64</v>
      </c>
      <c r="H89" s="58">
        <v>0.25</v>
      </c>
      <c r="I89" s="80"/>
      <c r="J89" s="59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55" t="s">
        <v>68</v>
      </c>
      <c r="F90" s="56" t="s">
        <v>69</v>
      </c>
      <c r="G90" s="57" t="s">
        <v>64</v>
      </c>
      <c r="H90" s="58">
        <v>0.25</v>
      </c>
      <c r="I90" s="80"/>
      <c r="J90" s="59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429</v>
      </c>
      <c r="I93" s="80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429</v>
      </c>
      <c r="I94" s="80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87</v>
      </c>
      <c r="F95" s="56" t="s">
        <v>88</v>
      </c>
      <c r="G95" s="57" t="s">
        <v>59</v>
      </c>
      <c r="H95" s="58">
        <v>14</v>
      </c>
      <c r="I95" s="80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>
        <v>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429</v>
      </c>
      <c r="I96" s="80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B0D1-077A-4D47-95F3-25DE4244004D}">
  <sheetPr>
    <tabColor theme="5" tint="0.79998168889431442"/>
    <pageSetUpPr fitToPage="1"/>
  </sheetPr>
  <dimension ref="B2:L97"/>
  <sheetViews>
    <sheetView showGridLines="0" topLeftCell="A65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2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2" t="s">
        <v>85</v>
      </c>
      <c r="F7" s="83"/>
      <c r="G7" s="83"/>
      <c r="H7" s="83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4" t="s">
        <v>85</v>
      </c>
      <c r="F9" s="85"/>
      <c r="G9" s="85"/>
      <c r="H9" s="85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83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6" t="s">
        <v>11</v>
      </c>
      <c r="F18" s="86"/>
      <c r="G18" s="86"/>
      <c r="H18" s="86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7" t="s">
        <v>0</v>
      </c>
      <c r="F27" s="87"/>
      <c r="G27" s="87"/>
      <c r="H27" s="87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9" t="s">
        <v>15</v>
      </c>
      <c r="E30" s="63"/>
      <c r="F30" s="63"/>
      <c r="G30" s="63"/>
      <c r="H30" s="63"/>
      <c r="I30" s="63"/>
      <c r="J30" s="70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4" t="s">
        <v>25</v>
      </c>
      <c r="E39" s="65"/>
      <c r="F39" s="65"/>
      <c r="G39" s="66" t="s">
        <v>26</v>
      </c>
      <c r="H39" s="67" t="s">
        <v>27</v>
      </c>
      <c r="I39" s="65"/>
      <c r="J39" s="68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2" t="str">
        <f>E7</f>
        <v>Výmalba vnitřních prostor šaten řidičů v Plačicích - 517 m2</v>
      </c>
      <c r="F47" s="83"/>
      <c r="G47" s="83"/>
      <c r="H47" s="83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4" t="str">
        <f>E9</f>
        <v>Výmalba vnitřních prostor šaten řidičů v Plačicích - 517 m2</v>
      </c>
      <c r="F49" s="85"/>
      <c r="G49" s="85"/>
      <c r="H49" s="85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>HRADEC KRÁLOVÉ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2" t="str">
        <f>E7</f>
        <v>Výmalba vnitřních prostor šaten řidičů v Plačicích - 517 m2</v>
      </c>
      <c r="F73" s="83"/>
      <c r="G73" s="83"/>
      <c r="H73" s="83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4" t="str">
        <f>E9</f>
        <v>Výmalba vnitřních prostor šaten řidičů v Plačicích - 517 m2</v>
      </c>
      <c r="F75" s="85"/>
      <c r="G75" s="85"/>
      <c r="H75" s="85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>HRADEC KRÁLOVÉ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55" t="s">
        <v>57</v>
      </c>
      <c r="F86" s="56" t="s">
        <v>58</v>
      </c>
      <c r="G86" s="57" t="s">
        <v>59</v>
      </c>
      <c r="H86" s="58">
        <v>252</v>
      </c>
      <c r="I86" s="80"/>
      <c r="J86" s="59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51" t="s">
        <v>61</v>
      </c>
      <c r="H87" s="58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55" t="s">
        <v>62</v>
      </c>
      <c r="F88" s="56" t="s">
        <v>63</v>
      </c>
      <c r="G88" s="57" t="s">
        <v>64</v>
      </c>
      <c r="H88" s="58">
        <v>0.53</v>
      </c>
      <c r="I88" s="80"/>
      <c r="J88" s="59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55" t="s">
        <v>66</v>
      </c>
      <c r="F89" s="56" t="s">
        <v>67</v>
      </c>
      <c r="G89" s="57" t="s">
        <v>64</v>
      </c>
      <c r="H89" s="58">
        <v>0.53</v>
      </c>
      <c r="I89" s="80"/>
      <c r="J89" s="59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55" t="s">
        <v>68</v>
      </c>
      <c r="F90" s="56" t="s">
        <v>69</v>
      </c>
      <c r="G90" s="57" t="s">
        <v>64</v>
      </c>
      <c r="H90" s="58">
        <v>0.53</v>
      </c>
      <c r="I90" s="80"/>
      <c r="J90" s="59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517</v>
      </c>
      <c r="I93" s="80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517</v>
      </c>
      <c r="I94" s="80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87</v>
      </c>
      <c r="F95" s="56" t="s">
        <v>88</v>
      </c>
      <c r="G95" s="57" t="s">
        <v>59</v>
      </c>
      <c r="H95" s="58">
        <v>14</v>
      </c>
      <c r="I95" s="80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517</v>
      </c>
      <c r="I96" s="80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7261-58C2-4B89-9915-D8CA0610E836}">
  <sheetPr>
    <tabColor theme="5" tint="0.79998168889431442"/>
    <pageSetUpPr fitToPage="1"/>
  </sheetPr>
  <dimension ref="B2:L97"/>
  <sheetViews>
    <sheetView showGridLines="0" topLeftCell="A70" workbookViewId="0">
      <selection activeCell="I87" sqref="I87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2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2" t="s">
        <v>86</v>
      </c>
      <c r="F7" s="83"/>
      <c r="G7" s="83"/>
      <c r="H7" s="83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4" t="s">
        <v>86</v>
      </c>
      <c r="F9" s="85"/>
      <c r="G9" s="85"/>
      <c r="H9" s="85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83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6" t="s">
        <v>11</v>
      </c>
      <c r="F18" s="86"/>
      <c r="G18" s="86"/>
      <c r="H18" s="86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7" t="s">
        <v>0</v>
      </c>
      <c r="F27" s="87"/>
      <c r="G27" s="87"/>
      <c r="H27" s="87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9" t="s">
        <v>15</v>
      </c>
      <c r="E30" s="63"/>
      <c r="F30" s="63"/>
      <c r="G30" s="63"/>
      <c r="H30" s="63"/>
      <c r="I30" s="63"/>
      <c r="J30" s="70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4" t="s">
        <v>25</v>
      </c>
      <c r="E39" s="65"/>
      <c r="F39" s="65"/>
      <c r="G39" s="66" t="s">
        <v>26</v>
      </c>
      <c r="H39" s="67" t="s">
        <v>27</v>
      </c>
      <c r="I39" s="65"/>
      <c r="J39" s="68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2" t="str">
        <f>E7</f>
        <v>Výmalba vnitřních prostor budovy ředitelství v Plačicích - 1219 m2</v>
      </c>
      <c r="F47" s="83"/>
      <c r="G47" s="83"/>
      <c r="H47" s="83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4" t="str">
        <f>E9</f>
        <v>Výmalba vnitřních prostor budovy ředitelství v Plačicích - 1219 m2</v>
      </c>
      <c r="F49" s="85"/>
      <c r="G49" s="85"/>
      <c r="H49" s="85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>HRADEC KRÁLOVÉ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2" t="str">
        <f>E7</f>
        <v>Výmalba vnitřních prostor budovy ředitelství v Plačicích - 1219 m2</v>
      </c>
      <c r="F73" s="83"/>
      <c r="G73" s="83"/>
      <c r="H73" s="83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4" t="str">
        <f>E9</f>
        <v>Výmalba vnitřních prostor budovy ředitelství v Plačicích - 1219 m2</v>
      </c>
      <c r="F75" s="85"/>
      <c r="G75" s="85"/>
      <c r="H75" s="85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>HRADEC KRÁLOVÉ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71" t="s">
        <v>57</v>
      </c>
      <c r="F86" s="73" t="s">
        <v>58</v>
      </c>
      <c r="G86" s="74" t="s">
        <v>59</v>
      </c>
      <c r="H86" s="75">
        <v>485</v>
      </c>
      <c r="I86" s="81"/>
      <c r="J86" s="72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76" t="s">
        <v>61</v>
      </c>
      <c r="G87" s="77"/>
      <c r="H87" s="78"/>
      <c r="I87" s="77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71" t="s">
        <v>62</v>
      </c>
      <c r="F88" s="73" t="s">
        <v>63</v>
      </c>
      <c r="G88" s="74" t="s">
        <v>64</v>
      </c>
      <c r="H88" s="79">
        <v>0.48899999999999999</v>
      </c>
      <c r="I88" s="81"/>
      <c r="J88" s="72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71" t="s">
        <v>66</v>
      </c>
      <c r="F89" s="73" t="s">
        <v>67</v>
      </c>
      <c r="G89" s="74" t="s">
        <v>64</v>
      </c>
      <c r="H89" s="79">
        <v>0.48899999999999999</v>
      </c>
      <c r="I89" s="81"/>
      <c r="J89" s="72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71" t="s">
        <v>68</v>
      </c>
      <c r="F90" s="73" t="s">
        <v>69</v>
      </c>
      <c r="G90" s="74" t="s">
        <v>64</v>
      </c>
      <c r="H90" s="79">
        <v>0.48899999999999999</v>
      </c>
      <c r="I90" s="81"/>
      <c r="J90" s="72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1219</v>
      </c>
      <c r="I93" s="80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1219</v>
      </c>
      <c r="I94" s="80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87</v>
      </c>
      <c r="F95" s="56" t="s">
        <v>88</v>
      </c>
      <c r="G95" s="57" t="s">
        <v>59</v>
      </c>
      <c r="H95" s="58">
        <v>6</v>
      </c>
      <c r="I95" s="80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1219</v>
      </c>
      <c r="I96" s="80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Nabídková cena celkem</vt:lpstr>
      <vt:lpstr>HK_VRÁTNICE</vt:lpstr>
      <vt:lpstr>HK_Sklady MTZ</vt:lpstr>
      <vt:lpstr>HK_šatny řidičů</vt:lpstr>
      <vt:lpstr>HK_ředitelství</vt:lpstr>
      <vt:lpstr>HK_ředitelství!Názvy_tisku</vt:lpstr>
      <vt:lpstr>'HK_Sklady MTZ'!Názvy_tisku</vt:lpstr>
      <vt:lpstr>'HK_šatny řidičů'!Názvy_tisku</vt:lpstr>
      <vt:lpstr>HK_VRÁTNICE!Názvy_tisku</vt:lpstr>
      <vt:lpstr>'Nabídková cena celkem'!Názvy_tisku</vt:lpstr>
      <vt:lpstr>HK_ředitelství!Oblast_tisku</vt:lpstr>
      <vt:lpstr>'HK_Sklady MTZ'!Oblast_tisku</vt:lpstr>
      <vt:lpstr>'HK_šatny řidičů'!Oblast_tisku</vt:lpstr>
      <vt:lpstr>HK_VRÁTNICE!Oblast_tisku</vt:lpstr>
      <vt:lpstr>'Nabídková cena celkem'!Oblast_tisku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cp:lastPrinted>2026-02-26T12:45:02Z</cp:lastPrinted>
  <dcterms:created xsi:type="dcterms:W3CDTF">2025-11-21T09:48:26Z</dcterms:created>
  <dcterms:modified xsi:type="dcterms:W3CDTF">2026-03-16T10:08:49Z</dcterms:modified>
</cp:coreProperties>
</file>