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58 - VZ - Most Slemeno\A Zadávací dokumentace\"/>
    </mc:Choice>
  </mc:AlternateContent>
  <xr:revisionPtr revIDLastSave="0" documentId="13_ncr:1_{49885366-FD2A-4593-86A1-A574DFB4B1A2}" xr6:coauthVersionLast="47" xr6:coauthVersionMax="47" xr10:uidLastSave="{00000000-0000-0000-0000-000000000000}"/>
  <bookViews>
    <workbookView xWindow="-108" yWindow="-108" windowWidth="23256" windowHeight="12456" xr2:uid="{B3A243C8-7476-42F1-8F4B-E657CD17725F}"/>
  </bookViews>
  <sheets>
    <sheet name="32553-1" sheetId="1" r:id="rId1"/>
  </sheets>
  <externalReferences>
    <externalReference r:id="rId2"/>
  </externalReferences>
  <definedNames>
    <definedName name="cinnosti" localSheetId="0">#REF!</definedName>
    <definedName name="cinnost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56" i="1" l="1"/>
  <c r="G55" i="1"/>
  <c r="G54" i="1"/>
  <c r="G53" i="1"/>
  <c r="G52" i="1"/>
  <c r="G51" i="1"/>
  <c r="G50" i="1"/>
  <c r="G49" i="1"/>
  <c r="G48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C7" i="1"/>
  <c r="C6" i="1"/>
  <c r="C5" i="1"/>
  <c r="G12" i="1" l="1"/>
</calcChain>
</file>

<file path=xl/sharedStrings.xml><?xml version="1.0" encoding="utf-8"?>
<sst xmlns="http://schemas.openxmlformats.org/spreadsheetml/2006/main" count="123" uniqueCount="89">
  <si>
    <t>Výkaz výměr</t>
  </si>
  <si>
    <t>Stavební údržba</t>
  </si>
  <si>
    <t>NS:</t>
  </si>
  <si>
    <t>Lokalita</t>
  </si>
  <si>
    <t>Okres:</t>
  </si>
  <si>
    <t>Stavba (most ev.č.)</t>
  </si>
  <si>
    <t>JÚ:</t>
  </si>
  <si>
    <t>Náklady soupisu celkem v CZK bez DPH</t>
  </si>
  <si>
    <t>číslo</t>
  </si>
  <si>
    <t>Číslo položky</t>
  </si>
  <si>
    <t>Popis</t>
  </si>
  <si>
    <t>MJ</t>
  </si>
  <si>
    <t>cena z MJ</t>
  </si>
  <si>
    <t>počet MJ</t>
  </si>
  <si>
    <t>Cena celkem [CZK] bez DPH</t>
  </si>
  <si>
    <t>Odstranění pásnice ocelového svodidla</t>
  </si>
  <si>
    <t>m</t>
  </si>
  <si>
    <t>Demontáž zábradlí rovného nerozebíratelného hmotnosti 1 m zábradlí do 20 kg do suti</t>
  </si>
  <si>
    <t>Frézování živičného krytu tl 50 mm pruh š přes 0,5 m pl do 500 m2 - vč. předmostí (60,0*5,6 * 3 vrstvy)</t>
  </si>
  <si>
    <t>m2</t>
  </si>
  <si>
    <t>Bourání mostních zdí a pilířů z ŽB (římsy) - římsy křídel: 4*(5,5*0,6*0,4); římsy nosné konstrukce: 2*(13,5*0,3*0,2)</t>
  </si>
  <si>
    <t>m3</t>
  </si>
  <si>
    <t>997211611</t>
  </si>
  <si>
    <t>Nakládání suti na dopravní prostředky pro vodorovnou dopravu (6,9*2,5) +  (60,0*5,6*0,15*2,4)</t>
  </si>
  <si>
    <t>t</t>
  </si>
  <si>
    <t>997321511</t>
  </si>
  <si>
    <t>Vodorovná doprava suti a vybouraných hmot po suchu do 1 km</t>
  </si>
  <si>
    <t>997211519</t>
  </si>
  <si>
    <t>Příplatek ZKD 1 km u vodorovné dopravy suti (předpoklad rec. skládka Envistone Vrchlabí - 138,21 t*14 km)</t>
  </si>
  <si>
    <t>997221862</t>
  </si>
  <si>
    <t>Poplatek za uložení na recyklační skládce (skládkovné) stavebního odpadu z armovaného betonu kód odpadu 17 01 01</t>
  </si>
  <si>
    <t>Poplatek za předání recyklačnímu zařízení stavebního odpadu asfaltového bez obsahu dehtu kód odpadu 17 03 02</t>
  </si>
  <si>
    <t>317171125</t>
  </si>
  <si>
    <t>Kotvení monolitického betonu římsy do mostovky kotvou spřaženou</t>
  </si>
  <si>
    <t>kus</t>
  </si>
  <si>
    <t>317353121</t>
  </si>
  <si>
    <t>Bednění mostních říms všech tvarů - zřízení - 2*[(24,5*0,5m) + (24,5*0,4) + 2*(0,65*0,5m)], vložení trojhranné lišty do bednění pro vytvoření okapničky</t>
  </si>
  <si>
    <t>60514107</t>
  </si>
  <si>
    <t>řezivo jehličnaté lišta trojhranná 25x25mm</t>
  </si>
  <si>
    <t>317353221</t>
  </si>
  <si>
    <t>Bednění mostních říms všech tvarů - odstranění</t>
  </si>
  <si>
    <t>317321118</t>
  </si>
  <si>
    <t>Mostní římsy ze ŽB C 30/37 - XF4, XD3 - 2*(24,5*0,65*0,4 m)</t>
  </si>
  <si>
    <t>317361412</t>
  </si>
  <si>
    <t>Výztuž mostních říms ze svařovaných sítí přes 6 kg/m2 (0,1*12,74)</t>
  </si>
  <si>
    <t>Výplň spár monolitické římsy tmelem polyuretanovým šířky spáry do 15 mm 4*1,25m</t>
  </si>
  <si>
    <t>Nátěr betonu mostu akrylátový 2x ochranný pružný S4 (OS-C) - odrazná hrana říms 2*(0,3*24,5)</t>
  </si>
  <si>
    <t>911121211</t>
  </si>
  <si>
    <t>Výroba ocelového zábradli při opravách mostů</t>
  </si>
  <si>
    <t>628613611</t>
  </si>
  <si>
    <t>Žárové zinkování ponorem dílů ocelových konstrukcí mostů hmotnosti do 100 kg (73,5*49/1,99)</t>
  </si>
  <si>
    <t>kg</t>
  </si>
  <si>
    <t>628613224</t>
  </si>
  <si>
    <t>Protikorozní ochrana OK mostu IV.tř.- základní a podkladní epoxidový, vrchní PU nátěr bez metalizace (2,50*49/1,99) - odstín vrchního nátěru RAL 6004</t>
  </si>
  <si>
    <t>911121311</t>
  </si>
  <si>
    <t>Montáž ocelového zábradlí při opravách mostů</t>
  </si>
  <si>
    <t>Svodidlo ocelové jednostranné zádržnosti N2 se zaberaněním sloupků ve vzdálenosti přes 2 do 4 m</t>
  </si>
  <si>
    <r>
      <t>Vyrovnání</t>
    </r>
    <r>
      <rPr>
        <sz val="10"/>
        <color rgb="FF383838"/>
        <rFont val="Arial"/>
        <family val="2"/>
        <charset val="238"/>
      </rPr>
      <t> povrchu dosavadních krytů asfaltovým betonem ACO tl přes 40 do 60 mm</t>
    </r>
  </si>
  <si>
    <t>573231108</t>
  </si>
  <si>
    <t>Postřik živičný spojovací ze silniční emulze v množství 0,50 kg/m2 (60,0*5,6 m + pod vyrovnávku 15 m2)</t>
  </si>
  <si>
    <t>577144121</t>
  </si>
  <si>
    <t>Asfaltový beton vrstva obrusná ACO 11+ tř. I tl 50 mm š přes 3 m z nemodifikovaného asfaltu (60,0*5,6 m)</t>
  </si>
  <si>
    <t>919112223</t>
  </si>
  <si>
    <t>Řezání spár pro vytvoření komůrky š 15 mm hl 30 mm pro těsnící zálivku v živičném krytu (středová 60m+napojení 2*6m+podél říms 2*24,5m)</t>
  </si>
  <si>
    <t>919122122</t>
  </si>
  <si>
    <t>Těsnění spár zálivkou za tepla pro komůrky š 15 mm hl 30 mm s těsnicím profilem (středová 60m+napojení 2*6m+podél říms 2*24,5m)</t>
  </si>
  <si>
    <t>913411111</t>
  </si>
  <si>
    <t>Montáž a demontáž mobilní semaforové soupravy se 2 semafory</t>
  </si>
  <si>
    <t>913411211</t>
  </si>
  <si>
    <t>Příplatek k dočasné mobilní semaforové soupravě se 2 semafory za první a ZKD den použití (1*30 dní)</t>
  </si>
  <si>
    <t>913911113</t>
  </si>
  <si>
    <t>Montáž a demontáž akumulátoru dočasného dopravního značení olověného 12 V/180 Ah</t>
  </si>
  <si>
    <t>913911213</t>
  </si>
  <si>
    <t>Příplatek k dočasnému akumulátoru 12V/180 Ah za první a ZKD den použití (2 kusy x 30 dní)</t>
  </si>
  <si>
    <t>913911122</t>
  </si>
  <si>
    <t>Montáž a demontáž dočasného zásobníku ocelového na akumulátor a řídící jednotku</t>
  </si>
  <si>
    <t>913911222</t>
  </si>
  <si>
    <t>Příplatek k dočasnému ocelovému zásobníku na akumulátor za první a ZKD den použití (2 kusy x 30 dní)</t>
  </si>
  <si>
    <t>Montáž a demontáž dočasné dopravní značky kompletní základní</t>
  </si>
  <si>
    <t>Příplatek k dočasné dopravní značce kompletní základní za první a ZKD den použití</t>
  </si>
  <si>
    <t>072103000</t>
  </si>
  <si>
    <t>Silniční provoz - projednání DIO a zajištění DIR</t>
  </si>
  <si>
    <t xml:space="preserve">Dovoz a odvoz lešení řadového do 10 km včetně naložení a složení </t>
  </si>
  <si>
    <t>941111211</t>
  </si>
  <si>
    <t>Montáž lešení řadového trubkového lehkého s podlahami zatížení do 200 kg/m2 š od 0,6 do 0,9 m v do 10 m</t>
  </si>
  <si>
    <t>Demontáž lešení řadového trubkového lehkého s podlahami zatížení do 200 kg/m2 š od 0,6 do 0,9 m v do 10 m</t>
  </si>
  <si>
    <t>Příplatek k lešení řadovému trubkovému lehkému s podlahami do 200 kg/m2 š od 0,6 do 0,9 m v do 10 m za každý den použití (10*10dnů)</t>
  </si>
  <si>
    <t>Příplatek k ceně dovozu a odvozu lešení řadového ZKD 10 km přes 10 km (10*20)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</si>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</sst>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4"/>
      <name val="Trebuchet MS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969696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0" tint="-0.34998626667073579"/>
      <name val="Trebuchet MS"/>
      <family val="2"/>
      <charset val="238"/>
    </font>
    <font>
      <sz val="9"/>
      <name val="Trebuchet MS"/>
      <family val="2"/>
      <charset val="238"/>
    </font>
    <font>
      <sz val="10"/>
      <name val="Arial"/>
      <family val="2"/>
      <charset val="238"/>
    </font>
    <font>
      <b/>
      <sz val="12"/>
      <color rgb="FF960000"/>
      <name val="Trebuchet MS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rgb="FF38383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2" borderId="1" applyNumberFormat="0" applyFont="0" applyAlignment="0" applyProtection="0"/>
    <xf numFmtId="0" fontId="12" fillId="0" borderId="0"/>
    <xf numFmtId="0" fontId="12" fillId="0" borderId="0"/>
    <xf numFmtId="0" fontId="16" fillId="0" borderId="0"/>
    <xf numFmtId="0" fontId="19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2" borderId="0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2" applyAlignment="1">
      <alignment horizontal="left" vertical="center" wrapText="1"/>
    </xf>
    <xf numFmtId="164" fontId="12" fillId="0" borderId="0" xfId="2" applyNumberFormat="1" applyAlignment="1">
      <alignment horizontal="left" vertical="center" wrapText="1"/>
    </xf>
    <xf numFmtId="0" fontId="13" fillId="2" borderId="2" xfId="1" applyFont="1" applyBorder="1" applyAlignment="1">
      <alignment horizontal="left" vertical="center"/>
    </xf>
    <xf numFmtId="0" fontId="0" fillId="2" borderId="3" xfId="1" applyFont="1" applyBorder="1" applyAlignment="1">
      <alignment horizontal="center" vertical="center"/>
    </xf>
    <xf numFmtId="0" fontId="0" fillId="2" borderId="3" xfId="1" applyFont="1" applyBorder="1" applyAlignment="1">
      <alignment vertical="center"/>
    </xf>
    <xf numFmtId="164" fontId="0" fillId="2" borderId="3" xfId="1" applyNumberFormat="1" applyFont="1" applyBorder="1" applyAlignment="1">
      <alignment vertical="center"/>
    </xf>
    <xf numFmtId="4" fontId="14" fillId="2" borderId="4" xfId="1" applyNumberFormat="1" applyFont="1" applyBorder="1" applyAlignment="1">
      <alignment horizontal="right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164" fontId="11" fillId="3" borderId="6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9" xfId="2" applyBorder="1" applyAlignment="1">
      <alignment horizontal="left" vertical="center" wrapText="1"/>
    </xf>
    <xf numFmtId="0" fontId="12" fillId="0" borderId="9" xfId="3" applyBorder="1" applyAlignment="1">
      <alignment horizontal="center" vertical="center"/>
    </xf>
    <xf numFmtId="4" fontId="16" fillId="0" borderId="9" xfId="4" applyNumberFormat="1" applyBorder="1" applyAlignment="1">
      <alignment horizontal="right" vertical="center"/>
    </xf>
    <xf numFmtId="164" fontId="15" fillId="0" borderId="9" xfId="0" applyNumberFormat="1" applyFont="1" applyBorder="1" applyAlignment="1">
      <alignment vertical="center" wrapText="1"/>
    </xf>
    <xf numFmtId="4" fontId="15" fillId="0" borderId="10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15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2" xfId="2" applyBorder="1" applyAlignment="1">
      <alignment horizontal="left" vertical="center" wrapText="1"/>
    </xf>
    <xf numFmtId="0" fontId="12" fillId="0" borderId="12" xfId="3" applyBorder="1" applyAlignment="1">
      <alignment horizontal="center" vertical="center"/>
    </xf>
    <xf numFmtId="4" fontId="16" fillId="0" borderId="12" xfId="4" applyNumberFormat="1" applyBorder="1" applyAlignment="1">
      <alignment horizontal="right" vertical="center"/>
    </xf>
    <xf numFmtId="164" fontId="15" fillId="0" borderId="12" xfId="0" applyNumberFormat="1" applyFont="1" applyBorder="1" applyAlignment="1">
      <alignment vertical="center" wrapText="1"/>
    </xf>
    <xf numFmtId="4" fontId="15" fillId="0" borderId="13" xfId="0" applyNumberFormat="1" applyFont="1" applyBorder="1" applyAlignment="1">
      <alignment vertical="center" wrapText="1"/>
    </xf>
    <xf numFmtId="49" fontId="12" fillId="0" borderId="12" xfId="2" applyNumberFormat="1" applyBorder="1" applyAlignment="1">
      <alignment horizontal="center" vertical="center" wrapText="1"/>
    </xf>
    <xf numFmtId="0" fontId="12" fillId="0" borderId="12" xfId="2" applyBorder="1" applyAlignment="1">
      <alignment horizontal="center" vertical="center" wrapText="1"/>
    </xf>
    <xf numFmtId="4" fontId="16" fillId="0" borderId="12" xfId="4" applyNumberFormat="1" applyBorder="1" applyAlignment="1">
      <alignment vertical="center"/>
    </xf>
    <xf numFmtId="49" fontId="0" fillId="0" borderId="0" xfId="0" applyNumberFormat="1" applyAlignment="1">
      <alignment wrapText="1"/>
    </xf>
    <xf numFmtId="0" fontId="17" fillId="0" borderId="12" xfId="0" applyFont="1" applyBorder="1" applyAlignment="1">
      <alignment horizontal="center" vertical="center"/>
    </xf>
    <xf numFmtId="164" fontId="12" fillId="0" borderId="12" xfId="4" applyNumberFormat="1" applyFont="1" applyBorder="1" applyAlignment="1">
      <alignment vertical="center"/>
    </xf>
    <xf numFmtId="49" fontId="19" fillId="0" borderId="12" xfId="5" applyNumberFormat="1" applyBorder="1" applyAlignment="1">
      <alignment horizontal="center" vertical="center" wrapText="1"/>
    </xf>
    <xf numFmtId="0" fontId="15" fillId="0" borderId="12" xfId="0" applyFont="1" applyBorder="1" applyAlignment="1" applyProtection="1">
      <alignment vertical="center" wrapText="1"/>
      <protection locked="0"/>
    </xf>
    <xf numFmtId="0" fontId="19" fillId="0" borderId="12" xfId="5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4" fontId="20" fillId="0" borderId="12" xfId="0" applyNumberFormat="1" applyFont="1" applyBorder="1" applyAlignment="1">
      <alignment horizontal="right" vertical="center" wrapText="1"/>
    </xf>
    <xf numFmtId="49" fontId="12" fillId="0" borderId="14" xfId="2" applyNumberFormat="1" applyBorder="1" applyAlignment="1">
      <alignment horizontal="center" vertical="center" wrapText="1"/>
    </xf>
    <xf numFmtId="0" fontId="12" fillId="0" borderId="14" xfId="2" applyBorder="1" applyAlignment="1">
      <alignment horizontal="left" vertical="center" wrapText="1"/>
    </xf>
    <xf numFmtId="0" fontId="12" fillId="0" borderId="14" xfId="3" applyBorder="1" applyAlignment="1">
      <alignment horizontal="center" vertical="center"/>
    </xf>
    <xf numFmtId="4" fontId="16" fillId="0" borderId="14" xfId="4" applyNumberFormat="1" applyBorder="1" applyAlignment="1">
      <alignment vertical="center"/>
    </xf>
    <xf numFmtId="164" fontId="12" fillId="0" borderId="14" xfId="4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 wrapText="1"/>
    </xf>
    <xf numFmtId="2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</cellXfs>
  <cellStyles count="7">
    <cellStyle name="Normální" xfId="0" builtinId="0"/>
    <cellStyle name="Normální 7" xfId="6" xr:uid="{69C1CF60-FAFC-483E-836C-16E8B1CAD2E3}"/>
    <cellStyle name="Normální 9" xfId="2" xr:uid="{0C036F8A-D1F1-428D-9BD3-6F4FC148D858}"/>
    <cellStyle name="Normální 9 2" xfId="5" xr:uid="{D09426A7-3482-4F5D-8065-8F94ABE48CAE}"/>
    <cellStyle name="Poznámka" xfId="1" builtinId="10"/>
    <cellStyle name="text 2 2" xfId="3" xr:uid="{9B4BB30F-759D-4F95-B6FA-C140D9DA42F7}"/>
    <cellStyle name="texttucne" xfId="4" xr:uid="{A0D4D32E-2354-4F61-80E2-29C26DEFA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lasil\AppData\Local\Microsoft\Windows\INetCache\Content.Outlook\55G3QEJM\60210_n&#225;vrh%20pl&#225;nu%20stavebn&#237;%20&#250;dr&#382;by%20most&#367;%202024%20-%20JC%20Vr_2.kolo.xlsb" TargetMode="External"/><Relationship Id="rId1" Type="http://schemas.openxmlformats.org/officeDocument/2006/relationships/externalLinkPath" Target="file:///C:\Users\oplasil\AppData\Local\Microsoft\Windows\INetCache\Content.Outlook\55G3QEJM\60210_n&#225;vrh%20pl&#225;nu%20stavebn&#237;%20&#250;dr&#382;by%20most&#367;%202024%20-%20JC%20Vr_2.kol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kolo 2024"/>
      <sheetName val="52081"/>
      <sheetName val="53002"/>
      <sheetName val="53041"/>
      <sheetName val="53051"/>
      <sheetName val="53085"/>
      <sheetName val="53133"/>
      <sheetName val="53152"/>
      <sheetName val="53159"/>
      <sheetName val="53160"/>
      <sheetName val="56045"/>
      <sheetName val="56053"/>
      <sheetName val="56173"/>
      <sheetName val="56196"/>
    </sheetNames>
    <sheetDataSet>
      <sheetData sheetId="0">
        <row r="3">
          <cell r="A3" t="str">
            <v xml:space="preserve"> JU</v>
          </cell>
          <cell r="B3" t="str">
            <v>Evidenční číslo</v>
          </cell>
          <cell r="C3" t="str">
            <v>Obec</v>
          </cell>
          <cell r="D3" t="str">
            <v>Okres</v>
          </cell>
        </row>
        <row r="4">
          <cell r="A4">
            <v>52081</v>
          </cell>
          <cell r="B4" t="str">
            <v>32339-2</v>
          </cell>
          <cell r="C4" t="str">
            <v>Třesovice</v>
          </cell>
          <cell r="D4" t="str">
            <v>Hradec Králové</v>
          </cell>
        </row>
        <row r="5">
          <cell r="A5">
            <v>53002</v>
          </cell>
          <cell r="B5" t="str">
            <v>27940-3</v>
          </cell>
          <cell r="C5" t="str">
            <v>Libáň</v>
          </cell>
          <cell r="D5" t="str">
            <v>Jičín</v>
          </cell>
        </row>
        <row r="6">
          <cell r="A6">
            <v>53041</v>
          </cell>
          <cell r="B6" t="str">
            <v>284-020</v>
          </cell>
          <cell r="C6" t="str">
            <v>Stará Paka</v>
          </cell>
          <cell r="D6" t="str">
            <v>Jičín</v>
          </cell>
        </row>
        <row r="7">
          <cell r="A7">
            <v>53051</v>
          </cell>
          <cell r="B7" t="str">
            <v>284-035</v>
          </cell>
          <cell r="C7" t="str">
            <v>Rohoznice</v>
          </cell>
          <cell r="D7" t="str">
            <v>Jičín</v>
          </cell>
        </row>
        <row r="8">
          <cell r="A8">
            <v>53085</v>
          </cell>
          <cell r="B8" t="str">
            <v>28444-1</v>
          </cell>
          <cell r="C8" t="str">
            <v>Bezník</v>
          </cell>
          <cell r="D8" t="str">
            <v>Jičín</v>
          </cell>
        </row>
        <row r="9">
          <cell r="A9">
            <v>53133</v>
          </cell>
          <cell r="B9" t="str">
            <v>32749-2</v>
          </cell>
          <cell r="C9" t="str">
            <v>Chomutice-Obora</v>
          </cell>
          <cell r="D9" t="str">
            <v>Jičín</v>
          </cell>
        </row>
        <row r="10">
          <cell r="A10">
            <v>53152</v>
          </cell>
          <cell r="B10" t="str">
            <v>32843-1</v>
          </cell>
          <cell r="C10" t="str">
            <v>Kacákova Lhota - Náchodsko</v>
          </cell>
          <cell r="D10" t="str">
            <v>Jičín</v>
          </cell>
        </row>
        <row r="11">
          <cell r="A11">
            <v>53159</v>
          </cell>
          <cell r="B11" t="str">
            <v>501-007</v>
          </cell>
          <cell r="C11" t="str">
            <v>Lázně Bělohrad</v>
          </cell>
          <cell r="D11" t="str">
            <v>Jičín</v>
          </cell>
        </row>
        <row r="12">
          <cell r="A12">
            <v>53160</v>
          </cell>
          <cell r="B12" t="str">
            <v>501-008</v>
          </cell>
          <cell r="C12" t="str">
            <v>Choteč</v>
          </cell>
          <cell r="D12" t="str">
            <v>Jičín</v>
          </cell>
        </row>
        <row r="13">
          <cell r="A13">
            <v>56045</v>
          </cell>
          <cell r="B13" t="str">
            <v>295-015</v>
          </cell>
          <cell r="C13" t="str">
            <v>Špindlerův Mlýn</v>
          </cell>
          <cell r="D13" t="str">
            <v>Trutnov</v>
          </cell>
        </row>
        <row r="14">
          <cell r="A14">
            <v>56053</v>
          </cell>
          <cell r="B14" t="str">
            <v>2952-3</v>
          </cell>
          <cell r="C14" t="str">
            <v>Dolní Kalná</v>
          </cell>
          <cell r="D14" t="str">
            <v>Trutnov</v>
          </cell>
        </row>
        <row r="15">
          <cell r="A15">
            <v>56173</v>
          </cell>
          <cell r="B15" t="str">
            <v>325-023</v>
          </cell>
          <cell r="C15" t="str">
            <v>Rudník - Arnultovice</v>
          </cell>
          <cell r="D15" t="str">
            <v>Trutnov</v>
          </cell>
        </row>
        <row r="16">
          <cell r="A16">
            <v>56196</v>
          </cell>
          <cell r="B16" t="str">
            <v>32553-1</v>
          </cell>
          <cell r="C16" t="str">
            <v>Slemeno</v>
          </cell>
          <cell r="D16" t="str">
            <v>Trutnov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FE93F-AE38-4086-AD46-B9F5998A7F72}">
  <sheetPr>
    <pageSetUpPr fitToPage="1"/>
  </sheetPr>
  <dimension ref="A1:H102"/>
  <sheetViews>
    <sheetView tabSelected="1" zoomScaleNormal="100" workbookViewId="0">
      <selection activeCell="H7" sqref="H7"/>
    </sheetView>
  </sheetViews>
  <sheetFormatPr defaultRowHeight="14.4" x14ac:dyDescent="0.3"/>
  <cols>
    <col min="1" max="1" width="6.6640625" customWidth="1"/>
    <col min="2" max="2" width="16.109375" style="1" customWidth="1"/>
    <col min="3" max="3" width="63.6640625" customWidth="1"/>
    <col min="4" max="4" width="8.6640625" style="1" customWidth="1"/>
    <col min="5" max="5" width="10.109375" bestFit="1" customWidth="1"/>
    <col min="6" max="6" width="9.109375" style="2"/>
    <col min="7" max="7" width="16.5546875" customWidth="1"/>
    <col min="10" max="10" width="11.88671875" customWidth="1"/>
  </cols>
  <sheetData>
    <row r="1" spans="1:7" x14ac:dyDescent="0.3">
      <c r="C1" s="66" t="s">
        <v>0</v>
      </c>
    </row>
    <row r="2" spans="1:7" x14ac:dyDescent="0.3">
      <c r="C2" s="66"/>
    </row>
    <row r="3" spans="1:7" ht="18" x14ac:dyDescent="0.3">
      <c r="A3" s="3"/>
      <c r="B3" s="4"/>
      <c r="C3" s="5" t="s">
        <v>1</v>
      </c>
      <c r="D3" s="6"/>
      <c r="E3" s="4"/>
      <c r="F3" s="7"/>
      <c r="G3" s="8"/>
    </row>
    <row r="4" spans="1:7" ht="15.6" x14ac:dyDescent="0.3">
      <c r="A4" s="9" t="s">
        <v>2</v>
      </c>
      <c r="B4" s="10"/>
      <c r="C4" s="11">
        <v>60210</v>
      </c>
      <c r="D4" s="6"/>
      <c r="E4" s="4"/>
      <c r="F4" s="7"/>
      <c r="G4" s="8"/>
    </row>
    <row r="5" spans="1:7" x14ac:dyDescent="0.3">
      <c r="A5" s="12" t="s">
        <v>3</v>
      </c>
      <c r="B5" s="13"/>
      <c r="C5" s="6" t="str">
        <f>VLOOKUP($C8,'[1]2.kolo 2024'!A3:D8055,3,0)</f>
        <v>Slemeno</v>
      </c>
      <c r="D5" s="6"/>
      <c r="E5" s="4"/>
      <c r="F5" s="7"/>
      <c r="G5" s="8"/>
    </row>
    <row r="6" spans="1:7" x14ac:dyDescent="0.3">
      <c r="A6" s="12" t="s">
        <v>4</v>
      </c>
      <c r="B6" s="13"/>
      <c r="C6" s="6" t="str">
        <f>VLOOKUP($C8,'[1]2.kolo 2024'!A3:D8055,4,0)</f>
        <v>Trutnov</v>
      </c>
      <c r="D6" s="6"/>
      <c r="E6" s="4"/>
      <c r="F6" s="7"/>
      <c r="G6" s="8"/>
    </row>
    <row r="7" spans="1:7" ht="15.6" x14ac:dyDescent="0.3">
      <c r="A7" s="12" t="s">
        <v>5</v>
      </c>
      <c r="B7" s="13"/>
      <c r="C7" s="14" t="str">
        <f>VLOOKUP(C8,'[1]2.kolo 2024'!A4:B7105,2,FALSE)</f>
        <v>32553-1</v>
      </c>
      <c r="D7" s="6"/>
      <c r="E7" s="4"/>
      <c r="F7" s="7"/>
      <c r="G7" s="8"/>
    </row>
    <row r="8" spans="1:7" ht="15.6" x14ac:dyDescent="0.3">
      <c r="A8" s="12" t="s">
        <v>6</v>
      </c>
      <c r="B8" s="13"/>
      <c r="C8" s="11">
        <v>56196</v>
      </c>
      <c r="D8" s="6"/>
      <c r="E8" s="4"/>
      <c r="F8" s="7"/>
      <c r="G8" s="8"/>
    </row>
    <row r="9" spans="1:7" x14ac:dyDescent="0.3">
      <c r="A9" s="16"/>
      <c r="B9" s="4"/>
      <c r="C9" s="8"/>
      <c r="D9" s="8"/>
      <c r="E9" s="4"/>
      <c r="F9" s="7"/>
      <c r="G9" s="8"/>
    </row>
    <row r="10" spans="1:7" x14ac:dyDescent="0.3">
      <c r="A10" s="19"/>
      <c r="B10" s="15"/>
      <c r="C10" s="19"/>
      <c r="D10" s="17"/>
      <c r="E10" s="8"/>
      <c r="F10" s="18"/>
      <c r="G10" s="8"/>
    </row>
    <row r="11" spans="1:7" ht="15" thickBot="1" x14ac:dyDescent="0.35">
      <c r="A11" s="19"/>
      <c r="B11" s="15"/>
      <c r="C11" s="20"/>
      <c r="D11" s="20"/>
      <c r="E11" s="20"/>
      <c r="F11" s="21"/>
      <c r="G11" s="20"/>
    </row>
    <row r="12" spans="1:7" ht="18.600000000000001" thickBot="1" x14ac:dyDescent="0.35">
      <c r="A12" s="22" t="s">
        <v>7</v>
      </c>
      <c r="B12" s="23"/>
      <c r="C12" s="24"/>
      <c r="D12" s="24"/>
      <c r="E12" s="23"/>
      <c r="F12" s="25"/>
      <c r="G12" s="26">
        <f>SUM(G16:G56)</f>
        <v>0</v>
      </c>
    </row>
    <row r="14" spans="1:7" ht="15" thickBot="1" x14ac:dyDescent="0.35"/>
    <row r="15" spans="1:7" ht="27.75" customHeight="1" thickBot="1" x14ac:dyDescent="0.35">
      <c r="A15" s="27" t="s">
        <v>8</v>
      </c>
      <c r="B15" s="28" t="s">
        <v>9</v>
      </c>
      <c r="C15" s="28" t="s">
        <v>10</v>
      </c>
      <c r="D15" s="28" t="s">
        <v>11</v>
      </c>
      <c r="E15" s="29" t="s">
        <v>12</v>
      </c>
      <c r="F15" s="30" t="s">
        <v>13</v>
      </c>
      <c r="G15" s="31" t="s">
        <v>14</v>
      </c>
    </row>
    <row r="16" spans="1:7" s="39" customFormat="1" ht="25.5" customHeight="1" x14ac:dyDescent="0.3">
      <c r="A16" s="32">
        <v>1</v>
      </c>
      <c r="B16" s="33">
        <v>966076111</v>
      </c>
      <c r="C16" s="34" t="s">
        <v>15</v>
      </c>
      <c r="D16" s="35" t="s">
        <v>16</v>
      </c>
      <c r="E16" s="36"/>
      <c r="F16" s="37">
        <v>52</v>
      </c>
      <c r="G16" s="38">
        <f>E16*F16</f>
        <v>0</v>
      </c>
    </row>
    <row r="17" spans="1:8" s="39" customFormat="1" ht="25.5" customHeight="1" x14ac:dyDescent="0.3">
      <c r="A17" s="40">
        <v>2</v>
      </c>
      <c r="B17" s="41">
        <v>767161813</v>
      </c>
      <c r="C17" s="42" t="s">
        <v>17</v>
      </c>
      <c r="D17" s="43" t="s">
        <v>16</v>
      </c>
      <c r="E17" s="44"/>
      <c r="F17" s="45">
        <v>49</v>
      </c>
      <c r="G17" s="46">
        <f t="shared" ref="G17:G56" si="0">E17*F17</f>
        <v>0</v>
      </c>
    </row>
    <row r="18" spans="1:8" s="39" customFormat="1" ht="25.5" customHeight="1" x14ac:dyDescent="0.3">
      <c r="A18" s="40">
        <v>3</v>
      </c>
      <c r="B18" s="47">
        <v>113154523</v>
      </c>
      <c r="C18" s="42" t="s">
        <v>18</v>
      </c>
      <c r="D18" s="48" t="s">
        <v>19</v>
      </c>
      <c r="E18" s="49"/>
      <c r="F18" s="45">
        <v>1008</v>
      </c>
      <c r="G18" s="46">
        <f t="shared" si="0"/>
        <v>0</v>
      </c>
    </row>
    <row r="19" spans="1:8" s="39" customFormat="1" ht="28.5" customHeight="1" x14ac:dyDescent="0.3">
      <c r="A19" s="40">
        <v>4</v>
      </c>
      <c r="B19" s="48">
        <v>962051111</v>
      </c>
      <c r="C19" s="42" t="s">
        <v>20</v>
      </c>
      <c r="D19" s="48" t="s">
        <v>21</v>
      </c>
      <c r="E19" s="49"/>
      <c r="F19" s="45">
        <v>6.9</v>
      </c>
      <c r="G19" s="46">
        <f t="shared" si="0"/>
        <v>0</v>
      </c>
    </row>
    <row r="20" spans="1:8" s="39" customFormat="1" ht="25.5" customHeight="1" x14ac:dyDescent="0.3">
      <c r="A20" s="40">
        <v>5</v>
      </c>
      <c r="B20" s="47" t="s">
        <v>22</v>
      </c>
      <c r="C20" s="42" t="s">
        <v>23</v>
      </c>
      <c r="D20" s="48" t="s">
        <v>24</v>
      </c>
      <c r="E20" s="49"/>
      <c r="F20" s="45">
        <v>138.21</v>
      </c>
      <c r="G20" s="46">
        <f t="shared" si="0"/>
        <v>0</v>
      </c>
      <c r="H20" s="50"/>
    </row>
    <row r="21" spans="1:8" s="39" customFormat="1" ht="25.5" customHeight="1" x14ac:dyDescent="0.3">
      <c r="A21" s="40">
        <v>6</v>
      </c>
      <c r="B21" s="47" t="s">
        <v>25</v>
      </c>
      <c r="C21" s="42" t="s">
        <v>26</v>
      </c>
      <c r="D21" s="48" t="s">
        <v>24</v>
      </c>
      <c r="E21" s="49"/>
      <c r="F21" s="45">
        <v>138.21</v>
      </c>
      <c r="G21" s="46">
        <f t="shared" si="0"/>
        <v>0</v>
      </c>
      <c r="H21" s="50"/>
    </row>
    <row r="22" spans="1:8" s="39" customFormat="1" ht="28.5" customHeight="1" x14ac:dyDescent="0.3">
      <c r="A22" s="40">
        <v>7</v>
      </c>
      <c r="B22" s="47" t="s">
        <v>27</v>
      </c>
      <c r="C22" s="42" t="s">
        <v>28</v>
      </c>
      <c r="D22" s="48" t="s">
        <v>24</v>
      </c>
      <c r="E22" s="49"/>
      <c r="F22" s="45">
        <v>1934.94</v>
      </c>
      <c r="G22" s="46">
        <f t="shared" si="0"/>
        <v>0</v>
      </c>
      <c r="H22" s="50"/>
    </row>
    <row r="23" spans="1:8" s="39" customFormat="1" ht="28.5" customHeight="1" x14ac:dyDescent="0.3">
      <c r="A23" s="40">
        <v>8</v>
      </c>
      <c r="B23" s="47" t="s">
        <v>29</v>
      </c>
      <c r="C23" s="42" t="s">
        <v>30</v>
      </c>
      <c r="D23" s="48" t="s">
        <v>24</v>
      </c>
      <c r="E23" s="49"/>
      <c r="F23" s="45">
        <v>17.25</v>
      </c>
      <c r="G23" s="46">
        <f t="shared" si="0"/>
        <v>0</v>
      </c>
    </row>
    <row r="24" spans="1:8" s="39" customFormat="1" ht="28.5" customHeight="1" x14ac:dyDescent="0.3">
      <c r="A24" s="40">
        <v>9</v>
      </c>
      <c r="B24" s="47">
        <v>997221875</v>
      </c>
      <c r="C24" s="42" t="s">
        <v>31</v>
      </c>
      <c r="D24" s="48" t="s">
        <v>24</v>
      </c>
      <c r="E24" s="49"/>
      <c r="F24" s="45">
        <v>120.96</v>
      </c>
      <c r="G24" s="46">
        <f t="shared" si="0"/>
        <v>0</v>
      </c>
    </row>
    <row r="25" spans="1:8" s="39" customFormat="1" ht="25.5" customHeight="1" x14ac:dyDescent="0.3">
      <c r="A25" s="40">
        <v>10</v>
      </c>
      <c r="B25" s="47" t="s">
        <v>32</v>
      </c>
      <c r="C25" s="42" t="s">
        <v>33</v>
      </c>
      <c r="D25" s="43" t="s">
        <v>34</v>
      </c>
      <c r="E25" s="49"/>
      <c r="F25" s="45">
        <v>41</v>
      </c>
      <c r="G25" s="46">
        <f t="shared" si="0"/>
        <v>0</v>
      </c>
    </row>
    <row r="26" spans="1:8" s="39" customFormat="1" ht="39.6" x14ac:dyDescent="0.3">
      <c r="A26" s="40">
        <v>11</v>
      </c>
      <c r="B26" s="47" t="s">
        <v>35</v>
      </c>
      <c r="C26" s="42" t="s">
        <v>36</v>
      </c>
      <c r="D26" s="43" t="s">
        <v>19</v>
      </c>
      <c r="E26" s="49"/>
      <c r="F26" s="45">
        <v>45.4</v>
      </c>
      <c r="G26" s="46">
        <f t="shared" si="0"/>
        <v>0</v>
      </c>
    </row>
    <row r="27" spans="1:8" s="39" customFormat="1" ht="25.5" customHeight="1" x14ac:dyDescent="0.3">
      <c r="A27" s="40">
        <v>12</v>
      </c>
      <c r="B27" s="47" t="s">
        <v>37</v>
      </c>
      <c r="C27" s="42" t="s">
        <v>38</v>
      </c>
      <c r="D27" s="43" t="s">
        <v>16</v>
      </c>
      <c r="E27" s="49"/>
      <c r="F27" s="45">
        <v>49</v>
      </c>
      <c r="G27" s="46">
        <f t="shared" si="0"/>
        <v>0</v>
      </c>
    </row>
    <row r="28" spans="1:8" s="39" customFormat="1" ht="25.5" customHeight="1" x14ac:dyDescent="0.3">
      <c r="A28" s="40">
        <v>13</v>
      </c>
      <c r="B28" s="47" t="s">
        <v>39</v>
      </c>
      <c r="C28" s="42" t="s">
        <v>40</v>
      </c>
      <c r="D28" s="43" t="s">
        <v>19</v>
      </c>
      <c r="E28" s="49"/>
      <c r="F28" s="45">
        <v>45.4</v>
      </c>
      <c r="G28" s="46">
        <f t="shared" si="0"/>
        <v>0</v>
      </c>
    </row>
    <row r="29" spans="1:8" s="39" customFormat="1" ht="28.5" customHeight="1" x14ac:dyDescent="0.3">
      <c r="A29" s="40">
        <v>14</v>
      </c>
      <c r="B29" s="47" t="s">
        <v>41</v>
      </c>
      <c r="C29" s="42" t="s">
        <v>42</v>
      </c>
      <c r="D29" s="43" t="s">
        <v>21</v>
      </c>
      <c r="E29" s="49"/>
      <c r="F29" s="45">
        <v>12.74</v>
      </c>
      <c r="G29" s="46">
        <f t="shared" si="0"/>
        <v>0</v>
      </c>
    </row>
    <row r="30" spans="1:8" s="39" customFormat="1" ht="25.5" customHeight="1" x14ac:dyDescent="0.3">
      <c r="A30" s="40">
        <v>15</v>
      </c>
      <c r="B30" s="47" t="s">
        <v>43</v>
      </c>
      <c r="C30" s="42" t="s">
        <v>44</v>
      </c>
      <c r="D30" s="43" t="s">
        <v>24</v>
      </c>
      <c r="E30" s="49"/>
      <c r="F30" s="45">
        <v>1.274</v>
      </c>
      <c r="G30" s="46">
        <f t="shared" si="0"/>
        <v>0</v>
      </c>
    </row>
    <row r="31" spans="1:8" s="39" customFormat="1" ht="25.5" customHeight="1" x14ac:dyDescent="0.3">
      <c r="A31" s="40">
        <v>16</v>
      </c>
      <c r="B31" s="47">
        <v>317661141</v>
      </c>
      <c r="C31" s="42" t="s">
        <v>45</v>
      </c>
      <c r="D31" s="51" t="s">
        <v>16</v>
      </c>
      <c r="E31" s="49"/>
      <c r="F31" s="45">
        <v>5</v>
      </c>
      <c r="G31" s="46">
        <f t="shared" si="0"/>
        <v>0</v>
      </c>
    </row>
    <row r="32" spans="1:8" s="39" customFormat="1" ht="25.5" customHeight="1" x14ac:dyDescent="0.3">
      <c r="A32" s="40">
        <v>17</v>
      </c>
      <c r="B32" s="47">
        <v>628611131</v>
      </c>
      <c r="C32" s="42" t="s">
        <v>46</v>
      </c>
      <c r="D32" s="51" t="s">
        <v>19</v>
      </c>
      <c r="E32" s="49"/>
      <c r="F32" s="45">
        <v>14.7</v>
      </c>
      <c r="G32" s="46">
        <f t="shared" si="0"/>
        <v>0</v>
      </c>
    </row>
    <row r="33" spans="1:7" s="39" customFormat="1" ht="25.5" customHeight="1" x14ac:dyDescent="0.3">
      <c r="A33" s="40">
        <v>18</v>
      </c>
      <c r="B33" s="47" t="s">
        <v>47</v>
      </c>
      <c r="C33" s="42" t="s">
        <v>48</v>
      </c>
      <c r="D33" s="43" t="s">
        <v>16</v>
      </c>
      <c r="E33" s="49"/>
      <c r="F33" s="45">
        <v>49</v>
      </c>
      <c r="G33" s="46">
        <f t="shared" si="0"/>
        <v>0</v>
      </c>
    </row>
    <row r="34" spans="1:7" s="39" customFormat="1" ht="28.5" customHeight="1" x14ac:dyDescent="0.3">
      <c r="A34" s="40">
        <v>19</v>
      </c>
      <c r="B34" s="47" t="s">
        <v>49</v>
      </c>
      <c r="C34" s="42" t="s">
        <v>50</v>
      </c>
      <c r="D34" s="43" t="s">
        <v>51</v>
      </c>
      <c r="E34" s="49"/>
      <c r="F34" s="45">
        <v>1810</v>
      </c>
      <c r="G34" s="46">
        <f t="shared" si="0"/>
        <v>0</v>
      </c>
    </row>
    <row r="35" spans="1:7" s="39" customFormat="1" ht="36" customHeight="1" x14ac:dyDescent="0.3">
      <c r="A35" s="40">
        <v>20</v>
      </c>
      <c r="B35" s="47" t="s">
        <v>52</v>
      </c>
      <c r="C35" s="42" t="s">
        <v>53</v>
      </c>
      <c r="D35" s="43" t="s">
        <v>19</v>
      </c>
      <c r="E35" s="49"/>
      <c r="F35" s="45">
        <v>62</v>
      </c>
      <c r="G35" s="46">
        <f t="shared" si="0"/>
        <v>0</v>
      </c>
    </row>
    <row r="36" spans="1:7" s="39" customFormat="1" ht="25.5" customHeight="1" x14ac:dyDescent="0.3">
      <c r="A36" s="40">
        <v>21</v>
      </c>
      <c r="B36" s="47" t="s">
        <v>54</v>
      </c>
      <c r="C36" s="42" t="s">
        <v>55</v>
      </c>
      <c r="D36" s="43" t="s">
        <v>16</v>
      </c>
      <c r="E36" s="49"/>
      <c r="F36" s="45">
        <v>49</v>
      </c>
      <c r="G36" s="46">
        <f t="shared" si="0"/>
        <v>0</v>
      </c>
    </row>
    <row r="37" spans="1:7" s="39" customFormat="1" ht="25.5" customHeight="1" x14ac:dyDescent="0.3">
      <c r="A37" s="40">
        <v>22</v>
      </c>
      <c r="B37" s="47">
        <v>911331123</v>
      </c>
      <c r="C37" s="42" t="s">
        <v>56</v>
      </c>
      <c r="D37" s="43" t="s">
        <v>16</v>
      </c>
      <c r="E37" s="44"/>
      <c r="F37" s="45">
        <v>20</v>
      </c>
      <c r="G37" s="46">
        <f t="shared" si="0"/>
        <v>0</v>
      </c>
    </row>
    <row r="38" spans="1:7" s="39" customFormat="1" ht="25.5" customHeight="1" x14ac:dyDescent="0.3">
      <c r="A38" s="40">
        <v>23</v>
      </c>
      <c r="B38" s="47">
        <v>572141112</v>
      </c>
      <c r="C38" s="42" t="s">
        <v>57</v>
      </c>
      <c r="D38" s="43" t="s">
        <v>19</v>
      </c>
      <c r="E38" s="49"/>
      <c r="F38" s="45">
        <v>15</v>
      </c>
      <c r="G38" s="46">
        <f t="shared" si="0"/>
        <v>0</v>
      </c>
    </row>
    <row r="39" spans="1:7" s="39" customFormat="1" ht="25.5" customHeight="1" x14ac:dyDescent="0.3">
      <c r="A39" s="40">
        <v>24</v>
      </c>
      <c r="B39" s="47" t="s">
        <v>58</v>
      </c>
      <c r="C39" s="42" t="s">
        <v>59</v>
      </c>
      <c r="D39" s="43" t="s">
        <v>19</v>
      </c>
      <c r="E39" s="49"/>
      <c r="F39" s="45">
        <v>351</v>
      </c>
      <c r="G39" s="46">
        <f t="shared" si="0"/>
        <v>0</v>
      </c>
    </row>
    <row r="40" spans="1:7" s="39" customFormat="1" ht="25.5" customHeight="1" x14ac:dyDescent="0.3">
      <c r="A40" s="40">
        <v>25</v>
      </c>
      <c r="B40" s="47" t="s">
        <v>60</v>
      </c>
      <c r="C40" s="42" t="s">
        <v>61</v>
      </c>
      <c r="D40" s="43" t="s">
        <v>19</v>
      </c>
      <c r="E40" s="49"/>
      <c r="F40" s="45">
        <v>336</v>
      </c>
      <c r="G40" s="46">
        <f t="shared" si="0"/>
        <v>0</v>
      </c>
    </row>
    <row r="41" spans="1:7" s="39" customFormat="1" ht="28.5" customHeight="1" x14ac:dyDescent="0.3">
      <c r="A41" s="40">
        <v>26</v>
      </c>
      <c r="B41" s="47" t="s">
        <v>62</v>
      </c>
      <c r="C41" s="42" t="s">
        <v>63</v>
      </c>
      <c r="D41" s="43" t="s">
        <v>16</v>
      </c>
      <c r="E41" s="49"/>
      <c r="F41" s="45">
        <v>121</v>
      </c>
      <c r="G41" s="46">
        <f t="shared" si="0"/>
        <v>0</v>
      </c>
    </row>
    <row r="42" spans="1:7" s="39" customFormat="1" ht="28.5" customHeight="1" x14ac:dyDescent="0.3">
      <c r="A42" s="40">
        <v>27</v>
      </c>
      <c r="B42" s="47" t="s">
        <v>64</v>
      </c>
      <c r="C42" s="42" t="s">
        <v>65</v>
      </c>
      <c r="D42" s="43" t="s">
        <v>16</v>
      </c>
      <c r="E42" s="49"/>
      <c r="F42" s="45">
        <v>121</v>
      </c>
      <c r="G42" s="46">
        <f t="shared" si="0"/>
        <v>0</v>
      </c>
    </row>
    <row r="43" spans="1:7" s="39" customFormat="1" ht="28.5" customHeight="1" x14ac:dyDescent="0.3">
      <c r="A43" s="40">
        <v>28</v>
      </c>
      <c r="B43" s="47">
        <v>941111111</v>
      </c>
      <c r="C43" s="42" t="s">
        <v>84</v>
      </c>
      <c r="D43" s="43" t="s">
        <v>19</v>
      </c>
      <c r="E43" s="49"/>
      <c r="F43" s="45">
        <v>10</v>
      </c>
      <c r="G43" s="46">
        <f t="shared" si="0"/>
        <v>0</v>
      </c>
    </row>
    <row r="44" spans="1:7" s="39" customFormat="1" ht="28.5" customHeight="1" x14ac:dyDescent="0.3">
      <c r="A44" s="40">
        <v>29</v>
      </c>
      <c r="B44" s="47">
        <v>941111811</v>
      </c>
      <c r="C44" s="42" t="s">
        <v>85</v>
      </c>
      <c r="D44" s="43" t="s">
        <v>19</v>
      </c>
      <c r="E44" s="49"/>
      <c r="F44" s="45">
        <v>10</v>
      </c>
      <c r="G44" s="46">
        <f t="shared" si="0"/>
        <v>0</v>
      </c>
    </row>
    <row r="45" spans="1:7" s="39" customFormat="1" ht="28.5" customHeight="1" x14ac:dyDescent="0.3">
      <c r="A45" s="40">
        <v>30</v>
      </c>
      <c r="B45" s="47" t="s">
        <v>83</v>
      </c>
      <c r="C45" s="42" t="s">
        <v>86</v>
      </c>
      <c r="D45" s="43" t="s">
        <v>19</v>
      </c>
      <c r="E45" s="49"/>
      <c r="F45" s="45">
        <v>100</v>
      </c>
      <c r="G45" s="46">
        <f t="shared" si="0"/>
        <v>0</v>
      </c>
    </row>
    <row r="46" spans="1:7" s="39" customFormat="1" ht="28.5" customHeight="1" x14ac:dyDescent="0.3">
      <c r="A46" s="40">
        <v>31</v>
      </c>
      <c r="B46" s="47">
        <v>993111111</v>
      </c>
      <c r="C46" s="42" t="s">
        <v>82</v>
      </c>
      <c r="D46" s="43" t="s">
        <v>19</v>
      </c>
      <c r="E46" s="49"/>
      <c r="F46" s="45">
        <v>10</v>
      </c>
      <c r="G46" s="46">
        <f t="shared" si="0"/>
        <v>0</v>
      </c>
    </row>
    <row r="47" spans="1:7" s="39" customFormat="1" ht="28.5" customHeight="1" x14ac:dyDescent="0.3">
      <c r="A47" s="40">
        <v>32</v>
      </c>
      <c r="B47" s="47">
        <v>993111119</v>
      </c>
      <c r="C47" s="42" t="s">
        <v>87</v>
      </c>
      <c r="D47" s="43" t="s">
        <v>19</v>
      </c>
      <c r="E47" s="49"/>
      <c r="F47" s="45">
        <v>200</v>
      </c>
      <c r="G47" s="46">
        <f t="shared" si="0"/>
        <v>0</v>
      </c>
    </row>
    <row r="48" spans="1:7" s="39" customFormat="1" ht="25.5" customHeight="1" x14ac:dyDescent="0.3">
      <c r="A48" s="40">
        <v>33</v>
      </c>
      <c r="B48" s="47" t="s">
        <v>66</v>
      </c>
      <c r="C48" s="42" t="s">
        <v>67</v>
      </c>
      <c r="D48" s="43" t="s">
        <v>34</v>
      </c>
      <c r="E48" s="49"/>
      <c r="F48" s="52">
        <v>1</v>
      </c>
      <c r="G48" s="46">
        <f t="shared" si="0"/>
        <v>0</v>
      </c>
    </row>
    <row r="49" spans="1:7" ht="26.4" x14ac:dyDescent="0.3">
      <c r="A49" s="40">
        <v>34</v>
      </c>
      <c r="B49" s="47" t="s">
        <v>68</v>
      </c>
      <c r="C49" s="42" t="s">
        <v>69</v>
      </c>
      <c r="D49" s="43" t="s">
        <v>34</v>
      </c>
      <c r="E49" s="49"/>
      <c r="F49" s="52">
        <v>30</v>
      </c>
      <c r="G49" s="46">
        <f t="shared" si="0"/>
        <v>0</v>
      </c>
    </row>
    <row r="50" spans="1:7" ht="26.4" x14ac:dyDescent="0.3">
      <c r="A50" s="40">
        <v>35</v>
      </c>
      <c r="B50" s="53" t="s">
        <v>70</v>
      </c>
      <c r="C50" s="54" t="s">
        <v>71</v>
      </c>
      <c r="D50" s="55" t="s">
        <v>34</v>
      </c>
      <c r="E50" s="49"/>
      <c r="F50" s="52">
        <v>2</v>
      </c>
      <c r="G50" s="46">
        <f t="shared" si="0"/>
        <v>0</v>
      </c>
    </row>
    <row r="51" spans="1:7" ht="26.4" x14ac:dyDescent="0.3">
      <c r="A51" s="40">
        <v>36</v>
      </c>
      <c r="B51" s="53" t="s">
        <v>72</v>
      </c>
      <c r="C51" s="54" t="s">
        <v>73</v>
      </c>
      <c r="D51" s="55" t="s">
        <v>34</v>
      </c>
      <c r="E51" s="49"/>
      <c r="F51" s="52">
        <v>60</v>
      </c>
      <c r="G51" s="46">
        <f t="shared" si="0"/>
        <v>0</v>
      </c>
    </row>
    <row r="52" spans="1:7" ht="26.4" x14ac:dyDescent="0.3">
      <c r="A52" s="40">
        <v>37</v>
      </c>
      <c r="B52" s="53" t="s">
        <v>74</v>
      </c>
      <c r="C52" s="54" t="s">
        <v>75</v>
      </c>
      <c r="D52" s="55" t="s">
        <v>34</v>
      </c>
      <c r="E52" s="49"/>
      <c r="F52" s="52">
        <v>2</v>
      </c>
      <c r="G52" s="46">
        <f t="shared" si="0"/>
        <v>0</v>
      </c>
    </row>
    <row r="53" spans="1:7" ht="26.4" x14ac:dyDescent="0.3">
      <c r="A53" s="40">
        <v>38</v>
      </c>
      <c r="B53" s="53" t="s">
        <v>76</v>
      </c>
      <c r="C53" s="54" t="s">
        <v>77</v>
      </c>
      <c r="D53" s="55" t="s">
        <v>34</v>
      </c>
      <c r="E53" s="49"/>
      <c r="F53" s="52">
        <v>60</v>
      </c>
      <c r="G53" s="46">
        <f t="shared" si="0"/>
        <v>0</v>
      </c>
    </row>
    <row r="54" spans="1:7" ht="25.5" customHeight="1" x14ac:dyDescent="0.3">
      <c r="A54" s="40">
        <v>39</v>
      </c>
      <c r="B54" s="56">
        <v>913121111</v>
      </c>
      <c r="C54" s="57" t="s">
        <v>78</v>
      </c>
      <c r="D54" s="56" t="s">
        <v>34</v>
      </c>
      <c r="E54" s="58"/>
      <c r="F54" s="52">
        <v>30</v>
      </c>
      <c r="G54" s="46">
        <f t="shared" si="0"/>
        <v>0</v>
      </c>
    </row>
    <row r="55" spans="1:7" ht="26.4" x14ac:dyDescent="0.3">
      <c r="A55" s="40">
        <v>40</v>
      </c>
      <c r="B55" s="56">
        <v>913121211</v>
      </c>
      <c r="C55" s="57" t="s">
        <v>79</v>
      </c>
      <c r="D55" s="56" t="s">
        <v>34</v>
      </c>
      <c r="E55" s="58"/>
      <c r="F55" s="52">
        <v>900</v>
      </c>
      <c r="G55" s="46">
        <f t="shared" si="0"/>
        <v>0</v>
      </c>
    </row>
    <row r="56" spans="1:7" ht="25.5" customHeight="1" thickBot="1" x14ac:dyDescent="0.35">
      <c r="A56" s="40">
        <v>41</v>
      </c>
      <c r="B56" s="59" t="s">
        <v>80</v>
      </c>
      <c r="C56" s="60" t="s">
        <v>81</v>
      </c>
      <c r="D56" s="61" t="s">
        <v>88</v>
      </c>
      <c r="E56" s="62"/>
      <c r="F56" s="63">
        <v>1</v>
      </c>
      <c r="G56" s="64">
        <f t="shared" si="0"/>
        <v>0</v>
      </c>
    </row>
    <row r="57" spans="1:7" x14ac:dyDescent="0.3">
      <c r="E57" s="65"/>
    </row>
    <row r="58" spans="1:7" x14ac:dyDescent="0.3">
      <c r="E58" s="65"/>
    </row>
    <row r="59" spans="1:7" x14ac:dyDescent="0.3">
      <c r="E59" s="65"/>
    </row>
    <row r="60" spans="1:7" x14ac:dyDescent="0.3">
      <c r="E60" s="65"/>
    </row>
    <row r="61" spans="1:7" x14ac:dyDescent="0.3">
      <c r="E61" s="65"/>
    </row>
    <row r="62" spans="1:7" x14ac:dyDescent="0.3">
      <c r="E62" s="65"/>
    </row>
    <row r="63" spans="1:7" x14ac:dyDescent="0.3">
      <c r="E63" s="65"/>
    </row>
    <row r="64" spans="1:7" x14ac:dyDescent="0.3">
      <c r="E64" s="65"/>
    </row>
    <row r="65" spans="1:8" x14ac:dyDescent="0.3">
      <c r="E65" s="65"/>
    </row>
    <row r="66" spans="1:8" s="2" customFormat="1" x14ac:dyDescent="0.3">
      <c r="A66"/>
      <c r="B66" s="1"/>
      <c r="C66"/>
      <c r="D66" s="1"/>
      <c r="E66" s="65"/>
      <c r="G66"/>
      <c r="H66"/>
    </row>
    <row r="67" spans="1:8" s="2" customFormat="1" x14ac:dyDescent="0.3">
      <c r="A67"/>
      <c r="B67" s="1"/>
      <c r="C67"/>
      <c r="D67" s="1"/>
      <c r="E67" s="65"/>
      <c r="G67"/>
      <c r="H67"/>
    </row>
    <row r="68" spans="1:8" s="2" customFormat="1" x14ac:dyDescent="0.3">
      <c r="A68"/>
      <c r="B68" s="1"/>
      <c r="C68"/>
      <c r="D68" s="1"/>
      <c r="E68" s="65"/>
      <c r="G68"/>
      <c r="H68"/>
    </row>
    <row r="69" spans="1:8" s="2" customFormat="1" x14ac:dyDescent="0.3">
      <c r="A69"/>
      <c r="B69" s="1"/>
      <c r="C69"/>
      <c r="D69" s="1"/>
      <c r="E69" s="65"/>
      <c r="G69"/>
      <c r="H69"/>
    </row>
    <row r="70" spans="1:8" s="2" customFormat="1" x14ac:dyDescent="0.3">
      <c r="A70"/>
      <c r="B70" s="1"/>
      <c r="C70"/>
      <c r="D70" s="1"/>
      <c r="E70" s="65"/>
      <c r="G70"/>
      <c r="H70"/>
    </row>
    <row r="71" spans="1:8" s="2" customFormat="1" x14ac:dyDescent="0.3">
      <c r="A71"/>
      <c r="B71" s="1"/>
      <c r="C71"/>
      <c r="D71" s="1"/>
      <c r="E71" s="65"/>
      <c r="G71"/>
      <c r="H71"/>
    </row>
    <row r="72" spans="1:8" s="2" customFormat="1" x14ac:dyDescent="0.3">
      <c r="A72"/>
      <c r="B72" s="1"/>
      <c r="C72"/>
      <c r="D72" s="1"/>
      <c r="E72" s="65"/>
      <c r="G72"/>
      <c r="H72"/>
    </row>
    <row r="73" spans="1:8" s="2" customFormat="1" x14ac:dyDescent="0.3">
      <c r="A73"/>
      <c r="B73" s="1"/>
      <c r="C73"/>
      <c r="D73" s="1"/>
      <c r="E73" s="65"/>
      <c r="G73"/>
      <c r="H73"/>
    </row>
    <row r="74" spans="1:8" s="2" customFormat="1" x14ac:dyDescent="0.3">
      <c r="A74"/>
      <c r="B74" s="1"/>
      <c r="C74"/>
      <c r="D74" s="1"/>
      <c r="E74" s="65"/>
      <c r="G74"/>
      <c r="H74"/>
    </row>
    <row r="75" spans="1:8" s="2" customFormat="1" x14ac:dyDescent="0.3">
      <c r="A75"/>
      <c r="B75" s="1"/>
      <c r="C75"/>
      <c r="D75" s="1"/>
      <c r="E75" s="65"/>
      <c r="G75"/>
      <c r="H75"/>
    </row>
    <row r="76" spans="1:8" s="2" customFormat="1" x14ac:dyDescent="0.3">
      <c r="A76"/>
      <c r="B76" s="1"/>
      <c r="C76"/>
      <c r="D76" s="1"/>
      <c r="E76" s="65"/>
      <c r="G76"/>
      <c r="H76"/>
    </row>
    <row r="77" spans="1:8" s="2" customFormat="1" x14ac:dyDescent="0.3">
      <c r="A77"/>
      <c r="B77" s="1"/>
      <c r="C77"/>
      <c r="D77" s="1"/>
      <c r="E77" s="65"/>
      <c r="G77"/>
      <c r="H77"/>
    </row>
    <row r="78" spans="1:8" s="2" customFormat="1" x14ac:dyDescent="0.3">
      <c r="A78"/>
      <c r="B78" s="1"/>
      <c r="C78"/>
      <c r="D78" s="1"/>
      <c r="E78" s="65"/>
      <c r="G78"/>
      <c r="H78"/>
    </row>
    <row r="79" spans="1:8" s="2" customFormat="1" x14ac:dyDescent="0.3">
      <c r="A79"/>
      <c r="B79" s="1"/>
      <c r="C79"/>
      <c r="D79" s="1"/>
      <c r="E79" s="65"/>
      <c r="G79"/>
      <c r="H79"/>
    </row>
    <row r="80" spans="1:8" s="2" customFormat="1" x14ac:dyDescent="0.3">
      <c r="A80"/>
      <c r="B80" s="1"/>
      <c r="C80"/>
      <c r="D80" s="1"/>
      <c r="E80" s="65"/>
      <c r="G80"/>
      <c r="H80"/>
    </row>
    <row r="81" spans="1:8" s="2" customFormat="1" x14ac:dyDescent="0.3">
      <c r="A81"/>
      <c r="B81" s="1"/>
      <c r="C81"/>
      <c r="D81" s="1"/>
      <c r="E81" s="65"/>
      <c r="G81"/>
      <c r="H81"/>
    </row>
    <row r="82" spans="1:8" s="2" customFormat="1" x14ac:dyDescent="0.3">
      <c r="A82"/>
      <c r="B82" s="1"/>
      <c r="C82"/>
      <c r="D82" s="1"/>
      <c r="E82" s="65"/>
      <c r="G82"/>
      <c r="H82"/>
    </row>
    <row r="83" spans="1:8" s="2" customFormat="1" x14ac:dyDescent="0.3">
      <c r="A83"/>
      <c r="B83" s="1"/>
      <c r="C83"/>
      <c r="D83" s="1"/>
      <c r="E83" s="65"/>
      <c r="G83"/>
      <c r="H83"/>
    </row>
    <row r="84" spans="1:8" s="2" customFormat="1" x14ac:dyDescent="0.3">
      <c r="A84"/>
      <c r="B84" s="1"/>
      <c r="C84"/>
      <c r="D84" s="1"/>
      <c r="E84" s="65"/>
      <c r="G84"/>
      <c r="H84"/>
    </row>
    <row r="85" spans="1:8" s="2" customFormat="1" x14ac:dyDescent="0.3">
      <c r="A85"/>
      <c r="B85" s="1"/>
      <c r="C85"/>
      <c r="D85" s="1"/>
      <c r="E85" s="65"/>
      <c r="G85"/>
      <c r="H85"/>
    </row>
    <row r="86" spans="1:8" s="2" customFormat="1" x14ac:dyDescent="0.3">
      <c r="A86"/>
      <c r="B86" s="1"/>
      <c r="C86"/>
      <c r="D86" s="1"/>
      <c r="E86" s="65"/>
      <c r="G86"/>
      <c r="H86"/>
    </row>
    <row r="87" spans="1:8" s="2" customFormat="1" x14ac:dyDescent="0.3">
      <c r="A87"/>
      <c r="B87" s="1"/>
      <c r="C87"/>
      <c r="D87" s="1"/>
      <c r="E87" s="65"/>
      <c r="G87"/>
      <c r="H87"/>
    </row>
    <row r="88" spans="1:8" s="2" customFormat="1" x14ac:dyDescent="0.3">
      <c r="A88"/>
      <c r="B88" s="1"/>
      <c r="C88"/>
      <c r="D88" s="1"/>
      <c r="E88" s="65"/>
      <c r="G88"/>
      <c r="H88"/>
    </row>
    <row r="89" spans="1:8" s="2" customFormat="1" x14ac:dyDescent="0.3">
      <c r="A89"/>
      <c r="B89" s="1"/>
      <c r="C89"/>
      <c r="D89" s="1"/>
      <c r="E89" s="65"/>
      <c r="G89"/>
      <c r="H89"/>
    </row>
    <row r="90" spans="1:8" s="2" customFormat="1" x14ac:dyDescent="0.3">
      <c r="A90"/>
      <c r="B90" s="1"/>
      <c r="C90"/>
      <c r="D90" s="1"/>
      <c r="E90" s="65"/>
      <c r="G90"/>
      <c r="H90"/>
    </row>
    <row r="91" spans="1:8" s="2" customFormat="1" x14ac:dyDescent="0.3">
      <c r="A91"/>
      <c r="B91" s="1"/>
      <c r="C91"/>
      <c r="D91" s="1"/>
      <c r="E91" s="65"/>
      <c r="G91"/>
      <c r="H91"/>
    </row>
    <row r="92" spans="1:8" s="2" customFormat="1" x14ac:dyDescent="0.3">
      <c r="A92"/>
      <c r="B92" s="1"/>
      <c r="C92"/>
      <c r="D92" s="1"/>
      <c r="E92" s="65"/>
      <c r="G92"/>
      <c r="H92"/>
    </row>
    <row r="93" spans="1:8" s="2" customFormat="1" x14ac:dyDescent="0.3">
      <c r="A93"/>
      <c r="B93" s="1"/>
      <c r="C93"/>
      <c r="D93" s="1"/>
      <c r="E93" s="65"/>
      <c r="G93"/>
      <c r="H93"/>
    </row>
    <row r="94" spans="1:8" s="2" customFormat="1" x14ac:dyDescent="0.3">
      <c r="A94"/>
      <c r="B94" s="1"/>
      <c r="C94"/>
      <c r="D94" s="1"/>
      <c r="E94" s="65"/>
      <c r="G94"/>
      <c r="H94"/>
    </row>
    <row r="95" spans="1:8" s="2" customFormat="1" x14ac:dyDescent="0.3">
      <c r="A95"/>
      <c r="B95" s="1"/>
      <c r="C95"/>
      <c r="D95" s="1"/>
      <c r="E95" s="65"/>
      <c r="G95"/>
      <c r="H95"/>
    </row>
    <row r="96" spans="1:8" s="2" customFormat="1" x14ac:dyDescent="0.3">
      <c r="A96"/>
      <c r="B96" s="1"/>
      <c r="C96"/>
      <c r="D96" s="1"/>
      <c r="E96" s="65"/>
      <c r="G96"/>
      <c r="H96"/>
    </row>
    <row r="97" spans="1:8" s="2" customFormat="1" x14ac:dyDescent="0.3">
      <c r="A97"/>
      <c r="B97" s="1"/>
      <c r="C97"/>
      <c r="D97" s="1"/>
      <c r="E97" s="65"/>
      <c r="G97"/>
      <c r="H97"/>
    </row>
    <row r="98" spans="1:8" s="2" customFormat="1" x14ac:dyDescent="0.3">
      <c r="A98"/>
      <c r="B98" s="1"/>
      <c r="C98"/>
      <c r="D98" s="1"/>
      <c r="E98" s="65"/>
      <c r="G98"/>
      <c r="H98"/>
    </row>
    <row r="99" spans="1:8" s="2" customFormat="1" x14ac:dyDescent="0.3">
      <c r="A99"/>
      <c r="B99" s="1"/>
      <c r="C99"/>
      <c r="D99" s="1"/>
      <c r="E99" s="65"/>
      <c r="G99"/>
      <c r="H99"/>
    </row>
    <row r="100" spans="1:8" s="2" customFormat="1" x14ac:dyDescent="0.3">
      <c r="A100"/>
      <c r="B100" s="1"/>
      <c r="C100"/>
      <c r="D100" s="1"/>
      <c r="E100" s="65"/>
      <c r="G100"/>
      <c r="H100"/>
    </row>
    <row r="101" spans="1:8" s="2" customFormat="1" x14ac:dyDescent="0.3">
      <c r="A101"/>
      <c r="B101" s="1"/>
      <c r="C101"/>
      <c r="D101" s="1"/>
      <c r="E101" s="65"/>
      <c r="G101"/>
      <c r="H101"/>
    </row>
    <row r="102" spans="1:8" s="2" customFormat="1" x14ac:dyDescent="0.3">
      <c r="A102"/>
      <c r="B102" s="1"/>
      <c r="C102"/>
      <c r="D102" s="1"/>
      <c r="E102" s="65"/>
      <c r="G102"/>
      <c r="H102"/>
    </row>
  </sheetData>
  <mergeCells count="1">
    <mergeCell ref="C1:C2"/>
  </mergeCells>
  <dataValidations count="2">
    <dataValidation allowBlank="1" showDropDown="1" showInputMessage="1" showErrorMessage="1" sqref="C50:C53 C46:C47" xr:uid="{3062D77F-C4AE-4251-9D07-579E8155E903}"/>
    <dataValidation type="list" allowBlank="1" showInputMessage="1" sqref="C54:C55" xr:uid="{E01D14B5-79B6-483E-B7E1-89CE55F3E30D}">
      <formula1>OFFSET(cinnosti,0,0,,1)</formula1>
    </dataValidation>
  </dataValidations>
  <pageMargins left="0.7" right="0.7" top="0.78740157499999996" bottom="0.78740157499999996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32553-1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Beneš</dc:creator>
  <cp:lastModifiedBy>Iva Kučerová</cp:lastModifiedBy>
  <dcterms:created xsi:type="dcterms:W3CDTF">2026-02-11T11:37:21Z</dcterms:created>
  <dcterms:modified xsi:type="dcterms:W3CDTF">2026-03-18T08:17:06Z</dcterms:modified>
</cp:coreProperties>
</file>