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eřejné zakázky\VEŘEJNÉ_ZAKÁZKY\VZ_2026\PROVOZ\NVZ_MEDICINÁLNÍ_KYSLÍK\"/>
    </mc:Choice>
  </mc:AlternateContent>
  <bookViews>
    <workbookView xWindow="0" yWindow="0" windowWidth="28800" windowHeight="11880"/>
  </bookViews>
  <sheets>
    <sheet name="A,B,C,D" sheetId="1" r:id="rId1"/>
    <sheet name="E" sheetId="2" r:id="rId2"/>
  </sheets>
  <calcPr calcId="162913"/>
</workbook>
</file>

<file path=xl/calcChain.xml><?xml version="1.0" encoding="utf-8"?>
<calcChain xmlns="http://schemas.openxmlformats.org/spreadsheetml/2006/main">
  <c r="E16" i="2" l="1"/>
  <c r="G16" i="2" l="1"/>
  <c r="E11" i="2"/>
  <c r="G11" i="2" s="1"/>
  <c r="E20" i="2" l="1"/>
  <c r="G20" i="2" s="1"/>
  <c r="E19" i="2"/>
  <c r="E18" i="2"/>
  <c r="E17" i="2"/>
  <c r="E15" i="2"/>
  <c r="E14" i="2"/>
  <c r="E13" i="2"/>
  <c r="E12" i="2"/>
  <c r="E10" i="2"/>
  <c r="E9" i="2"/>
  <c r="E8" i="2"/>
  <c r="E7" i="2"/>
  <c r="E6" i="2"/>
  <c r="E5" i="2"/>
  <c r="E4" i="2"/>
  <c r="E21" i="2" s="1"/>
  <c r="E30" i="1"/>
  <c r="E29" i="1"/>
  <c r="E23" i="1"/>
  <c r="E22" i="1"/>
  <c r="G23" i="1" l="1"/>
  <c r="E24" i="1"/>
  <c r="G14" i="2"/>
  <c r="G17" i="2"/>
  <c r="G6" i="2"/>
  <c r="G7" i="2"/>
  <c r="G18" i="2"/>
  <c r="G8" i="2"/>
  <c r="G12" i="2"/>
  <c r="G5" i="2"/>
  <c r="G15" i="2"/>
  <c r="G9" i="2"/>
  <c r="G19" i="2"/>
  <c r="G13" i="2"/>
  <c r="G29" i="1"/>
  <c r="E31" i="1"/>
  <c r="F24" i="1"/>
  <c r="E16" i="1"/>
  <c r="E18" i="1"/>
  <c r="G18" i="1" s="1"/>
  <c r="E17" i="1"/>
  <c r="G17" i="1" s="1"/>
  <c r="E15" i="1"/>
  <c r="E10" i="1"/>
  <c r="E9" i="1"/>
  <c r="E8" i="1"/>
  <c r="G9" i="1" l="1"/>
  <c r="G8" i="1"/>
  <c r="F21" i="2"/>
  <c r="G10" i="2"/>
  <c r="G4" i="2"/>
  <c r="G30" i="1"/>
  <c r="G31" i="1" s="1"/>
  <c r="F31" i="1"/>
  <c r="G22" i="1"/>
  <c r="G24" i="1" s="1"/>
  <c r="E19" i="1"/>
  <c r="G16" i="1"/>
  <c r="E11" i="1"/>
  <c r="G21" i="2" l="1"/>
  <c r="F11" i="1"/>
  <c r="E22" i="2"/>
  <c r="G10" i="1"/>
  <c r="G11" i="1" s="1"/>
  <c r="F19" i="1"/>
  <c r="G15" i="1"/>
  <c r="G19" i="1" s="1"/>
  <c r="F22" i="2" l="1"/>
  <c r="G22" i="2"/>
</calcChain>
</file>

<file path=xl/sharedStrings.xml><?xml version="1.0" encoding="utf-8"?>
<sst xmlns="http://schemas.openxmlformats.org/spreadsheetml/2006/main" count="112" uniqueCount="98">
  <si>
    <t xml:space="preserve">I. </t>
  </si>
  <si>
    <t>II.</t>
  </si>
  <si>
    <t>III.</t>
  </si>
  <si>
    <t>IV.</t>
  </si>
  <si>
    <t>V.</t>
  </si>
  <si>
    <t>VI.</t>
  </si>
  <si>
    <t>VII.</t>
  </si>
  <si>
    <t>Poř.č.</t>
  </si>
  <si>
    <t>Počet lahví</t>
  </si>
  <si>
    <t>Cena bez DPH za 1 láhev (Kč)</t>
  </si>
  <si>
    <t>1.</t>
  </si>
  <si>
    <t>2.</t>
  </si>
  <si>
    <t>3.</t>
  </si>
  <si>
    <t>Náplň láhev 5 l (odlehčená)</t>
  </si>
  <si>
    <t>A. Plnění lahví</t>
  </si>
  <si>
    <t>A              Celkem za část A</t>
  </si>
  <si>
    <t>B. Nájem lahví na celé období plnění smlouvy</t>
  </si>
  <si>
    <t>4.</t>
  </si>
  <si>
    <t>5.</t>
  </si>
  <si>
    <t>6.</t>
  </si>
  <si>
    <t>7.</t>
  </si>
  <si>
    <t>Dlouhodobý nájem láhev 2 l (odlehčená)</t>
  </si>
  <si>
    <t>B             Celkem za část B</t>
  </si>
  <si>
    <t>C. Další poplatky</t>
  </si>
  <si>
    <t>8.</t>
  </si>
  <si>
    <t>9.</t>
  </si>
  <si>
    <t xml:space="preserve">C              Celkem za část C </t>
  </si>
  <si>
    <t>Poplatek ADR</t>
  </si>
  <si>
    <t xml:space="preserve">Poplatek mýtné </t>
  </si>
  <si>
    <t>I.</t>
  </si>
  <si>
    <t>D.</t>
  </si>
  <si>
    <t>Ostatní poplatky (jsou-li)</t>
  </si>
  <si>
    <t>Počet jednotek</t>
  </si>
  <si>
    <t>Cena bez DPH za jednotku (Kč)</t>
  </si>
  <si>
    <t>10.</t>
  </si>
  <si>
    <t>11.</t>
  </si>
  <si>
    <t>E.</t>
  </si>
  <si>
    <t>12.</t>
  </si>
  <si>
    <t>13.</t>
  </si>
  <si>
    <t>14.</t>
  </si>
  <si>
    <t>15.</t>
  </si>
  <si>
    <t>16.</t>
  </si>
  <si>
    <t>17.</t>
  </si>
  <si>
    <t>18.</t>
  </si>
  <si>
    <t>20.</t>
  </si>
  <si>
    <t>21.</t>
  </si>
  <si>
    <t>22.</t>
  </si>
  <si>
    <t>23.</t>
  </si>
  <si>
    <t>25.</t>
  </si>
  <si>
    <t>Nádražní 169, 517 73 OPOČNO</t>
  </si>
  <si>
    <t>E      Celkem za část E</t>
  </si>
  <si>
    <t>Sokolská 581, 500 05 HRADEC KRÁLOVÉ</t>
  </si>
  <si>
    <t>Jana Maláta 493, 504 01 NOVÝ BYDŽOV</t>
  </si>
  <si>
    <t>Riegrova 655, 508 01 HOŘICE</t>
  </si>
  <si>
    <t>Bolzanova 512, 506 01 JIČÍN</t>
  </si>
  <si>
    <t>Jiráskova 1830, 509 01 NOVÁ PAKA</t>
  </si>
  <si>
    <t>Oddíl / Položka</t>
  </si>
  <si>
    <t>Náplň láhev 2 l (ocelová nebo odlehčená, např. Al)</t>
  </si>
  <si>
    <t>Dlouhodobý nájem láhev 5 l (odlehčená)</t>
  </si>
  <si>
    <t>26.</t>
  </si>
  <si>
    <t>Cena za celkový počet lahví bez  DPH (Kč)</t>
  </si>
  <si>
    <t>Cena za celkový počet lahví  DPH (Kč)</t>
  </si>
  <si>
    <t>Cena za celkový počet lahví vč. DPH (Kč)</t>
  </si>
  <si>
    <t>Cena celkem za počet jednotek bez DPH  (Kč)</t>
  </si>
  <si>
    <t>Cena DPH za celkový počet jednotek (Kč)</t>
  </si>
  <si>
    <t>Cena celkem za počet jednotek vč. DPH (Kč)</t>
  </si>
  <si>
    <t>Cena za jeden závoz bez DPH (Kč)</t>
  </si>
  <si>
    <t>Cena celkem za všechny závozy bez DPH  (Kč)</t>
  </si>
  <si>
    <t>Cena DPH  za všechny závozy  (Kč)</t>
  </si>
  <si>
    <t>Předpokládaný počet závozů</t>
  </si>
  <si>
    <t>Cena celkem za všechny závozy vč. DPH (Kč)</t>
  </si>
  <si>
    <t>Rooseweltova 474,            544 01 DVŮR KRÁLOVÉ NAD LABEM</t>
  </si>
  <si>
    <t>Hradecká 1690/2A,           500 12 HRADEC KRÁLOVÉ</t>
  </si>
  <si>
    <t>Národní 416, 551 01                     JAROMĚŘ</t>
  </si>
  <si>
    <t>Náplň láhev 10 l (ocelová)</t>
  </si>
  <si>
    <t>Dlouhodobý nájem láhev 2 l (ocelová)</t>
  </si>
  <si>
    <t>Dlouhodobý nájem láhev 10 l (ocelová)</t>
  </si>
  <si>
    <t>Strana 1</t>
  </si>
  <si>
    <t>Strana 2</t>
  </si>
  <si>
    <t>D              Celkem za část D</t>
  </si>
  <si>
    <t>Němcové 738, 547 01 NÁCHOD</t>
  </si>
  <si>
    <t>Jiráskova 506, 516 01 RYCHNOV NAD KNĚŽNOU</t>
  </si>
  <si>
    <t>Česká 388,  541 01           TRUTNOV</t>
  </si>
  <si>
    <t>Valteřická 1409, 543 01 VRCHLABÍ</t>
  </si>
  <si>
    <t>Temný Důl 24 a 25,           542 26  HORNÍ MARŠOV</t>
  </si>
  <si>
    <t>27.</t>
  </si>
  <si>
    <t>Doprava do míst plnění ZZS KHK</t>
  </si>
  <si>
    <t xml:space="preserve">Nabídnutá cena celkem (A, B, C, D, E) </t>
  </si>
  <si>
    <t>28.</t>
  </si>
  <si>
    <t>29.</t>
  </si>
  <si>
    <t>19.*</t>
  </si>
  <si>
    <t>24.*</t>
  </si>
  <si>
    <r>
      <rPr>
        <sz val="10"/>
        <rFont val="Arial"/>
        <family val="2"/>
        <charset val="238"/>
      </rPr>
      <t>Smetanova 91</t>
    </r>
    <r>
      <rPr>
        <sz val="10"/>
        <color theme="1"/>
        <rFont val="Arial"/>
        <family val="2"/>
        <charset val="238"/>
      </rPr>
      <t>, 550 01 BROUMOV</t>
    </r>
  </si>
  <si>
    <t>Tato celková nabídková cena (pol. č. 29) bude uvedena na Krycím listu nabídky.</t>
  </si>
  <si>
    <t>Příloha č. 2a ZD</t>
  </si>
  <si>
    <t>* Místa plnění uvedená pod pol. č. 19 a 24 budou v provozu až v průběhu trvání smlouvy</t>
  </si>
  <si>
    <t>k.ú. Robousy, JIČÍN</t>
  </si>
  <si>
    <t>k.ú. ROKYTNICE V ORLICKÝCH HORÁCH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</si>
</sst>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49" fontId="1" fillId="0" borderId="0" xfId="0" applyNumberFormat="1" applyFont="1"/>
    <xf numFmtId="49" fontId="1" fillId="0" borderId="1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9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43" fontId="2" fillId="0" borderId="1" xfId="0" applyNumberFormat="1" applyFont="1" applyBorder="1" applyAlignment="1">
      <alignment horizontal="left"/>
    </xf>
    <xf numFmtId="43" fontId="4" fillId="3" borderId="1" xfId="0" applyNumberFormat="1" applyFont="1" applyFill="1" applyBorder="1" applyAlignment="1">
      <alignment vertical="center" wrapText="1"/>
    </xf>
    <xf numFmtId="43" fontId="1" fillId="3" borderId="1" xfId="0" applyNumberFormat="1" applyFont="1" applyFill="1" applyBorder="1"/>
    <xf numFmtId="43" fontId="2" fillId="3" borderId="1" xfId="0" applyNumberFormat="1" applyFont="1" applyFill="1" applyBorder="1" applyAlignment="1">
      <alignment horizontal="left"/>
    </xf>
    <xf numFmtId="43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43" fontId="1" fillId="0" borderId="1" xfId="0" applyNumberFormat="1" applyFont="1" applyFill="1" applyBorder="1"/>
    <xf numFmtId="49" fontId="6" fillId="4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wrapText="1"/>
    </xf>
    <xf numFmtId="49" fontId="2" fillId="0" borderId="0" xfId="0" applyNumberFormat="1" applyFont="1"/>
    <xf numFmtId="0" fontId="2" fillId="0" borderId="0" xfId="0" applyFont="1"/>
    <xf numFmtId="49" fontId="2" fillId="5" borderId="1" xfId="0" applyNumberFormat="1" applyFont="1" applyFill="1" applyBorder="1" applyAlignment="1">
      <alignment wrapText="1"/>
    </xf>
    <xf numFmtId="43" fontId="2" fillId="5" borderId="1" xfId="0" applyNumberFormat="1" applyFont="1" applyFill="1" applyBorder="1" applyAlignment="1">
      <alignment horizontal="left"/>
    </xf>
    <xf numFmtId="43" fontId="2" fillId="5" borderId="1" xfId="0" applyNumberFormat="1" applyFont="1" applyFill="1" applyBorder="1"/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2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3"/>
  <sheetViews>
    <sheetView tabSelected="1" view="pageLayout" zoomScaleNormal="100" workbookViewId="0">
      <selection activeCell="F24" sqref="F24"/>
    </sheetView>
  </sheetViews>
  <sheetFormatPr defaultRowHeight="15" x14ac:dyDescent="0.25"/>
  <cols>
    <col min="1" max="1" width="9.140625" style="7" customWidth="1"/>
    <col min="2" max="2" width="16.7109375" style="1" customWidth="1"/>
    <col min="3" max="3" width="9.28515625" style="1" customWidth="1"/>
    <col min="4" max="4" width="14.140625" style="1" customWidth="1"/>
    <col min="5" max="5" width="17.85546875" style="1" customWidth="1"/>
    <col min="6" max="6" width="14.85546875" style="1" customWidth="1"/>
    <col min="7" max="7" width="15.5703125" style="1" customWidth="1"/>
  </cols>
  <sheetData>
    <row r="3" spans="1:7" x14ac:dyDescent="0.25">
      <c r="G3" s="1" t="s">
        <v>94</v>
      </c>
    </row>
    <row r="5" spans="1:7" x14ac:dyDescent="0.25">
      <c r="A5" s="14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</row>
    <row r="6" spans="1:7" ht="60" x14ac:dyDescent="0.25">
      <c r="A6" s="6" t="s">
        <v>7</v>
      </c>
      <c r="B6" s="5" t="s">
        <v>56</v>
      </c>
      <c r="C6" s="5" t="s">
        <v>8</v>
      </c>
      <c r="D6" s="5" t="s">
        <v>9</v>
      </c>
      <c r="E6" s="5" t="s">
        <v>60</v>
      </c>
      <c r="F6" s="5" t="s">
        <v>61</v>
      </c>
      <c r="G6" s="5" t="s">
        <v>62</v>
      </c>
    </row>
    <row r="7" spans="1:7" x14ac:dyDescent="0.25">
      <c r="A7" s="46" t="s">
        <v>14</v>
      </c>
      <c r="B7" s="47"/>
      <c r="C7" s="47"/>
      <c r="D7" s="47"/>
      <c r="E7" s="47"/>
      <c r="F7" s="47"/>
      <c r="G7" s="48"/>
    </row>
    <row r="8" spans="1:7" ht="57.75" x14ac:dyDescent="0.25">
      <c r="A8" s="8" t="s">
        <v>10</v>
      </c>
      <c r="B8" s="3" t="s">
        <v>57</v>
      </c>
      <c r="C8" s="44">
        <v>9492</v>
      </c>
      <c r="D8" s="29"/>
      <c r="E8" s="29">
        <f>SUM(C8*D8)</f>
        <v>0</v>
      </c>
      <c r="F8" s="29"/>
      <c r="G8" s="29">
        <f>SUM(E8+F8)</f>
        <v>0</v>
      </c>
    </row>
    <row r="9" spans="1:7" ht="29.25" x14ac:dyDescent="0.25">
      <c r="A9" s="8" t="s">
        <v>11</v>
      </c>
      <c r="B9" s="3" t="s">
        <v>13</v>
      </c>
      <c r="C9" s="44">
        <v>156</v>
      </c>
      <c r="D9" s="29"/>
      <c r="E9" s="29">
        <f>SUM(C9*D9)</f>
        <v>0</v>
      </c>
      <c r="F9" s="29"/>
      <c r="G9" s="29">
        <f>SUM(E9+F9)</f>
        <v>0</v>
      </c>
    </row>
    <row r="10" spans="1:7" ht="29.25" x14ac:dyDescent="0.25">
      <c r="A10" s="8" t="s">
        <v>12</v>
      </c>
      <c r="B10" s="3" t="s">
        <v>74</v>
      </c>
      <c r="C10" s="44">
        <v>2200</v>
      </c>
      <c r="D10" s="29"/>
      <c r="E10" s="29">
        <f>SUM(C10*D10)</f>
        <v>0</v>
      </c>
      <c r="F10" s="29"/>
      <c r="G10" s="29">
        <f>SUM(E10+F10)</f>
        <v>0</v>
      </c>
    </row>
    <row r="11" spans="1:7" x14ac:dyDescent="0.25">
      <c r="A11" s="9" t="s">
        <v>15</v>
      </c>
      <c r="B11" s="10"/>
      <c r="C11" s="10"/>
      <c r="D11" s="30"/>
      <c r="E11" s="30">
        <f>SUM(E8:E10)</f>
        <v>0</v>
      </c>
      <c r="F11" s="30">
        <f>SUM(F8:F10)</f>
        <v>0</v>
      </c>
      <c r="G11" s="30">
        <f>SUM(G8:G10)</f>
        <v>0</v>
      </c>
    </row>
    <row r="12" spans="1:7" x14ac:dyDescent="0.25">
      <c r="A12" s="13"/>
      <c r="B12" s="13"/>
      <c r="C12" s="13"/>
      <c r="D12" s="13"/>
      <c r="E12" s="13"/>
      <c r="F12" s="13"/>
      <c r="G12" s="13"/>
    </row>
    <row r="14" spans="1:7" x14ac:dyDescent="0.25">
      <c r="A14" s="46" t="s">
        <v>16</v>
      </c>
      <c r="B14" s="47"/>
      <c r="C14" s="47"/>
      <c r="D14" s="47"/>
      <c r="E14" s="47"/>
      <c r="F14" s="47"/>
      <c r="G14" s="48"/>
    </row>
    <row r="15" spans="1:7" ht="47.25" customHeight="1" x14ac:dyDescent="0.25">
      <c r="A15" s="8" t="s">
        <v>17</v>
      </c>
      <c r="B15" s="3" t="s">
        <v>75</v>
      </c>
      <c r="C15" s="12">
        <v>82</v>
      </c>
      <c r="D15" s="29"/>
      <c r="E15" s="29">
        <f>SUM(C15*D15)</f>
        <v>0</v>
      </c>
      <c r="F15" s="29"/>
      <c r="G15" s="29">
        <f>SUM(E15+F15)</f>
        <v>0</v>
      </c>
    </row>
    <row r="16" spans="1:7" ht="43.5" x14ac:dyDescent="0.25">
      <c r="A16" s="8" t="s">
        <v>18</v>
      </c>
      <c r="B16" s="3" t="s">
        <v>21</v>
      </c>
      <c r="C16" s="12">
        <v>164</v>
      </c>
      <c r="D16" s="29"/>
      <c r="E16" s="29">
        <f>SUM(C16*D16)</f>
        <v>0</v>
      </c>
      <c r="F16" s="29"/>
      <c r="G16" s="29">
        <f>SUM(E16+F16)</f>
        <v>0</v>
      </c>
    </row>
    <row r="17" spans="1:7" ht="43.5" x14ac:dyDescent="0.25">
      <c r="A17" s="8" t="s">
        <v>19</v>
      </c>
      <c r="B17" s="3" t="s">
        <v>58</v>
      </c>
      <c r="C17" s="12">
        <v>0</v>
      </c>
      <c r="D17" s="29"/>
      <c r="E17" s="29">
        <f>SUM(C17*D17)</f>
        <v>0</v>
      </c>
      <c r="F17" s="29"/>
      <c r="G17" s="29">
        <f>SUM(E17+F17)</f>
        <v>0</v>
      </c>
    </row>
    <row r="18" spans="1:7" ht="43.5" x14ac:dyDescent="0.25">
      <c r="A18" s="8" t="s">
        <v>20</v>
      </c>
      <c r="B18" s="3" t="s">
        <v>76</v>
      </c>
      <c r="C18" s="12">
        <v>128</v>
      </c>
      <c r="D18" s="29"/>
      <c r="E18" s="29">
        <f>SUM(C18*D18)</f>
        <v>0</v>
      </c>
      <c r="F18" s="29"/>
      <c r="G18" s="29">
        <f>SUM(E18+F18)</f>
        <v>0</v>
      </c>
    </row>
    <row r="19" spans="1:7" x14ac:dyDescent="0.25">
      <c r="A19" s="18" t="s">
        <v>22</v>
      </c>
      <c r="B19" s="19"/>
      <c r="C19" s="19"/>
      <c r="D19" s="30"/>
      <c r="E19" s="30">
        <f>SUM(E15:E18)</f>
        <v>0</v>
      </c>
      <c r="F19" s="30">
        <f>SUM(F15:F18)</f>
        <v>0</v>
      </c>
      <c r="G19" s="30">
        <f>SUM(G15:G18)</f>
        <v>0</v>
      </c>
    </row>
    <row r="21" spans="1:7" x14ac:dyDescent="0.25">
      <c r="A21" s="46" t="s">
        <v>23</v>
      </c>
      <c r="B21" s="49"/>
      <c r="C21" s="49"/>
      <c r="D21" s="49"/>
      <c r="E21" s="49"/>
      <c r="F21" s="49"/>
      <c r="G21" s="50"/>
    </row>
    <row r="22" spans="1:7" x14ac:dyDescent="0.25">
      <c r="A22" s="8" t="s">
        <v>24</v>
      </c>
      <c r="B22" s="2" t="s">
        <v>27</v>
      </c>
      <c r="C22" s="44">
        <v>11848</v>
      </c>
      <c r="D22" s="29"/>
      <c r="E22" s="29">
        <f>SUM(C22*D22)</f>
        <v>0</v>
      </c>
      <c r="F22" s="29"/>
      <c r="G22" s="29">
        <f>SUM(E22+F22)</f>
        <v>0</v>
      </c>
    </row>
    <row r="23" spans="1:7" x14ac:dyDescent="0.25">
      <c r="A23" s="8" t="s">
        <v>25</v>
      </c>
      <c r="B23" s="2" t="s">
        <v>28</v>
      </c>
      <c r="C23" s="44">
        <v>11848</v>
      </c>
      <c r="D23" s="29"/>
      <c r="E23" s="29">
        <f>SUM(C23*D23)</f>
        <v>0</v>
      </c>
      <c r="F23" s="29"/>
      <c r="G23" s="29">
        <f>SUM(E23+F23)</f>
        <v>0</v>
      </c>
    </row>
    <row r="24" spans="1:7" x14ac:dyDescent="0.25">
      <c r="A24" s="18" t="s">
        <v>26</v>
      </c>
      <c r="B24" s="19"/>
      <c r="C24" s="19"/>
      <c r="D24" s="30"/>
      <c r="E24" s="30">
        <f>SUM(E20:E23)</f>
        <v>0</v>
      </c>
      <c r="F24" s="30">
        <f>SUM(F20:F23)</f>
        <v>0</v>
      </c>
      <c r="G24" s="30">
        <f>SUM(G20:G23)</f>
        <v>0</v>
      </c>
    </row>
    <row r="25" spans="1:7" x14ac:dyDescent="0.25">
      <c r="A25" s="51"/>
      <c r="B25" s="51"/>
      <c r="C25" s="51"/>
      <c r="D25" s="51"/>
      <c r="E25" s="51"/>
      <c r="F25" s="51"/>
      <c r="G25" s="51"/>
    </row>
    <row r="26" spans="1:7" ht="5.25" customHeight="1" x14ac:dyDescent="0.25">
      <c r="A26" s="52"/>
      <c r="B26" s="52"/>
      <c r="C26" s="52"/>
      <c r="D26" s="52"/>
      <c r="E26" s="52"/>
      <c r="F26" s="52"/>
      <c r="G26" s="52"/>
    </row>
    <row r="27" spans="1:7" x14ac:dyDescent="0.25">
      <c r="A27" s="16" t="s">
        <v>29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5</v>
      </c>
      <c r="G27" s="17" t="s">
        <v>6</v>
      </c>
    </row>
    <row r="28" spans="1:7" ht="60" x14ac:dyDescent="0.25">
      <c r="A28" s="11" t="s">
        <v>30</v>
      </c>
      <c r="B28" s="4" t="s">
        <v>31</v>
      </c>
      <c r="C28" s="23" t="s">
        <v>32</v>
      </c>
      <c r="D28" s="4" t="s">
        <v>33</v>
      </c>
      <c r="E28" s="4" t="s">
        <v>63</v>
      </c>
      <c r="F28" s="4" t="s">
        <v>64</v>
      </c>
      <c r="G28" s="4" t="s">
        <v>65</v>
      </c>
    </row>
    <row r="29" spans="1:7" x14ac:dyDescent="0.25">
      <c r="A29" s="8" t="s">
        <v>34</v>
      </c>
      <c r="B29" s="32"/>
      <c r="C29" s="45">
        <v>11848</v>
      </c>
      <c r="D29" s="33"/>
      <c r="E29" s="33">
        <f>SUM(C29*D29)</f>
        <v>0</v>
      </c>
      <c r="F29" s="33"/>
      <c r="G29" s="33">
        <f>SUM(E29+F29)</f>
        <v>0</v>
      </c>
    </row>
    <row r="30" spans="1:7" x14ac:dyDescent="0.25">
      <c r="A30" s="8" t="s">
        <v>35</v>
      </c>
      <c r="B30" s="2"/>
      <c r="C30" s="2"/>
      <c r="D30" s="29"/>
      <c r="E30" s="29">
        <f>SUM(C30*D30)</f>
        <v>0</v>
      </c>
      <c r="F30" s="29"/>
      <c r="G30" s="29">
        <f>SUM(E30+F30)</f>
        <v>0</v>
      </c>
    </row>
    <row r="31" spans="1:7" x14ac:dyDescent="0.25">
      <c r="A31" s="18" t="s">
        <v>79</v>
      </c>
      <c r="B31" s="19"/>
      <c r="C31" s="19"/>
      <c r="D31" s="30"/>
      <c r="E31" s="30">
        <f>SUM(E27:E30)</f>
        <v>0</v>
      </c>
      <c r="F31" s="30">
        <f>SUM(F27:F30)</f>
        <v>0</v>
      </c>
      <c r="G31" s="30">
        <f>SUM(G27:G30)</f>
        <v>0</v>
      </c>
    </row>
    <row r="33" spans="1:7" x14ac:dyDescent="0.25">
      <c r="A33" s="53" t="s">
        <v>77</v>
      </c>
      <c r="B33" s="53"/>
      <c r="C33" s="53"/>
      <c r="D33" s="53"/>
      <c r="E33" s="53"/>
      <c r="F33" s="53"/>
      <c r="G33" s="53"/>
    </row>
  </sheetData>
  <mergeCells count="5">
    <mergeCell ref="A7:G7"/>
    <mergeCell ref="A14:G14"/>
    <mergeCell ref="A21:G21"/>
    <mergeCell ref="A25:G26"/>
    <mergeCell ref="A33:G33"/>
  </mergeCells>
  <pageMargins left="0.19685039370078741" right="0.19685039370078741" top="0.39370078740157483" bottom="0.19685039370078741" header="0" footer="0"/>
  <pageSetup paperSize="9" orientation="portrait" r:id="rId1"/>
  <headerFooter>
    <oddHeader>&amp;C&amp;"Arial,Tučné"&amp;12&amp;K000000"Dodávky medicinálního kyslíku plynného včetně nájmu tlakových lahví 
pro ZZS KHK - 48 měsíců"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view="pageLayout" topLeftCell="A10" zoomScaleNormal="100" workbookViewId="0">
      <selection activeCell="E22" sqref="E22"/>
    </sheetView>
  </sheetViews>
  <sheetFormatPr defaultRowHeight="15" x14ac:dyDescent="0.25"/>
  <cols>
    <col min="1" max="1" width="4.42578125" customWidth="1"/>
    <col min="2" max="2" width="22.140625" customWidth="1"/>
    <col min="3" max="3" width="9" customWidth="1"/>
    <col min="4" max="4" width="10.42578125" customWidth="1"/>
    <col min="5" max="5" width="15.42578125" customWidth="1"/>
    <col min="6" max="6" width="15.140625" customWidth="1"/>
    <col min="7" max="7" width="15.5703125" customWidth="1"/>
  </cols>
  <sheetData>
    <row r="1" spans="1:7" x14ac:dyDescent="0.25">
      <c r="A1" s="7"/>
      <c r="B1" s="1"/>
      <c r="C1" s="1"/>
      <c r="D1" s="1"/>
      <c r="E1" s="1"/>
      <c r="F1" s="1"/>
      <c r="G1" s="26" t="s">
        <v>94</v>
      </c>
    </row>
    <row r="2" spans="1:7" x14ac:dyDescent="0.25">
      <c r="A2" s="16" t="s">
        <v>29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</row>
    <row r="3" spans="1:7" ht="51" x14ac:dyDescent="0.25">
      <c r="A3" s="25" t="s">
        <v>36</v>
      </c>
      <c r="B3" s="23" t="s">
        <v>86</v>
      </c>
      <c r="C3" s="23" t="s">
        <v>69</v>
      </c>
      <c r="D3" s="23" t="s">
        <v>66</v>
      </c>
      <c r="E3" s="23" t="s">
        <v>67</v>
      </c>
      <c r="F3" s="23" t="s">
        <v>68</v>
      </c>
      <c r="G3" s="23" t="s">
        <v>70</v>
      </c>
    </row>
    <row r="4" spans="1:7" ht="29.25" customHeight="1" x14ac:dyDescent="0.25">
      <c r="A4" s="24" t="s">
        <v>37</v>
      </c>
      <c r="B4" s="22" t="s">
        <v>92</v>
      </c>
      <c r="C4" s="36">
        <v>124</v>
      </c>
      <c r="D4" s="28"/>
      <c r="E4" s="28">
        <f t="shared" ref="E4:E20" si="0">SUM(C4*D4)</f>
        <v>0</v>
      </c>
      <c r="F4" s="31"/>
      <c r="G4" s="28">
        <f t="shared" ref="G4:G20" si="1">SUM(E4+F4)</f>
        <v>0</v>
      </c>
    </row>
    <row r="5" spans="1:7" ht="42" customHeight="1" x14ac:dyDescent="0.25">
      <c r="A5" s="24" t="s">
        <v>38</v>
      </c>
      <c r="B5" s="22" t="s">
        <v>71</v>
      </c>
      <c r="C5" s="36">
        <v>120</v>
      </c>
      <c r="D5" s="28"/>
      <c r="E5" s="28">
        <f t="shared" si="0"/>
        <v>0</v>
      </c>
      <c r="F5" s="31"/>
      <c r="G5" s="28">
        <f t="shared" si="1"/>
        <v>0</v>
      </c>
    </row>
    <row r="6" spans="1:7" ht="29.25" customHeight="1" x14ac:dyDescent="0.25">
      <c r="A6" s="24" t="s">
        <v>39</v>
      </c>
      <c r="B6" s="22" t="s">
        <v>53</v>
      </c>
      <c r="C6" s="36">
        <v>96</v>
      </c>
      <c r="D6" s="28"/>
      <c r="E6" s="28">
        <f t="shared" si="0"/>
        <v>0</v>
      </c>
      <c r="F6" s="31"/>
      <c r="G6" s="28">
        <f t="shared" si="1"/>
        <v>0</v>
      </c>
    </row>
    <row r="7" spans="1:7" ht="39.75" customHeight="1" x14ac:dyDescent="0.25">
      <c r="A7" s="24" t="s">
        <v>40</v>
      </c>
      <c r="B7" s="22" t="s">
        <v>72</v>
      </c>
      <c r="C7" s="36">
        <v>332</v>
      </c>
      <c r="D7" s="28"/>
      <c r="E7" s="28">
        <f t="shared" si="0"/>
        <v>0</v>
      </c>
      <c r="F7" s="31"/>
      <c r="G7" s="28">
        <f t="shared" si="1"/>
        <v>0</v>
      </c>
    </row>
    <row r="8" spans="1:7" ht="29.25" customHeight="1" x14ac:dyDescent="0.25">
      <c r="A8" s="24" t="s">
        <v>41</v>
      </c>
      <c r="B8" s="22" t="s">
        <v>51</v>
      </c>
      <c r="C8" s="36">
        <v>48</v>
      </c>
      <c r="D8" s="28"/>
      <c r="E8" s="28">
        <f t="shared" si="0"/>
        <v>0</v>
      </c>
      <c r="F8" s="31"/>
      <c r="G8" s="28">
        <f t="shared" si="1"/>
        <v>0</v>
      </c>
    </row>
    <row r="9" spans="1:7" ht="28.5" customHeight="1" x14ac:dyDescent="0.25">
      <c r="A9" s="24" t="s">
        <v>42</v>
      </c>
      <c r="B9" s="22" t="s">
        <v>73</v>
      </c>
      <c r="C9" s="36">
        <v>112</v>
      </c>
      <c r="D9" s="28"/>
      <c r="E9" s="28">
        <f t="shared" si="0"/>
        <v>0</v>
      </c>
      <c r="F9" s="31"/>
      <c r="G9" s="28">
        <f t="shared" si="1"/>
        <v>0</v>
      </c>
    </row>
    <row r="10" spans="1:7" ht="27.75" customHeight="1" x14ac:dyDescent="0.25">
      <c r="A10" s="24" t="s">
        <v>43</v>
      </c>
      <c r="B10" s="22" t="s">
        <v>54</v>
      </c>
      <c r="C10" s="36">
        <v>10</v>
      </c>
      <c r="D10" s="28"/>
      <c r="E10" s="28">
        <f t="shared" si="0"/>
        <v>0</v>
      </c>
      <c r="F10" s="31"/>
      <c r="G10" s="28">
        <f t="shared" si="1"/>
        <v>0</v>
      </c>
    </row>
    <row r="11" spans="1:7" ht="27.75" customHeight="1" x14ac:dyDescent="0.25">
      <c r="A11" s="37" t="s">
        <v>90</v>
      </c>
      <c r="B11" s="38" t="s">
        <v>96</v>
      </c>
      <c r="C11" s="36">
        <v>122</v>
      </c>
      <c r="D11" s="28"/>
      <c r="E11" s="28">
        <f t="shared" si="0"/>
        <v>0</v>
      </c>
      <c r="F11" s="31"/>
      <c r="G11" s="28">
        <f t="shared" si="1"/>
        <v>0</v>
      </c>
    </row>
    <row r="12" spans="1:7" ht="29.25" customHeight="1" x14ac:dyDescent="0.25">
      <c r="A12" s="24" t="s">
        <v>44</v>
      </c>
      <c r="B12" s="22" t="s">
        <v>80</v>
      </c>
      <c r="C12" s="36">
        <v>192</v>
      </c>
      <c r="D12" s="28"/>
      <c r="E12" s="28">
        <f t="shared" si="0"/>
        <v>0</v>
      </c>
      <c r="F12" s="31"/>
      <c r="G12" s="28">
        <f t="shared" si="1"/>
        <v>0</v>
      </c>
    </row>
    <row r="13" spans="1:7" ht="26.25" customHeight="1" x14ac:dyDescent="0.25">
      <c r="A13" s="24" t="s">
        <v>45</v>
      </c>
      <c r="B13" s="22" t="s">
        <v>55</v>
      </c>
      <c r="C13" s="36">
        <v>112</v>
      </c>
      <c r="D13" s="28"/>
      <c r="E13" s="28">
        <f t="shared" si="0"/>
        <v>0</v>
      </c>
      <c r="F13" s="31"/>
      <c r="G13" s="28">
        <f t="shared" si="1"/>
        <v>0</v>
      </c>
    </row>
    <row r="14" spans="1:7" ht="28.5" customHeight="1" x14ac:dyDescent="0.25">
      <c r="A14" s="24" t="s">
        <v>46</v>
      </c>
      <c r="B14" s="22" t="s">
        <v>52</v>
      </c>
      <c r="C14" s="36">
        <v>112</v>
      </c>
      <c r="D14" s="28"/>
      <c r="E14" s="28">
        <f t="shared" si="0"/>
        <v>0</v>
      </c>
      <c r="F14" s="31"/>
      <c r="G14" s="28">
        <f t="shared" si="1"/>
        <v>0</v>
      </c>
    </row>
    <row r="15" spans="1:7" ht="29.25" customHeight="1" x14ac:dyDescent="0.25">
      <c r="A15" s="24" t="s">
        <v>47</v>
      </c>
      <c r="B15" s="22" t="s">
        <v>49</v>
      </c>
      <c r="C15" s="36">
        <v>112</v>
      </c>
      <c r="D15" s="28"/>
      <c r="E15" s="28">
        <f t="shared" si="0"/>
        <v>0</v>
      </c>
      <c r="F15" s="31"/>
      <c r="G15" s="28">
        <f t="shared" si="1"/>
        <v>0</v>
      </c>
    </row>
    <row r="16" spans="1:7" ht="43.5" customHeight="1" x14ac:dyDescent="0.25">
      <c r="A16" s="34" t="s">
        <v>91</v>
      </c>
      <c r="B16" s="35" t="s">
        <v>97</v>
      </c>
      <c r="C16" s="36">
        <v>33</v>
      </c>
      <c r="D16" s="28"/>
      <c r="E16" s="28">
        <f>SUM(C16*D16)</f>
        <v>0</v>
      </c>
      <c r="F16" s="31"/>
      <c r="G16" s="28">
        <f>SUM(E16+F16)</f>
        <v>0</v>
      </c>
    </row>
    <row r="17" spans="1:7" ht="42.75" customHeight="1" x14ac:dyDescent="0.25">
      <c r="A17" s="24" t="s">
        <v>48</v>
      </c>
      <c r="B17" s="22" t="s">
        <v>81</v>
      </c>
      <c r="C17" s="36">
        <v>124</v>
      </c>
      <c r="D17" s="28"/>
      <c r="E17" s="28">
        <f t="shared" si="0"/>
        <v>0</v>
      </c>
      <c r="F17" s="31"/>
      <c r="G17" s="28">
        <f t="shared" si="1"/>
        <v>0</v>
      </c>
    </row>
    <row r="18" spans="1:7" ht="44.25" customHeight="1" x14ac:dyDescent="0.25">
      <c r="A18" s="24" t="s">
        <v>59</v>
      </c>
      <c r="B18" s="22" t="s">
        <v>84</v>
      </c>
      <c r="C18" s="36">
        <v>48</v>
      </c>
      <c r="D18" s="28"/>
      <c r="E18" s="28">
        <f t="shared" si="0"/>
        <v>0</v>
      </c>
      <c r="F18" s="31"/>
      <c r="G18" s="28">
        <f t="shared" si="1"/>
        <v>0</v>
      </c>
    </row>
    <row r="19" spans="1:7" ht="31.5" customHeight="1" x14ac:dyDescent="0.25">
      <c r="A19" s="24" t="s">
        <v>85</v>
      </c>
      <c r="B19" s="22" t="s">
        <v>82</v>
      </c>
      <c r="C19" s="36">
        <v>192</v>
      </c>
      <c r="D19" s="28"/>
      <c r="E19" s="28">
        <f t="shared" si="0"/>
        <v>0</v>
      </c>
      <c r="F19" s="31"/>
      <c r="G19" s="28">
        <f t="shared" si="1"/>
        <v>0</v>
      </c>
    </row>
    <row r="20" spans="1:7" ht="31.5" customHeight="1" x14ac:dyDescent="0.25">
      <c r="A20" s="24" t="s">
        <v>88</v>
      </c>
      <c r="B20" s="22" t="s">
        <v>83</v>
      </c>
      <c r="C20" s="36">
        <v>132</v>
      </c>
      <c r="D20" s="28"/>
      <c r="E20" s="28">
        <f t="shared" si="0"/>
        <v>0</v>
      </c>
      <c r="F20" s="31"/>
      <c r="G20" s="28">
        <f t="shared" si="1"/>
        <v>0</v>
      </c>
    </row>
    <row r="21" spans="1:7" x14ac:dyDescent="0.25">
      <c r="A21" s="20" t="s">
        <v>50</v>
      </c>
      <c r="B21" s="21"/>
      <c r="C21" s="21"/>
      <c r="D21" s="27"/>
      <c r="E21" s="27">
        <f>SUM(E4:E20)</f>
        <v>0</v>
      </c>
      <c r="F21" s="27">
        <f>SUM(F4:F20)</f>
        <v>0</v>
      </c>
      <c r="G21" s="27">
        <f>SUM(G4:G20)</f>
        <v>0</v>
      </c>
    </row>
    <row r="22" spans="1:7" x14ac:dyDescent="0.25">
      <c r="A22" s="41" t="s">
        <v>89</v>
      </c>
      <c r="B22" s="55" t="s">
        <v>87</v>
      </c>
      <c r="C22" s="56"/>
      <c r="D22" s="57"/>
      <c r="E22" s="42">
        <f>SUM(E21+'A,B,C,D'!E11+'A,B,C,D'!E19+'A,B,C,D'!E24+'A,B,C,D'!E31)</f>
        <v>0</v>
      </c>
      <c r="F22" s="42">
        <f>SUM(F21+'A,B,C,D'!F11+'A,B,C,D'!F19+'A,B,C,D'!F24+'A,B,C,D'!F31)</f>
        <v>0</v>
      </c>
      <c r="G22" s="43">
        <f>SUM(G21+'A,B,C,D'!G11+'A,B,C,D'!G19+'A,B,C,D'!G24+'A,B,C,D'!G31)</f>
        <v>0</v>
      </c>
    </row>
    <row r="23" spans="1:7" x14ac:dyDescent="0.25">
      <c r="A23" s="54" t="s">
        <v>93</v>
      </c>
      <c r="B23" s="54"/>
      <c r="C23" s="54"/>
      <c r="D23" s="54"/>
      <c r="E23" s="54"/>
      <c r="F23" s="54"/>
      <c r="G23" s="54"/>
    </row>
    <row r="24" spans="1:7" x14ac:dyDescent="0.25">
      <c r="A24" s="39" t="s">
        <v>95</v>
      </c>
      <c r="B24" s="40"/>
      <c r="C24" s="40"/>
      <c r="D24" s="40"/>
      <c r="E24" s="40"/>
      <c r="F24" s="40"/>
      <c r="G24" s="40"/>
    </row>
    <row r="25" spans="1:7" x14ac:dyDescent="0.25">
      <c r="A25" s="7"/>
      <c r="B25" s="1"/>
      <c r="C25" s="1"/>
      <c r="D25" s="1"/>
      <c r="E25" s="1"/>
      <c r="F25" s="1"/>
      <c r="G25" s="1"/>
    </row>
    <row r="26" spans="1:7" x14ac:dyDescent="0.25">
      <c r="A26" s="7"/>
      <c r="B26" s="1"/>
      <c r="C26" s="1"/>
      <c r="D26" s="1"/>
      <c r="E26" s="1"/>
      <c r="F26" s="1"/>
      <c r="G26" s="1"/>
    </row>
    <row r="27" spans="1:7" x14ac:dyDescent="0.25">
      <c r="A27" s="53" t="s">
        <v>78</v>
      </c>
      <c r="B27" s="53"/>
      <c r="C27" s="53"/>
      <c r="D27" s="53"/>
      <c r="E27" s="53"/>
      <c r="F27" s="53"/>
      <c r="G27" s="53"/>
    </row>
    <row r="28" spans="1:7" x14ac:dyDescent="0.25">
      <c r="A28" s="7"/>
      <c r="B28" s="1"/>
      <c r="C28" s="1"/>
      <c r="D28" s="1"/>
      <c r="E28" s="1"/>
      <c r="F28" s="1"/>
      <c r="G28" s="1"/>
    </row>
  </sheetData>
  <mergeCells count="3">
    <mergeCell ref="A23:G23"/>
    <mergeCell ref="B22:D22"/>
    <mergeCell ref="A27:G27"/>
  </mergeCells>
  <pageMargins left="0.70866141732283472" right="0.31496062992125984" top="0.78740157480314965" bottom="0.78740157480314965" header="0.31496062992125984" footer="0.31496062992125984"/>
  <pageSetup paperSize="9" orientation="portrait" r:id="rId1"/>
  <headerFooter>
    <oddHeader>&amp;C&amp;"Arial,Tučné"&amp;12&amp;K000000"Dodávky medicinálního kyslíku plynného včetně nájmu tlakových lahví 
pro ZZS KHK - 48 měsíců"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A,B,C,D</vt:lpstr>
      <vt:lpstr>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Patočková Dalimila</dc:creator>
  <cp:lastModifiedBy>Ježková Veronika, Bc.</cp:lastModifiedBy>
  <cp:lastPrinted>2026-01-20T12:53:51Z</cp:lastPrinted>
  <dcterms:created xsi:type="dcterms:W3CDTF">2014-06-27T08:31:20Z</dcterms:created>
  <dcterms:modified xsi:type="dcterms:W3CDTF">2026-01-21T10:25:08Z</dcterms:modified>
</cp:coreProperties>
</file>