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zaloha\Sstrnb\projekty\dokumentace\SPV_Hlušice_finále\Vybavení_2024\Zařízení\ZD_2025\ZD_vybavení\"/>
    </mc:Choice>
  </mc:AlternateContent>
  <xr:revisionPtr revIDLastSave="0" documentId="13_ncr:1_{1BE26397-B504-4DCA-906A-1E4168324B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List1!$B$39:$E$275</definedName>
    <definedName name="OLE_LINK2" localSheetId="0">List1!#REF!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D37" i="1"/>
  <c r="C37" i="1"/>
  <c r="A7" i="1"/>
  <c r="C30" i="1"/>
  <c r="C22" i="1"/>
  <c r="C6" i="1"/>
  <c r="C36" i="1" l="1"/>
  <c r="D36" i="1" s="1"/>
  <c r="E36" i="1" s="1"/>
  <c r="C34" i="1"/>
  <c r="D34" i="1" s="1"/>
  <c r="E34" i="1" s="1"/>
  <c r="C32" i="1"/>
  <c r="D32" i="1" s="1"/>
  <c r="E32" i="1" s="1"/>
  <c r="D30" i="1"/>
  <c r="E30" i="1" s="1"/>
  <c r="C28" i="1"/>
  <c r="D28" i="1" s="1"/>
  <c r="E28" i="1" s="1"/>
  <c r="C26" i="1"/>
  <c r="D26" i="1" s="1"/>
  <c r="C24" i="1"/>
  <c r="C20" i="1"/>
  <c r="D20" i="1" s="1"/>
  <c r="C18" i="1"/>
  <c r="C16" i="1"/>
  <c r="C14" i="1"/>
  <c r="D14" i="1" s="1"/>
  <c r="E14" i="1" s="1"/>
  <c r="C12" i="1"/>
  <c r="C10" i="1"/>
  <c r="C8" i="1"/>
  <c r="D23" i="1"/>
  <c r="E23" i="1" s="1"/>
  <c r="A9" i="1"/>
  <c r="A11" i="1" s="1"/>
  <c r="A13" i="1" s="1"/>
  <c r="A15" i="1" s="1"/>
  <c r="A17" i="1" s="1"/>
  <c r="A19" i="1" s="1"/>
  <c r="A21" i="1" s="1"/>
  <c r="A23" i="1" s="1"/>
  <c r="A25" i="1" s="1"/>
  <c r="A27" i="1" s="1"/>
  <c r="A29" i="1" s="1"/>
  <c r="A31" i="1" s="1"/>
  <c r="A33" i="1" s="1"/>
  <c r="A35" i="1" s="1"/>
  <c r="E26" i="1" l="1"/>
  <c r="D10" i="1"/>
  <c r="E10" i="1" s="1"/>
  <c r="D24" i="1"/>
  <c r="E24" i="1" s="1"/>
  <c r="D22" i="1"/>
  <c r="E22" i="1" s="1"/>
  <c r="E20" i="1"/>
  <c r="D18" i="1"/>
  <c r="E18" i="1" s="1"/>
  <c r="D16" i="1"/>
  <c r="E16" i="1" s="1"/>
  <c r="D12" i="1"/>
  <c r="E12" i="1" s="1"/>
  <c r="D8" i="1"/>
  <c r="E8" i="1" s="1"/>
  <c r="D11" i="1" l="1"/>
  <c r="E11" i="1" s="1"/>
  <c r="D6" i="1"/>
  <c r="D5" i="1"/>
  <c r="E5" i="1" s="1"/>
  <c r="E6" i="1" l="1"/>
</calcChain>
</file>

<file path=xl/sharedStrings.xml><?xml version="1.0" encoding="utf-8"?>
<sst xmlns="http://schemas.openxmlformats.org/spreadsheetml/2006/main" count="435" uniqueCount="344">
  <si>
    <t>Nabídková cena v Kč</t>
  </si>
  <si>
    <t>Zakázka celkem</t>
  </si>
  <si>
    <t>Parametr</t>
  </si>
  <si>
    <t>Požadavek</t>
  </si>
  <si>
    <t>Nabídka</t>
  </si>
  <si>
    <t>Samostatně DPH (Kč)</t>
  </si>
  <si>
    <t>Cena (Kč bez DPH)</t>
  </si>
  <si>
    <t>Cena (Kč včetně DPH)</t>
  </si>
  <si>
    <t>Dodavatel vyplňuje pouze žlutě označená pole. V požadovaných parametrech vyplní konkrétní hodnotu / údaj (kde je to relevantní) nebo ANO.</t>
  </si>
  <si>
    <t>Požadované technické parametry</t>
  </si>
  <si>
    <t>D+M  Dvojitý nůžkový zvedák - Položka č. 1</t>
  </si>
  <si>
    <t>Dvojitý nůžkový zvedák (jednotková cena)</t>
  </si>
  <si>
    <t>Dvojitý nůžkový zvedák (2 ks)</t>
  </si>
  <si>
    <t>způsob zvedání</t>
  </si>
  <si>
    <t>za prahy</t>
  </si>
  <si>
    <t>minimální nosnost</t>
  </si>
  <si>
    <t>3500 kg</t>
  </si>
  <si>
    <t>instalace (umístění)</t>
  </si>
  <si>
    <t>v úrovní s podlahou (vestavěné)</t>
  </si>
  <si>
    <t>zástavbová hloubka</t>
  </si>
  <si>
    <t>max 105 mm</t>
  </si>
  <si>
    <t>nastavitelná délka zvedacích plošin</t>
  </si>
  <si>
    <t>v min rozsahu 1500 - 2150</t>
  </si>
  <si>
    <t>šířka plošin</t>
  </si>
  <si>
    <t>min 610 mm</t>
  </si>
  <si>
    <t>počet hydralických okruhů (bezpečnost)</t>
  </si>
  <si>
    <t>min 2</t>
  </si>
  <si>
    <t>umístění agregátu</t>
  </si>
  <si>
    <t>v olejové lázni</t>
  </si>
  <si>
    <t>ovládání zvedáku</t>
  </si>
  <si>
    <t>plně hydraulický (bez elektr. a pneum. součástí</t>
  </si>
  <si>
    <t>výška zdvihu</t>
  </si>
  <si>
    <t>min 1950 mm</t>
  </si>
  <si>
    <t>nosnost</t>
  </si>
  <si>
    <t>bezpečnost</t>
  </si>
  <si>
    <t>příslušenství:</t>
  </si>
  <si>
    <t>Přístroj pro měření geometrie zem. vozidel (1 ks)</t>
  </si>
  <si>
    <t>způsob upnutí</t>
  </si>
  <si>
    <t>přesné upnutí měřících hlav bez nutnosti nadzvedávání náprav</t>
  </si>
  <si>
    <t>způsob měření</t>
  </si>
  <si>
    <t>v jízdním stavu bez nutnosti nadzvedávání náprav</t>
  </si>
  <si>
    <t>využití</t>
  </si>
  <si>
    <t>i pro měření a seřízení náprav s dělenými spojovacími tyčemi</t>
  </si>
  <si>
    <t>komplexnost využití</t>
  </si>
  <si>
    <t>mobilita</t>
  </si>
  <si>
    <t>box na kolečnách pro snadný převoz</t>
  </si>
  <si>
    <t>upínací nástavce</t>
  </si>
  <si>
    <t>sada min 6 dlouhých a min 6 krátkých upínacích nástavců pro rychlou montáž (nejlépe magnetických)</t>
  </si>
  <si>
    <t>kontrola symetrie</t>
  </si>
  <si>
    <t>min 2 měřítka</t>
  </si>
  <si>
    <t>měření sbíhavosti</t>
  </si>
  <si>
    <t>2 otočné desky s vysokou nosností</t>
  </si>
  <si>
    <t>sada pro měření návěsů a přívěsů</t>
  </si>
  <si>
    <t>adaptér pro zemědělské přívěsy s připojením na kouli</t>
  </si>
  <si>
    <t>Přístroj pro měření geometrie zem. vozidel vč. příslušenství (jednotková cena)</t>
  </si>
  <si>
    <t>Přístroj pro měření ovality kol zemědělských vozidel (jednotková cena)</t>
  </si>
  <si>
    <t>Přístroj pro měření ovality kol zemědělských vozidel (1 ks)</t>
  </si>
  <si>
    <t>pro měření a optimalizaci obvodové házivosti kol u velkých kol traktorů a ostatní zemědělské kolové techniky</t>
  </si>
  <si>
    <t>jazyk software</t>
  </si>
  <si>
    <t>čeština</t>
  </si>
  <si>
    <t>archivace naměřených hodnot</t>
  </si>
  <si>
    <t>ano</t>
  </si>
  <si>
    <t>vytvoření protokolu o měření</t>
  </si>
  <si>
    <t>součástí software</t>
  </si>
  <si>
    <t>box pro snadný převoz</t>
  </si>
  <si>
    <t>Regloskop (jednotková cena)</t>
  </si>
  <si>
    <t>Regloskop (1 ks)</t>
  </si>
  <si>
    <t>technologie</t>
  </si>
  <si>
    <t>digitální</t>
  </si>
  <si>
    <t>velikost displeje</t>
  </si>
  <si>
    <t>min 7"</t>
  </si>
  <si>
    <t>vlastnosti kamery</t>
  </si>
  <si>
    <t>umožňující vizualizaci světlometu v reálném čase během zaměřování</t>
  </si>
  <si>
    <t>kompenzace nerovnosti podlahy</t>
  </si>
  <si>
    <t>automatická pomocí elektronické vodováhy</t>
  </si>
  <si>
    <t>možnost stažení naměřených dat</t>
  </si>
  <si>
    <t>přes webové rozhraní</t>
  </si>
  <si>
    <t>automatizace</t>
  </si>
  <si>
    <t>automatické detekování typu světlometu použitelné pro všechny značky a typy evropských světlometů</t>
  </si>
  <si>
    <t>rozsah testování a nastavení</t>
  </si>
  <si>
    <t>světlomety ECA, SAE a japonské světlomety (potkávací, dálková a mlhová světla)</t>
  </si>
  <si>
    <t>ovládání</t>
  </si>
  <si>
    <t>aktualizace software</t>
  </si>
  <si>
    <t>zdarma po dobu min 5 let</t>
  </si>
  <si>
    <t>Zařízení pro kalibraci kamer a radarů vč. příslušenství (jednotková cena)</t>
  </si>
  <si>
    <t>Zařízení pro kalibraci kamer a radarů vč. příslušenství (1 ks)</t>
  </si>
  <si>
    <t>komlexnost měření</t>
  </si>
  <si>
    <t>současné sledování úhlu natočení, vzdálenosti a boční polohy k jízdní ose</t>
  </si>
  <si>
    <t>upgrade</t>
  </si>
  <si>
    <t>možnost rozšíření pro budoucí systémy</t>
  </si>
  <si>
    <t>způsob dokumentace</t>
  </si>
  <si>
    <t>výsledky kalibrace jsou dokumetovány pomocí diagnostického softwaru ESI-tronic.</t>
  </si>
  <si>
    <t>včetně bočních kamer pro ustavení na geometrickou jízdní osu vozidla</t>
  </si>
  <si>
    <t>způsob ustavení</t>
  </si>
  <si>
    <t>softwarově řízené ustavení přípravku s kalibračními terči</t>
  </si>
  <si>
    <t>min 2 kamery pro ustavení přípravku k jízdní ose vozidla</t>
  </si>
  <si>
    <t>VW terč pro přední kameru (zároveň i odrazná deska pro radar) včetně uchycení</t>
  </si>
  <si>
    <t>přesná lišta pro usazení měřících terčů (typ Multi-Target_Shop)</t>
  </si>
  <si>
    <t>univerzální kolový upínák</t>
  </si>
  <si>
    <t>přípravek pro měření vzálenosti (mezi sloupkem a terčem)</t>
  </si>
  <si>
    <t>sada odráživých terčů v min rouzsahu:</t>
  </si>
  <si>
    <t>Kia - Typ 1</t>
  </si>
  <si>
    <t>Hyundai - Typ 1</t>
  </si>
  <si>
    <t>Fiat - Typ 1</t>
  </si>
  <si>
    <t>PSA - Typ 1</t>
  </si>
  <si>
    <t>Opel - Typ 1</t>
  </si>
  <si>
    <t>Mercedes - Typ 1</t>
  </si>
  <si>
    <t>Mazda - Typ 1</t>
  </si>
  <si>
    <t>Nissan - Typ 1</t>
  </si>
  <si>
    <t>Toyota - Typ 1</t>
  </si>
  <si>
    <t>Universal - Typ 2</t>
  </si>
  <si>
    <t>Nissan - Typ 2</t>
  </si>
  <si>
    <t>Mazda - Typ 2</t>
  </si>
  <si>
    <t>Toyota - Typ 2</t>
  </si>
  <si>
    <t>Toyota - Typ 3</t>
  </si>
  <si>
    <t>umožňuje kalibraci u vozidel koncernu VW</t>
  </si>
  <si>
    <t>sada podlahových kalibračních terčů pro 360stupňové kamery 2. generace</t>
  </si>
  <si>
    <t>kalibrační sada pro zadní kamery</t>
  </si>
  <si>
    <t>přípravek s trojitým zrcadlem pro statickou kalibraci radarových senzorů</t>
  </si>
  <si>
    <t>radarový kaloibrační modul pro přední a zadní radarové senzory vozidel Kia, Hyundai, Mazda, Toyota, Honda</t>
  </si>
  <si>
    <t>nastavení podporované laserovou technologií</t>
  </si>
  <si>
    <t>Zvedák pro měření geometrie větších vozidel (jednotková cena)</t>
  </si>
  <si>
    <t>Zvedák pro měření geometrie větších vozidel (1 ks)</t>
  </si>
  <si>
    <t>Zařízení pro diagnostiku zemědělských vozidel (jednotková cena)</t>
  </si>
  <si>
    <t>Zařízení pro diagnostiku zemědělských vozidel (1 ks)</t>
  </si>
  <si>
    <t>Mobilní sloupový zvedák zemědělských vozidel vč. příslušenství (jednotková cena)</t>
  </si>
  <si>
    <t>Mobilní sloupový zvedák zemědělských vozidel vč. příslušenství (1 ks)</t>
  </si>
  <si>
    <t>provedení</t>
  </si>
  <si>
    <t>2 mobilní stojanové zvedáky</t>
  </si>
  <si>
    <t>nosnost jednoho sloupu min 7500 kg</t>
  </si>
  <si>
    <t>pohon</t>
  </si>
  <si>
    <t>hydraulický</t>
  </si>
  <si>
    <t>min 1700 mm</t>
  </si>
  <si>
    <t>spodní nosník</t>
  </si>
  <si>
    <t>horní nosník</t>
  </si>
  <si>
    <t>čep nápravy</t>
  </si>
  <si>
    <t>sada pro uchycení traktorů minimálně za:</t>
  </si>
  <si>
    <t>plochý posuvný adaptér</t>
  </si>
  <si>
    <t>min 2 ks</t>
  </si>
  <si>
    <t>ve spolupráci s diagnostickým softwarem ESI-tronic umožňuje diagnostiku elektronických systémů osobních a lehkých užitkových vozidel</t>
  </si>
  <si>
    <t>rozsah komunikace</t>
  </si>
  <si>
    <t>současně s min 3 rozhraními CAN a K-Line</t>
  </si>
  <si>
    <t>vybavení 1</t>
  </si>
  <si>
    <t>vybavení 2</t>
  </si>
  <si>
    <t>vestavěný 2-kanálový osciloskop</t>
  </si>
  <si>
    <t>vestavěný 2-kanálový multimetr</t>
  </si>
  <si>
    <t>Lis hydraulický (jednotková cena)</t>
  </si>
  <si>
    <t>Lis hydraulický (1 ks)</t>
  </si>
  <si>
    <t>posun</t>
  </si>
  <si>
    <t>stranově posuvný hydraulický válec</t>
  </si>
  <si>
    <t>manometr s jednoduchým čtením</t>
  </si>
  <si>
    <t>odlučovač vody</t>
  </si>
  <si>
    <t>vzduchová přípojka s filtrem a odlučovačem vody</t>
  </si>
  <si>
    <t>způsob ovládání</t>
  </si>
  <si>
    <t>pomocí nožního pedálu</t>
  </si>
  <si>
    <t>pracovní tlak</t>
  </si>
  <si>
    <t>min 20 t</t>
  </si>
  <si>
    <t>zdvih pístu</t>
  </si>
  <si>
    <t>min 210mm</t>
  </si>
  <si>
    <t>pracovní výška</t>
  </si>
  <si>
    <t>rozsah 950-1050 mm</t>
  </si>
  <si>
    <t>pracovní šířka</t>
  </si>
  <si>
    <t>min 550 mm</t>
  </si>
  <si>
    <t>Zařízení pro diagnostiku elektrických a hybridních vozidel (jednotková cena)</t>
  </si>
  <si>
    <t>Zařízení pro diagnostiku elektrických a hybridních vozidel (1 ks)</t>
  </si>
  <si>
    <t>Přístroj pro nastavení vaček motorů TSi  (jednotková cena)</t>
  </si>
  <si>
    <t>Přístroj pro nastavení vaček motorů TSi  (1 ks)</t>
  </si>
  <si>
    <t>užití</t>
  </si>
  <si>
    <t>elektronický měřící systém pro nastavení vačkového hřídele motorů Tsi</t>
  </si>
  <si>
    <t>využití stávající diagnostiky</t>
  </si>
  <si>
    <t>rozsah zásahu do motorového prostoru</t>
  </si>
  <si>
    <t>minimální demontážní práce pro seřízení</t>
  </si>
  <si>
    <t>přesnost měření senzorů</t>
  </si>
  <si>
    <t>min 0,02 stupně</t>
  </si>
  <si>
    <t>příklad typového zařízení</t>
  </si>
  <si>
    <t>VAS 611 007</t>
  </si>
  <si>
    <t>Dílenský vozík s nářadím  (jednotková cena)</t>
  </si>
  <si>
    <t>Dílenský vozík s nářadím  (3 ks)</t>
  </si>
  <si>
    <t>Přístroj pro vyhledání netěsností  (jednotková cena)</t>
  </si>
  <si>
    <t>Přístroj pro vyhledání netěsností  (1 ks)</t>
  </si>
  <si>
    <t>kouřový tester pro provádění široké škály testů těsnosti u vozidel</t>
  </si>
  <si>
    <t>použitelnost</t>
  </si>
  <si>
    <t>detekce úniku pro všechny uzavřené systémy s nízkým tlakem (např. sací a výfukové systémy, úniky vody a vzduchu ze všech otvorů vozidla)</t>
  </si>
  <si>
    <t>možnost použití plyny</t>
  </si>
  <si>
    <t>vzduchem nebo inertními plyny</t>
  </si>
  <si>
    <t>napájení</t>
  </si>
  <si>
    <t>z akumulátoru vozidla</t>
  </si>
  <si>
    <t>Proplachovací sada ke klimatizaci vč. příslušenství (jednotková cena)</t>
  </si>
  <si>
    <t>Proplachovací sada ke klimatizaci vč. příslušenství (1 ks)</t>
  </si>
  <si>
    <t>automatický přístroj pro proplach klimatizace</t>
  </si>
  <si>
    <t>způsob proplachu</t>
  </si>
  <si>
    <t>proplachovací prostředek je vháněn do klimatizace prostřednictvím integrovaného čerpadla</t>
  </si>
  <si>
    <t>rozsah využití</t>
  </si>
  <si>
    <t>univerzální</t>
  </si>
  <si>
    <t>filtrace proplachovacího prostředku</t>
  </si>
  <si>
    <t>pomocí integrovaného filtru s kontrolní skleničkou</t>
  </si>
  <si>
    <t>externí vzduch</t>
  </si>
  <si>
    <t>připojení na stlačený vzduch</t>
  </si>
  <si>
    <t>integrovaný redukční ventil</t>
  </si>
  <si>
    <t>12 V</t>
  </si>
  <si>
    <t>univerzální adaptér pro připojení na téměř každé místo v systému klimatizace</t>
  </si>
  <si>
    <t>univerzální proplachovací kapalina s protikorozní ochranou</t>
  </si>
  <si>
    <t>min 10 l</t>
  </si>
  <si>
    <t>univerzální sada připojovacích adaptérů pro proplach klimatizací všech systémů klimatizací</t>
  </si>
  <si>
    <t>ano, včetně kontrolní průhledné trubice</t>
  </si>
  <si>
    <t>Manipulační vozík na kola (jednotková cena)</t>
  </si>
  <si>
    <t>Manipulační vozík na kola (1 ks)</t>
  </si>
  <si>
    <t>manipulační vozík na montáž a demontáž velkých kol na osy traktorů a jiných zemědělských strojů</t>
  </si>
  <si>
    <t>hydraulický mechanismus pro přesné vyzvednutí kola</t>
  </si>
  <si>
    <t>manipulace</t>
  </si>
  <si>
    <t>ovladatelnost umístění kola</t>
  </si>
  <si>
    <t>možnost ručně otáčet kolem na válcích pro přesné nasměřování na uchycovací šrouby</t>
  </si>
  <si>
    <t>rozsah použitelnosti</t>
  </si>
  <si>
    <t>pro kola o průměru min 1260mm</t>
  </si>
  <si>
    <t>maximální šířka pneu</t>
  </si>
  <si>
    <t>pro kola do šířky min až 1030mm</t>
  </si>
  <si>
    <t>dvojitý hydraulický systém</t>
  </si>
  <si>
    <t>zvedání a spouštění kol bez pomaci rukou</t>
  </si>
  <si>
    <t>min 1600 kg</t>
  </si>
  <si>
    <t>počet zásuvek</t>
  </si>
  <si>
    <t>min vybavení:</t>
  </si>
  <si>
    <t>vozík pro autoopravárenskou dílnu</t>
  </si>
  <si>
    <t>výška</t>
  </si>
  <si>
    <t>min 1000 mm</t>
  </si>
  <si>
    <t>sada šroubováků</t>
  </si>
  <si>
    <t>sada kleští, kladiv a sekáčů</t>
  </si>
  <si>
    <t>kompaktní vozík na kolečkách</t>
  </si>
  <si>
    <t>montáž, zprovoznění, zaškolení obsluhy</t>
  </si>
  <si>
    <t>min 4,2 t</t>
  </si>
  <si>
    <t>délka platformy</t>
  </si>
  <si>
    <t>min 4600 mm</t>
  </si>
  <si>
    <t>min 1850 mm</t>
  </si>
  <si>
    <t>maximální výška zdvihu</t>
  </si>
  <si>
    <t>způsob montáže</t>
  </si>
  <si>
    <t>do podlahy</t>
  </si>
  <si>
    <t>provedení zdvižné plošiny</t>
  </si>
  <si>
    <t>nůžkové</t>
  </si>
  <si>
    <t>hloubka instalace</t>
  </si>
  <si>
    <t>max 300 mm</t>
  </si>
  <si>
    <t>pro měření geometrie větších vozidel</t>
  </si>
  <si>
    <t>přízdvih</t>
  </si>
  <si>
    <t>podprahový přízdvih</t>
  </si>
  <si>
    <t>zdvid souososti kol</t>
  </si>
  <si>
    <t>plošiny pro úplné vyrovnání kol s předním krytem otočných stolů a zadními bočními kluznými deskami</t>
  </si>
  <si>
    <t>velký doraz na kola</t>
  </si>
  <si>
    <t>vyrovnávací systém</t>
  </si>
  <si>
    <t>integrovaný volný zdvih kol s vyrovnávacím systémem pro zajištění zcela rovné pracovní plochy</t>
  </si>
  <si>
    <t>mechanické uzamykací zařízení s automatickým záběrem a pneumatickým uvolněním</t>
  </si>
  <si>
    <t>nastavení kalibrace</t>
  </si>
  <si>
    <t>kabel EOBD</t>
  </si>
  <si>
    <t>1 ks</t>
  </si>
  <si>
    <t>kabel Deutsch OBD (9-pin)</t>
  </si>
  <si>
    <t>speciální režim</t>
  </si>
  <si>
    <t>DEMO pro předvádění diagnostických funkcí bez připojení reálného stroje</t>
  </si>
  <si>
    <t>pro multifunkční diagnostiku zemědělských vozidel (traktory, stroje na sklizeň, přípojné stroje, ISOBUS)</t>
  </si>
  <si>
    <t>režim detekce</t>
  </si>
  <si>
    <t>automatická detekce systémů ve stroji a chybových kódů</t>
  </si>
  <si>
    <t>možnost sledování hodnot</t>
  </si>
  <si>
    <t>sledování měřených hodnot v reálném čase</t>
  </si>
  <si>
    <t>funkce</t>
  </si>
  <si>
    <t>aktivace a kalibrace součástek stroje</t>
  </si>
  <si>
    <t>reset servisů údržby</t>
  </si>
  <si>
    <t>modifikace konfigurace stroje</t>
  </si>
  <si>
    <t>technická data systémů převodovky, motoru, hydrauliky)</t>
  </si>
  <si>
    <t>interaktivní elektrická schémata</t>
  </si>
  <si>
    <t>technické návody</t>
  </si>
  <si>
    <t>zjišťované a přístupné informace:</t>
  </si>
  <si>
    <t>řízená diagnostika podle příznaků a chybových kódů</t>
  </si>
  <si>
    <t>technická data stroje + data údržby stroje</t>
  </si>
  <si>
    <t>archivace dat</t>
  </si>
  <si>
    <t>vybavení</t>
  </si>
  <si>
    <t>2-kanalový vysokorychlostní osciloskop</t>
  </si>
  <si>
    <t>pro měření a diagnostiky vysokonapěťových systému hybridních a plně elektrických vozidel</t>
  </si>
  <si>
    <t>umožňujeodpojení a měření beznapěťového stavu</t>
  </si>
  <si>
    <t>rozsah měřeného napětí</t>
  </si>
  <si>
    <t>až 1000 V</t>
  </si>
  <si>
    <t>měření vyrovnání potenciálu, izolačního odporu a odporu na servisním konektoru</t>
  </si>
  <si>
    <t>další rozsah měření</t>
  </si>
  <si>
    <t>pro komplexní diagnostiku elektromobilu (BEV) a hybridních vozidel (HEV)</t>
  </si>
  <si>
    <t>rozhraní a komunikace</t>
  </si>
  <si>
    <t>min USB-C, RJ45 a Bluetooth</t>
  </si>
  <si>
    <t>vysokonapěťový měřící kabel</t>
  </si>
  <si>
    <t>měřící hrot pro kabel</t>
  </si>
  <si>
    <t>měřící kabel pro osciloskop</t>
  </si>
  <si>
    <t>min 2 ks (barevně odlišený)</t>
  </si>
  <si>
    <t>napájecí zdroj s kabelem</t>
  </si>
  <si>
    <t>min 1 ks</t>
  </si>
  <si>
    <t>kabel USB-C</t>
  </si>
  <si>
    <t>kompatibilita</t>
  </si>
  <si>
    <t>zadavatel umožňuje jiné srovnatelné řešení, které musí být plně kompatibilní s vnitřními systémy školy, kterou splňuje např. typ BOSCH KTS 590</t>
  </si>
  <si>
    <t>Diagnostika vozidel (jednotková cena)</t>
  </si>
  <si>
    <t>Diagnostika vozidel (3 ks)</t>
  </si>
  <si>
    <t>stavební připravenost</t>
  </si>
  <si>
    <t>včetně stavebních úprav konstrukcí stávajících dílen dle požadavků na dodávaný typ</t>
  </si>
  <si>
    <t>možnost ovládání z chytrého telefonu, tabletu a PC</t>
  </si>
  <si>
    <t>výukový parametr</t>
  </si>
  <si>
    <t>programovatelné parametry pro úpravu testování světlometů podle požadavků uživatele</t>
  </si>
  <si>
    <t>integrovaný ochranný bezpečnostní štít obsluhy</t>
  </si>
  <si>
    <t>šířka</t>
  </si>
  <si>
    <t>min 950 mm</t>
  </si>
  <si>
    <t>min 8</t>
  </si>
  <si>
    <t>pracovní deska</t>
  </si>
  <si>
    <t>nerezová</t>
  </si>
  <si>
    <t>celkem min 750 kusů</t>
  </si>
  <si>
    <t>sada páčidel</t>
  </si>
  <si>
    <t>sada bitů E,PH,PZ,TORX</t>
  </si>
  <si>
    <t>sada nástrčných hlavic a šroubováků</t>
  </si>
  <si>
    <t>sada dvojitých očkových klíčů do velikosti min 32mm</t>
  </si>
  <si>
    <t>sada kombinovaných klíčů, ráčna-otevřený klíč do min velikosti 36mm</t>
  </si>
  <si>
    <t>sada rázových hlavic</t>
  </si>
  <si>
    <t>sada gola nářadí v rozsahu min 3-24mm</t>
  </si>
  <si>
    <t>pneumatický rázový utahovák</t>
  </si>
  <si>
    <t>sada pro pneuservis obsahující min momentový klíč, škrabka na uvolnění závaží, montážní páka, přístroj na měření hloubky dezénu, přístroj na měření tlaku v pneumatikách, kleště na závaží</t>
  </si>
  <si>
    <t>ve spojení s diagnostickými zařízeními koncernu VW umožňuje kontrolu a nastavení vačkového hřídele</t>
  </si>
  <si>
    <t>diagostika motorů</t>
  </si>
  <si>
    <t xml:space="preserve">minimálně pro motory Cummins, Zetor, JohnDeere, MB, Renault, Yanmar </t>
  </si>
  <si>
    <t>minimálně pro převodovky ZP a Agropower</t>
  </si>
  <si>
    <t>diagnostika převodovek</t>
  </si>
  <si>
    <t>aktualizace diagnostického programu</t>
  </si>
  <si>
    <t>min 2x ročně</t>
  </si>
  <si>
    <t>diagnostika v českém jazyce s možností přepnutí do anglického jazyka</t>
  </si>
  <si>
    <t>instalace min na 3 PC</t>
  </si>
  <si>
    <t>interface s ochranou min IP40</t>
  </si>
  <si>
    <t>komunikce mezi interface a PC</t>
  </si>
  <si>
    <t>min 1x USB + Bluetooth</t>
  </si>
  <si>
    <t>min 36 měsíců</t>
  </si>
  <si>
    <t>záruka na funkčnost</t>
  </si>
  <si>
    <t>zaškolení obsluhy</t>
  </si>
  <si>
    <t>v rozsahu min 6 hodin</t>
  </si>
  <si>
    <t>D+M  Přístroj pro měření geometrie zemědělských vozidel - Položka č. 2</t>
  </si>
  <si>
    <t>D+M  Přístroj pro měření ovality kol zemědělských vozidel - Položka č. 3</t>
  </si>
  <si>
    <t>D+M  Regloskop - Položka č. 4</t>
  </si>
  <si>
    <t>D+M  Univerzální zařízení pro kalibraci kamer a radarů na jízdní osu vozidla vč. příslušenství - Položka č. 5</t>
  </si>
  <si>
    <t>D+M  Zvedák pro měření geometrie větších vozidel - Položka č. 6</t>
  </si>
  <si>
    <t>D+M  Zařízení pro diagnostiku zemědělských vozidel - Položka č. 7</t>
  </si>
  <si>
    <t>D+M  Mobilní sloupový zvedák zemědělských vozidel vč. příslušenství - Položka č. 8</t>
  </si>
  <si>
    <t>D+M Diagnostika vozidel pro jednotný ucelený systém školy, nejlépe typ BOSCH KTS 590 - Položka č. 9</t>
  </si>
  <si>
    <t>D+M Lis hydraulický - Položka č. 10</t>
  </si>
  <si>
    <t>D+M  Zařízení pro diagnostiku elektrických a hybridních vozidel - Položka č. 11</t>
  </si>
  <si>
    <t>D+M Přístroj pro nastavení vaček motorů TSi  - Položka č. 12</t>
  </si>
  <si>
    <t>D+M Dílenský vozík s nářadím  - Položka č. 13</t>
  </si>
  <si>
    <t>D+M Přístroj pro vyhledání netěsností  - Položka č. 14</t>
  </si>
  <si>
    <t>D+M Proplachovací sada ke klimatizaci vč. příslušenství - Položka č. 15</t>
  </si>
  <si>
    <t>D+M Manipulační vozík na kola - Položka č.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</si>
</sst>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color rgb="FF00000A"/>
      <name val="Calibri"/>
      <family val="2"/>
      <charset val="238"/>
      <scheme val="minor"/>
    </font>
    <font>
      <b/>
      <sz val="11"/>
      <color rgb="FF00000A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sz val="12"/>
      <color rgb="FF00000A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0" fillId="0" borderId="3" xfId="0" applyBorder="1" applyAlignment="1">
      <alignment wrapText="1"/>
    </xf>
    <xf numFmtId="0" fontId="0" fillId="0" borderId="6" xfId="0" applyBorder="1"/>
    <xf numFmtId="0" fontId="0" fillId="0" borderId="6" xfId="0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5" xfId="0" applyFont="1" applyBorder="1" applyAlignment="1">
      <alignment horizontal="left" vertical="center" wrapText="1"/>
    </xf>
    <xf numFmtId="0" fontId="0" fillId="2" borderId="4" xfId="0" applyFill="1" applyBorder="1"/>
    <xf numFmtId="4" fontId="5" fillId="2" borderId="8" xfId="0" applyNumberFormat="1" applyFont="1" applyFill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3" fillId="0" borderId="11" xfId="0" applyFont="1" applyBorder="1" applyAlignment="1">
      <alignment wrapText="1"/>
    </xf>
    <xf numFmtId="0" fontId="3" fillId="0" borderId="13" xfId="0" applyFont="1" applyBorder="1"/>
    <xf numFmtId="0" fontId="1" fillId="0" borderId="6" xfId="0" applyFont="1" applyBorder="1" applyAlignment="1">
      <alignment vertical="center"/>
    </xf>
    <xf numFmtId="4" fontId="4" fillId="0" borderId="8" xfId="0" applyNumberFormat="1" applyFont="1" applyBorder="1" applyAlignment="1">
      <alignment horizontal="right" vertical="center" wrapText="1"/>
    </xf>
    <xf numFmtId="4" fontId="4" fillId="0" borderId="9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vertical="center" wrapText="1"/>
    </xf>
    <xf numFmtId="0" fontId="0" fillId="0" borderId="16" xfId="0" applyBorder="1"/>
    <xf numFmtId="0" fontId="0" fillId="0" borderId="8" xfId="0" applyBorder="1"/>
    <xf numFmtId="0" fontId="0" fillId="0" borderId="8" xfId="0" applyBorder="1" applyAlignment="1">
      <alignment horizontal="center" vertical="center"/>
    </xf>
    <xf numFmtId="4" fontId="3" fillId="5" borderId="1" xfId="0" applyNumberFormat="1" applyFont="1" applyFill="1" applyBorder="1" applyAlignment="1">
      <alignment vertical="center"/>
    </xf>
    <xf numFmtId="4" fontId="6" fillId="5" borderId="1" xfId="0" applyNumberFormat="1" applyFont="1" applyFill="1" applyBorder="1" applyAlignment="1">
      <alignment vertical="center"/>
    </xf>
    <xf numFmtId="0" fontId="0" fillId="5" borderId="1" xfId="0" applyFill="1" applyBorder="1"/>
    <xf numFmtId="0" fontId="7" fillId="5" borderId="1" xfId="0" applyFont="1" applyFill="1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left" vertical="center" wrapText="1"/>
    </xf>
    <xf numFmtId="0" fontId="10" fillId="0" borderId="3" xfId="0" applyFont="1" applyBorder="1" applyAlignment="1">
      <alignment wrapText="1"/>
    </xf>
    <xf numFmtId="0" fontId="0" fillId="0" borderId="2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left"/>
    </xf>
    <xf numFmtId="0" fontId="8" fillId="0" borderId="0" xfId="0" applyFont="1" applyAlignment="1">
      <alignment horizontal="left" vertical="top" wrapText="1"/>
    </xf>
    <xf numFmtId="0" fontId="9" fillId="4" borderId="17" xfId="0" applyFont="1" applyFill="1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9" fillId="4" borderId="14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10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75"/>
  <sheetViews>
    <sheetView tabSelected="1" topLeftCell="A34" zoomScale="120" zoomScaleNormal="120" workbookViewId="0">
      <selection activeCell="A50" sqref="A50"/>
    </sheetView>
  </sheetViews>
  <sheetFormatPr defaultRowHeight="15" x14ac:dyDescent="0.25"/>
  <cols>
    <col min="2" max="2" width="45.85546875" customWidth="1"/>
    <col min="3" max="3" width="23.5703125" customWidth="1"/>
    <col min="4" max="4" width="17.5703125" customWidth="1"/>
    <col min="5" max="5" width="23" customWidth="1"/>
  </cols>
  <sheetData>
    <row r="1" spans="1:5" ht="34.15" customHeight="1" x14ac:dyDescent="0.25">
      <c r="B1" s="37" t="s">
        <v>8</v>
      </c>
      <c r="C1" s="37"/>
      <c r="D1" s="37"/>
      <c r="E1" s="37"/>
    </row>
    <row r="3" spans="1:5" ht="21.75" thickBot="1" x14ac:dyDescent="0.3">
      <c r="A3" s="38" t="s">
        <v>0</v>
      </c>
      <c r="B3" s="39"/>
      <c r="C3" s="39"/>
      <c r="D3" s="39"/>
      <c r="E3" s="40"/>
    </row>
    <row r="4" spans="1:5" ht="30" x14ac:dyDescent="0.25">
      <c r="A4" s="20"/>
      <c r="B4" s="4"/>
      <c r="C4" s="6" t="s">
        <v>6</v>
      </c>
      <c r="D4" s="7" t="s">
        <v>5</v>
      </c>
      <c r="E4" s="8" t="s">
        <v>7</v>
      </c>
    </row>
    <row r="5" spans="1:5" ht="27.95" customHeight="1" x14ac:dyDescent="0.25">
      <c r="A5" s="22">
        <v>1</v>
      </c>
      <c r="B5" s="5" t="s">
        <v>11</v>
      </c>
      <c r="C5" s="10"/>
      <c r="D5" s="11">
        <f>C5*0.21</f>
        <v>0</v>
      </c>
      <c r="E5" s="12">
        <f>C5+D5</f>
        <v>0</v>
      </c>
    </row>
    <row r="6" spans="1:5" ht="27.95" customHeight="1" x14ac:dyDescent="0.25">
      <c r="A6" s="22"/>
      <c r="B6" s="16" t="s">
        <v>12</v>
      </c>
      <c r="C6" s="17">
        <f>C5*2</f>
        <v>0</v>
      </c>
      <c r="D6" s="17">
        <f>C6*0.21</f>
        <v>0</v>
      </c>
      <c r="E6" s="18">
        <f>C6+D6</f>
        <v>0</v>
      </c>
    </row>
    <row r="7" spans="1:5" ht="27.95" customHeight="1" x14ac:dyDescent="0.25">
      <c r="A7" s="22">
        <f>+A5+1</f>
        <v>2</v>
      </c>
      <c r="B7" s="13" t="s">
        <v>54</v>
      </c>
      <c r="C7" s="10"/>
      <c r="D7" s="11"/>
      <c r="E7" s="12"/>
    </row>
    <row r="8" spans="1:5" ht="27.95" customHeight="1" x14ac:dyDescent="0.25">
      <c r="A8" s="22"/>
      <c r="B8" s="19" t="s">
        <v>36</v>
      </c>
      <c r="C8" s="17">
        <f>C7</f>
        <v>0</v>
      </c>
      <c r="D8" s="17">
        <f t="shared" ref="D8:D10" si="0">C8*0.21</f>
        <v>0</v>
      </c>
      <c r="E8" s="18">
        <f t="shared" ref="E8:E10" si="1">C8+D8</f>
        <v>0</v>
      </c>
    </row>
    <row r="9" spans="1:5" ht="27.95" customHeight="1" x14ac:dyDescent="0.25">
      <c r="A9" s="22">
        <f>1+A7</f>
        <v>3</v>
      </c>
      <c r="B9" s="13" t="s">
        <v>55</v>
      </c>
      <c r="C9" s="10"/>
      <c r="D9" s="11"/>
      <c r="E9" s="12"/>
    </row>
    <row r="10" spans="1:5" ht="27.95" customHeight="1" x14ac:dyDescent="0.25">
      <c r="A10" s="22"/>
      <c r="B10" s="19" t="s">
        <v>56</v>
      </c>
      <c r="C10" s="17">
        <f>C9</f>
        <v>0</v>
      </c>
      <c r="D10" s="17">
        <f t="shared" si="0"/>
        <v>0</v>
      </c>
      <c r="E10" s="18">
        <f t="shared" si="1"/>
        <v>0</v>
      </c>
    </row>
    <row r="11" spans="1:5" ht="27.95" customHeight="1" x14ac:dyDescent="0.25">
      <c r="A11" s="22">
        <f>1+A9</f>
        <v>4</v>
      </c>
      <c r="B11" s="5" t="s">
        <v>65</v>
      </c>
      <c r="C11" s="10"/>
      <c r="D11" s="11">
        <f>C11*0.21</f>
        <v>0</v>
      </c>
      <c r="E11" s="12">
        <f>C11+D11</f>
        <v>0</v>
      </c>
    </row>
    <row r="12" spans="1:5" ht="27.95" customHeight="1" x14ac:dyDescent="0.25">
      <c r="A12" s="22"/>
      <c r="B12" s="16" t="s">
        <v>66</v>
      </c>
      <c r="C12" s="17">
        <f>C11</f>
        <v>0</v>
      </c>
      <c r="D12" s="17">
        <f>C12*0.21</f>
        <v>0</v>
      </c>
      <c r="E12" s="18">
        <f>C12+D12</f>
        <v>0</v>
      </c>
    </row>
    <row r="13" spans="1:5" ht="27.95" customHeight="1" x14ac:dyDescent="0.25">
      <c r="A13" s="22">
        <f>1+A11</f>
        <v>5</v>
      </c>
      <c r="B13" s="13" t="s">
        <v>84</v>
      </c>
      <c r="C13" s="10"/>
      <c r="D13" s="11"/>
      <c r="E13" s="12"/>
    </row>
    <row r="14" spans="1:5" ht="27.95" customHeight="1" x14ac:dyDescent="0.25">
      <c r="A14" s="22"/>
      <c r="B14" s="19" t="s">
        <v>85</v>
      </c>
      <c r="C14" s="17">
        <f>C13</f>
        <v>0</v>
      </c>
      <c r="D14" s="17">
        <f t="shared" ref="D14:D20" si="2">C14*0.21</f>
        <v>0</v>
      </c>
      <c r="E14" s="18">
        <f t="shared" ref="E14:E20" si="3">C14+D14</f>
        <v>0</v>
      </c>
    </row>
    <row r="15" spans="1:5" ht="27.95" customHeight="1" x14ac:dyDescent="0.25">
      <c r="A15" s="22">
        <f>1+A13</f>
        <v>6</v>
      </c>
      <c r="B15" s="13" t="s">
        <v>121</v>
      </c>
      <c r="C15" s="10"/>
      <c r="D15" s="11"/>
      <c r="E15" s="12"/>
    </row>
    <row r="16" spans="1:5" ht="27.95" customHeight="1" x14ac:dyDescent="0.25">
      <c r="A16" s="22"/>
      <c r="B16" s="19" t="s">
        <v>122</v>
      </c>
      <c r="C16" s="17">
        <f>C15</f>
        <v>0</v>
      </c>
      <c r="D16" s="17">
        <f t="shared" si="2"/>
        <v>0</v>
      </c>
      <c r="E16" s="18">
        <f t="shared" si="3"/>
        <v>0</v>
      </c>
    </row>
    <row r="17" spans="1:5" ht="27.95" customHeight="1" x14ac:dyDescent="0.25">
      <c r="A17" s="22">
        <f>1+A15</f>
        <v>7</v>
      </c>
      <c r="B17" s="13" t="s">
        <v>123</v>
      </c>
      <c r="C17" s="10"/>
      <c r="D17" s="11"/>
      <c r="E17" s="12"/>
    </row>
    <row r="18" spans="1:5" ht="27.95" customHeight="1" x14ac:dyDescent="0.25">
      <c r="A18" s="21"/>
      <c r="B18" s="19" t="s">
        <v>124</v>
      </c>
      <c r="C18" s="17">
        <f>C17</f>
        <v>0</v>
      </c>
      <c r="D18" s="17">
        <f t="shared" si="2"/>
        <v>0</v>
      </c>
      <c r="E18" s="18">
        <f t="shared" si="3"/>
        <v>0</v>
      </c>
    </row>
    <row r="19" spans="1:5" ht="27.95" customHeight="1" x14ac:dyDescent="0.25">
      <c r="A19" s="22">
        <f>1+A17</f>
        <v>8</v>
      </c>
      <c r="B19" s="13" t="s">
        <v>125</v>
      </c>
      <c r="C19" s="10"/>
      <c r="D19" s="11"/>
      <c r="E19" s="12"/>
    </row>
    <row r="20" spans="1:5" ht="27.95" customHeight="1" x14ac:dyDescent="0.25">
      <c r="A20" s="21"/>
      <c r="B20" s="19" t="s">
        <v>126</v>
      </c>
      <c r="C20" s="17">
        <f>C19</f>
        <v>0</v>
      </c>
      <c r="D20" s="17">
        <f t="shared" si="2"/>
        <v>0</v>
      </c>
      <c r="E20" s="18">
        <f t="shared" si="3"/>
        <v>0</v>
      </c>
    </row>
    <row r="21" spans="1:5" ht="27.95" customHeight="1" x14ac:dyDescent="0.25">
      <c r="A21" s="22">
        <f>1+A19</f>
        <v>9</v>
      </c>
      <c r="B21" s="13" t="s">
        <v>290</v>
      </c>
      <c r="C21" s="10"/>
      <c r="D21" s="11"/>
      <c r="E21" s="12"/>
    </row>
    <row r="22" spans="1:5" ht="27.95" customHeight="1" x14ac:dyDescent="0.25">
      <c r="A22" s="21"/>
      <c r="B22" s="19" t="s">
        <v>291</v>
      </c>
      <c r="C22" s="17">
        <f>C21*3</f>
        <v>0</v>
      </c>
      <c r="D22" s="17">
        <f t="shared" ref="D22:D36" si="4">C22*0.21</f>
        <v>0</v>
      </c>
      <c r="E22" s="18">
        <f t="shared" ref="E22:E36" si="5">C22+D22</f>
        <v>0</v>
      </c>
    </row>
    <row r="23" spans="1:5" ht="27.95" customHeight="1" x14ac:dyDescent="0.25">
      <c r="A23" s="22">
        <f>1+A21</f>
        <v>10</v>
      </c>
      <c r="B23" s="13" t="s">
        <v>146</v>
      </c>
      <c r="C23" s="10"/>
      <c r="D23" s="11">
        <f t="shared" si="4"/>
        <v>0</v>
      </c>
      <c r="E23" s="12">
        <f t="shared" si="5"/>
        <v>0</v>
      </c>
    </row>
    <row r="24" spans="1:5" ht="27.95" customHeight="1" x14ac:dyDescent="0.25">
      <c r="A24" s="21"/>
      <c r="B24" s="19" t="s">
        <v>147</v>
      </c>
      <c r="C24" s="17">
        <f>C23</f>
        <v>0</v>
      </c>
      <c r="D24" s="17">
        <f t="shared" si="4"/>
        <v>0</v>
      </c>
      <c r="E24" s="18">
        <f t="shared" si="5"/>
        <v>0</v>
      </c>
    </row>
    <row r="25" spans="1:5" ht="27.95" customHeight="1" x14ac:dyDescent="0.25">
      <c r="A25" s="22">
        <f>1+A23</f>
        <v>11</v>
      </c>
      <c r="B25" s="13" t="s">
        <v>163</v>
      </c>
      <c r="C25" s="10"/>
      <c r="D25" s="11"/>
      <c r="E25" s="12"/>
    </row>
    <row r="26" spans="1:5" ht="27.95" customHeight="1" x14ac:dyDescent="0.25">
      <c r="A26" s="21"/>
      <c r="B26" s="19" t="s">
        <v>164</v>
      </c>
      <c r="C26" s="17">
        <f>C25</f>
        <v>0</v>
      </c>
      <c r="D26" s="17">
        <f t="shared" si="4"/>
        <v>0</v>
      </c>
      <c r="E26" s="18">
        <f t="shared" si="5"/>
        <v>0</v>
      </c>
    </row>
    <row r="27" spans="1:5" ht="27.95" customHeight="1" x14ac:dyDescent="0.25">
      <c r="A27" s="22">
        <f>1+A25</f>
        <v>12</v>
      </c>
      <c r="B27" s="13" t="s">
        <v>165</v>
      </c>
      <c r="C27" s="10"/>
      <c r="D27" s="11"/>
      <c r="E27" s="12"/>
    </row>
    <row r="28" spans="1:5" ht="27.95" customHeight="1" x14ac:dyDescent="0.25">
      <c r="A28" s="21"/>
      <c r="B28" s="19" t="s">
        <v>166</v>
      </c>
      <c r="C28" s="17">
        <f>C27</f>
        <v>0</v>
      </c>
      <c r="D28" s="17">
        <f t="shared" si="4"/>
        <v>0</v>
      </c>
      <c r="E28" s="18">
        <f t="shared" si="5"/>
        <v>0</v>
      </c>
    </row>
    <row r="29" spans="1:5" ht="27.95" customHeight="1" x14ac:dyDescent="0.25">
      <c r="A29" s="22">
        <f>1+A27</f>
        <v>13</v>
      </c>
      <c r="B29" s="13" t="s">
        <v>176</v>
      </c>
      <c r="C29" s="10"/>
      <c r="D29" s="11"/>
      <c r="E29" s="12"/>
    </row>
    <row r="30" spans="1:5" ht="27.95" customHeight="1" x14ac:dyDescent="0.25">
      <c r="A30" s="21"/>
      <c r="B30" s="19" t="s">
        <v>177</v>
      </c>
      <c r="C30" s="17">
        <f>C29*3</f>
        <v>0</v>
      </c>
      <c r="D30" s="17">
        <f t="shared" si="4"/>
        <v>0</v>
      </c>
      <c r="E30" s="18">
        <f t="shared" si="5"/>
        <v>0</v>
      </c>
    </row>
    <row r="31" spans="1:5" ht="27.95" customHeight="1" x14ac:dyDescent="0.25">
      <c r="A31" s="22">
        <f>1+A29</f>
        <v>14</v>
      </c>
      <c r="B31" s="13" t="s">
        <v>178</v>
      </c>
      <c r="C31" s="10"/>
      <c r="D31" s="11"/>
      <c r="E31" s="12"/>
    </row>
    <row r="32" spans="1:5" ht="27.95" customHeight="1" x14ac:dyDescent="0.25">
      <c r="A32" s="21"/>
      <c r="B32" s="19" t="s">
        <v>179</v>
      </c>
      <c r="C32" s="17">
        <f>C31</f>
        <v>0</v>
      </c>
      <c r="D32" s="17">
        <f t="shared" si="4"/>
        <v>0</v>
      </c>
      <c r="E32" s="18">
        <f t="shared" si="5"/>
        <v>0</v>
      </c>
    </row>
    <row r="33" spans="1:5" ht="27.95" customHeight="1" x14ac:dyDescent="0.25">
      <c r="A33" s="22">
        <f>1+A31</f>
        <v>15</v>
      </c>
      <c r="B33" s="13" t="s">
        <v>187</v>
      </c>
      <c r="C33" s="10"/>
      <c r="D33" s="11"/>
      <c r="E33" s="12"/>
    </row>
    <row r="34" spans="1:5" ht="27.95" customHeight="1" x14ac:dyDescent="0.25">
      <c r="A34" s="21"/>
      <c r="B34" s="19" t="s">
        <v>188</v>
      </c>
      <c r="C34" s="17">
        <f>C33</f>
        <v>0</v>
      </c>
      <c r="D34" s="17">
        <f t="shared" si="4"/>
        <v>0</v>
      </c>
      <c r="E34" s="18">
        <f t="shared" si="5"/>
        <v>0</v>
      </c>
    </row>
    <row r="35" spans="1:5" ht="27.95" customHeight="1" x14ac:dyDescent="0.25">
      <c r="A35" s="22">
        <f>1+A33</f>
        <v>16</v>
      </c>
      <c r="B35" s="13" t="s">
        <v>205</v>
      </c>
      <c r="C35" s="10"/>
      <c r="D35" s="11"/>
      <c r="E35" s="12"/>
    </row>
    <row r="36" spans="1:5" ht="27.95" customHeight="1" thickBot="1" x14ac:dyDescent="0.3">
      <c r="A36" s="21"/>
      <c r="B36" s="19" t="s">
        <v>206</v>
      </c>
      <c r="C36" s="17">
        <f>C35</f>
        <v>0</v>
      </c>
      <c r="D36" s="17">
        <f t="shared" si="4"/>
        <v>0</v>
      </c>
      <c r="E36" s="18">
        <f t="shared" si="5"/>
        <v>0</v>
      </c>
    </row>
    <row r="37" spans="1:5" ht="31.5" customHeight="1" thickBot="1" x14ac:dyDescent="0.3">
      <c r="A37" s="25"/>
      <c r="B37" s="26" t="s">
        <v>1</v>
      </c>
      <c r="C37" s="23">
        <f>+C6+C8+C10+C12+C14+C16+C18+C20+C22+C24+C26+C28+C30+C32+C34+C36</f>
        <v>0</v>
      </c>
      <c r="D37" s="24">
        <f t="shared" ref="D37:E37" si="6">+D6+D8+D10+D12+D14+D16+D18+D20+D22+D24+D26+D28+D30+D32+D34+D36</f>
        <v>0</v>
      </c>
      <c r="E37" s="24">
        <f t="shared" si="6"/>
        <v>0</v>
      </c>
    </row>
    <row r="38" spans="1:5" ht="15.75" thickBot="1" x14ac:dyDescent="0.3"/>
    <row r="39" spans="1:5" ht="34.5" customHeight="1" thickBot="1" x14ac:dyDescent="0.3">
      <c r="B39" s="41" t="s">
        <v>9</v>
      </c>
      <c r="C39" s="42"/>
      <c r="D39" s="42"/>
      <c r="E39" s="43"/>
    </row>
    <row r="40" spans="1:5" ht="21" customHeight="1" thickBot="1" x14ac:dyDescent="0.3">
      <c r="B40" s="33" t="s">
        <v>10</v>
      </c>
      <c r="C40" s="34"/>
      <c r="D40" s="34"/>
      <c r="E40" s="35"/>
    </row>
    <row r="41" spans="1:5" ht="16.5" thickBot="1" x14ac:dyDescent="0.3">
      <c r="B41" s="14" t="s">
        <v>2</v>
      </c>
      <c r="C41" s="36" t="s">
        <v>3</v>
      </c>
      <c r="D41" s="36"/>
      <c r="E41" s="15" t="s">
        <v>4</v>
      </c>
    </row>
    <row r="42" spans="1:5" ht="15" customHeight="1" x14ac:dyDescent="0.25">
      <c r="B42" s="3" t="s">
        <v>13</v>
      </c>
      <c r="C42" s="30" t="s">
        <v>14</v>
      </c>
      <c r="D42" s="30"/>
      <c r="E42" s="9"/>
    </row>
    <row r="43" spans="1:5" ht="15" customHeight="1" x14ac:dyDescent="0.25">
      <c r="B43" s="3" t="s">
        <v>15</v>
      </c>
      <c r="C43" s="30" t="s">
        <v>16</v>
      </c>
      <c r="D43" s="30"/>
      <c r="E43" s="9"/>
    </row>
    <row r="44" spans="1:5" ht="15" customHeight="1" x14ac:dyDescent="0.25">
      <c r="B44" s="3" t="s">
        <v>17</v>
      </c>
      <c r="C44" s="30" t="s">
        <v>18</v>
      </c>
      <c r="D44" s="30"/>
      <c r="E44" s="9"/>
    </row>
    <row r="45" spans="1:5" ht="15" customHeight="1" x14ac:dyDescent="0.25">
      <c r="B45" s="3" t="s">
        <v>19</v>
      </c>
      <c r="C45" s="30" t="s">
        <v>20</v>
      </c>
      <c r="D45" s="30"/>
      <c r="E45" s="9"/>
    </row>
    <row r="46" spans="1:5" ht="15" customHeight="1" x14ac:dyDescent="0.25">
      <c r="B46" s="3" t="s">
        <v>21</v>
      </c>
      <c r="C46" s="30" t="s">
        <v>22</v>
      </c>
      <c r="D46" s="30"/>
      <c r="E46" s="9"/>
    </row>
    <row r="47" spans="1:5" ht="15" customHeight="1" x14ac:dyDescent="0.25">
      <c r="B47" s="3" t="s">
        <v>23</v>
      </c>
      <c r="C47" s="30" t="s">
        <v>24</v>
      </c>
      <c r="D47" s="30"/>
      <c r="E47" s="9"/>
    </row>
    <row r="48" spans="1:5" ht="15" customHeight="1" x14ac:dyDescent="0.25">
      <c r="B48" s="3" t="s">
        <v>25</v>
      </c>
      <c r="C48" s="30" t="s">
        <v>26</v>
      </c>
      <c r="D48" s="30"/>
      <c r="E48" s="9"/>
    </row>
    <row r="49" spans="2:5" ht="15" customHeight="1" x14ac:dyDescent="0.25">
      <c r="B49" s="3" t="s">
        <v>27</v>
      </c>
      <c r="C49" s="30" t="s">
        <v>28</v>
      </c>
      <c r="D49" s="30"/>
      <c r="E49" s="9"/>
    </row>
    <row r="50" spans="2:5" ht="29.25" customHeight="1" x14ac:dyDescent="0.25">
      <c r="B50" s="27" t="s">
        <v>29</v>
      </c>
      <c r="C50" s="44" t="s">
        <v>30</v>
      </c>
      <c r="D50" s="44"/>
      <c r="E50" s="9"/>
    </row>
    <row r="51" spans="2:5" ht="15" customHeight="1" x14ac:dyDescent="0.25">
      <c r="B51" s="3" t="s">
        <v>31</v>
      </c>
      <c r="C51" s="30" t="s">
        <v>32</v>
      </c>
      <c r="D51" s="30"/>
      <c r="E51" s="9"/>
    </row>
    <row r="52" spans="2:5" ht="28.5" customHeight="1" x14ac:dyDescent="0.25">
      <c r="B52" s="27" t="s">
        <v>292</v>
      </c>
      <c r="C52" s="30" t="s">
        <v>293</v>
      </c>
      <c r="D52" s="30"/>
      <c r="E52" s="9"/>
    </row>
    <row r="53" spans="2:5" ht="12" customHeight="1" thickBot="1" x14ac:dyDescent="0.3">
      <c r="B53" s="2"/>
      <c r="C53" s="1"/>
      <c r="D53" s="1"/>
    </row>
    <row r="54" spans="2:5" ht="16.5" thickBot="1" x14ac:dyDescent="0.3">
      <c r="B54" s="33" t="s">
        <v>329</v>
      </c>
      <c r="C54" s="34"/>
      <c r="D54" s="34"/>
      <c r="E54" s="35"/>
    </row>
    <row r="55" spans="2:5" ht="16.5" thickBot="1" x14ac:dyDescent="0.3">
      <c r="B55" s="14" t="s">
        <v>2</v>
      </c>
      <c r="C55" s="36" t="s">
        <v>3</v>
      </c>
      <c r="D55" s="36"/>
      <c r="E55" s="15" t="s">
        <v>4</v>
      </c>
    </row>
    <row r="56" spans="2:5" ht="29.25" customHeight="1" x14ac:dyDescent="0.25">
      <c r="B56" s="27" t="s">
        <v>37</v>
      </c>
      <c r="C56" s="30" t="s">
        <v>38</v>
      </c>
      <c r="D56" s="30"/>
      <c r="E56" s="9"/>
    </row>
    <row r="57" spans="2:5" ht="30" customHeight="1" x14ac:dyDescent="0.25">
      <c r="B57" s="27" t="s">
        <v>39</v>
      </c>
      <c r="C57" s="30" t="s">
        <v>40</v>
      </c>
      <c r="D57" s="30"/>
      <c r="E57" s="9"/>
    </row>
    <row r="58" spans="2:5" ht="30.75" customHeight="1" x14ac:dyDescent="0.25">
      <c r="B58" s="27" t="s">
        <v>43</v>
      </c>
      <c r="C58" s="30" t="s">
        <v>42</v>
      </c>
      <c r="D58" s="30"/>
      <c r="E58" s="9"/>
    </row>
    <row r="59" spans="2:5" x14ac:dyDescent="0.25">
      <c r="B59" s="3" t="s">
        <v>44</v>
      </c>
      <c r="C59" s="30" t="s">
        <v>45</v>
      </c>
      <c r="D59" s="30"/>
      <c r="E59" s="9"/>
    </row>
    <row r="60" spans="2:5" ht="44.25" customHeight="1" x14ac:dyDescent="0.25">
      <c r="B60" s="28" t="s">
        <v>46</v>
      </c>
      <c r="C60" s="30" t="s">
        <v>47</v>
      </c>
      <c r="D60" s="30"/>
      <c r="E60" s="9"/>
    </row>
    <row r="61" spans="2:5" x14ac:dyDescent="0.25">
      <c r="B61" s="3" t="s">
        <v>48</v>
      </c>
      <c r="C61" s="30" t="s">
        <v>49</v>
      </c>
      <c r="D61" s="30"/>
      <c r="E61" s="9"/>
    </row>
    <row r="62" spans="2:5" x14ac:dyDescent="0.25">
      <c r="B62" s="3" t="s">
        <v>50</v>
      </c>
      <c r="C62" s="30" t="s">
        <v>49</v>
      </c>
      <c r="D62" s="30"/>
      <c r="E62" s="9"/>
    </row>
    <row r="63" spans="2:5" x14ac:dyDescent="0.25">
      <c r="B63" s="29" t="s">
        <v>35</v>
      </c>
      <c r="C63" s="30"/>
      <c r="D63" s="30"/>
      <c r="E63" s="9"/>
    </row>
    <row r="64" spans="2:5" x14ac:dyDescent="0.25">
      <c r="B64" s="3" t="s">
        <v>51</v>
      </c>
      <c r="C64" s="30" t="s">
        <v>61</v>
      </c>
      <c r="D64" s="30"/>
      <c r="E64" s="9"/>
    </row>
    <row r="65" spans="2:5" x14ac:dyDescent="0.25">
      <c r="B65" s="3" t="s">
        <v>52</v>
      </c>
      <c r="C65" s="30" t="s">
        <v>61</v>
      </c>
      <c r="D65" s="30"/>
      <c r="E65" s="9"/>
    </row>
    <row r="66" spans="2:5" ht="30" x14ac:dyDescent="0.25">
      <c r="B66" s="3" t="s">
        <v>53</v>
      </c>
      <c r="C66" s="30" t="s">
        <v>61</v>
      </c>
      <c r="D66" s="30"/>
      <c r="E66" s="9"/>
    </row>
    <row r="67" spans="2:5" ht="15.75" thickBot="1" x14ac:dyDescent="0.3"/>
    <row r="68" spans="2:5" ht="16.5" thickBot="1" x14ac:dyDescent="0.3">
      <c r="B68" s="33" t="s">
        <v>330</v>
      </c>
      <c r="C68" s="34"/>
      <c r="D68" s="34"/>
      <c r="E68" s="35"/>
    </row>
    <row r="69" spans="2:5" ht="16.5" thickBot="1" x14ac:dyDescent="0.3">
      <c r="B69" s="14" t="s">
        <v>2</v>
      </c>
      <c r="C69" s="36" t="s">
        <v>3</v>
      </c>
      <c r="D69" s="36"/>
      <c r="E69" s="15" t="s">
        <v>4</v>
      </c>
    </row>
    <row r="70" spans="2:5" ht="44.25" customHeight="1" x14ac:dyDescent="0.25">
      <c r="B70" s="27" t="s">
        <v>41</v>
      </c>
      <c r="C70" s="30" t="s">
        <v>57</v>
      </c>
      <c r="D70" s="30"/>
      <c r="E70" s="9"/>
    </row>
    <row r="71" spans="2:5" x14ac:dyDescent="0.25">
      <c r="B71" s="3" t="s">
        <v>58</v>
      </c>
      <c r="C71" s="30" t="s">
        <v>59</v>
      </c>
      <c r="D71" s="30"/>
      <c r="E71" s="9"/>
    </row>
    <row r="72" spans="2:5" x14ac:dyDescent="0.25">
      <c r="B72" s="3" t="s">
        <v>60</v>
      </c>
      <c r="C72" s="30" t="s">
        <v>61</v>
      </c>
      <c r="D72" s="30"/>
      <c r="E72" s="9"/>
    </row>
    <row r="73" spans="2:5" x14ac:dyDescent="0.25">
      <c r="B73" s="3" t="s">
        <v>62</v>
      </c>
      <c r="C73" s="30" t="s">
        <v>63</v>
      </c>
      <c r="D73" s="30"/>
      <c r="E73" s="9"/>
    </row>
    <row r="74" spans="2:5" x14ac:dyDescent="0.25">
      <c r="B74" s="3" t="s">
        <v>44</v>
      </c>
      <c r="C74" s="30" t="s">
        <v>64</v>
      </c>
      <c r="D74" s="30"/>
      <c r="E74" s="9"/>
    </row>
    <row r="75" spans="2:5" ht="15.75" thickBot="1" x14ac:dyDescent="0.3"/>
    <row r="76" spans="2:5" ht="16.5" thickBot="1" x14ac:dyDescent="0.3">
      <c r="B76" s="33" t="s">
        <v>331</v>
      </c>
      <c r="C76" s="34"/>
      <c r="D76" s="34"/>
      <c r="E76" s="35"/>
    </row>
    <row r="77" spans="2:5" ht="16.5" thickBot="1" x14ac:dyDescent="0.3">
      <c r="B77" s="14" t="s">
        <v>2</v>
      </c>
      <c r="C77" s="36" t="s">
        <v>3</v>
      </c>
      <c r="D77" s="36"/>
      <c r="E77" s="15" t="s">
        <v>4</v>
      </c>
    </row>
    <row r="78" spans="2:5" x14ac:dyDescent="0.25">
      <c r="B78" s="3" t="s">
        <v>67</v>
      </c>
      <c r="C78" s="30" t="s">
        <v>68</v>
      </c>
      <c r="D78" s="30"/>
      <c r="E78" s="9"/>
    </row>
    <row r="79" spans="2:5" x14ac:dyDescent="0.25">
      <c r="B79" s="3" t="s">
        <v>69</v>
      </c>
      <c r="C79" s="30" t="s">
        <v>70</v>
      </c>
      <c r="D79" s="30"/>
      <c r="E79" s="9"/>
    </row>
    <row r="80" spans="2:5" ht="29.25" customHeight="1" x14ac:dyDescent="0.25">
      <c r="B80" s="27" t="s">
        <v>71</v>
      </c>
      <c r="C80" s="30" t="s">
        <v>72</v>
      </c>
      <c r="D80" s="30"/>
      <c r="E80" s="9"/>
    </row>
    <row r="81" spans="2:5" ht="44.25" customHeight="1" x14ac:dyDescent="0.25">
      <c r="B81" s="27" t="s">
        <v>295</v>
      </c>
      <c r="C81" s="30" t="s">
        <v>296</v>
      </c>
      <c r="D81" s="30"/>
      <c r="E81" s="9"/>
    </row>
    <row r="82" spans="2:5" x14ac:dyDescent="0.25">
      <c r="B82" s="3" t="s">
        <v>73</v>
      </c>
      <c r="C82" s="30" t="s">
        <v>74</v>
      </c>
      <c r="D82" s="30"/>
      <c r="E82" s="9"/>
    </row>
    <row r="83" spans="2:5" x14ac:dyDescent="0.25">
      <c r="B83" s="3" t="s">
        <v>60</v>
      </c>
      <c r="C83" s="30" t="s">
        <v>61</v>
      </c>
      <c r="D83" s="30"/>
      <c r="E83" s="9"/>
    </row>
    <row r="84" spans="2:5" x14ac:dyDescent="0.25">
      <c r="B84" s="3" t="s">
        <v>75</v>
      </c>
      <c r="C84" s="30" t="s">
        <v>76</v>
      </c>
      <c r="D84" s="30"/>
      <c r="E84" s="9"/>
    </row>
    <row r="85" spans="2:5" ht="45" customHeight="1" x14ac:dyDescent="0.25">
      <c r="B85" s="27" t="s">
        <v>77</v>
      </c>
      <c r="C85" s="30" t="s">
        <v>78</v>
      </c>
      <c r="D85" s="30"/>
      <c r="E85" s="9"/>
    </row>
    <row r="86" spans="2:5" ht="29.25" customHeight="1" x14ac:dyDescent="0.25">
      <c r="B86" s="27" t="s">
        <v>79</v>
      </c>
      <c r="C86" s="30" t="s">
        <v>80</v>
      </c>
      <c r="D86" s="30"/>
      <c r="E86" s="9"/>
    </row>
    <row r="87" spans="2:5" ht="30.75" customHeight="1" x14ac:dyDescent="0.25">
      <c r="B87" s="28" t="s">
        <v>81</v>
      </c>
      <c r="C87" s="30" t="s">
        <v>294</v>
      </c>
      <c r="D87" s="30"/>
      <c r="E87" s="9"/>
    </row>
    <row r="88" spans="2:5" x14ac:dyDescent="0.25">
      <c r="B88" s="3" t="s">
        <v>82</v>
      </c>
      <c r="C88" s="30" t="s">
        <v>83</v>
      </c>
      <c r="D88" s="30"/>
      <c r="E88" s="9"/>
    </row>
    <row r="89" spans="2:5" ht="15.75" thickBot="1" x14ac:dyDescent="0.3"/>
    <row r="90" spans="2:5" ht="16.5" thickBot="1" x14ac:dyDescent="0.3">
      <c r="B90" s="33" t="s">
        <v>332</v>
      </c>
      <c r="C90" s="34"/>
      <c r="D90" s="34"/>
      <c r="E90" s="35"/>
    </row>
    <row r="91" spans="2:5" ht="16.5" thickBot="1" x14ac:dyDescent="0.3">
      <c r="B91" s="14" t="s">
        <v>2</v>
      </c>
      <c r="C91" s="36" t="s">
        <v>3</v>
      </c>
      <c r="D91" s="36"/>
      <c r="E91" s="15" t="s">
        <v>4</v>
      </c>
    </row>
    <row r="92" spans="2:5" ht="31.5" customHeight="1" x14ac:dyDescent="0.25">
      <c r="B92" s="27" t="s">
        <v>93</v>
      </c>
      <c r="C92" s="30" t="s">
        <v>94</v>
      </c>
      <c r="D92" s="30"/>
      <c r="E92" s="9"/>
    </row>
    <row r="93" spans="2:5" ht="31.5" customHeight="1" x14ac:dyDescent="0.25">
      <c r="B93" s="3"/>
      <c r="C93" s="31" t="s">
        <v>95</v>
      </c>
      <c r="D93" s="32"/>
      <c r="E93" s="9"/>
    </row>
    <row r="94" spans="2:5" ht="31.5" customHeight="1" x14ac:dyDescent="0.25">
      <c r="B94" s="3"/>
      <c r="C94" s="31" t="s">
        <v>92</v>
      </c>
      <c r="D94" s="32"/>
      <c r="E94" s="9"/>
    </row>
    <row r="95" spans="2:5" x14ac:dyDescent="0.25">
      <c r="B95" s="3" t="s">
        <v>39</v>
      </c>
      <c r="C95" s="30" t="s">
        <v>68</v>
      </c>
      <c r="D95" s="30"/>
      <c r="E95" s="9"/>
    </row>
    <row r="96" spans="2:5" ht="30" customHeight="1" x14ac:dyDescent="0.25">
      <c r="B96" s="27" t="s">
        <v>86</v>
      </c>
      <c r="C96" s="30" t="s">
        <v>87</v>
      </c>
      <c r="D96" s="30"/>
      <c r="E96" s="9"/>
    </row>
    <row r="97" spans="2:5" x14ac:dyDescent="0.25">
      <c r="B97" s="3" t="s">
        <v>88</v>
      </c>
      <c r="C97" s="30" t="s">
        <v>89</v>
      </c>
      <c r="D97" s="30"/>
      <c r="E97" s="9"/>
    </row>
    <row r="98" spans="2:5" ht="30" customHeight="1" x14ac:dyDescent="0.25">
      <c r="B98" s="28" t="s">
        <v>90</v>
      </c>
      <c r="C98" s="30" t="s">
        <v>91</v>
      </c>
      <c r="D98" s="30"/>
      <c r="E98" s="9"/>
    </row>
    <row r="99" spans="2:5" x14ac:dyDescent="0.25">
      <c r="B99" s="29" t="s">
        <v>35</v>
      </c>
      <c r="C99" s="30"/>
      <c r="D99" s="30"/>
      <c r="E99" s="9"/>
    </row>
    <row r="100" spans="2:5" ht="30" x14ac:dyDescent="0.25">
      <c r="B100" s="3" t="s">
        <v>96</v>
      </c>
      <c r="C100" s="30" t="s">
        <v>61</v>
      </c>
      <c r="D100" s="30"/>
      <c r="E100" s="9"/>
    </row>
    <row r="101" spans="2:5" ht="30" x14ac:dyDescent="0.25">
      <c r="B101" s="3" t="s">
        <v>97</v>
      </c>
      <c r="C101" s="30" t="s">
        <v>61</v>
      </c>
      <c r="D101" s="30"/>
      <c r="E101" s="9"/>
    </row>
    <row r="102" spans="2:5" x14ac:dyDescent="0.25">
      <c r="B102" s="3" t="s">
        <v>98</v>
      </c>
      <c r="C102" s="30" t="s">
        <v>26</v>
      </c>
      <c r="D102" s="30"/>
      <c r="E102" s="9"/>
    </row>
    <row r="103" spans="2:5" ht="30" x14ac:dyDescent="0.25">
      <c r="B103" s="3" t="s">
        <v>99</v>
      </c>
      <c r="C103" s="30" t="s">
        <v>61</v>
      </c>
      <c r="D103" s="30"/>
      <c r="E103" s="9"/>
    </row>
    <row r="104" spans="2:5" x14ac:dyDescent="0.25">
      <c r="B104" s="3" t="s">
        <v>100</v>
      </c>
      <c r="C104" s="30" t="s">
        <v>101</v>
      </c>
      <c r="D104" s="30"/>
      <c r="E104" s="9"/>
    </row>
    <row r="105" spans="2:5" x14ac:dyDescent="0.25">
      <c r="B105" s="3"/>
      <c r="C105" s="30" t="s">
        <v>102</v>
      </c>
      <c r="D105" s="30"/>
      <c r="E105" s="9"/>
    </row>
    <row r="106" spans="2:5" x14ac:dyDescent="0.25">
      <c r="B106" s="3"/>
      <c r="C106" s="30" t="s">
        <v>103</v>
      </c>
      <c r="D106" s="30"/>
      <c r="E106" s="9"/>
    </row>
    <row r="107" spans="2:5" x14ac:dyDescent="0.25">
      <c r="B107" s="3"/>
      <c r="C107" s="30" t="s">
        <v>104</v>
      </c>
      <c r="D107" s="30"/>
      <c r="E107" s="9"/>
    </row>
    <row r="108" spans="2:5" x14ac:dyDescent="0.25">
      <c r="B108" s="3"/>
      <c r="C108" s="30" t="s">
        <v>105</v>
      </c>
      <c r="D108" s="30"/>
      <c r="E108" s="9"/>
    </row>
    <row r="109" spans="2:5" x14ac:dyDescent="0.25">
      <c r="B109" s="3"/>
      <c r="C109" s="30" t="s">
        <v>106</v>
      </c>
      <c r="D109" s="30"/>
      <c r="E109" s="9"/>
    </row>
    <row r="110" spans="2:5" x14ac:dyDescent="0.25">
      <c r="B110" s="3"/>
      <c r="C110" s="30" t="s">
        <v>107</v>
      </c>
      <c r="D110" s="30"/>
      <c r="E110" s="9"/>
    </row>
    <row r="111" spans="2:5" x14ac:dyDescent="0.25">
      <c r="B111" s="3"/>
      <c r="C111" s="30" t="s">
        <v>108</v>
      </c>
      <c r="D111" s="30"/>
      <c r="E111" s="9"/>
    </row>
    <row r="112" spans="2:5" x14ac:dyDescent="0.25">
      <c r="B112" s="3"/>
      <c r="C112" s="30" t="s">
        <v>109</v>
      </c>
      <c r="D112" s="30"/>
      <c r="E112" s="9"/>
    </row>
    <row r="113" spans="2:5" x14ac:dyDescent="0.25">
      <c r="B113" s="3"/>
      <c r="C113" s="30" t="s">
        <v>110</v>
      </c>
      <c r="D113" s="30"/>
      <c r="E113" s="9"/>
    </row>
    <row r="114" spans="2:5" x14ac:dyDescent="0.25">
      <c r="B114" s="3"/>
      <c r="C114" s="30" t="s">
        <v>111</v>
      </c>
      <c r="D114" s="30"/>
      <c r="E114" s="9"/>
    </row>
    <row r="115" spans="2:5" x14ac:dyDescent="0.25">
      <c r="B115" s="3"/>
      <c r="C115" s="30" t="s">
        <v>112</v>
      </c>
      <c r="D115" s="30"/>
      <c r="E115" s="9"/>
    </row>
    <row r="116" spans="2:5" x14ac:dyDescent="0.25">
      <c r="B116" s="3"/>
      <c r="C116" s="30" t="s">
        <v>113</v>
      </c>
      <c r="D116" s="30"/>
      <c r="E116" s="9"/>
    </row>
    <row r="117" spans="2:5" x14ac:dyDescent="0.25">
      <c r="B117" s="3"/>
      <c r="C117" s="30" t="s">
        <v>114</v>
      </c>
      <c r="D117" s="30"/>
      <c r="E117" s="9"/>
    </row>
    <row r="118" spans="2:5" ht="30" x14ac:dyDescent="0.25">
      <c r="B118" s="3" t="s">
        <v>116</v>
      </c>
      <c r="C118" s="44" t="s">
        <v>115</v>
      </c>
      <c r="D118" s="44"/>
      <c r="E118" s="9"/>
    </row>
    <row r="119" spans="2:5" x14ac:dyDescent="0.25">
      <c r="B119" s="3" t="s">
        <v>117</v>
      </c>
      <c r="C119" s="44" t="s">
        <v>115</v>
      </c>
      <c r="D119" s="44"/>
      <c r="E119" s="9"/>
    </row>
    <row r="120" spans="2:5" ht="45" customHeight="1" x14ac:dyDescent="0.25">
      <c r="B120" s="28" t="s">
        <v>118</v>
      </c>
      <c r="C120" s="30" t="s">
        <v>119</v>
      </c>
      <c r="D120" s="30"/>
      <c r="E120" s="9"/>
    </row>
    <row r="121" spans="2:5" ht="30.75" customHeight="1" x14ac:dyDescent="0.25">
      <c r="B121" s="3" t="s">
        <v>248</v>
      </c>
      <c r="C121" s="30" t="s">
        <v>120</v>
      </c>
      <c r="D121" s="30"/>
      <c r="E121" s="9"/>
    </row>
    <row r="122" spans="2:5" ht="15.75" thickBot="1" x14ac:dyDescent="0.3"/>
    <row r="123" spans="2:5" ht="16.5" thickBot="1" x14ac:dyDescent="0.3">
      <c r="B123" s="33" t="s">
        <v>333</v>
      </c>
      <c r="C123" s="34"/>
      <c r="D123" s="34"/>
      <c r="E123" s="35"/>
    </row>
    <row r="124" spans="2:5" ht="16.5" thickBot="1" x14ac:dyDescent="0.3">
      <c r="B124" s="14" t="s">
        <v>2</v>
      </c>
      <c r="C124" s="36" t="s">
        <v>3</v>
      </c>
      <c r="D124" s="36"/>
      <c r="E124" s="15" t="s">
        <v>4</v>
      </c>
    </row>
    <row r="125" spans="2:5" x14ac:dyDescent="0.25">
      <c r="B125" s="3" t="s">
        <v>41</v>
      </c>
      <c r="C125" s="30" t="s">
        <v>239</v>
      </c>
      <c r="D125" s="30"/>
      <c r="E125" s="9"/>
    </row>
    <row r="126" spans="2:5" x14ac:dyDescent="0.25">
      <c r="B126" s="3" t="s">
        <v>229</v>
      </c>
      <c r="C126" s="30" t="s">
        <v>230</v>
      </c>
      <c r="D126" s="30"/>
      <c r="E126" s="9"/>
    </row>
    <row r="127" spans="2:5" x14ac:dyDescent="0.25">
      <c r="B127" s="3" t="s">
        <v>232</v>
      </c>
      <c r="C127" s="30" t="s">
        <v>231</v>
      </c>
      <c r="D127" s="30"/>
      <c r="E127" s="9"/>
    </row>
    <row r="128" spans="2:5" x14ac:dyDescent="0.25">
      <c r="B128" s="3" t="s">
        <v>233</v>
      </c>
      <c r="C128" s="30" t="s">
        <v>234</v>
      </c>
      <c r="D128" s="30"/>
      <c r="E128" s="9"/>
    </row>
    <row r="129" spans="2:5" x14ac:dyDescent="0.25">
      <c r="B129" s="3" t="s">
        <v>235</v>
      </c>
      <c r="C129" s="30" t="s">
        <v>236</v>
      </c>
      <c r="D129" s="30"/>
      <c r="E129" s="9"/>
    </row>
    <row r="130" spans="2:5" x14ac:dyDescent="0.25">
      <c r="B130" s="3" t="s">
        <v>237</v>
      </c>
      <c r="C130" s="30" t="s">
        <v>238</v>
      </c>
      <c r="D130" s="30"/>
      <c r="E130" s="9"/>
    </row>
    <row r="131" spans="2:5" x14ac:dyDescent="0.25">
      <c r="B131" s="3" t="s">
        <v>33</v>
      </c>
      <c r="C131" s="30" t="s">
        <v>228</v>
      </c>
      <c r="D131" s="30"/>
      <c r="E131" s="9"/>
    </row>
    <row r="132" spans="2:5" x14ac:dyDescent="0.25">
      <c r="B132" s="3" t="s">
        <v>240</v>
      </c>
      <c r="C132" s="30" t="s">
        <v>241</v>
      </c>
      <c r="D132" s="30"/>
      <c r="E132" s="9"/>
    </row>
    <row r="133" spans="2:5" ht="45" customHeight="1" x14ac:dyDescent="0.25">
      <c r="B133" s="27" t="s">
        <v>242</v>
      </c>
      <c r="C133" s="30" t="s">
        <v>243</v>
      </c>
      <c r="D133" s="30"/>
      <c r="E133" s="9"/>
    </row>
    <row r="134" spans="2:5" x14ac:dyDescent="0.25">
      <c r="B134" s="3" t="s">
        <v>34</v>
      </c>
      <c r="C134" s="30" t="s">
        <v>244</v>
      </c>
      <c r="D134" s="30"/>
      <c r="E134" s="9"/>
    </row>
    <row r="135" spans="2:5" ht="45.75" customHeight="1" x14ac:dyDescent="0.25">
      <c r="B135" s="3"/>
      <c r="C135" s="30" t="s">
        <v>247</v>
      </c>
      <c r="D135" s="30"/>
      <c r="E135" s="9"/>
    </row>
    <row r="136" spans="2:5" ht="45" customHeight="1" x14ac:dyDescent="0.25">
      <c r="B136" s="28" t="s">
        <v>245</v>
      </c>
      <c r="C136" s="30" t="s">
        <v>246</v>
      </c>
      <c r="D136" s="30"/>
      <c r="E136" s="9"/>
    </row>
    <row r="137" spans="2:5" x14ac:dyDescent="0.25">
      <c r="B137" s="29" t="s">
        <v>35</v>
      </c>
      <c r="C137" s="30"/>
      <c r="D137" s="30"/>
      <c r="E137" s="9"/>
    </row>
    <row r="138" spans="2:5" x14ac:dyDescent="0.25">
      <c r="B138" s="3" t="s">
        <v>227</v>
      </c>
      <c r="C138" s="30" t="s">
        <v>61</v>
      </c>
      <c r="D138" s="30"/>
      <c r="E138" s="9"/>
    </row>
    <row r="139" spans="2:5" ht="15.75" thickBot="1" x14ac:dyDescent="0.3"/>
    <row r="140" spans="2:5" ht="16.5" thickBot="1" x14ac:dyDescent="0.3">
      <c r="B140" s="33" t="s">
        <v>334</v>
      </c>
      <c r="C140" s="34"/>
      <c r="D140" s="34"/>
      <c r="E140" s="35"/>
    </row>
    <row r="141" spans="2:5" ht="16.5" thickBot="1" x14ac:dyDescent="0.3">
      <c r="B141" s="14" t="s">
        <v>2</v>
      </c>
      <c r="C141" s="36" t="s">
        <v>3</v>
      </c>
      <c r="D141" s="36"/>
      <c r="E141" s="15" t="s">
        <v>4</v>
      </c>
    </row>
    <row r="142" spans="2:5" ht="45.75" customHeight="1" x14ac:dyDescent="0.25">
      <c r="B142" s="27" t="s">
        <v>41</v>
      </c>
      <c r="C142" s="30" t="s">
        <v>254</v>
      </c>
      <c r="D142" s="30"/>
      <c r="E142" s="9"/>
    </row>
    <row r="143" spans="2:5" ht="30" customHeight="1" x14ac:dyDescent="0.25">
      <c r="B143" s="27" t="s">
        <v>252</v>
      </c>
      <c r="C143" s="30" t="s">
        <v>253</v>
      </c>
      <c r="D143" s="30"/>
      <c r="E143" s="9"/>
    </row>
    <row r="144" spans="2:5" ht="30" customHeight="1" x14ac:dyDescent="0.25">
      <c r="B144" s="28" t="s">
        <v>255</v>
      </c>
      <c r="C144" s="30" t="s">
        <v>256</v>
      </c>
      <c r="D144" s="30"/>
      <c r="E144" s="9"/>
    </row>
    <row r="145" spans="2:5" x14ac:dyDescent="0.25">
      <c r="B145" s="3" t="s">
        <v>257</v>
      </c>
      <c r="C145" s="30" t="s">
        <v>258</v>
      </c>
      <c r="D145" s="30"/>
      <c r="E145" s="9"/>
    </row>
    <row r="146" spans="2:5" ht="30" customHeight="1" x14ac:dyDescent="0.25">
      <c r="B146" s="28" t="s">
        <v>314</v>
      </c>
      <c r="C146" s="30" t="s">
        <v>315</v>
      </c>
      <c r="D146" s="30"/>
      <c r="E146" s="9"/>
    </row>
    <row r="147" spans="2:5" ht="13.5" customHeight="1" x14ac:dyDescent="0.25">
      <c r="B147" s="28" t="s">
        <v>317</v>
      </c>
      <c r="C147" s="30" t="s">
        <v>316</v>
      </c>
      <c r="D147" s="30"/>
      <c r="E147" s="9"/>
    </row>
    <row r="148" spans="2:5" x14ac:dyDescent="0.25">
      <c r="B148" s="3" t="s">
        <v>259</v>
      </c>
      <c r="C148" s="30" t="s">
        <v>260</v>
      </c>
      <c r="D148" s="30"/>
      <c r="E148" s="9"/>
    </row>
    <row r="149" spans="2:5" x14ac:dyDescent="0.25">
      <c r="B149" s="3"/>
      <c r="C149" s="30" t="s">
        <v>261</v>
      </c>
      <c r="D149" s="30"/>
      <c r="E149" s="9"/>
    </row>
    <row r="150" spans="2:5" x14ac:dyDescent="0.25">
      <c r="B150" s="3"/>
      <c r="C150" s="30" t="s">
        <v>262</v>
      </c>
      <c r="D150" s="30"/>
      <c r="E150" s="9"/>
    </row>
    <row r="151" spans="2:5" ht="30" customHeight="1" x14ac:dyDescent="0.25">
      <c r="B151" s="27" t="s">
        <v>266</v>
      </c>
      <c r="C151" s="30" t="s">
        <v>263</v>
      </c>
      <c r="D151" s="30"/>
      <c r="E151" s="9"/>
    </row>
    <row r="152" spans="2:5" x14ac:dyDescent="0.25">
      <c r="B152" s="3"/>
      <c r="C152" s="30" t="s">
        <v>264</v>
      </c>
      <c r="D152" s="30"/>
      <c r="E152" s="9"/>
    </row>
    <row r="153" spans="2:5" x14ac:dyDescent="0.25">
      <c r="B153" s="3"/>
      <c r="C153" s="30" t="s">
        <v>265</v>
      </c>
      <c r="D153" s="30"/>
      <c r="E153" s="9"/>
    </row>
    <row r="154" spans="2:5" ht="30" customHeight="1" x14ac:dyDescent="0.25">
      <c r="B154" s="3"/>
      <c r="C154" s="30" t="s">
        <v>267</v>
      </c>
      <c r="D154" s="30"/>
      <c r="E154" s="9"/>
    </row>
    <row r="155" spans="2:5" x14ac:dyDescent="0.25">
      <c r="B155" s="3"/>
      <c r="C155" s="30" t="s">
        <v>268</v>
      </c>
      <c r="D155" s="30"/>
      <c r="E155" s="9"/>
    </row>
    <row r="156" spans="2:5" x14ac:dyDescent="0.25">
      <c r="B156" s="3"/>
      <c r="C156" s="30" t="s">
        <v>269</v>
      </c>
      <c r="D156" s="30"/>
      <c r="E156" s="9"/>
    </row>
    <row r="157" spans="2:5" x14ac:dyDescent="0.25">
      <c r="B157" s="3" t="s">
        <v>34</v>
      </c>
      <c r="C157" s="30" t="s">
        <v>322</v>
      </c>
      <c r="D157" s="30"/>
      <c r="E157" s="9"/>
    </row>
    <row r="158" spans="2:5" x14ac:dyDescent="0.25">
      <c r="B158" s="3" t="s">
        <v>323</v>
      </c>
      <c r="C158" s="30" t="s">
        <v>324</v>
      </c>
      <c r="D158" s="30"/>
      <c r="E158" s="9"/>
    </row>
    <row r="159" spans="2:5" x14ac:dyDescent="0.25">
      <c r="B159" s="29" t="s">
        <v>35</v>
      </c>
      <c r="C159" s="30"/>
      <c r="D159" s="30"/>
      <c r="E159" s="9"/>
    </row>
    <row r="160" spans="2:5" x14ac:dyDescent="0.25">
      <c r="B160" s="3" t="s">
        <v>249</v>
      </c>
      <c r="C160" s="30" t="s">
        <v>250</v>
      </c>
      <c r="D160" s="30"/>
      <c r="E160" s="9"/>
    </row>
    <row r="161" spans="2:5" x14ac:dyDescent="0.25">
      <c r="B161" s="3" t="s">
        <v>251</v>
      </c>
      <c r="C161" s="30" t="s">
        <v>250</v>
      </c>
      <c r="D161" s="30"/>
      <c r="E161" s="9"/>
    </row>
    <row r="162" spans="2:5" x14ac:dyDescent="0.25">
      <c r="B162" s="3" t="s">
        <v>192</v>
      </c>
      <c r="C162" s="30" t="s">
        <v>321</v>
      </c>
      <c r="D162" s="30"/>
      <c r="E162" s="9"/>
    </row>
    <row r="163" spans="2:5" ht="30" x14ac:dyDescent="0.25">
      <c r="B163" s="3" t="s">
        <v>320</v>
      </c>
      <c r="C163" s="44" t="s">
        <v>61</v>
      </c>
      <c r="D163" s="44"/>
      <c r="E163" s="9"/>
    </row>
    <row r="164" spans="2:5" x14ac:dyDescent="0.25">
      <c r="B164" s="3" t="s">
        <v>326</v>
      </c>
      <c r="C164" s="30" t="s">
        <v>325</v>
      </c>
      <c r="D164" s="30"/>
      <c r="E164" s="9"/>
    </row>
    <row r="165" spans="2:5" x14ac:dyDescent="0.25">
      <c r="B165" s="3" t="s">
        <v>318</v>
      </c>
      <c r="C165" s="30" t="s">
        <v>319</v>
      </c>
      <c r="D165" s="30"/>
      <c r="E165" s="9"/>
    </row>
    <row r="166" spans="2:5" x14ac:dyDescent="0.25">
      <c r="B166" s="3" t="s">
        <v>327</v>
      </c>
      <c r="C166" s="30" t="s">
        <v>328</v>
      </c>
      <c r="D166" s="30"/>
      <c r="E166" s="9"/>
    </row>
    <row r="167" spans="2:5" ht="15.75" thickBot="1" x14ac:dyDescent="0.3"/>
    <row r="168" spans="2:5" ht="16.5" thickBot="1" x14ac:dyDescent="0.3">
      <c r="B168" s="33" t="s">
        <v>335</v>
      </c>
      <c r="C168" s="34"/>
      <c r="D168" s="34"/>
      <c r="E168" s="35"/>
    </row>
    <row r="169" spans="2:5" ht="16.5" thickBot="1" x14ac:dyDescent="0.3">
      <c r="B169" s="14" t="s">
        <v>2</v>
      </c>
      <c r="C169" s="36" t="s">
        <v>3</v>
      </c>
      <c r="D169" s="36"/>
      <c r="E169" s="15" t="s">
        <v>4</v>
      </c>
    </row>
    <row r="170" spans="2:5" x14ac:dyDescent="0.25">
      <c r="B170" s="3" t="s">
        <v>127</v>
      </c>
      <c r="C170" s="30" t="s">
        <v>128</v>
      </c>
      <c r="D170" s="30"/>
      <c r="E170" s="9"/>
    </row>
    <row r="171" spans="2:5" x14ac:dyDescent="0.25">
      <c r="B171" s="3" t="s">
        <v>33</v>
      </c>
      <c r="C171" s="30" t="s">
        <v>129</v>
      </c>
      <c r="D171" s="30"/>
      <c r="E171" s="9"/>
    </row>
    <row r="172" spans="2:5" x14ac:dyDescent="0.25">
      <c r="B172" s="3" t="s">
        <v>130</v>
      </c>
      <c r="C172" s="30" t="s">
        <v>131</v>
      </c>
      <c r="D172" s="30"/>
      <c r="E172" s="9"/>
    </row>
    <row r="173" spans="2:5" x14ac:dyDescent="0.25">
      <c r="B173" s="3" t="s">
        <v>31</v>
      </c>
      <c r="C173" s="30" t="s">
        <v>132</v>
      </c>
      <c r="D173" s="30"/>
      <c r="E173" s="9"/>
    </row>
    <row r="174" spans="2:5" x14ac:dyDescent="0.25">
      <c r="B174" s="29" t="s">
        <v>35</v>
      </c>
      <c r="C174" s="30"/>
      <c r="D174" s="30"/>
      <c r="E174" s="9"/>
    </row>
    <row r="175" spans="2:5" x14ac:dyDescent="0.25">
      <c r="B175" s="3" t="s">
        <v>136</v>
      </c>
      <c r="C175" s="30" t="s">
        <v>133</v>
      </c>
      <c r="D175" s="30"/>
      <c r="E175" s="9"/>
    </row>
    <row r="176" spans="2:5" x14ac:dyDescent="0.25">
      <c r="B176" s="3"/>
      <c r="C176" s="30" t="s">
        <v>134</v>
      </c>
      <c r="D176" s="30"/>
      <c r="E176" s="9"/>
    </row>
    <row r="177" spans="2:5" x14ac:dyDescent="0.25">
      <c r="B177" s="3"/>
      <c r="C177" s="30" t="s">
        <v>135</v>
      </c>
      <c r="D177" s="30"/>
      <c r="E177" s="9"/>
    </row>
    <row r="178" spans="2:5" x14ac:dyDescent="0.25">
      <c r="B178" s="3" t="s">
        <v>137</v>
      </c>
      <c r="C178" s="30" t="s">
        <v>138</v>
      </c>
      <c r="D178" s="30"/>
      <c r="E178" s="9"/>
    </row>
    <row r="179" spans="2:5" ht="15.75" thickBot="1" x14ac:dyDescent="0.3"/>
    <row r="180" spans="2:5" ht="16.5" thickBot="1" x14ac:dyDescent="0.3">
      <c r="B180" s="33" t="s">
        <v>336</v>
      </c>
      <c r="C180" s="34"/>
      <c r="D180" s="34"/>
      <c r="E180" s="35"/>
    </row>
    <row r="181" spans="2:5" ht="16.5" thickBot="1" x14ac:dyDescent="0.3">
      <c r="B181" s="14" t="s">
        <v>2</v>
      </c>
      <c r="C181" s="36" t="s">
        <v>3</v>
      </c>
      <c r="D181" s="36"/>
      <c r="E181" s="15" t="s">
        <v>4</v>
      </c>
    </row>
    <row r="182" spans="2:5" ht="47.25" customHeight="1" x14ac:dyDescent="0.25">
      <c r="B182" s="27" t="s">
        <v>41</v>
      </c>
      <c r="C182" s="30" t="s">
        <v>139</v>
      </c>
      <c r="D182" s="30"/>
      <c r="E182" s="9"/>
    </row>
    <row r="183" spans="2:5" ht="60.75" customHeight="1" x14ac:dyDescent="0.25">
      <c r="B183" s="27" t="s">
        <v>288</v>
      </c>
      <c r="C183" s="30" t="s">
        <v>289</v>
      </c>
      <c r="D183" s="30"/>
      <c r="E183" s="9"/>
    </row>
    <row r="184" spans="2:5" x14ac:dyDescent="0.25">
      <c r="B184" s="3" t="s">
        <v>140</v>
      </c>
      <c r="C184" s="30" t="s">
        <v>141</v>
      </c>
      <c r="D184" s="30"/>
      <c r="E184" s="9"/>
    </row>
    <row r="185" spans="2:5" x14ac:dyDescent="0.25">
      <c r="B185" s="3" t="s">
        <v>142</v>
      </c>
      <c r="C185" s="30" t="s">
        <v>144</v>
      </c>
      <c r="D185" s="30"/>
      <c r="E185" s="9"/>
    </row>
    <row r="186" spans="2:5" x14ac:dyDescent="0.25">
      <c r="B186" s="3" t="s">
        <v>143</v>
      </c>
      <c r="C186" s="30" t="s">
        <v>145</v>
      </c>
      <c r="D186" s="30"/>
      <c r="E186" s="9"/>
    </row>
    <row r="187" spans="2:5" ht="15.75" thickBot="1" x14ac:dyDescent="0.3"/>
    <row r="188" spans="2:5" ht="16.5" thickBot="1" x14ac:dyDescent="0.3">
      <c r="B188" s="33" t="s">
        <v>337</v>
      </c>
      <c r="C188" s="34"/>
      <c r="D188" s="34"/>
      <c r="E188" s="35"/>
    </row>
    <row r="189" spans="2:5" ht="16.5" thickBot="1" x14ac:dyDescent="0.3">
      <c r="B189" s="14" t="s">
        <v>2</v>
      </c>
      <c r="C189" s="36" t="s">
        <v>3</v>
      </c>
      <c r="D189" s="36"/>
      <c r="E189" s="15" t="s">
        <v>4</v>
      </c>
    </row>
    <row r="190" spans="2:5" x14ac:dyDescent="0.25">
      <c r="B190" s="3" t="s">
        <v>148</v>
      </c>
      <c r="C190" s="30" t="s">
        <v>149</v>
      </c>
      <c r="D190" s="30"/>
      <c r="E190" s="9"/>
    </row>
    <row r="191" spans="2:5" x14ac:dyDescent="0.25">
      <c r="B191" s="3" t="s">
        <v>150</v>
      </c>
      <c r="C191" s="30" t="s">
        <v>61</v>
      </c>
      <c r="D191" s="30"/>
      <c r="E191" s="9"/>
    </row>
    <row r="192" spans="2:5" x14ac:dyDescent="0.25">
      <c r="B192" s="3" t="s">
        <v>151</v>
      </c>
      <c r="C192" s="30" t="s">
        <v>152</v>
      </c>
      <c r="D192" s="30"/>
      <c r="E192" s="9"/>
    </row>
    <row r="193" spans="2:5" x14ac:dyDescent="0.25">
      <c r="B193" s="3" t="s">
        <v>153</v>
      </c>
      <c r="C193" s="30" t="s">
        <v>154</v>
      </c>
      <c r="D193" s="30"/>
      <c r="E193" s="9"/>
    </row>
    <row r="194" spans="2:5" ht="30" customHeight="1" x14ac:dyDescent="0.25">
      <c r="B194" s="27" t="s">
        <v>34</v>
      </c>
      <c r="C194" s="30" t="s">
        <v>297</v>
      </c>
      <c r="D194" s="30"/>
      <c r="E194" s="9"/>
    </row>
    <row r="195" spans="2:5" x14ac:dyDescent="0.25">
      <c r="B195" s="3" t="s">
        <v>155</v>
      </c>
      <c r="C195" s="30" t="s">
        <v>156</v>
      </c>
      <c r="D195" s="30"/>
      <c r="E195" s="9"/>
    </row>
    <row r="196" spans="2:5" x14ac:dyDescent="0.25">
      <c r="B196" s="3" t="s">
        <v>157</v>
      </c>
      <c r="C196" s="30" t="s">
        <v>158</v>
      </c>
      <c r="D196" s="30"/>
      <c r="E196" s="9"/>
    </row>
    <row r="197" spans="2:5" x14ac:dyDescent="0.25">
      <c r="B197" s="3" t="s">
        <v>159</v>
      </c>
      <c r="C197" s="30" t="s">
        <v>160</v>
      </c>
      <c r="D197" s="30"/>
      <c r="E197" s="9"/>
    </row>
    <row r="198" spans="2:5" x14ac:dyDescent="0.25">
      <c r="B198" s="3" t="s">
        <v>161</v>
      </c>
      <c r="C198" s="30" t="s">
        <v>162</v>
      </c>
      <c r="D198" s="30"/>
      <c r="E198" s="9"/>
    </row>
    <row r="199" spans="2:5" ht="15.75" thickBot="1" x14ac:dyDescent="0.3"/>
    <row r="200" spans="2:5" ht="16.5" thickBot="1" x14ac:dyDescent="0.3">
      <c r="B200" s="33" t="s">
        <v>338</v>
      </c>
      <c r="C200" s="34"/>
      <c r="D200" s="34"/>
      <c r="E200" s="35"/>
    </row>
    <row r="201" spans="2:5" ht="16.5" thickBot="1" x14ac:dyDescent="0.3">
      <c r="B201" s="14" t="s">
        <v>2</v>
      </c>
      <c r="C201" s="36" t="s">
        <v>3</v>
      </c>
      <c r="D201" s="36"/>
      <c r="E201" s="15" t="s">
        <v>4</v>
      </c>
    </row>
    <row r="202" spans="2:5" ht="29.25" customHeight="1" x14ac:dyDescent="0.25">
      <c r="B202" s="27" t="s">
        <v>41</v>
      </c>
      <c r="C202" s="30" t="s">
        <v>278</v>
      </c>
      <c r="D202" s="30"/>
      <c r="E202" s="9"/>
    </row>
    <row r="203" spans="2:5" ht="30" customHeight="1" x14ac:dyDescent="0.25">
      <c r="B203" s="3"/>
      <c r="C203" s="30" t="s">
        <v>272</v>
      </c>
      <c r="D203" s="30"/>
      <c r="E203" s="9"/>
    </row>
    <row r="204" spans="2:5" ht="30" customHeight="1" x14ac:dyDescent="0.25">
      <c r="B204" s="3"/>
      <c r="C204" s="30" t="s">
        <v>273</v>
      </c>
      <c r="D204" s="30"/>
      <c r="E204" s="9"/>
    </row>
    <row r="205" spans="2:5" x14ac:dyDescent="0.25">
      <c r="B205" s="3" t="s">
        <v>274</v>
      </c>
      <c r="C205" s="30" t="s">
        <v>275</v>
      </c>
      <c r="D205" s="30"/>
      <c r="E205" s="9"/>
    </row>
    <row r="206" spans="2:5" x14ac:dyDescent="0.25">
      <c r="B206" s="3" t="s">
        <v>270</v>
      </c>
      <c r="C206" s="30" t="s">
        <v>271</v>
      </c>
      <c r="D206" s="30"/>
      <c r="E206" s="9"/>
    </row>
    <row r="207" spans="2:5" ht="29.25" customHeight="1" x14ac:dyDescent="0.25">
      <c r="B207" s="27" t="s">
        <v>277</v>
      </c>
      <c r="C207" s="30" t="s">
        <v>276</v>
      </c>
      <c r="D207" s="30"/>
      <c r="E207" s="9"/>
    </row>
    <row r="208" spans="2:5" x14ac:dyDescent="0.25">
      <c r="B208" s="3" t="s">
        <v>279</v>
      </c>
      <c r="C208" s="30" t="s">
        <v>280</v>
      </c>
      <c r="D208" s="30"/>
      <c r="E208" s="9"/>
    </row>
    <row r="209" spans="2:5" x14ac:dyDescent="0.25">
      <c r="B209" s="29" t="s">
        <v>35</v>
      </c>
      <c r="C209" s="30"/>
      <c r="D209" s="30"/>
      <c r="E209" s="9"/>
    </row>
    <row r="210" spans="2:5" x14ac:dyDescent="0.25">
      <c r="B210" s="3" t="s">
        <v>281</v>
      </c>
      <c r="C210" s="30" t="s">
        <v>284</v>
      </c>
      <c r="D210" s="30"/>
      <c r="E210" s="9"/>
    </row>
    <row r="211" spans="2:5" x14ac:dyDescent="0.25">
      <c r="B211" s="3" t="s">
        <v>282</v>
      </c>
      <c r="C211" s="30" t="s">
        <v>284</v>
      </c>
      <c r="D211" s="30"/>
      <c r="E211" s="9"/>
    </row>
    <row r="212" spans="2:5" x14ac:dyDescent="0.25">
      <c r="B212" s="3" t="s">
        <v>283</v>
      </c>
      <c r="C212" s="30" t="s">
        <v>284</v>
      </c>
      <c r="D212" s="30"/>
      <c r="E212" s="9"/>
    </row>
    <row r="213" spans="2:5" x14ac:dyDescent="0.25">
      <c r="B213" s="3" t="s">
        <v>285</v>
      </c>
      <c r="C213" s="30" t="s">
        <v>286</v>
      </c>
      <c r="D213" s="30"/>
      <c r="E213" s="9"/>
    </row>
    <row r="214" spans="2:5" x14ac:dyDescent="0.25">
      <c r="B214" s="3" t="s">
        <v>287</v>
      </c>
      <c r="C214" s="30" t="s">
        <v>286</v>
      </c>
      <c r="D214" s="30"/>
      <c r="E214" s="9"/>
    </row>
    <row r="215" spans="2:5" ht="15.75" thickBot="1" x14ac:dyDescent="0.3"/>
    <row r="216" spans="2:5" ht="16.5" thickBot="1" x14ac:dyDescent="0.3">
      <c r="B216" s="33" t="s">
        <v>339</v>
      </c>
      <c r="C216" s="34"/>
      <c r="D216" s="34"/>
      <c r="E216" s="35"/>
    </row>
    <row r="217" spans="2:5" ht="16.5" thickBot="1" x14ac:dyDescent="0.3">
      <c r="B217" s="14" t="s">
        <v>2</v>
      </c>
      <c r="C217" s="36" t="s">
        <v>3</v>
      </c>
      <c r="D217" s="36"/>
      <c r="E217" s="15" t="s">
        <v>4</v>
      </c>
    </row>
    <row r="218" spans="2:5" ht="30.75" customHeight="1" x14ac:dyDescent="0.25">
      <c r="B218" s="27" t="s">
        <v>167</v>
      </c>
      <c r="C218" s="30" t="s">
        <v>168</v>
      </c>
      <c r="D218" s="30"/>
      <c r="E218" s="9"/>
    </row>
    <row r="219" spans="2:5" ht="46.5" customHeight="1" x14ac:dyDescent="0.25">
      <c r="B219" s="28" t="s">
        <v>169</v>
      </c>
      <c r="C219" s="30" t="s">
        <v>313</v>
      </c>
      <c r="D219" s="30"/>
      <c r="E219" s="9"/>
    </row>
    <row r="220" spans="2:5" x14ac:dyDescent="0.25">
      <c r="B220" s="3" t="s">
        <v>170</v>
      </c>
      <c r="C220" s="30" t="s">
        <v>171</v>
      </c>
      <c r="D220" s="30"/>
      <c r="E220" s="9"/>
    </row>
    <row r="221" spans="2:5" x14ac:dyDescent="0.25">
      <c r="B221" s="3" t="s">
        <v>172</v>
      </c>
      <c r="C221" s="30" t="s">
        <v>173</v>
      </c>
      <c r="D221" s="30"/>
      <c r="E221" s="9"/>
    </row>
    <row r="222" spans="2:5" x14ac:dyDescent="0.25">
      <c r="B222" s="3" t="s">
        <v>174</v>
      </c>
      <c r="C222" s="30" t="s">
        <v>175</v>
      </c>
      <c r="D222" s="30"/>
      <c r="E222" s="9"/>
    </row>
    <row r="223" spans="2:5" ht="15.75" thickBot="1" x14ac:dyDescent="0.3"/>
    <row r="224" spans="2:5" ht="16.5" thickBot="1" x14ac:dyDescent="0.3">
      <c r="B224" s="33" t="s">
        <v>340</v>
      </c>
      <c r="C224" s="34"/>
      <c r="D224" s="34"/>
      <c r="E224" s="35"/>
    </row>
    <row r="225" spans="2:5" ht="16.5" thickBot="1" x14ac:dyDescent="0.3">
      <c r="B225" s="14" t="s">
        <v>2</v>
      </c>
      <c r="C225" s="36" t="s">
        <v>3</v>
      </c>
      <c r="D225" s="36"/>
      <c r="E225" s="15" t="s">
        <v>4</v>
      </c>
    </row>
    <row r="226" spans="2:5" x14ac:dyDescent="0.25">
      <c r="B226" s="3" t="s">
        <v>167</v>
      </c>
      <c r="C226" s="30" t="s">
        <v>221</v>
      </c>
      <c r="D226" s="30"/>
      <c r="E226" s="9"/>
    </row>
    <row r="227" spans="2:5" x14ac:dyDescent="0.25">
      <c r="B227" s="3" t="s">
        <v>209</v>
      </c>
      <c r="C227" s="30" t="s">
        <v>226</v>
      </c>
      <c r="D227" s="30"/>
      <c r="E227" s="9"/>
    </row>
    <row r="228" spans="2:5" x14ac:dyDescent="0.25">
      <c r="B228" s="3" t="s">
        <v>301</v>
      </c>
      <c r="C228" s="30" t="s">
        <v>302</v>
      </c>
      <c r="D228" s="30"/>
      <c r="E228" s="9"/>
    </row>
    <row r="229" spans="2:5" x14ac:dyDescent="0.25">
      <c r="B229" s="3" t="s">
        <v>219</v>
      </c>
      <c r="C229" s="30" t="s">
        <v>300</v>
      </c>
      <c r="D229" s="30"/>
      <c r="E229" s="9"/>
    </row>
    <row r="230" spans="2:5" x14ac:dyDescent="0.25">
      <c r="B230" s="3" t="s">
        <v>220</v>
      </c>
      <c r="C230" s="30" t="s">
        <v>310</v>
      </c>
      <c r="D230" s="30"/>
      <c r="E230" s="9"/>
    </row>
    <row r="231" spans="2:5" x14ac:dyDescent="0.25">
      <c r="B231" s="3"/>
      <c r="C231" s="31" t="s">
        <v>306</v>
      </c>
      <c r="D231" s="32"/>
      <c r="E231" s="9"/>
    </row>
    <row r="232" spans="2:5" x14ac:dyDescent="0.25">
      <c r="B232" s="3"/>
      <c r="C232" s="31" t="s">
        <v>224</v>
      </c>
      <c r="D232" s="32"/>
      <c r="E232" s="9"/>
    </row>
    <row r="233" spans="2:5" ht="30.75" customHeight="1" x14ac:dyDescent="0.25">
      <c r="B233" s="3"/>
      <c r="C233" s="31" t="s">
        <v>307</v>
      </c>
      <c r="D233" s="32"/>
      <c r="E233" s="9"/>
    </row>
    <row r="234" spans="2:5" ht="15" customHeight="1" x14ac:dyDescent="0.25">
      <c r="B234" s="3"/>
      <c r="C234" s="31" t="s">
        <v>304</v>
      </c>
      <c r="D234" s="32"/>
      <c r="E234" s="9"/>
    </row>
    <row r="235" spans="2:5" ht="15" customHeight="1" x14ac:dyDescent="0.25">
      <c r="B235" s="3"/>
      <c r="C235" s="30" t="s">
        <v>305</v>
      </c>
      <c r="D235" s="30"/>
      <c r="E235" s="9"/>
    </row>
    <row r="236" spans="2:5" ht="30.75" customHeight="1" x14ac:dyDescent="0.25">
      <c r="B236" s="3"/>
      <c r="C236" s="31" t="s">
        <v>308</v>
      </c>
      <c r="D236" s="32"/>
      <c r="E236" s="9"/>
    </row>
    <row r="237" spans="2:5" ht="15" customHeight="1" x14ac:dyDescent="0.25">
      <c r="B237" s="3"/>
      <c r="C237" s="31" t="s">
        <v>309</v>
      </c>
      <c r="D237" s="32"/>
      <c r="E237" s="9"/>
    </row>
    <row r="238" spans="2:5" ht="15" customHeight="1" x14ac:dyDescent="0.25">
      <c r="B238" s="3"/>
      <c r="C238" s="31" t="s">
        <v>225</v>
      </c>
      <c r="D238" s="32"/>
      <c r="E238" s="9"/>
    </row>
    <row r="239" spans="2:5" ht="75.75" customHeight="1" x14ac:dyDescent="0.25">
      <c r="B239" s="3"/>
      <c r="C239" s="31" t="s">
        <v>312</v>
      </c>
      <c r="D239" s="32"/>
      <c r="E239" s="9"/>
    </row>
    <row r="240" spans="2:5" ht="15" customHeight="1" x14ac:dyDescent="0.25">
      <c r="B240" s="3"/>
      <c r="C240" s="31" t="s">
        <v>311</v>
      </c>
      <c r="D240" s="32"/>
      <c r="E240" s="9"/>
    </row>
    <row r="241" spans="2:5" x14ac:dyDescent="0.25">
      <c r="B241" s="3"/>
      <c r="C241" s="31" t="s">
        <v>303</v>
      </c>
      <c r="D241" s="32"/>
      <c r="E241" s="9"/>
    </row>
    <row r="242" spans="2:5" x14ac:dyDescent="0.25">
      <c r="B242" s="3" t="s">
        <v>298</v>
      </c>
      <c r="C242" s="30" t="s">
        <v>299</v>
      </c>
      <c r="D242" s="30"/>
      <c r="E242" s="9"/>
    </row>
    <row r="243" spans="2:5" x14ac:dyDescent="0.25">
      <c r="B243" s="3" t="s">
        <v>222</v>
      </c>
      <c r="C243" s="30" t="s">
        <v>223</v>
      </c>
      <c r="D243" s="30"/>
      <c r="E243" s="9"/>
    </row>
    <row r="244" spans="2:5" ht="15.75" thickBot="1" x14ac:dyDescent="0.3"/>
    <row r="245" spans="2:5" ht="16.5" thickBot="1" x14ac:dyDescent="0.3">
      <c r="B245" s="33" t="s">
        <v>341</v>
      </c>
      <c r="C245" s="34"/>
      <c r="D245" s="34"/>
      <c r="E245" s="35"/>
    </row>
    <row r="246" spans="2:5" ht="16.5" thickBot="1" x14ac:dyDescent="0.3">
      <c r="B246" s="14" t="s">
        <v>2</v>
      </c>
      <c r="C246" s="36" t="s">
        <v>3</v>
      </c>
      <c r="D246" s="36"/>
      <c r="E246" s="15" t="s">
        <v>4</v>
      </c>
    </row>
    <row r="247" spans="2:5" ht="30" customHeight="1" x14ac:dyDescent="0.25">
      <c r="B247" s="27" t="s">
        <v>127</v>
      </c>
      <c r="C247" s="30" t="s">
        <v>180</v>
      </c>
      <c r="D247" s="30"/>
      <c r="E247" s="9"/>
    </row>
    <row r="248" spans="2:5" ht="60" customHeight="1" x14ac:dyDescent="0.25">
      <c r="B248" s="27" t="s">
        <v>181</v>
      </c>
      <c r="C248" s="30" t="s">
        <v>182</v>
      </c>
      <c r="D248" s="30"/>
      <c r="E248" s="9"/>
    </row>
    <row r="249" spans="2:5" x14ac:dyDescent="0.25">
      <c r="B249" s="3" t="s">
        <v>183</v>
      </c>
      <c r="C249" s="30" t="s">
        <v>184</v>
      </c>
      <c r="D249" s="30"/>
      <c r="E249" s="9"/>
    </row>
    <row r="250" spans="2:5" x14ac:dyDescent="0.25">
      <c r="B250" s="3" t="s">
        <v>185</v>
      </c>
      <c r="C250" s="30" t="s">
        <v>186</v>
      </c>
      <c r="D250" s="30"/>
      <c r="E250" s="9"/>
    </row>
    <row r="251" spans="2:5" ht="15.75" thickBot="1" x14ac:dyDescent="0.3"/>
    <row r="252" spans="2:5" ht="16.5" thickBot="1" x14ac:dyDescent="0.3">
      <c r="B252" s="33" t="s">
        <v>342</v>
      </c>
      <c r="C252" s="34"/>
      <c r="D252" s="34"/>
      <c r="E252" s="35"/>
    </row>
    <row r="253" spans="2:5" ht="16.5" thickBot="1" x14ac:dyDescent="0.3">
      <c r="B253" s="14" t="s">
        <v>2</v>
      </c>
      <c r="C253" s="36" t="s">
        <v>3</v>
      </c>
      <c r="D253" s="36"/>
      <c r="E253" s="15" t="s">
        <v>4</v>
      </c>
    </row>
    <row r="254" spans="2:5" x14ac:dyDescent="0.25">
      <c r="B254" s="3" t="s">
        <v>41</v>
      </c>
      <c r="C254" s="30" t="s">
        <v>189</v>
      </c>
      <c r="D254" s="30"/>
      <c r="E254" s="9"/>
    </row>
    <row r="255" spans="2:5" x14ac:dyDescent="0.25">
      <c r="B255" s="3" t="s">
        <v>192</v>
      </c>
      <c r="C255" s="30" t="s">
        <v>193</v>
      </c>
      <c r="D255" s="30"/>
      <c r="E255" s="9"/>
    </row>
    <row r="256" spans="2:5" ht="45.75" customHeight="1" x14ac:dyDescent="0.25">
      <c r="B256" s="27" t="s">
        <v>190</v>
      </c>
      <c r="C256" s="30" t="s">
        <v>191</v>
      </c>
      <c r="D256" s="30"/>
      <c r="E256" s="9"/>
    </row>
    <row r="257" spans="2:5" ht="30" customHeight="1" x14ac:dyDescent="0.25">
      <c r="B257" s="27" t="s">
        <v>194</v>
      </c>
      <c r="C257" s="30" t="s">
        <v>195</v>
      </c>
      <c r="D257" s="30"/>
      <c r="E257" s="9"/>
    </row>
    <row r="258" spans="2:5" x14ac:dyDescent="0.25">
      <c r="B258" s="3" t="s">
        <v>196</v>
      </c>
      <c r="C258" s="30" t="s">
        <v>197</v>
      </c>
      <c r="D258" s="30"/>
      <c r="E258" s="9"/>
    </row>
    <row r="259" spans="2:5" x14ac:dyDescent="0.25">
      <c r="B259" s="3" t="s">
        <v>198</v>
      </c>
      <c r="C259" s="30" t="s">
        <v>61</v>
      </c>
      <c r="D259" s="30"/>
      <c r="E259" s="9"/>
    </row>
    <row r="260" spans="2:5" x14ac:dyDescent="0.25">
      <c r="B260" s="3" t="s">
        <v>185</v>
      </c>
      <c r="C260" s="30" t="s">
        <v>199</v>
      </c>
      <c r="D260" s="30"/>
      <c r="E260" s="9"/>
    </row>
    <row r="261" spans="2:5" x14ac:dyDescent="0.25">
      <c r="B261" s="29" t="s">
        <v>35</v>
      </c>
      <c r="C261" s="30"/>
      <c r="D261" s="30"/>
      <c r="E261" s="9"/>
    </row>
    <row r="262" spans="2:5" ht="30" x14ac:dyDescent="0.25">
      <c r="B262" s="3" t="s">
        <v>200</v>
      </c>
      <c r="C262" s="30" t="s">
        <v>61</v>
      </c>
      <c r="D262" s="30"/>
      <c r="E262" s="9"/>
    </row>
    <row r="263" spans="2:5" ht="30" x14ac:dyDescent="0.25">
      <c r="B263" s="3" t="s">
        <v>201</v>
      </c>
      <c r="C263" s="30" t="s">
        <v>202</v>
      </c>
      <c r="D263" s="30"/>
      <c r="E263" s="9"/>
    </row>
    <row r="264" spans="2:5" ht="30" x14ac:dyDescent="0.25">
      <c r="B264" s="3" t="s">
        <v>203</v>
      </c>
      <c r="C264" s="30" t="s">
        <v>204</v>
      </c>
      <c r="D264" s="30"/>
      <c r="E264" s="9"/>
    </row>
    <row r="265" spans="2:5" ht="15.75" thickBot="1" x14ac:dyDescent="0.3"/>
    <row r="266" spans="2:5" ht="16.5" thickBot="1" x14ac:dyDescent="0.3">
      <c r="B266" s="33" t="s">
        <v>343</v>
      </c>
      <c r="C266" s="34"/>
      <c r="D266" s="34"/>
      <c r="E266" s="35"/>
    </row>
    <row r="267" spans="2:5" ht="16.5" thickBot="1" x14ac:dyDescent="0.3">
      <c r="B267" s="14" t="s">
        <v>2</v>
      </c>
      <c r="C267" s="36" t="s">
        <v>3</v>
      </c>
      <c r="D267" s="36"/>
      <c r="E267" s="15" t="s">
        <v>4</v>
      </c>
    </row>
    <row r="268" spans="2:5" ht="43.5" customHeight="1" x14ac:dyDescent="0.25">
      <c r="B268" s="27" t="s">
        <v>41</v>
      </c>
      <c r="C268" s="30" t="s">
        <v>207</v>
      </c>
      <c r="D268" s="30"/>
      <c r="E268" s="9"/>
    </row>
    <row r="269" spans="2:5" ht="29.25" customHeight="1" x14ac:dyDescent="0.25">
      <c r="B269" s="27" t="s">
        <v>209</v>
      </c>
      <c r="C269" s="30" t="s">
        <v>208</v>
      </c>
      <c r="D269" s="30"/>
      <c r="E269" s="9"/>
    </row>
    <row r="270" spans="2:5" ht="30" customHeight="1" x14ac:dyDescent="0.25">
      <c r="B270" s="27" t="s">
        <v>210</v>
      </c>
      <c r="C270" s="30" t="s">
        <v>211</v>
      </c>
      <c r="D270" s="30"/>
      <c r="E270" s="9"/>
    </row>
    <row r="271" spans="2:5" x14ac:dyDescent="0.25">
      <c r="B271" s="3" t="s">
        <v>212</v>
      </c>
      <c r="C271" s="30" t="s">
        <v>213</v>
      </c>
      <c r="D271" s="30"/>
      <c r="E271" s="9"/>
    </row>
    <row r="272" spans="2:5" x14ac:dyDescent="0.25">
      <c r="B272" s="3" t="s">
        <v>214</v>
      </c>
      <c r="C272" s="30" t="s">
        <v>215</v>
      </c>
      <c r="D272" s="30"/>
      <c r="E272" s="9"/>
    </row>
    <row r="273" spans="2:5" x14ac:dyDescent="0.25">
      <c r="B273" s="3" t="s">
        <v>34</v>
      </c>
      <c r="C273" s="30" t="s">
        <v>216</v>
      </c>
      <c r="D273" s="30"/>
      <c r="E273" s="9"/>
    </row>
    <row r="274" spans="2:5" x14ac:dyDescent="0.25">
      <c r="B274" s="3"/>
      <c r="C274" s="30" t="s">
        <v>217</v>
      </c>
      <c r="D274" s="30"/>
      <c r="E274" s="9"/>
    </row>
    <row r="275" spans="2:5" x14ac:dyDescent="0.25">
      <c r="B275" s="3" t="s">
        <v>33</v>
      </c>
      <c r="C275" s="30" t="s">
        <v>218</v>
      </c>
      <c r="D275" s="30"/>
      <c r="E275" s="9"/>
    </row>
  </sheetData>
  <sheetProtection algorithmName="SHA-512" hashValue="5Tja53Tmk1+wvuk1K+woQZLFiMaFkJGtMYeS33rVvYuQAAvESLkEy1oByyqMOD/HMVxZAN1zY0qRFgiWEfmWNA==" saltValue="TrIP9bHz018wx4fg9xKQBw==" spinCount="100000" sheet="1" objects="1" scenarios="1"/>
  <protectedRanges>
    <protectedRange sqref="E202:E214 E226:E243 E247:E250 E254:E264 E268:E275 E218:E222" name="Oblast4"/>
    <protectedRange sqref="E125:E138 E142:E166 E170:E178 E182:E186 E190:E198" name="Oblast3"/>
    <protectedRange sqref="E42:E52 E56:E66 E70:E74 E78:E88 E92:E121" name="Oblast2"/>
    <protectedRange sqref="C5 C35 C7 C9 C11 C13 C15 C17 C19 C21 C23 C25 C27 C29 C31 C33" name="Oblast1"/>
  </protectedRanges>
  <mergeCells count="224">
    <mergeCell ref="C162:D162"/>
    <mergeCell ref="C157:D157"/>
    <mergeCell ref="C158:D158"/>
    <mergeCell ref="C164:D164"/>
    <mergeCell ref="C166:D166"/>
    <mergeCell ref="C234:D234"/>
    <mergeCell ref="C220:D220"/>
    <mergeCell ref="C222:D222"/>
    <mergeCell ref="C104:D104"/>
    <mergeCell ref="C71:D71"/>
    <mergeCell ref="C72:D72"/>
    <mergeCell ref="C73:D73"/>
    <mergeCell ref="C74:D74"/>
    <mergeCell ref="C107:D107"/>
    <mergeCell ref="C108:D108"/>
    <mergeCell ref="C109:D109"/>
    <mergeCell ref="C110:D110"/>
    <mergeCell ref="C111:D111"/>
    <mergeCell ref="C112:D112"/>
    <mergeCell ref="B216:E216"/>
    <mergeCell ref="B224:E224"/>
    <mergeCell ref="B200:E200"/>
    <mergeCell ref="C201:D201"/>
    <mergeCell ref="C202:D202"/>
    <mergeCell ref="C203:D203"/>
    <mergeCell ref="C146:D146"/>
    <mergeCell ref="C147:D147"/>
    <mergeCell ref="C163:D163"/>
    <mergeCell ref="C165:D165"/>
    <mergeCell ref="C255:D255"/>
    <mergeCell ref="C113:D113"/>
    <mergeCell ref="C114:D114"/>
    <mergeCell ref="C115:D115"/>
    <mergeCell ref="C117:D117"/>
    <mergeCell ref="C118:D118"/>
    <mergeCell ref="C119:D119"/>
    <mergeCell ref="C120:D120"/>
    <mergeCell ref="C121:D121"/>
    <mergeCell ref="C246:D246"/>
    <mergeCell ref="C248:D248"/>
    <mergeCell ref="C249:D249"/>
    <mergeCell ref="C250:D250"/>
    <mergeCell ref="B245:E245"/>
    <mergeCell ref="C238:D238"/>
    <mergeCell ref="C247:D247"/>
    <mergeCell ref="C243:D243"/>
    <mergeCell ref="C230:D230"/>
    <mergeCell ref="C228:D228"/>
    <mergeCell ref="C196:D196"/>
    <mergeCell ref="C197:D197"/>
    <mergeCell ref="C198:D198"/>
    <mergeCell ref="C211:D211"/>
    <mergeCell ref="C183:D183"/>
    <mergeCell ref="C153:D153"/>
    <mergeCell ref="C57:D57"/>
    <mergeCell ref="C58:D58"/>
    <mergeCell ref="C62:D62"/>
    <mergeCell ref="C63:D63"/>
    <mergeCell ref="C92:D92"/>
    <mergeCell ref="C101:D101"/>
    <mergeCell ref="C102:D102"/>
    <mergeCell ref="C103:D103"/>
    <mergeCell ref="C94:D94"/>
    <mergeCell ref="C69:D69"/>
    <mergeCell ref="C70:D70"/>
    <mergeCell ref="C87:D87"/>
    <mergeCell ref="C88:D88"/>
    <mergeCell ref="C99:D99"/>
    <mergeCell ref="C100:D100"/>
    <mergeCell ref="C96:D96"/>
    <mergeCell ref="C97:D97"/>
    <mergeCell ref="B90:E90"/>
    <mergeCell ref="C106:D106"/>
    <mergeCell ref="C59:D59"/>
    <mergeCell ref="C208:D208"/>
    <mergeCell ref="C143:D143"/>
    <mergeCell ref="C144:D144"/>
    <mergeCell ref="C189:D189"/>
    <mergeCell ref="B188:E188"/>
    <mergeCell ref="C185:D185"/>
    <mergeCell ref="C169:D169"/>
    <mergeCell ref="C181:D181"/>
    <mergeCell ref="C178:D178"/>
    <mergeCell ref="C174:D174"/>
    <mergeCell ref="C175:D175"/>
    <mergeCell ref="C176:D176"/>
    <mergeCell ref="C177:D177"/>
    <mergeCell ref="C170:D170"/>
    <mergeCell ref="C171:D171"/>
    <mergeCell ref="C173:D173"/>
    <mergeCell ref="C64:D64"/>
    <mergeCell ref="C65:D65"/>
    <mergeCell ref="C66:D66"/>
    <mergeCell ref="C85:D85"/>
    <mergeCell ref="C86:D86"/>
    <mergeCell ref="B76:E76"/>
    <mergeCell ref="C77:D77"/>
    <mergeCell ref="C78:D78"/>
    <mergeCell ref="C60:D60"/>
    <mergeCell ref="C61:D61"/>
    <mergeCell ref="C79:D79"/>
    <mergeCell ref="C80:D80"/>
    <mergeCell ref="C82:D82"/>
    <mergeCell ref="C83:D83"/>
    <mergeCell ref="C84:D84"/>
    <mergeCell ref="C138:D138"/>
    <mergeCell ref="C137:D137"/>
    <mergeCell ref="C128:D128"/>
    <mergeCell ref="C129:D129"/>
    <mergeCell ref="C130:D130"/>
    <mergeCell ref="C131:D131"/>
    <mergeCell ref="B1:E1"/>
    <mergeCell ref="B40:E40"/>
    <mergeCell ref="C41:D41"/>
    <mergeCell ref="C43:D43"/>
    <mergeCell ref="A3:E3"/>
    <mergeCell ref="C42:D42"/>
    <mergeCell ref="C47:D47"/>
    <mergeCell ref="C48:D48"/>
    <mergeCell ref="C52:D52"/>
    <mergeCell ref="B39:E39"/>
    <mergeCell ref="C44:D44"/>
    <mergeCell ref="C45:D45"/>
    <mergeCell ref="C46:D46"/>
    <mergeCell ref="C49:D49"/>
    <mergeCell ref="C50:D50"/>
    <mergeCell ref="C56:D56"/>
    <mergeCell ref="C136:D136"/>
    <mergeCell ref="B54:E54"/>
    <mergeCell ref="B68:E68"/>
    <mergeCell ref="C55:D55"/>
    <mergeCell ref="C124:D124"/>
    <mergeCell ref="C125:D125"/>
    <mergeCell ref="C133:D133"/>
    <mergeCell ref="C134:D134"/>
    <mergeCell ref="C132:D132"/>
    <mergeCell ref="C126:D126"/>
    <mergeCell ref="C127:D127"/>
    <mergeCell ref="C135:D135"/>
    <mergeCell ref="C93:D93"/>
    <mergeCell ref="C105:D105"/>
    <mergeCell ref="B123:E123"/>
    <mergeCell ref="C141:D141"/>
    <mergeCell ref="B168:E168"/>
    <mergeCell ref="B180:E180"/>
    <mergeCell ref="C186:D186"/>
    <mergeCell ref="C98:D98"/>
    <mergeCell ref="C95:D95"/>
    <mergeCell ref="C91:D91"/>
    <mergeCell ref="B140:E140"/>
    <mergeCell ref="C142:D142"/>
    <mergeCell ref="C116:D116"/>
    <mergeCell ref="C154:D154"/>
    <mergeCell ref="C155:D155"/>
    <mergeCell ref="C172:D172"/>
    <mergeCell ref="C159:D159"/>
    <mergeCell ref="C160:D160"/>
    <mergeCell ref="C161:D161"/>
    <mergeCell ref="C145:D145"/>
    <mergeCell ref="C148:D148"/>
    <mergeCell ref="C149:D149"/>
    <mergeCell ref="C150:D150"/>
    <mergeCell ref="C151:D151"/>
    <mergeCell ref="C152:D152"/>
    <mergeCell ref="C271:D271"/>
    <mergeCell ref="C272:D272"/>
    <mergeCell ref="C273:D273"/>
    <mergeCell ref="C274:D274"/>
    <mergeCell ref="C275:D275"/>
    <mergeCell ref="C261:D261"/>
    <mergeCell ref="C262:D262"/>
    <mergeCell ref="C263:D263"/>
    <mergeCell ref="C264:D264"/>
    <mergeCell ref="C270:D270"/>
    <mergeCell ref="B266:E266"/>
    <mergeCell ref="C267:D267"/>
    <mergeCell ref="C268:D268"/>
    <mergeCell ref="C269:D269"/>
    <mergeCell ref="C51:D51"/>
    <mergeCell ref="C81:D81"/>
    <mergeCell ref="C194:D194"/>
    <mergeCell ref="C257:D257"/>
    <mergeCell ref="C258:D258"/>
    <mergeCell ref="C259:D259"/>
    <mergeCell ref="C260:D260"/>
    <mergeCell ref="C254:D254"/>
    <mergeCell ref="C182:D182"/>
    <mergeCell ref="C184:D184"/>
    <mergeCell ref="B252:E252"/>
    <mergeCell ref="C253:D253"/>
    <mergeCell ref="C256:D256"/>
    <mergeCell ref="C225:D225"/>
    <mergeCell ref="C226:D226"/>
    <mergeCell ref="C227:D227"/>
    <mergeCell ref="C205:D205"/>
    <mergeCell ref="C206:D206"/>
    <mergeCell ref="C207:D207"/>
    <mergeCell ref="C195:D195"/>
    <mergeCell ref="C190:D190"/>
    <mergeCell ref="C191:D191"/>
    <mergeCell ref="C229:D229"/>
    <mergeCell ref="C242:D242"/>
    <mergeCell ref="C241:D241"/>
    <mergeCell ref="C235:D235"/>
    <mergeCell ref="C236:D236"/>
    <mergeCell ref="C237:D237"/>
    <mergeCell ref="C239:D239"/>
    <mergeCell ref="C240:D240"/>
    <mergeCell ref="C156:D156"/>
    <mergeCell ref="C192:D192"/>
    <mergeCell ref="C193:D193"/>
    <mergeCell ref="C212:D212"/>
    <mergeCell ref="C213:D213"/>
    <mergeCell ref="C214:D214"/>
    <mergeCell ref="C209:D209"/>
    <mergeCell ref="C210:D210"/>
    <mergeCell ref="C221:D221"/>
    <mergeCell ref="C217:D217"/>
    <mergeCell ref="C218:D218"/>
    <mergeCell ref="C219:D219"/>
    <mergeCell ref="C204:D204"/>
    <mergeCell ref="C231:D231"/>
    <mergeCell ref="C232:D232"/>
    <mergeCell ref="C233:D233"/>
  </mergeCells>
  <pageMargins left="0.7" right="0.7" top="0.78740157499999996" bottom="0.78740157499999996" header="0.3" footer="0.3"/>
  <pageSetup paperSize="9" scale="79" fitToHeight="0" orientation="portrait" r:id="rId1"/>
  <headerFooter>
    <oddFooter>&amp;LDodávka ICT techniky&amp;RStrana &amp;P / &amp;N</oddFooter>
  </headerFooter>
  <rowBreaks count="1" manualBreakCount="1">
    <brk id="3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Nymš</dc:creator>
  <cp:lastModifiedBy>Karel Průcha</cp:lastModifiedBy>
  <cp:lastPrinted>2025-08-01T09:19:11Z</cp:lastPrinted>
  <dcterms:created xsi:type="dcterms:W3CDTF">2022-06-23T10:26:01Z</dcterms:created>
  <dcterms:modified xsi:type="dcterms:W3CDTF">2025-08-19T07:19:01Z</dcterms:modified>
</cp:coreProperties>
</file>