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5\SOUTĚŽE 2025\059 - Rekonstrukce technologie výroby solanky na cestmistrovství Hradec Králové\A ZD k vypsání\"/>
    </mc:Choice>
  </mc:AlternateContent>
  <xr:revisionPtr revIDLastSave="0" documentId="13_ncr:1_{D62D6D64-0706-429D-9ECF-0D8E50400F63}" xr6:coauthVersionLast="47" xr6:coauthVersionMax="47" xr10:uidLastSave="{00000000-0000-0000-0000-000000000000}"/>
  <bookViews>
    <workbookView xWindow="-28920" yWindow="30" windowWidth="29040" windowHeight="15990" xr2:uid="{C4B31103-A723-4DF1-841C-92525F4B143B}"/>
  </bookViews>
  <sheets>
    <sheet name="solan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22" i="1"/>
  <c r="J18" i="1"/>
  <c r="C19" i="1"/>
  <c r="C20" i="1" s="1"/>
  <c r="C21" i="1" s="1"/>
  <c r="C26" i="1" s="1"/>
  <c r="J21" i="1" l="1"/>
  <c r="J27" i="1" l="1"/>
  <c r="J19" i="1"/>
  <c r="J23" i="1"/>
  <c r="J20" i="1" l="1"/>
  <c r="J26" i="1" l="1"/>
  <c r="J25" i="1" s="1"/>
  <c r="J16" i="1" l="1"/>
  <c r="J30" i="1" l="1"/>
  <c r="J29" i="1"/>
</calcChain>
</file>

<file path=xl/sharedStrings.xml><?xml version="1.0" encoding="utf-8"?>
<sst xmlns="http://schemas.openxmlformats.org/spreadsheetml/2006/main" count="41" uniqueCount="34">
  <si>
    <t>Stavba:</t>
  </si>
  <si>
    <t>Místo:</t>
  </si>
  <si>
    <t>Datum:</t>
  </si>
  <si>
    <t>Zadavatel:</t>
  </si>
  <si>
    <t>Uchazeč:</t>
  </si>
  <si>
    <t>Projektant:</t>
  </si>
  <si>
    <t>Zpracovatel:</t>
  </si>
  <si>
    <t>Cena celkem [CZK]</t>
  </si>
  <si>
    <t>PČ</t>
  </si>
  <si>
    <t>Typ</t>
  </si>
  <si>
    <t>Kód</t>
  </si>
  <si>
    <t>Popis</t>
  </si>
  <si>
    <t>MJ</t>
  </si>
  <si>
    <t>Množství</t>
  </si>
  <si>
    <t>J.cena [CZK]</t>
  </si>
  <si>
    <t>1</t>
  </si>
  <si>
    <t xml:space="preserve">ÚDRŽBA SILNIC Královéhradeckého kraje a.s.    IČO:  27502988  </t>
  </si>
  <si>
    <t>Ostatní náklady</t>
  </si>
  <si>
    <t xml:space="preserve">Odvoz a likvidace odpadu </t>
  </si>
  <si>
    <t xml:space="preserve">Demontáž stávající technologie solanky </t>
  </si>
  <si>
    <t>Zásobníková nádrž 10 m3 a její napojení na míchací technologii</t>
  </si>
  <si>
    <t>Napojení technologie na přívod vodovodního potrubí DN40 včetně ochrany proti zamrznutí</t>
  </si>
  <si>
    <t>Instalace kompletního technologického projovacího potrubí pro čerpání solanky do sypačů a se zásobními nádržemi</t>
  </si>
  <si>
    <t>Hlavní náklady na dodání technologie</t>
  </si>
  <si>
    <t>Celkové náklady na výměnu solankového zařízení bez DPH</t>
  </si>
  <si>
    <t>Celkové náklady na výměnu solankového zařízení včetně DPH</t>
  </si>
  <si>
    <t>ks</t>
  </si>
  <si>
    <t>Dodání a instalace míchací technologie solanky s kapacitou 5000 L/hod</t>
  </si>
  <si>
    <t>Kutnohorská č.p. 59, Hradec Králové</t>
  </si>
  <si>
    <t>Rekonstrukce technologie výroby solanky na cestmistrovství Hradec Králové</t>
  </si>
  <si>
    <t xml:space="preserve">POLOŽKOVÝ ROZPOČET </t>
  </si>
  <si>
    <t>DPH</t>
  </si>
  <si>
    <t>Digitální hustoměr a průtokoměr</t>
  </si>
  <si>
    <t>Provedení roční prohlídky po roce provozu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</si>
</sst>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2"/>
      <color rgb="FF960000"/>
      <name val="Arial CE"/>
    </font>
    <font>
      <sz val="9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7"/>
      <color rgb="FF969696"/>
      <name val="Arial CE"/>
    </font>
    <font>
      <sz val="7"/>
      <name val="Arial CE"/>
    </font>
    <font>
      <sz val="11"/>
      <name val="Calibri"/>
      <family val="2"/>
      <charset val="238"/>
      <scheme val="minor"/>
    </font>
    <font>
      <sz val="8"/>
      <name val="Arial CE"/>
      <family val="2"/>
    </font>
    <font>
      <b/>
      <sz val="10"/>
      <color rgb="FF003366"/>
      <name val="Arial CE"/>
      <charset val="238"/>
    </font>
    <font>
      <b/>
      <sz val="8"/>
      <color rgb="FF003366"/>
      <name val="Arial CE"/>
      <charset val="238"/>
    </font>
    <font>
      <b/>
      <u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/>
    <xf numFmtId="0" fontId="9" fillId="0" borderId="0" xfId="0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4" fontId="14" fillId="0" borderId="0" xfId="0" applyNumberFormat="1" applyFont="1"/>
    <xf numFmtId="0" fontId="16" fillId="0" borderId="0" xfId="0" applyFont="1" applyAlignment="1">
      <alignment vertical="center"/>
    </xf>
    <xf numFmtId="4" fontId="6" fillId="0" borderId="8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vertical="center"/>
    </xf>
    <xf numFmtId="4" fontId="6" fillId="2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Border="1" applyAlignment="1">
      <alignment vertical="center"/>
    </xf>
    <xf numFmtId="0" fontId="0" fillId="0" borderId="7" xfId="0" applyBorder="1"/>
    <xf numFmtId="49" fontId="6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7" fillId="0" borderId="0" xfId="0" applyFont="1"/>
    <xf numFmtId="0" fontId="3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6" fillId="4" borderId="7" xfId="1" applyNumberFormat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center" vertical="center" wrapText="1"/>
    </xf>
    <xf numFmtId="165" fontId="6" fillId="4" borderId="7" xfId="1" applyNumberFormat="1" applyFont="1" applyFill="1" applyBorder="1" applyAlignment="1">
      <alignment vertical="center"/>
    </xf>
    <xf numFmtId="4" fontId="8" fillId="4" borderId="7" xfId="0" applyNumberFormat="1" applyFont="1" applyFill="1" applyBorder="1" applyAlignment="1">
      <alignment vertical="center"/>
    </xf>
    <xf numFmtId="4" fontId="6" fillId="5" borderId="7" xfId="0" applyNumberFormat="1" applyFont="1" applyFill="1" applyBorder="1" applyAlignment="1" applyProtection="1">
      <alignment vertical="center"/>
      <protection locked="0"/>
    </xf>
  </cellXfs>
  <cellStyles count="2">
    <cellStyle name="Normální" xfId="0" builtinId="0"/>
    <cellStyle name="Normální 2" xfId="1" xr:uid="{C92EDD7B-DD6F-4FDC-A0F8-7EBFA94C06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64D1-34A1-4CB1-BBDB-7D24CF1D0EE3}">
  <sheetPr>
    <pageSetUpPr fitToPage="1"/>
  </sheetPr>
  <dimension ref="A1:K38"/>
  <sheetViews>
    <sheetView tabSelected="1" zoomScale="115" zoomScaleNormal="115" workbookViewId="0">
      <selection activeCell="N20" sqref="N20"/>
    </sheetView>
  </sheetViews>
  <sheetFormatPr defaultRowHeight="14.4" x14ac:dyDescent="0.3"/>
  <cols>
    <col min="1" max="1" width="3" customWidth="1"/>
    <col min="2" max="2" width="2.6640625" customWidth="1"/>
    <col min="3" max="4" width="4.6640625" customWidth="1"/>
    <col min="5" max="5" width="9.33203125" customWidth="1"/>
    <col min="6" max="6" width="39.6640625" customWidth="1"/>
    <col min="7" max="7" width="6.88671875" customWidth="1"/>
    <col min="8" max="8" width="10.88671875" customWidth="1"/>
    <col min="9" max="9" width="10.6640625" customWidth="1"/>
    <col min="10" max="10" width="18.109375" customWidth="1"/>
  </cols>
  <sheetData>
    <row r="1" spans="1:10" x14ac:dyDescent="0.3">
      <c r="I1" s="1"/>
    </row>
    <row r="2" spans="1:10" x14ac:dyDescent="0.3">
      <c r="I2" s="1"/>
    </row>
    <row r="3" spans="1:10" x14ac:dyDescent="0.3">
      <c r="I3" s="1"/>
    </row>
    <row r="4" spans="1:10" x14ac:dyDescent="0.3">
      <c r="A4" s="3"/>
      <c r="B4" s="10"/>
      <c r="C4" s="11"/>
      <c r="D4" s="11"/>
      <c r="E4" s="11"/>
      <c r="F4" s="11"/>
      <c r="G4" s="11"/>
      <c r="H4" s="11"/>
      <c r="I4" s="12"/>
      <c r="J4" s="11"/>
    </row>
    <row r="5" spans="1:10" ht="17.399999999999999" x14ac:dyDescent="0.3">
      <c r="A5" s="3"/>
      <c r="B5" s="4"/>
      <c r="C5" s="2" t="s">
        <v>30</v>
      </c>
      <c r="D5" s="3"/>
      <c r="E5" s="3"/>
      <c r="F5" s="3"/>
      <c r="G5" s="3"/>
      <c r="H5" s="3"/>
      <c r="I5" s="6"/>
      <c r="J5" s="3"/>
    </row>
    <row r="6" spans="1:10" x14ac:dyDescent="0.3">
      <c r="A6" s="3"/>
      <c r="B6" s="4"/>
      <c r="C6" s="3"/>
      <c r="D6" s="3"/>
      <c r="E6" s="3"/>
      <c r="F6" s="3"/>
      <c r="G6" s="3"/>
      <c r="H6" s="3"/>
      <c r="I6" s="6"/>
      <c r="J6" s="3"/>
    </row>
    <row r="7" spans="1:10" ht="15" customHeight="1" x14ac:dyDescent="0.3">
      <c r="A7" s="3"/>
      <c r="B7" s="4"/>
      <c r="C7" s="5" t="s">
        <v>0</v>
      </c>
      <c r="D7" s="3"/>
      <c r="E7" s="50" t="s">
        <v>29</v>
      </c>
      <c r="F7" s="50"/>
      <c r="G7" s="50"/>
      <c r="H7" s="50"/>
      <c r="I7" s="50"/>
      <c r="J7" s="50"/>
    </row>
    <row r="8" spans="1:10" x14ac:dyDescent="0.3">
      <c r="A8" s="3"/>
      <c r="B8" s="4"/>
      <c r="C8" s="3"/>
      <c r="D8" s="3"/>
      <c r="I8" s="6"/>
      <c r="J8" s="3"/>
    </row>
    <row r="9" spans="1:10" ht="18" x14ac:dyDescent="0.3">
      <c r="A9" s="3"/>
      <c r="B9" s="4"/>
      <c r="C9" s="3"/>
      <c r="D9" s="3"/>
      <c r="E9" s="34"/>
      <c r="F9" s="3"/>
      <c r="G9" s="3"/>
      <c r="H9" s="3"/>
      <c r="I9" s="6"/>
      <c r="J9" s="3"/>
    </row>
    <row r="10" spans="1:10" x14ac:dyDescent="0.3">
      <c r="A10" s="3"/>
      <c r="B10" s="4"/>
      <c r="C10" s="5" t="s">
        <v>1</v>
      </c>
      <c r="D10" s="3"/>
      <c r="E10" s="29" t="s">
        <v>28</v>
      </c>
      <c r="F10" s="7"/>
      <c r="G10" s="3"/>
      <c r="H10" s="3"/>
      <c r="I10" s="8" t="s">
        <v>2</v>
      </c>
      <c r="J10" s="9"/>
    </row>
    <row r="11" spans="1:10" x14ac:dyDescent="0.3">
      <c r="A11" s="3"/>
      <c r="B11" s="4"/>
      <c r="C11" s="3"/>
      <c r="D11" s="3"/>
      <c r="E11" s="3"/>
      <c r="F11" s="3"/>
      <c r="G11" s="3"/>
      <c r="H11" s="3"/>
      <c r="I11" s="6"/>
      <c r="J11" s="3"/>
    </row>
    <row r="12" spans="1:10" x14ac:dyDescent="0.3">
      <c r="A12" s="3"/>
      <c r="B12" s="4"/>
      <c r="C12" s="5" t="s">
        <v>3</v>
      </c>
      <c r="D12" s="3"/>
      <c r="E12" s="29" t="s">
        <v>16</v>
      </c>
      <c r="F12" s="7"/>
      <c r="G12" s="3"/>
      <c r="H12" s="3"/>
      <c r="I12" s="8" t="s">
        <v>5</v>
      </c>
      <c r="J12" s="13"/>
    </row>
    <row r="13" spans="1:10" x14ac:dyDescent="0.3">
      <c r="A13" s="3"/>
      <c r="B13" s="4"/>
      <c r="C13" s="5" t="s">
        <v>4</v>
      </c>
      <c r="D13" s="3"/>
      <c r="E13" s="3"/>
      <c r="F13" s="7"/>
      <c r="G13" s="3"/>
      <c r="H13" s="3"/>
      <c r="I13" s="8" t="s">
        <v>6</v>
      </c>
      <c r="J13" s="13"/>
    </row>
    <row r="14" spans="1:10" x14ac:dyDescent="0.3">
      <c r="A14" s="3"/>
      <c r="B14" s="4"/>
      <c r="C14" s="3"/>
      <c r="D14" s="3"/>
      <c r="E14" s="3"/>
      <c r="F14" s="3"/>
      <c r="G14" s="3"/>
      <c r="H14" s="3"/>
      <c r="I14" s="6"/>
      <c r="J14" s="3"/>
    </row>
    <row r="15" spans="1:10" x14ac:dyDescent="0.3">
      <c r="A15" s="14"/>
      <c r="B15" s="15"/>
      <c r="C15" s="16" t="s">
        <v>8</v>
      </c>
      <c r="D15" s="17" t="s">
        <v>9</v>
      </c>
      <c r="E15" s="17" t="s">
        <v>10</v>
      </c>
      <c r="F15" s="17" t="s">
        <v>11</v>
      </c>
      <c r="G15" s="17" t="s">
        <v>12</v>
      </c>
      <c r="H15" s="17" t="s">
        <v>13</v>
      </c>
      <c r="I15" s="18" t="s">
        <v>14</v>
      </c>
      <c r="J15" s="19" t="s">
        <v>7</v>
      </c>
    </row>
    <row r="16" spans="1:10" ht="15.6" x14ac:dyDescent="0.3">
      <c r="A16" s="3"/>
      <c r="B16" s="4"/>
      <c r="C16" s="20" t="s">
        <v>24</v>
      </c>
      <c r="D16" s="3"/>
      <c r="E16" s="3"/>
      <c r="F16" s="3"/>
      <c r="G16" s="3"/>
      <c r="H16" s="3"/>
      <c r="I16" s="6"/>
      <c r="J16" s="21">
        <f>J17+J25</f>
        <v>0</v>
      </c>
    </row>
    <row r="17" spans="1:11" ht="15.6" x14ac:dyDescent="0.3">
      <c r="A17" s="22"/>
      <c r="B17" s="23"/>
      <c r="C17" s="22"/>
      <c r="D17" s="24"/>
      <c r="E17" s="25"/>
      <c r="F17" s="31" t="s">
        <v>23</v>
      </c>
      <c r="G17" s="32"/>
      <c r="H17" s="32"/>
      <c r="I17" s="6"/>
      <c r="J17" s="33">
        <f>SUM(J18:J23)</f>
        <v>0</v>
      </c>
    </row>
    <row r="18" spans="1:11" x14ac:dyDescent="0.3">
      <c r="A18" s="22"/>
      <c r="B18" s="23"/>
      <c r="C18" s="36" t="s">
        <v>15</v>
      </c>
      <c r="D18" s="36"/>
      <c r="E18" s="37"/>
      <c r="F18" s="38" t="s">
        <v>19</v>
      </c>
      <c r="G18" s="39" t="s">
        <v>26</v>
      </c>
      <c r="H18" s="40">
        <v>1</v>
      </c>
      <c r="I18" s="41"/>
      <c r="J18" s="42">
        <f t="shared" ref="J18:J23" si="0">I18*H18</f>
        <v>0</v>
      </c>
    </row>
    <row r="19" spans="1:11" ht="22.8" x14ac:dyDescent="0.3">
      <c r="A19" s="22"/>
      <c r="B19" s="23"/>
      <c r="C19" s="36">
        <f>C18+1</f>
        <v>2</v>
      </c>
      <c r="D19" s="36"/>
      <c r="E19" s="37"/>
      <c r="F19" s="38" t="s">
        <v>27</v>
      </c>
      <c r="G19" s="39" t="s">
        <v>26</v>
      </c>
      <c r="H19" s="40">
        <v>1</v>
      </c>
      <c r="I19" s="41"/>
      <c r="J19" s="42">
        <f t="shared" si="0"/>
        <v>0</v>
      </c>
    </row>
    <row r="20" spans="1:11" ht="22.8" x14ac:dyDescent="0.3">
      <c r="A20" s="22"/>
      <c r="B20" s="23"/>
      <c r="C20" s="36">
        <f t="shared" ref="C20:C21" si="1">C19+1</f>
        <v>3</v>
      </c>
      <c r="D20" s="36"/>
      <c r="E20" s="37"/>
      <c r="F20" s="38" t="s">
        <v>20</v>
      </c>
      <c r="G20" s="39" t="s">
        <v>26</v>
      </c>
      <c r="H20" s="40">
        <v>1</v>
      </c>
      <c r="I20" s="41"/>
      <c r="J20" s="42">
        <f t="shared" si="0"/>
        <v>0</v>
      </c>
    </row>
    <row r="21" spans="1:11" ht="34.200000000000003" x14ac:dyDescent="0.3">
      <c r="A21" s="3"/>
      <c r="B21" s="4"/>
      <c r="C21" s="36">
        <f t="shared" si="1"/>
        <v>4</v>
      </c>
      <c r="D21" s="43"/>
      <c r="E21" s="37"/>
      <c r="F21" s="38" t="s">
        <v>22</v>
      </c>
      <c r="G21" s="39" t="s">
        <v>26</v>
      </c>
      <c r="H21" s="40">
        <v>1</v>
      </c>
      <c r="I21" s="41"/>
      <c r="J21" s="42">
        <f t="shared" si="0"/>
        <v>0</v>
      </c>
    </row>
    <row r="22" spans="1:11" ht="22.8" x14ac:dyDescent="0.3">
      <c r="A22" s="22"/>
      <c r="B22" s="23"/>
      <c r="C22" s="36">
        <v>5</v>
      </c>
      <c r="D22" s="36"/>
      <c r="E22" s="37"/>
      <c r="F22" s="38" t="s">
        <v>21</v>
      </c>
      <c r="G22" s="39" t="s">
        <v>26</v>
      </c>
      <c r="H22" s="40">
        <v>1</v>
      </c>
      <c r="I22" s="41"/>
      <c r="J22" s="42">
        <f t="shared" si="0"/>
        <v>0</v>
      </c>
    </row>
    <row r="23" spans="1:11" x14ac:dyDescent="0.3">
      <c r="A23" s="22"/>
      <c r="B23" s="23"/>
      <c r="C23" s="51">
        <v>6</v>
      </c>
      <c r="D23" s="51"/>
      <c r="E23" s="52"/>
      <c r="F23" s="53" t="s">
        <v>32</v>
      </c>
      <c r="G23" s="54" t="s">
        <v>26</v>
      </c>
      <c r="H23" s="55">
        <v>1</v>
      </c>
      <c r="I23" s="57"/>
      <c r="J23" s="56">
        <f t="shared" si="0"/>
        <v>0</v>
      </c>
      <c r="K23" s="49"/>
    </row>
    <row r="24" spans="1:11" x14ac:dyDescent="0.3">
      <c r="A24" s="3"/>
      <c r="B24" s="4"/>
      <c r="D24" s="27"/>
      <c r="E24" s="3"/>
      <c r="F24" s="28"/>
      <c r="G24" s="3"/>
      <c r="H24" s="3"/>
      <c r="I24" s="35"/>
      <c r="J24" s="30"/>
    </row>
    <row r="25" spans="1:11" ht="15.6" x14ac:dyDescent="0.3">
      <c r="A25" s="22"/>
      <c r="B25" s="23"/>
      <c r="C25" s="22"/>
      <c r="D25" s="24"/>
      <c r="E25" s="25"/>
      <c r="F25" s="25" t="s">
        <v>17</v>
      </c>
      <c r="G25" s="22"/>
      <c r="H25" s="22"/>
      <c r="I25" s="26"/>
      <c r="J25" s="48">
        <f>J26+J27</f>
        <v>0</v>
      </c>
    </row>
    <row r="26" spans="1:11" x14ac:dyDescent="0.3">
      <c r="A26" s="3"/>
      <c r="B26" s="4"/>
      <c r="C26" s="36">
        <f>C23+1</f>
        <v>7</v>
      </c>
      <c r="D26" s="36"/>
      <c r="E26" s="44"/>
      <c r="F26" s="45" t="s">
        <v>18</v>
      </c>
      <c r="G26" s="46" t="s">
        <v>26</v>
      </c>
      <c r="H26" s="47">
        <v>1</v>
      </c>
      <c r="I26" s="41"/>
      <c r="J26" s="42">
        <f>ROUND(I26*H26,2)</f>
        <v>0</v>
      </c>
    </row>
    <row r="27" spans="1:11" x14ac:dyDescent="0.3">
      <c r="A27" s="3"/>
      <c r="B27" s="4"/>
      <c r="C27" s="51">
        <v>8</v>
      </c>
      <c r="D27" s="36"/>
      <c r="E27" s="44"/>
      <c r="F27" s="45" t="s">
        <v>33</v>
      </c>
      <c r="G27" s="46" t="s">
        <v>26</v>
      </c>
      <c r="H27" s="47">
        <v>2</v>
      </c>
      <c r="I27" s="41"/>
      <c r="J27" s="42">
        <f>ROUND(I27*H27,2)</f>
        <v>0</v>
      </c>
    </row>
    <row r="28" spans="1:11" x14ac:dyDescent="0.3">
      <c r="J28" s="30"/>
    </row>
    <row r="29" spans="1:11" ht="15.6" x14ac:dyDescent="0.3">
      <c r="C29" s="20" t="s">
        <v>31</v>
      </c>
      <c r="J29" s="21">
        <f>J16*0.21</f>
        <v>0</v>
      </c>
    </row>
    <row r="30" spans="1:11" ht="15.6" x14ac:dyDescent="0.3">
      <c r="C30" s="20" t="s">
        <v>25</v>
      </c>
      <c r="J30" s="21">
        <f>J16*1.21</f>
        <v>0</v>
      </c>
    </row>
    <row r="31" spans="1:11" x14ac:dyDescent="0.3">
      <c r="J31" s="30"/>
    </row>
    <row r="32" spans="1:11" x14ac:dyDescent="0.3">
      <c r="J32" s="30"/>
    </row>
    <row r="33" spans="10:10" x14ac:dyDescent="0.3">
      <c r="J33" s="30"/>
    </row>
    <row r="34" spans="10:10" x14ac:dyDescent="0.3">
      <c r="J34" s="30"/>
    </row>
    <row r="35" spans="10:10" x14ac:dyDescent="0.3">
      <c r="J35" s="30"/>
    </row>
    <row r="36" spans="10:10" x14ac:dyDescent="0.3">
      <c r="J36" s="30"/>
    </row>
    <row r="37" spans="10:10" x14ac:dyDescent="0.3">
      <c r="J37" s="30"/>
    </row>
    <row r="38" spans="10:10" x14ac:dyDescent="0.3">
      <c r="J38" s="30"/>
    </row>
  </sheetData>
  <mergeCells count="1">
    <mergeCell ref="E7:J7"/>
  </mergeCells>
  <pageMargins left="0.7" right="0.7" top="0.78740157499999996" bottom="0.78740157499999996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solanka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Jílek</dc:creator>
  <cp:lastModifiedBy>Nikola Petráčková</cp:lastModifiedBy>
  <cp:lastPrinted>2025-02-03T06:20:16Z</cp:lastPrinted>
  <dcterms:created xsi:type="dcterms:W3CDTF">2024-01-29T11:59:54Z</dcterms:created>
  <dcterms:modified xsi:type="dcterms:W3CDTF">2025-07-08T09:39:57Z</dcterms:modified>
</cp:coreProperties>
</file>