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mc:AlternateContent xmlns:mc="http://schemas.openxmlformats.org/markup-compatibility/2006">
    <mc:Choice Requires="x15">
      <x15ac:absPath xmlns:x15ac="http://schemas.microsoft.com/office/spreadsheetml/2010/11/ac" url="\\Server-prs\obchod\Obchodní 2024\VZ 2024\077 Jičín - ul. Poděbradova, Ruská\B1 vysvětlení č. 1 (dotaz č. 1+2)\Výkaz výměr 26022025\"/>
    </mc:Choice>
  </mc:AlternateContent>
  <xr:revisionPtr revIDLastSave="0" documentId="13_ncr:1_{6DFEE901-2F4C-4CFD-AEF3-756228AD52B1}" xr6:coauthVersionLast="46" xr6:coauthVersionMax="46" xr10:uidLastSave="{00000000-0000-0000-0000-000000000000}"/>
  <bookViews>
    <workbookView xWindow="-120" yWindow="-120" windowWidth="29040" windowHeight="15840" activeTab="3" xr2:uid="{00000000-000D-0000-FFFF-FFFF00000000}"/>
  </bookViews>
  <sheets>
    <sheet name="IKHKSO 001" sheetId="2" r:id="rId1"/>
    <sheet name="IKHKSO 100.1.1" sheetId="3" r:id="rId2"/>
    <sheet name="IKHKSO 100.1.2" sheetId="4" r:id="rId3"/>
    <sheet name="IKHKSO 100.2" sheetId="5" r:id="rId4"/>
    <sheet name="IKHKSO 100.3" sheetId="6" r:id="rId5"/>
    <sheet name="IKHKSO 100.4.1" sheetId="7" r:id="rId6"/>
    <sheet name="IKHKSO 100.4.2" sheetId="8" r:id="rId7"/>
    <sheet name="IKHKSO 180" sheetId="9" r:id="rId8"/>
    <sheet name="IKHKSO 186" sheetId="10" r:id="rId9"/>
    <sheet name="IKHKSO 201" sheetId="11" r:id="rId10"/>
    <sheet name="IKHKSO 401.2.2" sheetId="12" r:id="rId11"/>
    <sheet name="IKHKSO 401.4.2" sheetId="13" r:id="rId12"/>
    <sheet name="IKHKSO 500.1" sheetId="14" r:id="rId13"/>
    <sheet name="IKHKSO 500.2" sheetId="15" r:id="rId14"/>
    <sheet name="IKHKSO 500.3" sheetId="16" r:id="rId15"/>
    <sheet name="IKHKSO 500.4" sheetId="17" r:id="rId16"/>
  </sheets>
  <calcPr calcId="191029"/>
</workbook>
</file>

<file path=xl/calcChain.xml><?xml version="1.0" encoding="utf-8"?>
<calcChain xmlns="http://schemas.openxmlformats.org/spreadsheetml/2006/main">
  <c r="I110" i="17" l="1"/>
  <c r="O123" i="17"/>
  <c r="I123" i="17"/>
  <c r="O119" i="17"/>
  <c r="I119" i="17"/>
  <c r="O115" i="17"/>
  <c r="I115" i="17"/>
  <c r="O111" i="17"/>
  <c r="I111" i="17"/>
  <c r="I53" i="17"/>
  <c r="O106" i="17"/>
  <c r="I106" i="17"/>
  <c r="O102" i="17"/>
  <c r="I102" i="17"/>
  <c r="O98" i="17"/>
  <c r="I98" i="17"/>
  <c r="O94" i="17"/>
  <c r="I94" i="17"/>
  <c r="O90" i="17"/>
  <c r="I90" i="17"/>
  <c r="O86" i="17"/>
  <c r="I86" i="17"/>
  <c r="O82" i="17"/>
  <c r="I82" i="17"/>
  <c r="O78" i="17"/>
  <c r="I78" i="17"/>
  <c r="O74" i="17"/>
  <c r="I74" i="17"/>
  <c r="O70" i="17"/>
  <c r="I70" i="17"/>
  <c r="O66" i="17"/>
  <c r="I66" i="17"/>
  <c r="O62" i="17"/>
  <c r="I62" i="17"/>
  <c r="O58" i="17"/>
  <c r="I58" i="17"/>
  <c r="O54" i="17"/>
  <c r="I54" i="17"/>
  <c r="I48" i="17"/>
  <c r="O49" i="17"/>
  <c r="I49" i="17"/>
  <c r="I43" i="17"/>
  <c r="O44" i="17"/>
  <c r="I44" i="17"/>
  <c r="I18" i="17"/>
  <c r="I3" i="17" s="1"/>
  <c r="O39" i="17"/>
  <c r="I39" i="17"/>
  <c r="O35" i="17"/>
  <c r="I35" i="17"/>
  <c r="O31" i="17"/>
  <c r="I31" i="17"/>
  <c r="O27" i="17"/>
  <c r="I27" i="17"/>
  <c r="O23" i="17"/>
  <c r="I23" i="17"/>
  <c r="O19" i="17"/>
  <c r="I19" i="17"/>
  <c r="I9" i="17"/>
  <c r="O14" i="17"/>
  <c r="I14" i="17"/>
  <c r="O10" i="17"/>
  <c r="I10" i="17"/>
  <c r="I3" i="16"/>
  <c r="I94" i="16"/>
  <c r="O115" i="16"/>
  <c r="I115" i="16"/>
  <c r="O111" i="16"/>
  <c r="I111" i="16"/>
  <c r="O107" i="16"/>
  <c r="I107" i="16"/>
  <c r="O103" i="16"/>
  <c r="I103" i="16"/>
  <c r="O99" i="16"/>
  <c r="I99" i="16"/>
  <c r="O95" i="16"/>
  <c r="I95" i="16"/>
  <c r="I53" i="16"/>
  <c r="O90" i="16"/>
  <c r="I90" i="16"/>
  <c r="O86" i="16"/>
  <c r="I86" i="16"/>
  <c r="O82" i="16"/>
  <c r="I82" i="16"/>
  <c r="O78" i="16"/>
  <c r="I78" i="16"/>
  <c r="O74" i="16"/>
  <c r="I74" i="16"/>
  <c r="O70" i="16"/>
  <c r="I70" i="16"/>
  <c r="O66" i="16"/>
  <c r="I66" i="16"/>
  <c r="O62" i="16"/>
  <c r="I62" i="16"/>
  <c r="O58" i="16"/>
  <c r="I58" i="16"/>
  <c r="O54" i="16"/>
  <c r="I54" i="16"/>
  <c r="I48" i="16"/>
  <c r="O49" i="16"/>
  <c r="I49" i="16"/>
  <c r="I43" i="16"/>
  <c r="O44" i="16"/>
  <c r="I44" i="16"/>
  <c r="I18" i="16"/>
  <c r="O39" i="16"/>
  <c r="I39" i="16"/>
  <c r="O35" i="16"/>
  <c r="I35" i="16"/>
  <c r="O31" i="16"/>
  <c r="I31" i="16"/>
  <c r="O27" i="16"/>
  <c r="I27" i="16"/>
  <c r="O23" i="16"/>
  <c r="I23" i="16"/>
  <c r="O19" i="16"/>
  <c r="I19" i="16"/>
  <c r="I9" i="16"/>
  <c r="O14" i="16"/>
  <c r="I14" i="16"/>
  <c r="O10" i="16"/>
  <c r="I10" i="16"/>
  <c r="I78" i="15"/>
  <c r="O83" i="15"/>
  <c r="I83" i="15"/>
  <c r="O79" i="15"/>
  <c r="I79" i="15"/>
  <c r="I49" i="15"/>
  <c r="O74" i="15"/>
  <c r="I74" i="15"/>
  <c r="O70" i="15"/>
  <c r="I70" i="15"/>
  <c r="O66" i="15"/>
  <c r="I66" i="15"/>
  <c r="O62" i="15"/>
  <c r="I62" i="15"/>
  <c r="O58" i="15"/>
  <c r="I58" i="15"/>
  <c r="O54" i="15"/>
  <c r="I54" i="15"/>
  <c r="O50" i="15"/>
  <c r="I50" i="15"/>
  <c r="I44" i="15"/>
  <c r="O45" i="15"/>
  <c r="I45" i="15"/>
  <c r="I39" i="15"/>
  <c r="O40" i="15"/>
  <c r="I40" i="15"/>
  <c r="I18" i="15"/>
  <c r="O35" i="15"/>
  <c r="I35" i="15"/>
  <c r="O31" i="15"/>
  <c r="I31" i="15"/>
  <c r="O27" i="15"/>
  <c r="I27" i="15"/>
  <c r="O23" i="15"/>
  <c r="I23" i="15"/>
  <c r="O19" i="15"/>
  <c r="I19" i="15"/>
  <c r="I9" i="15"/>
  <c r="I3" i="15" s="1"/>
  <c r="O14" i="15"/>
  <c r="I14" i="15"/>
  <c r="O10" i="15"/>
  <c r="I10" i="15"/>
  <c r="I102" i="14"/>
  <c r="O119" i="14"/>
  <c r="I119" i="14"/>
  <c r="O115" i="14"/>
  <c r="I115" i="14"/>
  <c r="O111" i="14"/>
  <c r="I111" i="14"/>
  <c r="O107" i="14"/>
  <c r="I107" i="14"/>
  <c r="O103" i="14"/>
  <c r="I103" i="14"/>
  <c r="I53" i="14"/>
  <c r="O98" i="14"/>
  <c r="I98" i="14"/>
  <c r="O94" i="14"/>
  <c r="I94" i="14"/>
  <c r="O90" i="14"/>
  <c r="I90" i="14"/>
  <c r="O86" i="14"/>
  <c r="I86" i="14"/>
  <c r="O82" i="14"/>
  <c r="I82" i="14"/>
  <c r="O78" i="14"/>
  <c r="I78" i="14"/>
  <c r="O74" i="14"/>
  <c r="I74" i="14"/>
  <c r="O70" i="14"/>
  <c r="I70" i="14"/>
  <c r="O66" i="14"/>
  <c r="I66" i="14"/>
  <c r="O62" i="14"/>
  <c r="I62" i="14"/>
  <c r="O58" i="14"/>
  <c r="I58" i="14"/>
  <c r="O54" i="14"/>
  <c r="I54" i="14"/>
  <c r="I48" i="14"/>
  <c r="O49" i="14"/>
  <c r="I49" i="14"/>
  <c r="I43" i="14"/>
  <c r="O44" i="14"/>
  <c r="I44" i="14"/>
  <c r="I18" i="14"/>
  <c r="O39" i="14"/>
  <c r="I39" i="14"/>
  <c r="O35" i="14"/>
  <c r="I35" i="14"/>
  <c r="O31" i="14"/>
  <c r="I31" i="14"/>
  <c r="O27" i="14"/>
  <c r="I27" i="14"/>
  <c r="O23" i="14"/>
  <c r="I23" i="14"/>
  <c r="O19" i="14"/>
  <c r="I19" i="14"/>
  <c r="I9" i="14"/>
  <c r="I3" i="14" s="1"/>
  <c r="O14" i="14"/>
  <c r="I14" i="14"/>
  <c r="O10" i="14"/>
  <c r="I10" i="14"/>
  <c r="I32" i="13"/>
  <c r="O41" i="13"/>
  <c r="I41" i="13"/>
  <c r="O37" i="13"/>
  <c r="I37" i="13"/>
  <c r="O33" i="13"/>
  <c r="I33" i="13"/>
  <c r="I27" i="13"/>
  <c r="O28" i="13"/>
  <c r="I28" i="13"/>
  <c r="I14" i="13"/>
  <c r="I3" i="13" s="1"/>
  <c r="O23" i="13"/>
  <c r="I23" i="13"/>
  <c r="O19" i="13"/>
  <c r="I19" i="13"/>
  <c r="O15" i="13"/>
  <c r="I15" i="13"/>
  <c r="I9" i="13"/>
  <c r="O10" i="13"/>
  <c r="I10" i="13"/>
  <c r="I3" i="12"/>
  <c r="I32" i="12"/>
  <c r="O45" i="12"/>
  <c r="I45" i="12"/>
  <c r="O41" i="12"/>
  <c r="I41" i="12"/>
  <c r="O37" i="12"/>
  <c r="I37" i="12"/>
  <c r="O33" i="12"/>
  <c r="I33" i="12"/>
  <c r="I27" i="12"/>
  <c r="O28" i="12"/>
  <c r="I28" i="12"/>
  <c r="I14" i="12"/>
  <c r="O23" i="12"/>
  <c r="I23" i="12"/>
  <c r="O19" i="12"/>
  <c r="I19" i="12"/>
  <c r="O15" i="12"/>
  <c r="I15" i="12"/>
  <c r="I9" i="12"/>
  <c r="O10" i="12"/>
  <c r="I10" i="12"/>
  <c r="I178" i="11"/>
  <c r="O231" i="11"/>
  <c r="I231" i="11"/>
  <c r="O227" i="11"/>
  <c r="I227" i="11"/>
  <c r="O223" i="11"/>
  <c r="I223" i="11"/>
  <c r="O219" i="11"/>
  <c r="I219" i="11"/>
  <c r="O215" i="11"/>
  <c r="I215" i="11"/>
  <c r="O211" i="11"/>
  <c r="I211" i="11"/>
  <c r="O207" i="11"/>
  <c r="I207" i="11"/>
  <c r="O203" i="11"/>
  <c r="I203" i="11"/>
  <c r="O199" i="11"/>
  <c r="I199" i="11"/>
  <c r="O195" i="11"/>
  <c r="I195" i="11"/>
  <c r="O191" i="11"/>
  <c r="I191" i="11"/>
  <c r="O187" i="11"/>
  <c r="I187" i="11"/>
  <c r="O183" i="11"/>
  <c r="I183" i="11"/>
  <c r="O179" i="11"/>
  <c r="I179" i="11"/>
  <c r="I165" i="11"/>
  <c r="O174" i="11"/>
  <c r="I174" i="11"/>
  <c r="O170" i="11"/>
  <c r="I170" i="11"/>
  <c r="O166" i="11"/>
  <c r="I166" i="11"/>
  <c r="I140" i="11"/>
  <c r="O161" i="11"/>
  <c r="I161" i="11"/>
  <c r="O157" i="11"/>
  <c r="I157" i="11"/>
  <c r="O153" i="11"/>
  <c r="I153" i="11"/>
  <c r="O149" i="11"/>
  <c r="I149" i="11"/>
  <c r="O145" i="11"/>
  <c r="I145" i="11"/>
  <c r="O141" i="11"/>
  <c r="I141" i="11"/>
  <c r="I123" i="11"/>
  <c r="O136" i="11"/>
  <c r="I136" i="11"/>
  <c r="O132" i="11"/>
  <c r="I132" i="11"/>
  <c r="O128" i="11"/>
  <c r="I128" i="11"/>
  <c r="O124" i="11"/>
  <c r="I124" i="11"/>
  <c r="I110" i="11"/>
  <c r="O119" i="11"/>
  <c r="I119" i="11"/>
  <c r="O115" i="11"/>
  <c r="I115" i="11"/>
  <c r="O111" i="11"/>
  <c r="I111" i="11"/>
  <c r="I97" i="11"/>
  <c r="O106" i="11"/>
  <c r="I106" i="11"/>
  <c r="O102" i="11"/>
  <c r="I102" i="11"/>
  <c r="O98" i="11"/>
  <c r="I98" i="11"/>
  <c r="I72" i="11"/>
  <c r="O93" i="11"/>
  <c r="I93" i="11"/>
  <c r="O89" i="11"/>
  <c r="I89" i="11"/>
  <c r="O85" i="11"/>
  <c r="I85" i="11"/>
  <c r="O81" i="11"/>
  <c r="I81" i="11"/>
  <c r="O77" i="11"/>
  <c r="I77" i="11"/>
  <c r="O73" i="11"/>
  <c r="I73" i="11"/>
  <c r="I59" i="11"/>
  <c r="O68" i="11"/>
  <c r="I68" i="11"/>
  <c r="O64" i="11"/>
  <c r="I64" i="11"/>
  <c r="O60" i="11"/>
  <c r="I60" i="11"/>
  <c r="I26" i="11"/>
  <c r="O55" i="11"/>
  <c r="I55" i="11"/>
  <c r="O51" i="11"/>
  <c r="I51" i="11"/>
  <c r="O47" i="11"/>
  <c r="I47" i="11"/>
  <c r="O43" i="11"/>
  <c r="I43" i="11"/>
  <c r="O39" i="11"/>
  <c r="I39" i="11"/>
  <c r="O35" i="11"/>
  <c r="I35" i="11"/>
  <c r="O31" i="11"/>
  <c r="I31" i="11"/>
  <c r="O27" i="11"/>
  <c r="I27" i="11"/>
  <c r="I9" i="11"/>
  <c r="I3" i="11" s="1"/>
  <c r="O22" i="11"/>
  <c r="I22" i="11"/>
  <c r="O18" i="11"/>
  <c r="I18" i="11"/>
  <c r="O14" i="11"/>
  <c r="I14" i="11"/>
  <c r="O10" i="11"/>
  <c r="I10" i="11"/>
  <c r="I27" i="10"/>
  <c r="O32" i="10"/>
  <c r="I32" i="10"/>
  <c r="O28" i="10"/>
  <c r="I28" i="10"/>
  <c r="I18" i="10"/>
  <c r="O23" i="10"/>
  <c r="I23" i="10"/>
  <c r="O19" i="10"/>
  <c r="I19" i="10"/>
  <c r="I9" i="10"/>
  <c r="I3" i="10" s="1"/>
  <c r="O14" i="10"/>
  <c r="I14" i="10"/>
  <c r="O10" i="10"/>
  <c r="I10" i="10"/>
  <c r="I14" i="9"/>
  <c r="O71" i="9"/>
  <c r="I71" i="9"/>
  <c r="O67" i="9"/>
  <c r="I67" i="9"/>
  <c r="O63" i="9"/>
  <c r="I63" i="9"/>
  <c r="O59" i="9"/>
  <c r="I59" i="9"/>
  <c r="O55" i="9"/>
  <c r="I55" i="9"/>
  <c r="O51" i="9"/>
  <c r="I51" i="9"/>
  <c r="O47" i="9"/>
  <c r="I47" i="9"/>
  <c r="O43" i="9"/>
  <c r="I43" i="9"/>
  <c r="O39" i="9"/>
  <c r="I39" i="9"/>
  <c r="O35" i="9"/>
  <c r="I35" i="9"/>
  <c r="O31" i="9"/>
  <c r="I31" i="9"/>
  <c r="O27" i="9"/>
  <c r="I27" i="9"/>
  <c r="O23" i="9"/>
  <c r="I23" i="9"/>
  <c r="O19" i="9"/>
  <c r="I19" i="9"/>
  <c r="O15" i="9"/>
  <c r="I15" i="9"/>
  <c r="I9" i="9"/>
  <c r="I3" i="9" s="1"/>
  <c r="O10" i="9"/>
  <c r="I10" i="9"/>
  <c r="I3" i="8"/>
  <c r="I129" i="8"/>
  <c r="O158" i="8"/>
  <c r="I158" i="8"/>
  <c r="O154" i="8"/>
  <c r="I154" i="8"/>
  <c r="O150" i="8"/>
  <c r="I150" i="8"/>
  <c r="O146" i="8"/>
  <c r="I146" i="8"/>
  <c r="O142" i="8"/>
  <c r="I142" i="8"/>
  <c r="O138" i="8"/>
  <c r="I138" i="8"/>
  <c r="O134" i="8"/>
  <c r="I134" i="8"/>
  <c r="O130" i="8"/>
  <c r="I130" i="8"/>
  <c r="I84" i="8"/>
  <c r="O125" i="8"/>
  <c r="I125" i="8"/>
  <c r="O121" i="8"/>
  <c r="I121" i="8"/>
  <c r="O117" i="8"/>
  <c r="I117" i="8"/>
  <c r="O113" i="8"/>
  <c r="I113" i="8"/>
  <c r="O109" i="8"/>
  <c r="I109" i="8"/>
  <c r="O105" i="8"/>
  <c r="I105" i="8"/>
  <c r="O101" i="8"/>
  <c r="I101" i="8"/>
  <c r="O97" i="8"/>
  <c r="I97" i="8"/>
  <c r="O93" i="8"/>
  <c r="I93" i="8"/>
  <c r="O89" i="8"/>
  <c r="I89" i="8"/>
  <c r="O85" i="8"/>
  <c r="I85" i="8"/>
  <c r="I75" i="8"/>
  <c r="O80" i="8"/>
  <c r="I80" i="8"/>
  <c r="O76" i="8"/>
  <c r="I76" i="8"/>
  <c r="I22" i="8"/>
  <c r="O71" i="8"/>
  <c r="I71" i="8"/>
  <c r="O67" i="8"/>
  <c r="I67" i="8"/>
  <c r="O63" i="8"/>
  <c r="I63" i="8"/>
  <c r="O59" i="8"/>
  <c r="I59" i="8"/>
  <c r="O55" i="8"/>
  <c r="I55" i="8"/>
  <c r="O51" i="8"/>
  <c r="I51" i="8"/>
  <c r="O47" i="8"/>
  <c r="I47" i="8"/>
  <c r="O43" i="8"/>
  <c r="I43" i="8"/>
  <c r="O39" i="8"/>
  <c r="I39" i="8"/>
  <c r="O35" i="8"/>
  <c r="I35" i="8"/>
  <c r="O31" i="8"/>
  <c r="I31" i="8"/>
  <c r="O27" i="8"/>
  <c r="I27" i="8"/>
  <c r="O23" i="8"/>
  <c r="I23" i="8"/>
  <c r="I9" i="8"/>
  <c r="O18" i="8"/>
  <c r="I18" i="8"/>
  <c r="O14" i="8"/>
  <c r="I14" i="8"/>
  <c r="O10" i="8"/>
  <c r="I10" i="8"/>
  <c r="I243" i="7"/>
  <c r="O288" i="7"/>
  <c r="I288" i="7"/>
  <c r="O284" i="7"/>
  <c r="I284" i="7"/>
  <c r="O280" i="7"/>
  <c r="I280" i="7"/>
  <c r="O276" i="7"/>
  <c r="I276" i="7"/>
  <c r="O272" i="7"/>
  <c r="I272" i="7"/>
  <c r="O268" i="7"/>
  <c r="I268" i="7"/>
  <c r="O264" i="7"/>
  <c r="I264" i="7"/>
  <c r="O260" i="7"/>
  <c r="I260" i="7"/>
  <c r="O256" i="7"/>
  <c r="I256" i="7"/>
  <c r="O252" i="7"/>
  <c r="I252" i="7"/>
  <c r="O248" i="7"/>
  <c r="I248" i="7"/>
  <c r="O244" i="7"/>
  <c r="I244" i="7"/>
  <c r="I226" i="7"/>
  <c r="O239" i="7"/>
  <c r="I239" i="7"/>
  <c r="O235" i="7"/>
  <c r="I235" i="7"/>
  <c r="O231" i="7"/>
  <c r="I231" i="7"/>
  <c r="O227" i="7"/>
  <c r="I227" i="7"/>
  <c r="I169" i="7"/>
  <c r="O222" i="7"/>
  <c r="I222" i="7"/>
  <c r="O218" i="7"/>
  <c r="I218" i="7"/>
  <c r="O214" i="7"/>
  <c r="I214" i="7"/>
  <c r="O210" i="7"/>
  <c r="I210" i="7"/>
  <c r="O206" i="7"/>
  <c r="I206" i="7"/>
  <c r="O202" i="7"/>
  <c r="I202" i="7"/>
  <c r="O198" i="7"/>
  <c r="I198" i="7"/>
  <c r="O194" i="7"/>
  <c r="I194" i="7"/>
  <c r="O190" i="7"/>
  <c r="I190" i="7"/>
  <c r="O186" i="7"/>
  <c r="I186" i="7"/>
  <c r="O182" i="7"/>
  <c r="I182" i="7"/>
  <c r="O178" i="7"/>
  <c r="I178" i="7"/>
  <c r="O174" i="7"/>
  <c r="I174" i="7"/>
  <c r="O170" i="7"/>
  <c r="I170" i="7"/>
  <c r="I160" i="7"/>
  <c r="O165" i="7"/>
  <c r="I165" i="7"/>
  <c r="O161" i="7"/>
  <c r="I161" i="7"/>
  <c r="I139" i="7"/>
  <c r="O156" i="7"/>
  <c r="I156" i="7"/>
  <c r="O152" i="7"/>
  <c r="I152" i="7"/>
  <c r="O148" i="7"/>
  <c r="I148" i="7"/>
  <c r="O144" i="7"/>
  <c r="I144" i="7"/>
  <c r="O140" i="7"/>
  <c r="I140" i="7"/>
  <c r="I34" i="7"/>
  <c r="I3" i="7" s="1"/>
  <c r="O135" i="7"/>
  <c r="I135" i="7"/>
  <c r="O131" i="7"/>
  <c r="I131" i="7"/>
  <c r="O127" i="7"/>
  <c r="I127" i="7"/>
  <c r="O123" i="7"/>
  <c r="I123" i="7"/>
  <c r="O119" i="7"/>
  <c r="I119" i="7"/>
  <c r="O115" i="7"/>
  <c r="I115" i="7"/>
  <c r="O111" i="7"/>
  <c r="I111" i="7"/>
  <c r="O107" i="7"/>
  <c r="I107" i="7"/>
  <c r="O103" i="7"/>
  <c r="I103" i="7"/>
  <c r="O99" i="7"/>
  <c r="I99" i="7"/>
  <c r="O95" i="7"/>
  <c r="I95" i="7"/>
  <c r="O91" i="7"/>
  <c r="I91" i="7"/>
  <c r="O87" i="7"/>
  <c r="I87" i="7"/>
  <c r="O83" i="7"/>
  <c r="I83" i="7"/>
  <c r="O79" i="7"/>
  <c r="I79" i="7"/>
  <c r="O75" i="7"/>
  <c r="I75" i="7"/>
  <c r="O71" i="7"/>
  <c r="I71" i="7"/>
  <c r="O67" i="7"/>
  <c r="I67" i="7"/>
  <c r="O63" i="7"/>
  <c r="I63" i="7"/>
  <c r="O59" i="7"/>
  <c r="I59" i="7"/>
  <c r="O55" i="7"/>
  <c r="I55" i="7"/>
  <c r="O51" i="7"/>
  <c r="I51" i="7"/>
  <c r="O47" i="7"/>
  <c r="I47" i="7"/>
  <c r="O43" i="7"/>
  <c r="I43" i="7"/>
  <c r="O39" i="7"/>
  <c r="I39" i="7"/>
  <c r="O35" i="7"/>
  <c r="I35" i="7"/>
  <c r="I9" i="7"/>
  <c r="O30" i="7"/>
  <c r="I30" i="7"/>
  <c r="O26" i="7"/>
  <c r="I26" i="7"/>
  <c r="O22" i="7"/>
  <c r="I22" i="7"/>
  <c r="O18" i="7"/>
  <c r="I18" i="7"/>
  <c r="O14" i="7"/>
  <c r="I14" i="7"/>
  <c r="O10" i="7"/>
  <c r="I10" i="7"/>
  <c r="I195" i="6"/>
  <c r="O216" i="6"/>
  <c r="I216" i="6"/>
  <c r="O212" i="6"/>
  <c r="I212" i="6"/>
  <c r="O208" i="6"/>
  <c r="I208" i="6"/>
  <c r="O204" i="6"/>
  <c r="I204" i="6"/>
  <c r="O200" i="6"/>
  <c r="I200" i="6"/>
  <c r="O196" i="6"/>
  <c r="I196" i="6"/>
  <c r="I182" i="6"/>
  <c r="O191" i="6"/>
  <c r="I191" i="6"/>
  <c r="O187" i="6"/>
  <c r="I187" i="6"/>
  <c r="O183" i="6"/>
  <c r="I183" i="6"/>
  <c r="I133" i="6"/>
  <c r="O178" i="6"/>
  <c r="I178" i="6"/>
  <c r="O174" i="6"/>
  <c r="I174" i="6"/>
  <c r="O170" i="6"/>
  <c r="I170" i="6"/>
  <c r="O166" i="6"/>
  <c r="I166" i="6"/>
  <c r="O162" i="6"/>
  <c r="I162" i="6"/>
  <c r="O158" i="6"/>
  <c r="I158" i="6"/>
  <c r="O154" i="6"/>
  <c r="I154" i="6"/>
  <c r="O150" i="6"/>
  <c r="I150" i="6"/>
  <c r="O146" i="6"/>
  <c r="I146" i="6"/>
  <c r="O142" i="6"/>
  <c r="I142" i="6"/>
  <c r="O138" i="6"/>
  <c r="I138" i="6"/>
  <c r="O134" i="6"/>
  <c r="I134" i="6"/>
  <c r="I124" i="6"/>
  <c r="O129" i="6"/>
  <c r="I129" i="6"/>
  <c r="O125" i="6"/>
  <c r="I125" i="6"/>
  <c r="I107" i="6"/>
  <c r="O120" i="6"/>
  <c r="I120" i="6"/>
  <c r="O116" i="6"/>
  <c r="I116" i="6"/>
  <c r="O112" i="6"/>
  <c r="I112" i="6"/>
  <c r="O108" i="6"/>
  <c r="I108" i="6"/>
  <c r="I30" i="6"/>
  <c r="O103" i="6"/>
  <c r="I103" i="6"/>
  <c r="O99" i="6"/>
  <c r="I99" i="6"/>
  <c r="O95" i="6"/>
  <c r="I95" i="6"/>
  <c r="O91" i="6"/>
  <c r="I91" i="6"/>
  <c r="O87" i="6"/>
  <c r="I87" i="6"/>
  <c r="O83" i="6"/>
  <c r="I83" i="6"/>
  <c r="O79" i="6"/>
  <c r="I79" i="6"/>
  <c r="O75" i="6"/>
  <c r="I75" i="6"/>
  <c r="O71" i="6"/>
  <c r="I71" i="6"/>
  <c r="O67" i="6"/>
  <c r="I67" i="6"/>
  <c r="O63" i="6"/>
  <c r="I63" i="6"/>
  <c r="O59" i="6"/>
  <c r="I59" i="6"/>
  <c r="O55" i="6"/>
  <c r="I55" i="6"/>
  <c r="O51" i="6"/>
  <c r="I51" i="6"/>
  <c r="O47" i="6"/>
  <c r="I47" i="6"/>
  <c r="O43" i="6"/>
  <c r="I43" i="6"/>
  <c r="O39" i="6"/>
  <c r="I39" i="6"/>
  <c r="O35" i="6"/>
  <c r="I35" i="6"/>
  <c r="O31" i="6"/>
  <c r="I31" i="6"/>
  <c r="I9" i="6"/>
  <c r="I3" i="6" s="1"/>
  <c r="O26" i="6"/>
  <c r="I26" i="6"/>
  <c r="O22" i="6"/>
  <c r="I22" i="6"/>
  <c r="O18" i="6"/>
  <c r="I18" i="6"/>
  <c r="O14" i="6"/>
  <c r="I14" i="6"/>
  <c r="O10" i="6"/>
  <c r="I10" i="6"/>
  <c r="I3" i="5"/>
  <c r="I199" i="5"/>
  <c r="O228" i="5"/>
  <c r="I228" i="5"/>
  <c r="O224" i="5"/>
  <c r="I224" i="5"/>
  <c r="O220" i="5"/>
  <c r="I220" i="5"/>
  <c r="O216" i="5"/>
  <c r="I216" i="5"/>
  <c r="O212" i="5"/>
  <c r="I212" i="5"/>
  <c r="O208" i="5"/>
  <c r="I208" i="5"/>
  <c r="O204" i="5"/>
  <c r="I204" i="5"/>
  <c r="O200" i="5"/>
  <c r="I200" i="5"/>
  <c r="I186" i="5"/>
  <c r="O195" i="5"/>
  <c r="I195" i="5"/>
  <c r="O191" i="5"/>
  <c r="I191" i="5"/>
  <c r="O187" i="5"/>
  <c r="I187" i="5"/>
  <c r="I129" i="5"/>
  <c r="O182" i="5"/>
  <c r="I182" i="5"/>
  <c r="O178" i="5"/>
  <c r="I178" i="5"/>
  <c r="O174" i="5"/>
  <c r="I174" i="5"/>
  <c r="O170" i="5"/>
  <c r="I170" i="5"/>
  <c r="O166" i="5"/>
  <c r="I166" i="5"/>
  <c r="O162" i="5"/>
  <c r="I162" i="5"/>
  <c r="O158" i="5"/>
  <c r="I158" i="5"/>
  <c r="O154" i="5"/>
  <c r="I154" i="5"/>
  <c r="O150" i="5"/>
  <c r="I150" i="5"/>
  <c r="O146" i="5"/>
  <c r="I146" i="5"/>
  <c r="O142" i="5"/>
  <c r="I142" i="5"/>
  <c r="O138" i="5"/>
  <c r="I138" i="5"/>
  <c r="O134" i="5"/>
  <c r="I134" i="5"/>
  <c r="O130" i="5"/>
  <c r="I130" i="5"/>
  <c r="I120" i="5"/>
  <c r="O125" i="5"/>
  <c r="I125" i="5"/>
  <c r="O121" i="5"/>
  <c r="I121" i="5"/>
  <c r="I103" i="5"/>
  <c r="O116" i="5"/>
  <c r="I116" i="5"/>
  <c r="O112" i="5"/>
  <c r="I112" i="5"/>
  <c r="O108" i="5"/>
  <c r="I108" i="5"/>
  <c r="O104" i="5"/>
  <c r="I104" i="5"/>
  <c r="I26" i="5"/>
  <c r="O99" i="5"/>
  <c r="I99" i="5"/>
  <c r="O95" i="5"/>
  <c r="I95" i="5"/>
  <c r="O91" i="5"/>
  <c r="I91" i="5"/>
  <c r="O87" i="5"/>
  <c r="I87" i="5"/>
  <c r="O83" i="5"/>
  <c r="I83" i="5"/>
  <c r="O79" i="5"/>
  <c r="I79" i="5"/>
  <c r="O75" i="5"/>
  <c r="I75" i="5"/>
  <c r="O71" i="5"/>
  <c r="I71" i="5"/>
  <c r="O67" i="5"/>
  <c r="I67" i="5"/>
  <c r="O63" i="5"/>
  <c r="I63" i="5"/>
  <c r="O59" i="5"/>
  <c r="I59" i="5"/>
  <c r="O55" i="5"/>
  <c r="I55" i="5"/>
  <c r="O51" i="5"/>
  <c r="I51" i="5"/>
  <c r="O47" i="5"/>
  <c r="I47" i="5"/>
  <c r="O43" i="5"/>
  <c r="I43" i="5"/>
  <c r="O39" i="5"/>
  <c r="I39" i="5"/>
  <c r="O35" i="5"/>
  <c r="I35" i="5"/>
  <c r="O31" i="5"/>
  <c r="I31" i="5"/>
  <c r="O27" i="5"/>
  <c r="I27" i="5"/>
  <c r="I9" i="5"/>
  <c r="O22" i="5"/>
  <c r="I22" i="5"/>
  <c r="O18" i="5"/>
  <c r="I18" i="5"/>
  <c r="O14" i="5"/>
  <c r="I14" i="5"/>
  <c r="O10" i="5"/>
  <c r="I10" i="5"/>
  <c r="I35" i="4"/>
  <c r="O48" i="4"/>
  <c r="I48" i="4"/>
  <c r="O44" i="4"/>
  <c r="I44" i="4"/>
  <c r="O40" i="4"/>
  <c r="I40" i="4"/>
  <c r="O36" i="4"/>
  <c r="I36" i="4"/>
  <c r="I18" i="4"/>
  <c r="I3" i="4" s="1"/>
  <c r="O31" i="4"/>
  <c r="I31" i="4"/>
  <c r="O27" i="4"/>
  <c r="I27" i="4"/>
  <c r="O23" i="4"/>
  <c r="I23" i="4"/>
  <c r="O19" i="4"/>
  <c r="I19" i="4"/>
  <c r="I9" i="4"/>
  <c r="O14" i="4"/>
  <c r="I14" i="4"/>
  <c r="O10" i="4"/>
  <c r="I10" i="4"/>
  <c r="I211" i="3"/>
  <c r="O280" i="3"/>
  <c r="I280" i="3"/>
  <c r="O276" i="3"/>
  <c r="I276" i="3"/>
  <c r="O272" i="3"/>
  <c r="I272" i="3"/>
  <c r="O268" i="3"/>
  <c r="I268" i="3"/>
  <c r="O264" i="3"/>
  <c r="I264" i="3"/>
  <c r="O260" i="3"/>
  <c r="I260" i="3"/>
  <c r="O256" i="3"/>
  <c r="I256" i="3"/>
  <c r="O252" i="3"/>
  <c r="I252" i="3"/>
  <c r="O248" i="3"/>
  <c r="I248" i="3"/>
  <c r="O244" i="3"/>
  <c r="I244" i="3"/>
  <c r="O240" i="3"/>
  <c r="I240" i="3"/>
  <c r="O236" i="3"/>
  <c r="I236" i="3"/>
  <c r="O232" i="3"/>
  <c r="I232" i="3"/>
  <c r="O228" i="3"/>
  <c r="I228" i="3"/>
  <c r="O224" i="3"/>
  <c r="I224" i="3"/>
  <c r="O220" i="3"/>
  <c r="I220" i="3"/>
  <c r="O216" i="3"/>
  <c r="I216" i="3"/>
  <c r="O212" i="3"/>
  <c r="I212" i="3"/>
  <c r="I186" i="3"/>
  <c r="O207" i="3"/>
  <c r="I207" i="3"/>
  <c r="O203" i="3"/>
  <c r="I203" i="3"/>
  <c r="O199" i="3"/>
  <c r="I199" i="3"/>
  <c r="O195" i="3"/>
  <c r="I195" i="3"/>
  <c r="O191" i="3"/>
  <c r="I191" i="3"/>
  <c r="O187" i="3"/>
  <c r="I187" i="3"/>
  <c r="I153" i="3"/>
  <c r="O182" i="3"/>
  <c r="I182" i="3"/>
  <c r="O178" i="3"/>
  <c r="I178" i="3"/>
  <c r="O174" i="3"/>
  <c r="I174" i="3"/>
  <c r="O170" i="3"/>
  <c r="I170" i="3"/>
  <c r="O166" i="3"/>
  <c r="I166" i="3"/>
  <c r="O162" i="3"/>
  <c r="I162" i="3"/>
  <c r="O158" i="3"/>
  <c r="I158" i="3"/>
  <c r="O154" i="3"/>
  <c r="I154" i="3"/>
  <c r="I140" i="3"/>
  <c r="O149" i="3"/>
  <c r="I149" i="3"/>
  <c r="O145" i="3"/>
  <c r="I145" i="3"/>
  <c r="O141" i="3"/>
  <c r="I141" i="3"/>
  <c r="I123" i="3"/>
  <c r="O136" i="3"/>
  <c r="I136" i="3"/>
  <c r="O132" i="3"/>
  <c r="I132" i="3"/>
  <c r="O128" i="3"/>
  <c r="I128" i="3"/>
  <c r="O124" i="3"/>
  <c r="I124" i="3"/>
  <c r="I38" i="3"/>
  <c r="O119" i="3"/>
  <c r="I119" i="3"/>
  <c r="O115" i="3"/>
  <c r="I115" i="3"/>
  <c r="O111" i="3"/>
  <c r="I111" i="3"/>
  <c r="O107" i="3"/>
  <c r="I107" i="3"/>
  <c r="O103" i="3"/>
  <c r="I103" i="3"/>
  <c r="O99" i="3"/>
  <c r="I99" i="3"/>
  <c r="O95" i="3"/>
  <c r="I95" i="3"/>
  <c r="O91" i="3"/>
  <c r="I91" i="3"/>
  <c r="O87" i="3"/>
  <c r="I87" i="3"/>
  <c r="O83" i="3"/>
  <c r="I83" i="3"/>
  <c r="O79" i="3"/>
  <c r="I79" i="3"/>
  <c r="O75" i="3"/>
  <c r="I75" i="3"/>
  <c r="O71" i="3"/>
  <c r="I71" i="3"/>
  <c r="O67" i="3"/>
  <c r="I67" i="3"/>
  <c r="O63" i="3"/>
  <c r="I63" i="3"/>
  <c r="O59" i="3"/>
  <c r="I59" i="3"/>
  <c r="O55" i="3"/>
  <c r="I55" i="3"/>
  <c r="O51" i="3"/>
  <c r="I51" i="3"/>
  <c r="O47" i="3"/>
  <c r="I47" i="3"/>
  <c r="O43" i="3"/>
  <c r="I43" i="3"/>
  <c r="O39" i="3"/>
  <c r="I39" i="3"/>
  <c r="I9" i="3"/>
  <c r="I3" i="3" s="1"/>
  <c r="O34" i="3"/>
  <c r="I34" i="3"/>
  <c r="O30" i="3"/>
  <c r="I30" i="3"/>
  <c r="O26" i="3"/>
  <c r="I26" i="3"/>
  <c r="O22" i="3"/>
  <c r="I22" i="3"/>
  <c r="O18" i="3"/>
  <c r="I18" i="3"/>
  <c r="O14" i="3"/>
  <c r="I14" i="3"/>
  <c r="O10" i="3"/>
  <c r="I10" i="3"/>
  <c r="I9" i="2"/>
  <c r="I3" i="2" s="1"/>
  <c r="O58" i="2"/>
  <c r="I58" i="2"/>
  <c r="O54" i="2"/>
  <c r="I54" i="2"/>
  <c r="O50" i="2"/>
  <c r="I50" i="2"/>
  <c r="O46" i="2"/>
  <c r="I46" i="2"/>
  <c r="O42" i="2"/>
  <c r="I42" i="2"/>
  <c r="O38" i="2"/>
  <c r="I38" i="2"/>
  <c r="O34" i="2"/>
  <c r="I34" i="2"/>
  <c r="O30" i="2"/>
  <c r="I30" i="2"/>
  <c r="O26" i="2"/>
  <c r="I26" i="2"/>
  <c r="O22" i="2"/>
  <c r="I22" i="2"/>
  <c r="O18" i="2"/>
  <c r="I18" i="2"/>
  <c r="O14" i="2"/>
  <c r="I14" i="2"/>
  <c r="O10" i="2"/>
  <c r="I10" i="2"/>
</calcChain>
</file>

<file path=xl/sharedStrings.xml><?xml version="1.0" encoding="utf-8"?>
<sst xmlns="http://schemas.openxmlformats.org/spreadsheetml/2006/main" count="6107" uniqueCount="1266">
  <si>
    <t>EstiCon</t>
  </si>
  <si>
    <t xml:space="preserve">Firma: </t>
  </si>
  <si>
    <t>Soupis prací objektu</t>
  </si>
  <si>
    <t>S</t>
  </si>
  <si>
    <t>Stavba:</t>
  </si>
  <si>
    <t>33121</t>
  </si>
  <si>
    <t>II/502 Jičín – ulice Ruská a Poděbradova_KHK_26022025</t>
  </si>
  <si>
    <t>SO 001</t>
  </si>
  <si>
    <t>O</t>
  </si>
  <si>
    <t>Objekt:</t>
  </si>
  <si>
    <t>IKHK</t>
  </si>
  <si>
    <t>Investor Královéhradecký kraj</t>
  </si>
  <si>
    <t>O1</t>
  </si>
  <si>
    <t>Rozpočet:</t>
  </si>
  <si>
    <t>Vedlejší a ostatní náklady</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</si>
  <si>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</si>
  <si>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</si>
  <si>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</si>
  <si>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</si>
  <si>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</si>
  <si>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</si>
  <si>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</si>
  <si>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</si>
  <si>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</si>
  <si>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</si>
  <si>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</si>
  <si>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</si>
  <si>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</si>
  <si>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</si>
  <si>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</si>
  <si>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02730</t>
  </si>
  <si>
    <t/>
  </si>
  <si>
    <t>POMOC PRÁCE ZŘÍZ NEBO ZAJIŠŤ OCHRANU INŽENÝRSKÝCH SÍTÍ</t>
  </si>
  <si>
    <t>KPL</t>
  </si>
  <si>
    <t>PP</t>
  </si>
  <si>
    <t>Zajištění inženýrských sítí během realizace stavby dle požadavku správců. Nutné vytyčení všech podzemních sítí s protokolárním zápisem příslušných správců. Přesnou polohu podzemních vedení ověřit ručně kopanými sondami. Podzemní plynovod, sdělovací kabely, elektrické vedení včetně vrchního vedení, vodovod, kanalizace v trase příčné přechody i v souběhu apod. Přechody nutno ochránit. Zajištění stavby proti škodě na okolních pozemcích a objektech. 
Délka hlavní stavby 1,165 46  km.
Pro SO 100.1, SO 100.2, SO 100.3, SO 100.4, SO 181, SO 201, SO 401.2.2, SO 401.3.2, SO 500.1, SO 500.2, SO 500.3, SO 500.4
PEVNÁ CENA</t>
  </si>
  <si>
    <t>VV</t>
  </si>
  <si>
    <t>"zajištěnía ochrana stávajících IS :"_x000D_
 1 = 1,000 [A]</t>
  </si>
  <si>
    <t>TS</t>
  </si>
  <si>
    <t>zahrnuje veškeré náklady spojené s objednatelem požadovanými zařízeními</t>
  </si>
  <si>
    <t>02811</t>
  </si>
  <si>
    <t>B</t>
  </si>
  <si>
    <t>PRŮZKUMNÉ PRÁCE GEOTECHNICKÉ NA POVRCHU</t>
  </si>
  <si>
    <t>KČ</t>
  </si>
  <si>
    <t>Přizvání geotechnika a geologa k posouzení pláně vozovky a založení příčných propustků vč.vyhotovení zprávy. 
Délka stavby 3937,72 m.
SO101, SO102 v km 1,652 75 - 2,240, SO103 v km 4,550 - 6,247 72, SO201, SO180, SO 181
PEVNÁ CENA</t>
  </si>
  <si>
    <t>1 = 1,000 [A]</t>
  </si>
  <si>
    <t>zahrnuje veškeré náklady spojené s objednatelem požadovanými pracemi</t>
  </si>
  <si>
    <t>02910</t>
  </si>
  <si>
    <t>OSTATNÍ POŽADAVKY - ZEMĚMĚŘIČSKÁ MĚŘENÍ</t>
  </si>
  <si>
    <t>Veškerá nutná zaměření nutná k realizaci díla (např. zaměření stavby před
výstavbou, vytyčení stavby a obvodu staveniště apod.) a k uvedení stavby do
užívání a řádnému předání dokončeného díla. Vytyčení stavby (3x tištěná, 1xCD),
zřízení vytyčovací sítě stavby.Délka stavby 1,165 46  km.
Pro SO 100.1, SO 100.2, SO 100.3, SO 100.4, SO 181, SO 201, SO 401.2.2, SO 401.3.2, SO 500.1, SO 500.2, SO 500.3, SO 500.4
PEVNÁ CENA</t>
  </si>
  <si>
    <t>02911</t>
  </si>
  <si>
    <t>A</t>
  </si>
  <si>
    <t>OSTATNÍ POŽADAVKY - GEODETICKÉ ZAMĚŘENÍ</t>
  </si>
  <si>
    <t>Zaměření skutečného provedení díla ke kolaudaci stavby v délce stavby. Délka hlavní stavby 1,165 46  km.
Pro SO 100.1, SO 100.2, SO 100.3, SO 100.4, SO 181, SO 201, SO 401.2.2, SO 401.3.2, SO 500.1, SO 500.2, SO 500.3, SO 500.4
Geodetické zaměření a vyhodnocení základní polohové situace (ZPS) dokončené stavby v jednotném výměnném formátu digitální technické mapy (dále jen „JVF DTM“) podle vyhlášky č. 393/2020 Sb., ve znění pozdějších předpisů a jeho předání prostřednictvím aplikace napojené na službu informačního systému digitální technické mapy veřejné správy (dále jen „IS DMVS“) prostřednictvím autorizovaného zeměměřičského inženýra. Dokladem o splnění této povinnosti je potvrzení o úspěšném nahrání ZPS dokončené stavby do IS DMVS.
- Geodetické zaměření a vyhodnocení dokončené stavby ve vztahu k poloze průběhů stavbou vyvolaných přeložek nebo změn sítí technické infrastruktury ve vlastnictví Královéhradeckého kraje (TI) a dopravní infrastruktury (DI), včetně ochranných pásem, v jednotném výměnného formátu digitální technické mapy podle vyhlášky č. 393/2020 Sb., ve znění pozdějších předpisů a jeho předání příslušnému editorovi TI a DI SSKHK k následnému zadání do systému digitální technické mapy kraje (DTM) prostřednictvím IS DMVS. Dokladem o splnění této povinnosti bude potvrzení příslušného editora TI a DI o úspěšném nahrání do IS DMVS.
3x tištěné paré + el. nosič   
PEVNÁ CENA
PEVNÁ CENA</t>
  </si>
  <si>
    <t>Geometrický oddělovací plán pro majetkové vypořádání vlastnických vztahů. 
Včetně odsouhlasení TDS a projednání a potvrzení katastrálním úřadem. Délka hlavní stavby 1,165 46  km.
Pro SO 100.1, SO 100.2, SO 100.3, SO 100.4, SO 181, SO 201, SO 401.2.2, SO 401.3.2, SO 500.1, SO 500.2, SO 500.3, SO 500.4
(12x tiskem)
PEVNÁ CENA</t>
  </si>
  <si>
    <t>029112</t>
  </si>
  <si>
    <t>OSTATNÍ POŽADAVKY - GEODETICKÉ ZAMĚŘENÍ VRSTEV</t>
  </si>
  <si>
    <t>SOUBOR</t>
  </si>
  <si>
    <t>Zaměření vrstev pro určení kubatur sanací (dle zaměření příčných řezů v PD) a pro určení kubatur konstrukčních 
vrstev a celkových plošných a délkových výměr. Délka hlavní stavby 1,165 46  km.
Pro SO 100.1, SO 100.2, SO 100.3, SO 100.4, SO 181, SO 201, SO 401.2.2, SO 401.3.2, SO 500.1, SO 500.2, SO 500.3, SO 500.4
PEVNÁ CENA</t>
  </si>
  <si>
    <t>02940</t>
  </si>
  <si>
    <t>OSTATNÍ POŽADAVKY - VYPRACOVÁNÍ DOKUMENTACE</t>
  </si>
  <si>
    <t>Dokumentace skutečného provedení stavby - DSPS. Výkresy a související písemnosti
zhotovené stavby potřebné pro evidenci pozemní komunikace. Výkresy odchylek a
změn stavby oproti DSP, PDPS. Ověřené podpisem odpovědného zástupce
zhotovitele a správce stavby - tiskem ve 3 vyhotoveních a 1 x na CD. 
Délka hlavní stavby 1,165 46  km.
Pro SO 100.1, SO 100.2, SO 100.3, SO 100.4, SO 181, SO 201, SO 401.2.2, SO 401.3.2, SO 500.1, SO 500.2, SO 500.3, SO 500.4
PEVNÁ CENA</t>
  </si>
  <si>
    <t>02943</t>
  </si>
  <si>
    <t>OSTATNÍ POŽADAVKY - VYPRACOVÁNÍ RDS</t>
  </si>
  <si>
    <t>Realizační dokumentace stavby pro řešené stavební objekty( tiskem 3x + 1x CD).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 poruch netuhých vozovek, aktualizace dopracování dopravního značení. Vypracuje autorizovaná osoba. Odsouhlasí správce stavby. Havarijní plán a protipovodňový plán ( tiskem 2x).
Délka hlavní stavby 1,165 46  km.
Pro SO 100.1, SO 100.2, SO 100.3, SO 100.4, SO 181, SO 201, SO 401.2.2, SO 401.3.2, SO 500.1, SO 500.2, SO 500.3, SO 500.4
PEVNÁ CENA</t>
  </si>
  <si>
    <t>02946</t>
  </si>
  <si>
    <t>OSTAT POŽADAVKY - FOTODOKUMENTACE</t>
  </si>
  <si>
    <t>Fotodokumentace stavby
- 1x měsíčně zpráva o průběhu výstavby doplněná o sadu barevných fotografií v tištěné i elektronické formě
- 3x závěřečná fotodokumentace v albu s popisem v tištěné i elektronické formě.
Délka hlavní stavby 1,165 46  km.
Pro SO 100.1, SO 100.2, SO 100.3, SO 100.4, SO 181, SO 201, SO 401.2.2, SO 401.3.2, SO 500.1, SO 500.2, SO 500.3, SO 500.4
PEVNÁ CENA</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</si>
  <si>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</si>
  <si>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</si>
  <si>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t>
  </si>
  <si>
    <t>Zjištění a zdokumentování (pasportizace) stávajícího stavu zástavby a objektů vč. fotodokumentace, které mohou být dotčeny stavbou před započetím, v průběhu a na konci stavebních prací. 
Délka hlavní stavby 1,165 46  km.
Pro SO 100.1, SO 100.2, SO 100.3, SO 100.4, SO 181, SO 201, SO 401.2.2, SO 401.3.2, SO 500.1, SO 500.2, SO 500.3, SO 500.4
PEVNÁ CENA</t>
  </si>
  <si>
    <t>02991</t>
  </si>
  <si>
    <t>OSTATNÍ POŽADAVKY - PAMĚTNÍ DESKA</t>
  </si>
  <si>
    <t>KUS</t>
  </si>
  <si>
    <t>Náklady na osazení a dodání pamětní desky na kamenném podstavci po dokončení stavby dle vzoru objednatele.
PEVNÁ CENA</t>
  </si>
  <si>
    <t>položka zahrnuje:
- dodání a osazení pamětní desky v předepsaném provedení a množství s obsahem předepsaným zadavatelem
- veškeré nosné a upevňovací konstrukce
- základové konstrukce včetně nutných zemních prací</t>
  </si>
  <si>
    <t>OSTATNÍ POŽADAVKY - INFORMAČNÍ TABULE</t>
  </si>
  <si>
    <t>Náklady na zřízení a udržování informačních tabulí (2ks na celou stavbu) s údaji o stavbě s textem dle vzoru
objednatele ( vzor IROP) vč. ukotvení a podstavce. Po ukončení stavby odstranění.
PEVNÁ CENA</t>
  </si>
  <si>
    <t>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</si>
  <si>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</si>
  <si>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</si>
  <si>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</si>
  <si>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a nájezdů, oplocení celé i dílčí částí stavby apod.
Trasy pro pěší v souladu s vyhl. č. 398/2009 Sb., o
obecných technických požadavcích zabezpečujících bezbariérové užívání staveb resp. dle platné legisltivy.
Po dobu realizace stavby bude zajištěn přístup k objektům pro požární techniku, policie,
záchranné služby a provizorní přístupy k přilehlým nemovitostem a provozovnám 
vč. organizace těchto přístupů a zajištění informovanosti občanů.  
Délka hlavní stavby 1,165 46  km.
Pro SO 100.1, SO 100.2, SO 100.3, SO 100.4, SO 181, SO 201, SO 401.2.2, SO 401.3.2, SO 500.1, SO 500.2, SO 500.3, SO 500.4
PEVNÁ CENA</t>
  </si>
  <si>
    <t>zahrnuje objednatelem povolené náklady na požadovaná zařízení zhotovitele</t>
  </si>
  <si>
    <t>SO 100.1.1</t>
  </si>
  <si>
    <t>Vozovka silnice II/502 vč. vpustí, přípojek, propustků, dopr.značení, atd.. -  přímé výdaje hlavní</t>
  </si>
  <si>
    <t>014211</t>
  </si>
  <si>
    <t>POPLATKY ZA ZEMNÍK - ORNICE</t>
  </si>
  <si>
    <t>M3</t>
  </si>
  <si>
    <t>nákup ornice</t>
  </si>
  <si>
    <t>dle pol.č.18232 : 46*0,15 = 6,900 [A]</t>
  </si>
  <si>
    <t>zahrnuje veškeré poplatky majiteli zemníku související s nákupem zeminy (nikoliv s otvírkou zemníku)</t>
  </si>
  <si>
    <t>015111</t>
  </si>
  <si>
    <t>POPLATKY ZA LIKVIDACI ODPADŮ NEKONTAMINOVANÝCH - 17 05 04  VYTĚŽENÉ ZEMINY A HORNINY -  I. TŘÍDA TĚŽITELNOSTI</t>
  </si>
  <si>
    <t>T</t>
  </si>
  <si>
    <t>zemina/výkopek/podkladní štěrkové vrstvy
nejméně 70% hmotnosti tohoto odpadu musí být předáno k recyklaci (viz. ZP) pro zpětné využití na stavbách</t>
  </si>
  <si>
    <t>odkopávky pol. 122738: 5870,67*2,0 = 11741,340 [A]_x000D_
 odstranění podkladních vrstev pol. 113328: 2254,493*1,9 = 4283,537 [B]_x000D_
 rýhytř.I pol. 132738: 836,24*2,0 = 1672,480 [D]_x000D_
 šachty tř.I pol.133738 : 133,56*2,0 = 267,120 [F]_x000D_
 Celkem: A+B+D+F = 17964,477 [G]</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</si>
  <si>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</si>
  <si>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015112</t>
  </si>
  <si>
    <t>POPLATKY ZA LIKVIDACI ODPADŮ NEKONTAMINOVANÝCH - 17 05 04  VYTĚŽENÉ ZEMINY A HORNINY -  II. TŘÍDA TĚŽITELNOSTI</t>
  </si>
  <si>
    <t>hloubení rýh tř.II  pol. 132838: 84,06*2,0 = 168,120 [A]_x000D_
 hloubení šachet tř.II  pol. 133838: 33,39*2,0 = 66,780 [C]_x000D_
 Celkem: A+C = 234,900 [D]</t>
  </si>
  <si>
    <t>015130</t>
  </si>
  <si>
    <t>POPLATKY ZA LIKVIDACI ODPADŮ NEKONTAMINOVANÝCH - 17 03 02  VYBOURANÝ ASFALTOVÝ BETON BEZ DEHTU</t>
  </si>
  <si>
    <t>asfaltová směs
nejméně 70% hmotnosti tohoto odpadu musí být předáno k recyklaci (viz. ZP) pro zpětné využití na stavbách</t>
  </si>
  <si>
    <t>penetrační makadam pol. 113338: 437,438*2,5 = 1093,595 [A]</t>
  </si>
  <si>
    <t>015140</t>
  </si>
  <si>
    <t>POPLATKY ZA LIKVIDACI ODPADŮ NEKONTAMINOVANÝCH - 17 01 01  BETON Z DEMOLIC OBJEKTŮ, ZÁKLADŮ TV</t>
  </si>
  <si>
    <t>vybourané b/žb potrubí, šachty a ostatní objekty
nejméně 70% hmotnosti tohoto odpadu musí být předáno k recyklaci (viz. ZP) pro zpětné využití na stavbách</t>
  </si>
  <si>
    <t>betonová dlažba pol. 113488: 2,9*2,2 = 6,380 [A]_x000D_
 betonové obruby + bet.lože pol. 113524: 24*0,15*0,25*2,2+24*0,3*0,15*2,2 = 4,356 [B]_x000D_
 ul.vp. pol.96687 : 4*2,0*2,3 = 18,400 [C]_x000D_
 bet. v.p.vč. bet lože pol.915402 : 53,75*0,25*0,2*2,2 = 5,913 [D]_x000D_
 bet.základ sloupků z pol.914923 : 47*0,3*0,3*0,8*2,2 = 7,445 [E]_x000D_
 Celkem: A+B+C+D+E = 42,493 [F]</t>
  </si>
  <si>
    <t>015190</t>
  </si>
  <si>
    <t>R</t>
  </si>
  <si>
    <t>POPLATKY ZA LIKVIDACI ODPADŮ NEKONTAMINOVANÝCH - 17 02 03  PLASTY</t>
  </si>
  <si>
    <t>plastové potrubí</t>
  </si>
  <si>
    <t>kanalizační potrubí pol.969233 : 60*0,007 = 0,420 [A]</t>
  </si>
  <si>
    <t>03510</t>
  </si>
  <si>
    <t>STAVEBNÍ STROJE MOBILNÍ NA ZEMNÍ PRÁCE</t>
  </si>
  <si>
    <t>HOD</t>
  </si>
  <si>
    <t>stavební mechanizace na zemní práce (vč.1 x strojníka + 2 x techničtí pracovníci)  pro potřeby archeologického průzkumu 
- položka bude čerpána dle skutečnosti se souhlasem TDS</t>
  </si>
  <si>
    <t>předpoklad : 200 = 200,000 [A]</t>
  </si>
  <si>
    <t>Položka zahrnuje:
- objednatelem povolené náklady na stavební vybavení zhotovitele
Položka nezahrnuje:
- x</t>
  </si>
  <si>
    <t>1</t>
  </si>
  <si>
    <t>Zemní práce</t>
  </si>
  <si>
    <t>113328</t>
  </si>
  <si>
    <t>ODSTRAN PODKL ZPEVNĚNÝCH PLOCH Z KAMENIVA NESTMEL, ODVOZ DO 20KM</t>
  </si>
  <si>
    <t>stávající podklad dle diagnostiky tab.5 a 6
včetně naložení, odvozu a uložení na skládku 
ZHOTOVITEL V CENĚ ZOHLEDNÍ SKUTEČNÉ NÁKLADY NA DOPRAVU NA MÍSTO ULOŽENÍ</t>
  </si>
  <si>
    <t>"dle PD D.1.1.2.1.1-1.1.2.1.4, D.1.1.2.3.1-1.1.2.3.2 a D.1.1.2.4.1-2.4.3 :"_x000D_
 asfalt. komunikacedle diagnostiky (poměr odstranění kce 68% dle tab.5 a 32% dle tab.6)- dle koordinační situace a tabulky kubatur: 7194,7*0,28*0,68+7194,7*0,12*0,32 = 1646,147 [A]_x000D_
 chodník betonová dlažba - dle koordinační situace a tabulky kubatur: 29*0,15 = 4,350 [B]_x000D_
 odstraněný zásypu rýh z I.etapy kanalizace a vodovodu a plynu : (153*1,36+60,5*1,2)*0,54+60,5*1,2*0,25+(209,3+28)*1,77*0,54+(252*1,1*0,54)+(150,2+45)*0,8*0,37 = 603,996 [D]_x000D_
 Celkem: A+B+D = 2254,493 [E]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</si>
  <si>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</si>
  <si>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113338</t>
  </si>
  <si>
    <t>ODSTRAN PODKL ZPEVNĚNÝCH PLOCH S ASFALT POJIVEM, ODVOZ DO 20KM</t>
  </si>
  <si>
    <t>penetrační makadam, stávající podklad dle diagnostiky tab.5 a 6
včetně naložení, odvozu a uložení na skládku 
ZHOTOVITEL V CENĚ ZOHLEDNÍ SKUTEČNÉ NÁKLADY NA DOPRAVU NA MÍSTO ULOŽENÍ</t>
  </si>
  <si>
    <t>penetrační makadam v konstrukci stáv.vozovky (poměr odstranění kce 68% dle tab.5 a 32% dle tab.6) - dle koordinační situace a tabulky kubatur: 7194,7*0,19*0,32 = 437,438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</si>
  <si>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</si>
  <si>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113378</t>
  </si>
  <si>
    <t>ODSTRAN PODKLADU ZPEVNĚNÝCH PLOCH Z DLAŽEB KOSTEK, ODVOZ DO 20KM</t>
  </si>
  <si>
    <t>stávající podklad dle diagnostiky tab.5 a 6
včetně naložení, odvozu a uložení na skládku nebo mezideponii, zůstavá zhotoviteli</t>
  </si>
  <si>
    <t>dlažební kostky v konstrukci stáv.vozovky (poměr odstranění kce 68% dle tab.5 a 32% dle tab.6) - dle koordinační situace a tabulky kubatur: 7194,7*0,10*0,68 = 489,240 [A]</t>
  </si>
  <si>
    <t>113488</t>
  </si>
  <si>
    <t>ODSTRANĚNÍ KRYTU ZPEVNĚNÝCH PLOCH Z DLAŽDIC VČETNĚ PODKLADU, ODVOZ DO 20KM</t>
  </si>
  <si>
    <t>včetně naložení, odvozu a uložení na skládku  
ZHOTOVITEL V CENĚ ZOHLEDNÍ SKUTEČNÉ NÁKLADY NA DOPRAVU NA MÍSTO ULOŽENÍ</t>
  </si>
  <si>
    <t>chodník betonová dlažba - dle koordinační situace a tabulky kubatur: 29*(0,06+0,04) = 2,900 [A]</t>
  </si>
  <si>
    <t>113524</t>
  </si>
  <si>
    <t>ODSTRANĚNÍ CHODNÍKOVÝCH A SILNIČNÍCH OBRUBNÍKŮ BETONOVÝCH, ODVOZ DO 5KM</t>
  </si>
  <si>
    <t>M</t>
  </si>
  <si>
    <t>včetně naložení, odvozu a uložení na skládku
ZHOTOVITEL V CENĚ ZOHLEDNÍ SKUTEČNÉ NÁKLADY NA DOPRAVU NA MÍSTO ULOŽENÍ</t>
  </si>
  <si>
    <t>silniční obrubniky - dle koordinační situace a tabulky kubatur: 24 = 24,000 [A]</t>
  </si>
  <si>
    <t>113728</t>
  </si>
  <si>
    <t>FRÉZOVÁNÍ ZPEVNĚNÝCH PLOCH ASFALTOVÝCH, ODVOZ DO 20KM</t>
  </si>
  <si>
    <t>Zhotovitel v ceně zohlední možnost použití materiálu zpět na stavbě. Včetně odvozu a uložení na skládku zhotovitele.</t>
  </si>
  <si>
    <t>"dle PD D.1.1.2.1.1-1.1.2.1.4, D.1.1.2.3.1-1.1.2.3.2 a D.1.1.2.4.1-2.4.3 a diagnostiky :"_x000D_
 asfalt. komunikace - dle koordinační situace a tabulky kubatur dle tab.5 a 6, průměr tl.vrstev 0,12m: 7194,7*0,12 = 863,364 [C]_x000D_
 asfalt.kryt na mostě vč. snížení niveletypředpoklad v tl.30cm: 102*0,30 = 30,600 [A]_x000D_
 Celkem: C+A = 893,964 [D]</t>
  </si>
  <si>
    <t>113766</t>
  </si>
  <si>
    <t>FRÉZOVÁNÍ DRÁŽKY PRŮŘEZU DO 800MM2 V ASFALTOVÉ VOZOVCE</t>
  </si>
  <si>
    <t>podél žlabů komůrka 20x40 a dle VL1 42-04</t>
  </si>
  <si>
    <t>dle PD podél žlabů : 40,2+21 = 61,200 [A]</t>
  </si>
  <si>
    <t>Položka zahrnuje:
- veškerou manipulaci s vybouranou sutí a s vybouranými hmotami vč. uložení na skládku.
Položka nezahrnuje:
- x</t>
  </si>
  <si>
    <t>113768</t>
  </si>
  <si>
    <t>FRÉZOVÁNÍ DRÁŽKY PRŮŘEZU DO 1200MM2 V ASFALTOVÉ VOZOVCE</t>
  </si>
  <si>
    <t>komůrka 30x40</t>
  </si>
  <si>
    <t>napojení na MK a ÚK bez OK : (18,1+15,3+19,6)+(21,20+17,4+33,4+22,2) = 147,200 [B]_x000D_
 podél BUS zálivů : (34,2+8,4)+37,8 = 80,400 [C]_x000D_
 Celkem: B+C = 227,600 [D]</t>
  </si>
  <si>
    <t>Položka zahrnuje veškerou manipulaci s vybouranou sutí a s vybouranými hmotami vč. uložení na skládku.</t>
  </si>
  <si>
    <t>122738</t>
  </si>
  <si>
    <t>ODKOPÁVKY A PROKOPÁVKY OBECNÉ TŘ. I, ODVOZ DO 20KM</t>
  </si>
  <si>
    <t>včetně naložení, odvozu a uložení na skládku nebo mezideponii
ZHOTOVITEL V CENĚ ZOHLEDNÍ SKUTEČNÉ NÁKLADY NA DOPRAVU NA MÍSTO ULOŽENÍ</t>
  </si>
  <si>
    <t>"dle PD D.1.1.2.1.1-1.1.2.1.4, D.1.1.2.3.1-1.1.2.3.2 a D.1.1.2.4.1-2.4.3 :"_x000D_
 vozovka - asfalt - odkop pro konstrukční vrstvypři prům.tl stáv. kce 0,450 mm: 6965*1,12*(0,54-0,45) = 702,072 [A]_x000D_
 vozovka - asfalt - odkop pro sanaci aktivní zóny: 6965*1,12*0,5 = 3900,400 [B]_x000D_
 vozovka - snížení nivelety km0,010-0,125 a 0,125-0,250 (mimo most)v prům.tl.20cm : 115*7,0*0,20+(125-10,5)*9,75*0,20 = 384,275 [C]_x000D_
 "vozovka - snížení nivelety km0,400-0,450 x 0,450-0,600 x 0,600-0,675 x 0,675-0,725 x 0,725-0,875 x 0,875-0,950 x 0,950-1,025 :"_x000D_
 (dl.*prům.š.voz.*prům.tl.) : 50*7*0,15+150*8,1*0,10+75*8,1*0,16+50*7*0,19+150*7*0,33+75*7*0,26+75*7,3*0,10 = 875,450 [E]_x000D_
 chodník betonová dlažba - odpočet bouraných konstrukcí: 29*(0,54-0,06-0,04-0,15) = 8,410 [D]_x000D_
 Celkem: A+B+C+E+D = 5870,607 [F]</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</si>
  <si>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</si>
  <si>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132738</t>
  </si>
  <si>
    <t>HLOUBENÍ RÝH ŠÍŘ DO 2M PAŽ I NEPAŽ TŘ. I, ODVOZ DO 20KM</t>
  </si>
  <si>
    <t>rýhy pro trativody
u přípojek dle zatřídění 80% hloubení
včetně naložení, odvozu a uložení na skládku nebo mezideponii
ZHOTOVITEL V CENĚ ZOHLEDNÍ SKUTEČNÉ NÁKLADY NA DOPRAVU NA MÍSTO ULOŽENÍ</t>
  </si>
  <si>
    <t>"dle PD D.1.1.2.1.1-1.1.2.1.4, D.1.1.2.3.1-1.1.2.3.2 a D.1.1.2.4.1-2.4.3 :"_x000D_
 "dle PD D.1.3.4.23.1-2 :"_x000D_
 Stoka B - přípojky uličních vpustí: (50,45*1,1*1,64-50,45*1,1*0,54)*0,8 = 48,836 [F]_x000D_
 Stoka D - přípojky uličních vpustí: (21,45*1,1*1,64-21,45*1,1*0,54)*0,8 = 20,764 [B]_x000D_
 Stoka E - přípojky uličních vpustí + svislé části : (208,95*1,1*1,64-208,95*1,1*0,54)*0,8+(2*23,9*1,1)*0,8 = 244,328 [C]_x000D_
 Stávající kanalizace - přípojky uličních vpustí: (5,7*1,1*1,54-5,7*1,1*0,54)*0,8 = 5,016 [D]_x000D_
 přípojky žlabů OŽ011-013 + svislá část: ((2,7+4,3+5,05)*1,1*(1,64-0,54)+2*(1,4+0,9+0,9)*1,1)*0,8 = 17,296 [E]_x000D_
 hloubení rýh pro archeologické potřebydle rozpisuruční práce ul.Ruská v dl.200m : 200*2,5*1 = 500,000 [G]_x000D_
 Celkem: F+B+C+D+E+G = 836,239 [H]</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</si>
  <si>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</si>
  <si>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132838</t>
  </si>
  <si>
    <t>HLOUBENÍ RÝH ŠÍŘ DO 2M PAŽ I NEPAŽ TŘ. II, ODVOZ DO 20KM</t>
  </si>
  <si>
    <t>včetně pažení - použití dle samostatné stoky nebo souběhu
dle zatřídění 20% hloubení
včetně naložení, odvozu a uložení na skládku nebo mezideponii
ZHOTOVITEL V CENĚ ZOHLEDNÍ SKUTEČNÉ NÁKLADY NA DOPRAVU NA MÍSTO ULOŽENÍ</t>
  </si>
  <si>
    <t>"dle PD D.1.3.4.23.1-2 :"_x000D_
 Stoka B - přípojky uličních vpustí: (50,45*1,1*1,64-50,45*1,1*0,54)*0,2 = 12,209 [F]_x000D_
 Stoka D - přípojky uličních vpustí: (21,45*1,1*1,64-21,45*1,1*0,54)*0,2 = 5,191 [B]_x000D_
 Stoka E - přípojky uličních vpustí + svislé části : (208,95*1,1*1,64-208,95*1,1*0,54)*0,2+(2*23,9*1,1)*0,2 = 61,082 [C]_x000D_
 Stávající kanalizace - přípojky uličních vpustí: (5,7*1,1*1,54-5,7*1,1*0,54)*0,2 = 1,254 [D]_x000D_
 přípojky žlabů OŽ011-013 + svislá část: ((2,7+4,3+5,05)*1,1*(1,64-0,54)+2*(1,4+0,9+0,9)*1,1)*0,2 = 4,324 [E]_x000D_
 Celkem: F+B+C+D+E = 84,060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</si>
  <si>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</si>
  <si>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133738</t>
  </si>
  <si>
    <t>HLOUBENÍ ŠACHET ZAPAŽ I NEPAŽ TŘ. I, ODVOZ DO 20KM</t>
  </si>
  <si>
    <t>vč.pažení, dle zatřídění 80% hloubení
včetně naložení, odvozu a uložení na skládku nebo mezideponii
ZHOTOVITEL V CENĚ ZOHLEDNÍ SKUTEČNÉ NÁKLADY NA DOPRAVU NA MÍSTO ULOŽENÍ</t>
  </si>
  <si>
    <t>"dle PD D.1.3.4.23.1-2 : ul. vpusti prům.hl 1,6m - tl.kce vozovky 0,54m:"_x000D_
 9*1,5*1,5*(1,6-0,54)*0,8 = 17,172 [D]_x000D_
 5*1,5*1,5*(1,6-0,54)*0,8 = 9,540 [A]_x000D_
 55*1,5*1,5*(1,6-0,54)*0,8 = 104,940 [B]_x000D_
 1*1,5*1,5*(1,6-0,54)*0,8 = 1,908 [C]_x000D_
 Celkem: D+A+B+C = 133,560 [E]</t>
  </si>
  <si>
    <t>133838</t>
  </si>
  <si>
    <t>HLOUBENÍ ŠACHET ZAPAŽ I NEPAŽ TŘ. II, ODVOZ DO 20KM</t>
  </si>
  <si>
    <t>vč.pažení, dle zatřídění 20% hloubení
včetně naložení, odvozu a uložení na skládku nebo mezideponii
ZHOTOVITEL V CENĚ ZOHLEDNÍ SKUTEČNÉ NÁKLADY NA DOPRAVU NA MÍSTO ULOŽENÍ</t>
  </si>
  <si>
    <t>"dle PD D.1.3.4.23.1-2 : ul. vpusti prům.hl 1,6m - tl.kce vozovky 0,54m:"_x000D_
 9*1,5*1,5*(1,6-0,54)*0,2 = 4,293 [D]_x000D_
 5*1,5*1,5*(1,6-0,54)*0,2 = 2,385 [A]_x000D_
 55*1,5*1,5*(1,6-0,54)*0,2 = 26,235 [B]_x000D_
 1*1,5*1,5*(1,6-0,54)*0,2 = 0,477 [C]_x000D_
 Celkem: D+A+B+C = 33,390 [E]</t>
  </si>
  <si>
    <t>17120</t>
  </si>
  <si>
    <t>ULOŽENÍ SYPANINY DO NÁSYPŮ A NA SKLÁDKY BEZ ZHUTNĚNÍ</t>
  </si>
  <si>
    <t>dle pol.122738, 132738, 132838, 133738, 133838 : 5870,67+836,240+84,060+133,560+33,390 = 6957,920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</si>
  <si>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</si>
  <si>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</si>
  <si>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</si>
  <si>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zásyp ze ŠD 0/32</t>
  </si>
  <si>
    <t>"dle PD D.1.3.4.23.1-2 :"_x000D_
 Stoka B - přípojky uličních vpustí: 50,45*1,1*(1,64-0,05-0,122-0,165-0,3-0,54) = 25,694 [F]_x000D_
 Stoka D - přípojky uličních vpustí: 21,45*1,1*(1,64-0,05-0,122-0,165-0,3-0,54) = 10,924 [A]_x000D_
 Stoka E - přípojky uličních vpustí: 208,95*1,1*(1,64-0,05-0,122-0,165-0,3-0,54)+2*23,9*1,1*0,7 = 143,224 [B]_x000D_
 Stávající kanalizace - přípojky uličních vpustí: 5,7*1,1*(1,54-0,05-0,122-0,165-0,3-0,54) = 2,276 [C]_x000D_
 přípojky žlabů OŽ011-013: (2,7+4,3+5,05)*1,1*(1,64-0,05-0,122-0,165-0,3-0,54)+2*(1,4+0,9+0,9)*1,1*0,7 = 11,065 [E]_x000D_
 rýhy pro archeologické potřebydle rozpisuruční práce ul.Ruská v dl.200m: 200*2,5*1 = 500,000 [G]_x000D_
 Celkem: F+A+B+C+E+G = 693,184 [H]</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</si>
  <si>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</si>
  <si>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</si>
  <si>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</si>
  <si>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pískový obsyp potrubí - tříděný písek 0/4</t>
  </si>
  <si>
    <t>"dle PD D.1.3.4.23.1-2 :"_x000D_
 Stoka B - přípojky uličních vpustí: 50,45*(1,1*(0,165+0,3)-3,14*0,085*0,085) = 24,661 [I]_x000D_
 Stoka D - přípojky uličních vpustí: 21,45*(1,1*(0,165+0,3)-3,14*0,085*0,085) = 10,485 [A]_x000D_
 Stoka E - přípojky uličních vpustí: 208,95*(1,1*(0,165+0,3)-3,14*0,085*0,085) = 102,138 [B]_x000D_
 Stávající kanalizace - přípojky uličních vpustí: 5,7*(1,1*(0,165+0,3)-3,14*0,085*0,085) = 2,786 [C]_x000D_
 přípojky žlabů OŽ011-013: (2,7+4,3+5,05)*1,1*((0,165+0,3)-3,14*0,085*0,085) = 5,863 [H]_x000D_
 Celkem: I+A+B+C+H = 145,932 [J]</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</si>
  <si>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</si>
  <si>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C</t>
  </si>
  <si>
    <t>ŠD 0/32</t>
  </si>
  <si>
    <t>"ul.vpusti : "_x000D_
 9*2*(1,6-0,54) = 19,080 [J]_x000D_
 5*2*(1,6-0,54) = 10,600 [D]_x000D_
 55*2*(1,6-0,54) = 116,600 [E]_x000D_
 1*2*(1,6-0,54) = 2,120 [F]_x000D_
 Celkem: J+D+E+F = 148,400 [K]</t>
  </si>
  <si>
    <t>18110</t>
  </si>
  <si>
    <t>ÚPRAVA PLÁNĚ SE ZHUTNĚNÍM V HORNINĚ TŘ. I</t>
  </si>
  <si>
    <t>M2</t>
  </si>
  <si>
    <t>"dle PD D.1.1.2.1.1-1.1.2.1.4, D.1.1.2.3.1-1.1.2.3.2 a D.1.1.2.4.1-2.4.3 :"_x000D_
 pláň/parapláň vozovky: 6965*1,12 = 7800,800 [A]</t>
  </si>
  <si>
    <t>položka zahrnuje úpravu pláně včetně vyrovnání výškových rozdílů. Míru zhutnění určuje projekt.</t>
  </si>
  <si>
    <t>18232</t>
  </si>
  <si>
    <t>ROZPROSTŘENÍ ORNICE V ROVINĚ V TL DO 0,15M</t>
  </si>
  <si>
    <t>vč. získání vhodného materiálu na ornici</t>
  </si>
  <si>
    <t>dle PD D.1.1.2.1.1-4 : 46 = 46,000 [A]</t>
  </si>
  <si>
    <t>položka zahrnuje:
nutné přemístění ornice z dočasných skládek vzdálených do 50m
rozprostření ornice v předepsané tloušťce v rovině a ve svahu do 1:5</t>
  </si>
  <si>
    <t>18241</t>
  </si>
  <si>
    <t>ZALOŽENÍ TRÁVNÍKU RUČNÍM VÝSEVEM</t>
  </si>
  <si>
    <t>specifikace dle PD TZ vč.odplevelení, osetí a zaválcování</t>
  </si>
  <si>
    <t>Zahrnuje dodání předepsané travní směsi, její výsev na ornici, zalévání, první pokosení, to vše bez ohledu na sklon terénu</t>
  </si>
  <si>
    <t>18247</t>
  </si>
  <si>
    <t>OŠETŘOVÁNÍ TRÁVNÍKU</t>
  </si>
  <si>
    <t>specifikace dle PD TZ</t>
  </si>
  <si>
    <t>Zahrnuje pokosení se shrabáním, naložení shrabků na dopravní prostředek, s odvozem a se složením, to vše bez ohledu na sklon terénu
zahrnuje nutné zalití a hnojení</t>
  </si>
  <si>
    <t>2</t>
  </si>
  <si>
    <t>Základy</t>
  </si>
  <si>
    <t>21263</t>
  </si>
  <si>
    <t>TRATIVODY KOMPLET Z TRUB Z PLAST HMOT DN DO 150MM</t>
  </si>
  <si>
    <t>podélná drenáž PVC SN8 DN 160, lože z ŠP zrno max. 22mm</t>
  </si>
  <si>
    <t>"dle PD D.1.1.2.1.1-1.1.2.1.4, D.1.1.2.3.1-1.1.2.3.2 :"_x000D_
 podélná drenáž : 950*2 = 1900,000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</si>
  <si>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</si>
  <si>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</si>
  <si>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</si>
  <si>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filtrační a separační netkané geotextílie dle TP 97, min. 100g/m2, vč.přesahů</t>
  </si>
  <si>
    <t>podélná drenáž : 950*2*2 = 3800,000 [A]</t>
  </si>
  <si>
    <t>Položka zahrnuje:
- dodávku předepsané geotextilie (včetně nutných přesahů) pro drenážní vrstvu, včetně mimostaveništní a vnitrostaveništní dopravy
- provedení drenážní vrstvy předepsaných rozměrů a předepsaného tvaru</t>
  </si>
  <si>
    <t>21452</t>
  </si>
  <si>
    <t>SANAČNÍ VRSTVY Z KAMENIVA DRCENÉHO</t>
  </si>
  <si>
    <t>sanace aktivní zóny štěrkodrtí ŠD 0/63
- položka bude čerpána dle skutečnosti na základě průkazních zkoušek a se souhlasem TDS</t>
  </si>
  <si>
    <t>vozovka - asfalt - sanace aktivní zóny: 6965*1,12*0,5 = 3900,400 [A]</t>
  </si>
  <si>
    <t>položka zahrnuje dodávku předepsaného kameniva, mimostaveništní a vnitrostaveništní dopravu a jeho uložení
není-li v zadávací dokumentaci uvedeno jinak, jedná se o nakupovaný materiál</t>
  </si>
  <si>
    <t>21461</t>
  </si>
  <si>
    <t>SEPARAČNÍ GEOTEXTILIE</t>
  </si>
  <si>
    <t>separační netkaná geotextilie typu S1 GTX-NW, S dle TP97  vč.přesahů 
- položka bude čerpána dle skutečnosti na základě průkazních zkoušek a se souhlasem TDS</t>
  </si>
  <si>
    <t>vozovka - asfalt - sanace aktivní zóny: 6965*1,12 = 7800,800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</si>
  <si>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</si>
  <si>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4</t>
  </si>
  <si>
    <t>Vodorovné konstrukce</t>
  </si>
  <si>
    <t>451312</t>
  </si>
  <si>
    <t>PODKLADNÍ A VÝPLŇOVÉ VRSTVY Z PROSTÉHO BETONU C12/15</t>
  </si>
  <si>
    <t>"dle PD D.1.3.4.23.1-2 : podkladní beton pod ul. vpustí :"_x000D_
 9*1,5*1,5*0,15 = 3,038 [D]_x000D_
 5*1,5*1,5*0,15 = 1,688 [A]_x000D_
 55*1,5*1,5*0,15 = 18,563 [B]_x000D_
 1*1,5*1,5*0,15 = 0,338 [C]_x000D_
 Celkem: D+A+B+C = 23,625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</si>
  <si>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</si>
  <si>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451315</t>
  </si>
  <si>
    <t>PODKLADNÍ A VÝPLŇOVÉ VRSTVY Z PROSTÉHO BETONU C30/37</t>
  </si>
  <si>
    <t>včetně betonového lože a obetonávky z C30/37 XD1</t>
  </si>
  <si>
    <t>pod žlab : 59*0,21 = 12,390 [A]</t>
  </si>
  <si>
    <t>451573</t>
  </si>
  <si>
    <t>VÝPLŇ VRSTVY Z KAMENIVA TĚŽENÉHO, INDEX ZHUTNĚNÍ ID DO 0,9</t>
  </si>
  <si>
    <t>pískový podsyp potrubí - tříděný písek 0/4</t>
  </si>
  <si>
    <t>"dle PD D.1.3.4.23.1-2 :"_x000D_
 Stoka D - přípojky uličních vpustí: 21,45*1,1*(0,1+0,15*0,1) = 2,713 [A]_x000D_
 Stoka E - přípojky uličních vpustí: 208,95*1,1*(0,1+0,15*0,1) = 26,432 [B]_x000D_
 Stávající kanalizace - přípojky uličních vpustí: 5,7*1,1*(0,1+0,15*0,1) = 0,721 [C]_x000D_
 přípojky žlabů OŽ011-013: (2,7+4,3+5,05)*1,1*(0,15+0,15*0,1) = 2,187 [H]_x000D_
 Celkem: A+B+C+H = 32,054 [I]</t>
  </si>
  <si>
    <t>5</t>
  </si>
  <si>
    <t>Komunikace</t>
  </si>
  <si>
    <t>56333</t>
  </si>
  <si>
    <t>VOZOVKOVÉ VRSTVY ZE ŠTĚRKODRTI TL. DO 150MM</t>
  </si>
  <si>
    <t>ŠDa fr.0/45  tl.150mm, ČSN 73 6126-1</t>
  </si>
  <si>
    <t>"dle PD D.1.1.2.1.1-1.1.2.1.4, D.1.1.2.3.1-1.1.2.3.2 a D.1.1.2.4.1-2.4.3 :"_x000D_
 vozovka - asfalt - dle koordinační situace a tabulky kubatur: 6965*1,12 = 7800,800 [A]</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</si>
  <si>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</si>
  <si>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</si>
  <si>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</si>
  <si>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ŠDa fr.0/32 tl.200mm, ČSN 73 6126-1</t>
  </si>
  <si>
    <t>vozovka - asfalt - dle koordinační situace a tabulky kubatur: 6965*1,12 = 7800,800 [A]</t>
  </si>
  <si>
    <t>572123</t>
  </si>
  <si>
    <t>INFILTRAČNÍ POSTŘIK Z EMULZE DO 1,0KG/M2</t>
  </si>
  <si>
    <t>postřik infiltrační kationaktivní emulzi PI-C 0,60 kg/m2 ČSN 73 6129, ČSN 73 6132, ČSN EN 13808</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</si>
  <si>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</si>
  <si>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</si>
  <si>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</si>
  <si>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spoj. postřik kationaktivní emulzi PS-C 0,35 kg/m2 ČSN 73 6129, ČSN 73 6132, ČSN EN 13808</t>
  </si>
  <si>
    <t>napojení na stávající živičný povrch - dle koordinační situace a tabulky kubatur: 9,5*0,5 = 4,750 [A]_x000D_
 vozovka - asfalt - dle koordinační situace a tabulky kubaturvč.obj.mostu: 6965+90+50 = 7105,000 [B]_x000D_
 Celkem: A+B = 7109,750 [C]</t>
  </si>
  <si>
    <t>spoj. postřik kationaktivní emulzi PS-C 0,25 kg/m2 ČSN 73 6129, ČSN 73 6132, ČSN EN 13808</t>
  </si>
  <si>
    <t>574A34</t>
  </si>
  <si>
    <t>ASFALTOVÝ BETON PRO OBRUSNÉ VRSTVY ACO 11+, 11S TL. 40MM</t>
  </si>
  <si>
    <t>asfaltový beton pro obrusnou vrstvu, ACO 11+ 40mm 50/70, ČSN 73 6121</t>
  </si>
  <si>
    <t>"dle PD D.1.1.2.1.1-1.1.2.1.4, D.1.1.2.3.1-1.1.2.3.2 a D.1.1.2.4.1-2.4.3 :"_x000D_
 napojení na stávající živičný povrch - dle koordinační situace a tabulky kubatur: 9,5 = 9,500 [A]_x000D_
 vozovka - asfalt - dle koordinační situace a tabulky kubatur vč.obj.mostu : 6965+90+50 = 7105,000 [B]_x000D_
 Celkem: A+B = 7114,500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</si>
  <si>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</si>
  <si>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</si>
  <si>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</si>
  <si>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asfaltový beton pro ložní vrstvu, ACL 16+ 60mm 50/70, ČSN 73 6121</t>
  </si>
  <si>
    <t>napojení na stávající živičný povrch - dle koordinační situace a tabulky kubatur: 9,5 = 9,500 [A]_x000D_
 vozovka - asfalt - dle koordinační situace a tabulky kubaturvč.obj.mostu: 6965+90+50 = 7105,000 [B]_x000D_
 Celkem: A+B = 7114,500 [C]</t>
  </si>
  <si>
    <t>574E88</t>
  </si>
  <si>
    <t>ASFALTOVÝ BETON PRO PODKLADNÍ VRSTVY ACP 22+, 22S TL. 90MM</t>
  </si>
  <si>
    <t>asfaltový beton pro podkladní vrstvu, ACP 22+ 90mm 50/70, ČSN 73 6121</t>
  </si>
  <si>
    <t>vozovka - asfalt - dle koordinační situace a tabulky kubatur+ kolem mostu: 6965+50 = 7015,000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</si>
  <si>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</si>
  <si>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8</t>
  </si>
  <si>
    <t>Potrubí</t>
  </si>
  <si>
    <t>87433</t>
  </si>
  <si>
    <t>POTRUBÍ Z TRUB PLASTOVÝCH ODPADNÍCH DN DO 150MM</t>
  </si>
  <si>
    <t>potrubí PVC-U D 160 SN12 včetně tvarovek</t>
  </si>
  <si>
    <t>Stoka B - přípojky uličních vpustí :50,45 = 50,450 [I]_x000D_
 Stoka D - přípojky uličních vpustí: 21,45 = 21,450 [A]_x000D_
 Stoka E - přípojky uličních vpustí: 208,95+23,9 = 232,850 [B]_x000D_
 Stávající kanalizace - přípojky uličních vpustí: 5,7 = 5,700 [C]_x000D_
 přípojky žlabů OŽ011-013: (2,7+4,3+5,05)+(1,4+0,9+0,9) = 15,250 [H]_x000D_
 Celkem: I+A+B+C+H = 325,700 [J]</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</si>
  <si>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</si>
  <si>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potrubí PVC-U D 125 SN8 včetně tvarovek</t>
  </si>
  <si>
    <t>"svislé části přípojek: "_x000D_
 Stoka E - přípojky uličních vpustí: 23,9 = 23,900 [B]_x000D_
 přípojky žlabů OŽ011-013: (1,4+0,9+0,9) = 3,200 [H]_x000D_
 Celkem: B+H = 27,100 [I]</t>
  </si>
  <si>
    <t>89712</t>
  </si>
  <si>
    <t>VPUSŤ KANALIZAČNÍ ULIČNÍ KOMPLETNÍ Z BETONOVÝCH DÍLCŮ</t>
  </si>
  <si>
    <t>včetně kalového koše a mříže s rámem, skladba jednotlivých ul.vpustí dle PD D.1.3.4.23.2 vč.osazení mříží do finální nivelety</t>
  </si>
  <si>
    <t>"dle PD D.1.3.4.23.1-2 : ul. vpusti :"_x000D_
 9 = 9,000 [D]_x000D_
 5 = 5,000 [A]_x000D_
 55 = 55,000 [B]_x000D_
 1 = 1,000 [C]_x000D_
 Celkem: D+A+B+C = 70,000 [E]</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</si>
  <si>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</si>
  <si>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89921R</t>
  </si>
  <si>
    <t>VÝŠKOVÁ ÚPRAVA POKLOPŮ</t>
  </si>
  <si>
    <t>usazení kanalizačních poklopů metodou zpětného vyzvednutí do finální nivelety vozovky vč.rychle tuhnoucí vysokopevnostní malty dle EN1504-3:2005 resp. EN 1504-6:2006, vč. nafukovacího bednění</t>
  </si>
  <si>
    <t>"dle PD hlavní trasa :"_x000D_
 dešťová kanalizace : 26 = 26,000 [A]_x000D_
 splašková kanalizace : 29 = 29,000 [B]_x000D_
 Celkem: A+B = 55,000 [C]</t>
  </si>
  <si>
    <t>Položka zahrnuje:
- všechny nutné práce a materiály pro zvýšení nebo snížení zařízení (včetně nutné úpravy stávajícího povrchu vozovky nebo chodníku)
Položka nezahrnuje:
- x</t>
  </si>
  <si>
    <t>89923</t>
  </si>
  <si>
    <t>VÝŠKOVÁ ÚPRAVA KRYCÍCH HRNCŮ</t>
  </si>
  <si>
    <t>povrchové znaky do výsledné nivelety - předpoklad vč. okr. křižovatek hl.řady: 11+16+12+2+1 = 42,000 [A]</t>
  </si>
  <si>
    <t>899522</t>
  </si>
  <si>
    <t>OBETONOVÁNÍ POTRUBÍ Z PROSTÉHO BETONU DO C12/15</t>
  </si>
  <si>
    <t>C12/15
svislé části přípojek</t>
  </si>
  <si>
    <t>Stoka E - přípojky uličních vpustí: 23,9*0,6*0,6-23,9*3,14*0,085*0,085 = 8,062 [B]_x000D_
 přípojky žlabů OŽ011-013: (1,4+0,9+0,9)*0,6*0,6-3,2*3,14*0,085*0,085 = 1,079 [H]_x000D_
 Celkem: B+H = 9,141 [I]</t>
  </si>
  <si>
    <t>9</t>
  </si>
  <si>
    <t>Ostatní konstrukce a práce</t>
  </si>
  <si>
    <t>914123</t>
  </si>
  <si>
    <t>DOPRAVNÍ ZNAČKY ZÁKLADNÍ VELIKOSTI OCELOVÉ FÓLIE TŘ 1 - DEMONTÁŽ</t>
  </si>
  <si>
    <t>včetně naložení, odvozu a uložení na skládku nebo mezideponii, zůstavá zhotoviteli</t>
  </si>
  <si>
    <t>dle situací PK  -  značky podél hlavní trasy vč.objektů okr.křižovatek (upřesněno dle stanovení): 50 = 50,000 [A]</t>
  </si>
  <si>
    <t>Položka zahrnuje odstranění, demontáž a odklizení materiálu s odvozem na předepsané místo</t>
  </si>
  <si>
    <t>914131</t>
  </si>
  <si>
    <t>DOPRAVNÍ ZNAČKY ZÁKLADNÍ VELIKOSTI OCELOVÉ FÓLIE TŘ 2 - DODÁVKA A MONTÁŽ</t>
  </si>
  <si>
    <t>retroreflexní úprava pro sil.II třídy - RA2, základní velikost
dle stanovení místní úpravy provozu na pozemních komunikacích</t>
  </si>
  <si>
    <t>položka zahrnuje:
- dodávku a montáž značek v požadovaném provedení</t>
  </si>
  <si>
    <t>914431</t>
  </si>
  <si>
    <t>DOPRAVNÍ ZNAČKY 100X150CM OCELOVÉ FÓLIE TŘ 2 - DODÁVKA A MONTÁŽ</t>
  </si>
  <si>
    <t>"dle situací PK -  značky podél hlavní trasy vč.objektů okr.křižovatek  : "_x000D_
 "přesun vlivem stavby :"_x000D_
 IZ8a : 1 = 1,000 [A]_x000D_
 IZ8b : 1 = 1,000 [B]_x000D_
 IP19 : 1 = 1,000 [C]_x000D_
 Celkem: A+B+C = 3,000 [D]</t>
  </si>
  <si>
    <t>Položka zahrnuje:
- dodávku a montáž značek v požadovaném provedení
Položka nezahrnuje:
- x</t>
  </si>
  <si>
    <t>914433</t>
  </si>
  <si>
    <t>DOPRAVNÍ ZNAČKY 100X150CM OCELOVÉ FÓLIE TŘ 2 - DEMONTÁŽ</t>
  </si>
  <si>
    <t>včetně naložení, odvozu a uložení na mezideponii</t>
  </si>
  <si>
    <t>"dle koordinační situace - rušené značky podél hlavní trasy vč.objektů okr.křižovatek  : "_x000D_
 "přesun vlivem stavby :"_x000D_
 IZ8a : 1 = 1,000 [A]_x000D_
 IZ8b : 1 = 1,000 [B]_x000D_
 IP19 : 1 = 1,000 [C]_x000D_
 Celkem: A+B+C = 3,000 [D]</t>
  </si>
  <si>
    <t>914921</t>
  </si>
  <si>
    <t>SLOUPKY A STOJKY DOPRAVNÍCH ZNAČEK Z OCEL TRUBEK DO PATKY - DODÁVKA A MONTÁŽ</t>
  </si>
  <si>
    <t>včetně víčka, bet.základ z C20/25 - 0,3x0,3x0,8m</t>
  </si>
  <si>
    <t>dle situací PK  -  značky podél hlavní trasy vč.objektů okr.křižovatek (upřesněno dle stanovení): 50+3 = 53,000 [A]</t>
  </si>
  <si>
    <t>Položka zahrnuje:
- sloupky
- upevňovací zařízení
- osazení (betonová patka, zemní práce)
Položka nezahrnuje:
- x</t>
  </si>
  <si>
    <t>914923</t>
  </si>
  <si>
    <t>SLOUPKY A STOJKY DZ Z OCEL TRUBEK DO PATKY DEMONTÁŽ</t>
  </si>
  <si>
    <t>915111</t>
  </si>
  <si>
    <t>VODOROVNÉ DOPRAVNÍ ZNAČENÍ BARVOU HLADKÉ - DODÁVKA A POKLÁDKA</t>
  </si>
  <si>
    <t>VDZ v barvě</t>
  </si>
  <si>
    <t>"dle PD D.1.1.2.1.1-4 (v rozsahu pro SO100.1) :"_x000D_
 V4 ( š. 0,25m) plná : 958,5*0,25 = 239,625 [A]_x000D_
 V4 (0,5/0,5/0,25) podél bus zálivu : 54*0,25*0,5 = 6,750 [B]_x000D_
 V10d (0,5/0,5/0,25) podél parkovacích pruhů, kolmého parkování : 294*0,25*0,5 = 36,750 [C]_x000D_
 V2b 1,5/1,5 - š. 0,25m : 127*0,25*0,5 = 15,875 [D]_x000D_
 V1a plná dělící (0,125) : 589,5*0,125 = 73,688 [E]_x000D_
 V2a,3/6 - š. 0,125m : 311*0,125*0,33 = 12,829 [F]_x000D_
 V2b 1,5/1,5 - š. 0,125m : 185,5*0,125*0,5 = 11,594 [G]_x000D_
 V7a přechod pro chodce + cyklo V8a : 95 = 95,000 [H]_x000D_
 Pruhy na nájezdu na kruhový objezd/ostrůvek - plocha V13 : 115*0,7 = 80,500 [I]_x000D_
 Symbol V15 `VÝSTRAŽNÉ ZNAČKY A12b - DĚTI` : 2*3,5 = 7,000 [J]_x000D_
 Celkem: A+B+C+D+E+F+G+H+I+J = 579,610 [K]</t>
  </si>
  <si>
    <t>položka zahrnuje:
- dodání a pokládku nátěrového materiálu (měří se pouze natíraná plocha)
- předznačení a reflexní úpravu</t>
  </si>
  <si>
    <t>915221</t>
  </si>
  <si>
    <t>VODOR DOPRAV ZNAČ PLASTEM STRUKTURÁLNÍ NEHLUČNÉ - DOD A POKLÁDKA</t>
  </si>
  <si>
    <t>obnova VDZ - plast strukturální nehlučný - bílá, retroreflexní úprava pro sil.II třídy, dle TP133
dle stanovení místní úpravy provozu na pozemních komunikacích</t>
  </si>
  <si>
    <t>915401</t>
  </si>
  <si>
    <t>VODOROVNÉ DOPRAVNÍ ZNAČENÍ BETON PREFABRIK - DODÁVKA A POKLÁDKA</t>
  </si>
  <si>
    <t>přídlažba 50/25/8 - přírodní do betonu z C20/25nXF3 se spárování cementovou maltou M25XF4</t>
  </si>
  <si>
    <t>dle PD D.1.1.2.1.1-4 : 510*0,25 = 127,500 [A]</t>
  </si>
  <si>
    <t>zahrnuje dodávku betonových prefabrikátů a jejich osazení do předepsaného lože</t>
  </si>
  <si>
    <t>915402</t>
  </si>
  <si>
    <t>VODOR DOPRAV ZNAČ BETON PREFABRIK - ODSTRANĚNÍ</t>
  </si>
  <si>
    <t>dle PD D.1.1.2.1.2 : km cca 0,210-0,425 : 215*0,25 = 53,750 [A]</t>
  </si>
  <si>
    <t>zahrnuje odstranění a odklizení vybouraného materiálu s odvozem na skládku</t>
  </si>
  <si>
    <t>917224</t>
  </si>
  <si>
    <t>SILNIČNÍ A CHODNÍKOVÉ OBRUBY Z BETONOVÝCH OBRUBNÍKŮ ŠÍŘ 150MM</t>
  </si>
  <si>
    <t>15/25/100(50) do bet.lože z C20/25nXF3</t>
  </si>
  <si>
    <t>dle PD D.1.1.2.1.4 : 9,1 = 9,100 [A]</t>
  </si>
  <si>
    <t>Položka zahrnuje:
dodání a pokládku betonových obrubníků o rozměrech předepsaných zadávací dokumentací
betonové lože i boční betonovou opěrku.</t>
  </si>
  <si>
    <t>917426</t>
  </si>
  <si>
    <t>CHODNÍKOVÉ OBRUBY Z KAMENNÝCH OBRUBNÍKŮ ŠÍŘ 250MM</t>
  </si>
  <si>
    <t>silniční přídlažba - žula (50/25/8), šedá do betonu C20/25 n XF3</t>
  </si>
  <si>
    <t>silniční přídlažba - žula : 34 = 34,000 [A]</t>
  </si>
  <si>
    <t>Položka zahrnuje:
dodání a pokládku kamenných obrubníků o rozměrech předepsaných zadávací dokumentací
betonové lože i boční betonovou opěrku.</t>
  </si>
  <si>
    <t>931326</t>
  </si>
  <si>
    <t>TĚSNĚNÍ DILATAČ SPAR ASF ZÁLIVKOU MODIFIK PRŮŘ DO 800MM2</t>
  </si>
  <si>
    <t>zalití spáry modifikovanou asf.zálivkou, podél žlabů komůrka 20x40 a dle VL1 42-04 vč. předtěsnění a separační vložky</t>
  </si>
  <si>
    <t>Položka zahrnuje:
- dodávku a osazení předepsaného materiálu
- očištění ploch spáry před úpravou
- očištění okolí spáry po úpravě
Položka nezahrnuje:
- těsnící profil</t>
  </si>
  <si>
    <t>931328</t>
  </si>
  <si>
    <t>TĚSNĚNÍ DILATAČ SPAR ASF ZÁLIVKOU MODIFIK PRŮŘ DO 1200MM2</t>
  </si>
  <si>
    <t>zalití spáry modifikovanou asf.zálivkou, komůrka 30x40</t>
  </si>
  <si>
    <t>položka zahrnuje dodávku a osazení předepsaného materiálu, očištění ploch spáry před úpravou, očištění okolí spáry po úpravě
nezahrnuje těsnící profil</t>
  </si>
  <si>
    <t>935111</t>
  </si>
  <si>
    <t>ŠTĚRBINOVÉ ŽLABY Z BETONOVÝCH DÍLCŮ ŠÍŘ DO 400MM VÝŠ DO 500MM BEZ OBRUBY</t>
  </si>
  <si>
    <t>specifikace dle PD D.1.3.4.24 300x300mm pro D400 vč.vpusťového dílu s integrovaným těsněním L=500mm pro D400</t>
  </si>
  <si>
    <t>OŽ011-013 : 15,5+23,5+20 = 59,000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</si>
  <si>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</si>
  <si>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938040</t>
  </si>
  <si>
    <t>PC</t>
  </si>
  <si>
    <t>PROTISMYKOVÁ ÚPRAVA POVRCHU VOZOVKY ZA STUDENA</t>
  </si>
  <si>
    <t>„Aplikace protismykové úpravy povrchu, zahrnuje vyčištění a přípravu povrchu před realizací protismykové úpravy v celé ploše této úpravy. Úprava bude provedena mezi VDZ cca 5cm od okraje VDZ. Žlaby a ul.vp. musí být před a během realizace zakryty.
Aplikovaný materiál bude dvousložkový tenkovrstvý splňující požadavky TP 213 s kamenivem frakce 1/3. Bude provedena zkouška ohladitelnosti kameniva na šarži, která bude použita do této povrchové protismykové úpravy. Povrch bude červené barvy.</t>
  </si>
  <si>
    <t>přechod u ZŠ : 2*3*30 = 180,000 [A]</t>
  </si>
  <si>
    <t>- termosetové pojivo
- zdrsňující materiál (kamenivo)
- provedení dle předepsaného technologického předpisu
- zřízení vrstvy bez rozlišení šířky, pokládání vrstvy po etapách</t>
  </si>
  <si>
    <t>96687</t>
  </si>
  <si>
    <t>VYBOURÁNÍ ULIČNÍCH VPUSTÍ KOMPLETNÍCH</t>
  </si>
  <si>
    <t>vybourání stávajících uv v trase SO100.1: 4 = 4,000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</si>
  <si>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</si>
  <si>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969233</t>
  </si>
  <si>
    <t>VYBOURÁNÍ POTRUBÍ DN DO 150MM KANALIZAČ</t>
  </si>
  <si>
    <t>předpoklad : 60 = 60,000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</si>
  <si>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</si>
  <si>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100.1.2</t>
  </si>
  <si>
    <t>Vozovka silnice II/502 vč. vpustí, přípojek, propustků, dopr.značení, atd.. - nepřímé výdaje</t>
  </si>
  <si>
    <t>"dle PD D.1.1.2.1.1 a 4 , D.1.1.2.3.1 :"_x000D_
 napojení na stávající vozovku na zú : 9,5*1,0*0,04+9,5*0,5*0,06+9,5*0,25*0,09 = 0,879 [A]_x000D_
 sjednocení  krytu na konci úseku - odpočet rýhy (součástí SO301): 940,0*0,04-(4,5*1,8+99*1,8)*0,04 = 30,148 [B]_x000D_
 Celkem: A+B = 31,027 [C]</t>
  </si>
  <si>
    <t>napojení na stáv.vozovku  na zú : 9,5 = 9,500 [A]_x000D_
 napojení na stáv.vozovku  na kú : 9,3 = 9,300 [B]_x000D_
 Celkem: A+B = 18,800 [C]</t>
  </si>
  <si>
    <t>"dle PD D.1.1.2.1.1 a 4, D.1.1.2.3.1:"_x000D_
 napojení na stávající vozovku na zú : 9,5*1,0+9,5*0,5+9,5*0,25 = 16,625 [A]_x000D_
 sjednocení  krytu na konci úseku : 940,0 = 940,000 [B]_x000D_
 Celkem: A+B = 956,625 [C]</t>
  </si>
  <si>
    <t>"dle PD D.1.1.2.1.1, D.1.1.2.3.1:"_x000D_
 napojení na stávající vozovku na zú : 9,5*1,0 = 9,500 [A]_x000D_
 sjednocení  krytu na konci úseku : 940,0 = 940,000 [B]_x000D_
 Celkem: A+B = 949,500 [C]</t>
  </si>
  <si>
    <t>"dle PD D.1.1.2.1.1, D.1.1.2.3.1:"_x000D_
 napojení na stávající vozovku na zú : 9,5*0,5 = 4,750 [A]</t>
  </si>
  <si>
    <t>"dle PD D.1.1.2.1.1, D.1.1.2.3.1:"_x000D_
 napojení na stávající vozovku na zú : 9,5*0,25 = 2,375 [A]</t>
  </si>
  <si>
    <t>obnova VDZ : 214*0,25+107*0,125 = 66,875 [A]</t>
  </si>
  <si>
    <t>919112</t>
  </si>
  <si>
    <t>ŘEZÁNÍ ASFALTOVÉHO KRYTU VOZOVEK TL DO 100MM</t>
  </si>
  <si>
    <t>napojení na stávající živičný povrch - dle koordinační situace a tabulky kubatur: 9,5 = 9,500 [A]_x000D_
 napojení na stáv.vozovku  na kú : 9,3 = 9,300 [B]_x000D_
 Celkem: A+B = 18,800 [C]</t>
  </si>
  <si>
    <t>položka zahrnuje řezání vozovkové vrstvy v předepsané tloušťce, včetně spotřeby vody</t>
  </si>
  <si>
    <t>SO 100.2</t>
  </si>
  <si>
    <t>Okružní křižovatka Ruská x Na Hrádku x 17. listopadu - přímé výdaje hlavní</t>
  </si>
  <si>
    <t>dle pol.č.18232 : 17*0,15 = 2,550 [A]</t>
  </si>
  <si>
    <t>odkopávky pol. 122738: 580,742*2,0 = 1161,484 [A]_x000D_
 odstranění podkladních vrstev pol. 113328: 343,33*1,9 = 652,327 [B]_x000D_
 rýhytř.I pol. 132738: 37,615*2,0 = 75,230 [D]_x000D_
 šachty tř.I pol.133738 : 9,54*2,0 = 19,080 [F]_x000D_
 Celkem: A+B+D+F = 1908,121 [G]</t>
  </si>
  <si>
    <t>hloubení rýh tř.II  pol. 132838: 9,404*2,0 = 18,808 [A]_x000D_
 hloubení šachet tř.II  pol. 133838: 2,385*2,0 = 4,770 [C]_x000D_
 Celkem: A+C = 23,578 [D]</t>
  </si>
  <si>
    <t>betonová dlažba pol. 113488: 7,7*2,2 = 16,940 [A]_x000D_
 betonové obruby pol. 113524 + lože: 42*0,15*0,25*2,2+42*0,3*0,15*2,2 = 7,623 [B]_x000D_
 ul.vp. pol.96687 : 2*2,0*2,3 = 9,200 [C]_x000D_
 Celkem: A+B+C = 33,763 [D]</t>
  </si>
  <si>
    <t>stávající podklad dle diagnostiky tab.5  
včetně naložení, odvozu a uložení na skládku
ZHOTOVITEL V CENĚ ZOHLEDNÍ SKUTEČNÉ NÁKLADY NA DOPRAVU NA MÍSTO ULOŽENÍ</t>
  </si>
  <si>
    <t>"dle PD D.1.1.2.1.1, D.1.1.2.3.3 :"_x000D_
 asfalt. komunikace - dle koordinační situace a tabulky kubatur: 881*0,28 = 246,680 [A]_x000D_
 chodník betonová dlažba - dle koordinační situace a tabulky kubatur: 77*0,15 = 11,550 [B]_x000D_
 odstraněný zásypu rýh z I.etapy: 230*0,37 = 85,100 [D]_x000D_
 Celkem: A+B+D = 343,330 [E]</t>
  </si>
  <si>
    <t>stávající podklad dle diagnostiky tab.5  
včetně naložení, odvozu a uložení na skládku nebo mezideponii, zůstavá zhotoviteli</t>
  </si>
  <si>
    <t>asfalt. komunikace - dle koordinační situace a tabulky kubatur: 881*0,10 = 88,100 [A]</t>
  </si>
  <si>
    <t>chodník betonová dlažba - dle koordinační situace a tabulky kubatur: 77*(0,06+0,04) = 7,700 [A]</t>
  </si>
  <si>
    <t>silniční obrubniky - dle koordinační situace a tabulky kubatur: 42 = 42,000 [A]</t>
  </si>
  <si>
    <t>"dle PD D.1.1.2.1.1, D.1.1.2.3.3 a diagnostiky :"_x000D_
 asfalt. komunikace - dle koordinační situace a tabulky kubatur: 881*0,084 = 74,004 [A]</t>
  </si>
  <si>
    <t>"dle PD D.1.1.2.1.1, D.1.1.2.3.3 :"_x000D_
 vozovka - asfalt - odkop pro konstrukční vrstvy: 721,0*1,12*(0,54-0,46) = 64,602 [A]_x000D_
 vozovka - asfalt - odkop pro sanaci aktivní zóny: 721*1,12*0,5 = 403,760 [B]_x000D_
 vozovky a pojížděné plochy dlažba - odkop pro konstrukční vrstvy: 37*1,12*(0,65-0,46) = 7,874 [C]_x000D_
 vozovky a pojížděné plochy dlažba - odkop pro sanaci aktivní zóny: 37*1,12*0,5 = 20,720 [D]_x000D_
 pojížděný prstenec - odkop pro konstrukční vrstvy: 39,0*1,2*(0,71-0,46) = 11,700 [E]_x000D_
 pojížděný prstenec - odkop pro sanaci aktivní zóny: 39,0*1,2*0,5 = 23,400 [F]_x000D_
 srpovité krajnice - odkop pro konstrukční vrstvy: 63,0*1,12*(0,65-0,46) = 13,406 [G]_x000D_
 srpovité krajnice - odkop pro sanaci aktivní zóny: 63,0*1,12*0,5 = 35,280 [H]_x000D_
 Celkem: A+B+C+D+E+F+G+H = 580,742 [I]</t>
  </si>
  <si>
    <t>"dle PD D.1.1.2.1.3,  D.1.1.2.3.3 :"_x000D_
 "dle PD D.1.3.4.23.1-2 :"_x000D_
 Stoka B - přípojky uličních vpustí: (38,4*1,1*1,45-38,40*1,1*0,54)*0,8 = 30,751 [F]_x000D_
 stávající kanalizace - přípojky ul.vpustí : (9,75*1,1*1,34-9,75*1,1*0,54)*0,8 = 6,864 [G]_x000D_
 Celkem: F+G = 37,615 [H]</t>
  </si>
  <si>
    <t>"dle PD D.1.3.4.23.1-2 :"_x000D_
 Stoka B - přípojky uličních vpustí: (38,4*1,1*1,45-38,40*1,1*0,54)*0,2 = 7,688 [F]_x000D_
 stávající kanalizace - přípojky ul.vpustí : (9,75*1,1*1,34-9,75*1,1*0,54)*0,2 = 1,716 [G]_x000D_
 Celkem: F+G = 9,404 [H]</t>
  </si>
  <si>
    <t>"dle PD D.1.3.4.23.1-2 : ul. vpusti prům.hl 1,6m - tl.kce vozovky 0,54m:"_x000D_
 4*1,5*1,5*(1,6-0,54)*0,8 = 7,632 [D]_x000D_
 1*1,5*1,5*(1,6-0,54)*0,8 = 1,908 [A]_x000D_
 Celkem: D+A = 9,540 [E]</t>
  </si>
  <si>
    <t>"dle PD D.1.3.4.23.1-2 : ul. vpusti prům.hl 1,6m - tl.kce vozovky 0,54m:"_x000D_
 4*1,5*1,5*(1,6-0,54)*0,2 = 1,908 [D]_x000D_
 1*1,5*1,5*(1,6-0,54)*0,2 = 0,477 [A]_x000D_
 Celkem: D+A = 2,385 [E]</t>
  </si>
  <si>
    <t>171101</t>
  </si>
  <si>
    <t>ULOŽENÍ SYPANINY DO NÁSYPŮ SE ZHUTNĚNÍM DO 95% PS</t>
  </si>
  <si>
    <t>vč. získání vhodné nenamrzavé soudržné zeminy dle ČSN vč.zhutnění na 95%PS</t>
  </si>
  <si>
    <t>střední ostrůvek : 17*0,7 = 11,900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</si>
  <si>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</si>
  <si>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pol.122738, 132738, 132838, 133738, 133838 : 580,742+37,615+9,404+9,540+2,385 = 639,686 [A]</t>
  </si>
  <si>
    <t>"dle PD D.1.3.4.23.1-2 :"_x000D_
 Stoka B - přípojky uličních vpustí: 38,4*1,1*(1,45-0,05-0,122-0,165-0,3-0,54) = 11,532 [F]_x000D_
 Stávající kanalizace - přípojky uličních vpustí: 9,75*1,1*(1,34-0,05-0,122-0,165-0,3-0,54) = 1,748 [C]_x000D_
 Celkem: F+C = 13,280 [G]</t>
  </si>
  <si>
    <t>"dle PD D.1.3.4.23.1-2 :"_x000D_
 Stoka B - přípojky uličních vpustí: 38,4*(1,1*(0,165+0,3)-3,14*0,085*0,085) = 18,770 [I]_x000D_
 Stávající kanalizace - přípojky uličních vpustí: 9,75*(1,1*(0,165+0,3)-3,14*0,085*0,085) = 4,766 [C]_x000D_
 Celkem: I+C = 23,536 [J]</t>
  </si>
  <si>
    <t>"ul.vpusti : "_x000D_
 4*2*(1,6-0,54) = 8,480 [J]_x000D_
 1*2*(1,6-0,54) = 2,120 [D]_x000D_
 Celkem: J+D = 10,600 [K]</t>
  </si>
  <si>
    <t>"dle PD D.1.1.2.1.1, D.1.1.2.3.3 :"_x000D_
 vozovka - asfalt - odkop pro konstrukční vrstvy: 721,0*1,12 = 807,520 [A]_x000D_
 vozovky a pojížděné plochy dlažba - odkop pro konstrukční vrstvy: 37*1,12 = 41,440 [C]_x000D_
 pojížděný prstenec - odkop pro konstrukční vrstvy: 39,0*1,2 = 46,800 [E]_x000D_
 srpovité krajnice - odkop pro konstrukční vrstvy: 63,0*1,12 = 70,560 [G]_x000D_
 Celkem: A+C+E+G = 966,320 [H]</t>
  </si>
  <si>
    <t>zeleň - dle koordinační situace a tabulky kubatur: 17,00 = 17,000 [A]</t>
  </si>
  <si>
    <t>specifikace dle PD TZ vč. odplevelení, osetí a zaválcování</t>
  </si>
  <si>
    <t>55*2 = 110,000 [A]</t>
  </si>
  <si>
    <t>podélná drenáž : 55*2*2 = 220,000 [A]</t>
  </si>
  <si>
    <t>"dle PD D.1.1.2.1.1, D.1.1.2.3.3 :"_x000D_
 vozovka - asfalt - sanace aktivní zóny: 721*1,12*0,5 = 403,760 [B]_x000D_
 vozovky a pojížděné plochy dlažba - sanace aktivní zóny: 37*1,12*0,5 = 20,720 [D]_x000D_
 pojížděný prstenec - sanace aktivní zóny: 39,0*1,2*0,5 = 23,400 [F]_x000D_
 srpovité krajnice - sanace aktivní zóny: 63,0*1,12*0,5 = 35,280 [H]_x000D_
 Celkem: B+D+F+H = 483,160 [I]</t>
  </si>
  <si>
    <t>"dle PD D.1.1.2.1.1, D.1.1.2.3.3 :"_x000D_
 vozovka - asfalt - sanace aktivní zóny: 721*1,12 = 807,520 [B]_x000D_
 vozovky a pojížděné plochy dlažba - sanace aktivní zóny: 37*1,12 = 41,440 [D]_x000D_
 pojížděný prstenec - sanace aktivní zóny: 39,0*1,2 = 46,800 [F]_x000D_
 srpovité krajnice - sanace aktivní zóny: 63,0*1,12 = 70,560 [H]_x000D_
 Celkem: B+D+F+H = 966,320 [I]</t>
  </si>
  <si>
    <t>"dle PD D.1.3.4.23.1-2 : podkladní beton pod ul. vpustí :"_x000D_
 4*1,5*1,5*0,15 = 1,350 [D]_x000D_
 1*1,5*1,5*0,15 = 0,338 [A]_x000D_
 Celkem: D+A = 1,688 [E]</t>
  </si>
  <si>
    <t>štěrkopískový podsyp potrubí - zrno max 20 mm</t>
  </si>
  <si>
    <t>"dle PD D.1.3.4.23.1-2 :"_x000D_
 Stoka B - přípojky uličních vpustí : 38,4*1,1*(0,16+0,15*0,1) = 7,392 [K]_x000D_
 Stávající kanalizace - přípojky uličních vpustí: 9,75*1,1*(0,15+0,15*0,1) = 1,770 [L]_x000D_
 Celkem: K+L = 9,162 [M]</t>
  </si>
  <si>
    <t>56145</t>
  </si>
  <si>
    <t>KAMENIVO ZPEVNĚNÉ CEMENTEM TL. DO 250MM</t>
  </si>
  <si>
    <t>vrstva ze směsi stmelené cementem SC 0/32 C8-10 250mm, ČSN 73 6124-1</t>
  </si>
  <si>
    <t>"dle PD D.1.1.2.1.1, D.1.1.2.3.3 :"_x000D_
 pojížděný prstenec - dle koordinační situace a tabulky kubatur: 39,0*1,12 = 43,680 [A]_x000D_
 srpovité krajnice - dle koordinační situace a tabulky kubatur: 63,0*1,12 = 70,560 [B]_x000D_
 Celkem: A+B = 114,240 [C]</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</si>
  <si>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</si>
  <si>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vozovka - asfalt - dle koordinační situace a tabulky kubatur: 721,0*1,12 = 807,520 [A]</t>
  </si>
  <si>
    <t>56335</t>
  </si>
  <si>
    <t>VOZOVKOVÉ VRSTVY ZE ŠTĚRKODRTI TL. DO 250MM</t>
  </si>
  <si>
    <t>ŠDa fr.0/32 tl.250mm, ČSN 73 6126-1</t>
  </si>
  <si>
    <t>vozovky a pojížděné plochy dlažba - dle koordinační situace a tabulky kubatur - ul.Ruská: 37*1,12 = 41,440 [A]_x000D_
 pojížděný prstenec - dle koordinační situace a tabulky kubatur: 39,0*1,2 = 46,800 [B]_x000D_
 srpovité krajnice - dle koordinační situace a tabulky kubatur: 63,0*1,12 = 70,560 [C]_x000D_
 Celkem: A+B+C = 158,800 [D]</t>
  </si>
  <si>
    <t>ŠDa fr.0/32 tl.220mm, ČSN 73 6126-1</t>
  </si>
  <si>
    <t>"dle PD D.1.1.1, D.1.1.2.1.1-4, D.1.1.2.3.1-3, D.1.1.2.4.1-3 :"_x000D_
 vozovky a pojížděné plochy dlažba - dle koordinační situace a tabulky kubatur - ul.Ruská: 37*1,12 = 41,440 [A]</t>
  </si>
  <si>
    <t>Položka zahrnuje:
- dodání kameniva předepsané kvality a zrnitosti
- rozprostření a zhutnění vrstvy v předepsané tloušťce
- zřízení vrstvy bez rozlišení šířky, pokládání vrstvy po etapách
Položka nezahrnuje:
- postřiky, nátěry</t>
  </si>
  <si>
    <t>postřik infiltrační kationaktivní emulzi PI-C 0,60 kg/m2 ČSN 73 6129, ČSN 73 6132</t>
  </si>
  <si>
    <t>spoj. postřik kationaktivní emulzi PS-C 0,35 kg/m2 ČSN 73 6129, ČSN 73 6132</t>
  </si>
  <si>
    <t>vozovka - asfalt - dle koordinační situace a tabulky kubatur: 721,0 = 721,000 [A]</t>
  </si>
  <si>
    <t>spoj. postřik kationaktivní emulzi PS-C 0,25 kg/m2 ČSN 73 6129, ČSN 73 6132</t>
  </si>
  <si>
    <t>vozovka - asfalt - dle koordinační situace a tabulky kubatur: 721,00 = 721,000 [A]</t>
  </si>
  <si>
    <t>"dle PD D.1.1.2.1.1, D.1.1.2.3.3 :"_x000D_
 vozovka - asfalt - dle koordinační situace a tabulky kubatur: 721,00 = 721,000 [A]</t>
  </si>
  <si>
    <t>58211</t>
  </si>
  <si>
    <t>DLÁŽDĚNÉ KRYTY Z VELKÝCH KOSTEK DO LOŽE Z KAMENIVA</t>
  </si>
  <si>
    <t>žulová velká kostka 15/17 - šedá
včetně ložní vrstvy fr. 0/8 tl. 50 mm</t>
  </si>
  <si>
    <t>"dle PD D.1.1.2.1.1, D.1.1.2.3.3 :"_x000D_
 vozovky a pojížděné plochy dlažba - dle koordinační situace a tabulky kubatur - ul.Ruská: 37 = 37,000 [A]</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</si>
  <si>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</si>
  <si>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58212</t>
  </si>
  <si>
    <t>DLÁŽDĚNÉ KRYTY Z VELKÝCH KOSTEK DO LOŽE Z MC</t>
  </si>
  <si>
    <t>žulová velká kostka 15/17 - šedá
spárováno cementovou maltou M10
včetně betonového lože C25/30 – XF3 - tl. 50 mm</t>
  </si>
  <si>
    <t>"dle PD D.1.1.2.1.1, D.1.1.2.3.3 :"_x000D_
 pojížděný prstenec - dle koordinační situace a tabulky kubatur: 39,00 = 39,000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</si>
  <si>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</si>
  <si>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58222</t>
  </si>
  <si>
    <t>DLÁŽDĚNÉ KRYTY Z DROBNÝCH KOSTEK DO LOŽE Z MC</t>
  </si>
  <si>
    <t>žulová drobná kostka 8/10
spárováno cementovou maltou M10
včetně betonového lože C25/30 – XF3 - tl. 50 mm</t>
  </si>
  <si>
    <t>"dle PD D.1.1.2.1.1, D.1.1.2.3.3 :"_x000D_
 srpovité krajnice - dle koordinační situace a tabulky kubatur: 63,00 = 63,000 [A]</t>
  </si>
  <si>
    <t>Stoka B - přípojky uličních vpustí : 38,4 = 38,400 [I]_x000D_
 Stávající kanalizace - přípojky uličních vpustí: 9,75 = 9,750 [C]_x000D_
 Celkem: I+C = 48,150 [J]</t>
  </si>
  <si>
    <t>včetně kalového koše a mříže s rámem, skladba jednotlivých ul.vpustí dle PD D.1.3.4.23.2, vč.osazení mříží do finální nivelety</t>
  </si>
  <si>
    <t>"dle PD D.1.3.4.23.1-2 : ul. vpusti :"_x000D_
 4 = 4,000 [D]_x000D_
 1 = 1,000 [A]_x000D_
 Celkem: D+A = 5,000 [E]</t>
  </si>
  <si>
    <t>"dle PD hlavní trasa :"_x000D_
 dešťová kanalizace : 3 = 3,000 [A]</t>
  </si>
  <si>
    <t>"dle PD D.1.1.2.1.1 (v rozsahu pro SO100.2) :"_x000D_
 V4 ( š. 0,25m) plná : 164,5*0,25 = 41,125 [A]_x000D_
 V2b 1,5/1,5 - š. 0,25m : 55*0,25*0,5 = 6,875 [D]_x000D_
 V1a plná dělící (0,125) : 53*0,125 = 6,625 [E]_x000D_
 V2b 1,5/1,5 - š. 0,125m : 2*0,125*0,5 = 0,125 [G]_x000D_
 V7a přechod pro chodce : 20,6+6,6 = 27,200 [H]_x000D_
 Pruhy na nájezdu na kruhový objezd/ostrůvek - plocha V13 : 46*0,7 = 32,200 [I]_x000D_
 Celkem: A+D+E+G+H+I = 114,150 [J]</t>
  </si>
  <si>
    <t>915223</t>
  </si>
  <si>
    <t>VODÍCÍ LINIE Z PLASTU PRO ORIENTACI NEVIDOMÝCH NA PŘECHODU - DOD A POKLÁDKA</t>
  </si>
  <si>
    <t>vodící pás 2 x 2 pásky</t>
  </si>
  <si>
    <t>ul. Na Hrádku a 17.listopadu  : 24+6 = 30,000 [A]</t>
  </si>
  <si>
    <t>zahrnuje odstranění značení předepsaným způsobem provedení a odklizení vzniklé suti</t>
  </si>
  <si>
    <t>917424</t>
  </si>
  <si>
    <t>CHODNÍKOVÉ OBRUBY Z KAMENNÝCH OBRUBNÍKŮ ŠÍŘ 150MM</t>
  </si>
  <si>
    <t>žulové obruby 150/250 řezané na míru dle kladečského schema zpracovaného v rámci RDS</t>
  </si>
  <si>
    <t>"dle PD D.1.1.2.1.1, D.1.1.2.3.3 :"_x000D_
 a tabulky kubatur: 57 = 57,000 [A]</t>
  </si>
  <si>
    <t>917425</t>
  </si>
  <si>
    <t>CHODNÍKOVÉ OBRUBY Z KAMENNÝCH OBRUBNÍKŮ ŠÍŘ 200MM</t>
  </si>
  <si>
    <t>obrubníky žulové OP4 (200/250) řezané na míru dle kladečského schema zpracovaného v rámci RDS</t>
  </si>
  <si>
    <t>"dle PD D.1.1.2.1.1, D.1.1.2.3.3 :"_x000D_
 a tabulky kubatur: 29,00 = 29,000 [A]</t>
  </si>
  <si>
    <t>obrubníky žulové (200/300) řezané na míru dle kladečského schema zpracovaného v rámci RDS</t>
  </si>
  <si>
    <t>"dle PD D.1.1.2.1.1, D.1.1.2.3.3 :"_x000D_
 a tabulky kubatur: 16,00 = 16,000 [A]</t>
  </si>
  <si>
    <t>91771</t>
  </si>
  <si>
    <t>OBRUBA Z DLAŽEBNÍCH KOSTEK VELKÝCH</t>
  </si>
  <si>
    <t>1x K16 do bet c20/25 nXF3 se zatřením spár M10</t>
  </si>
  <si>
    <t>napojení do ul.Ruská : 8 = 8,000 [A]</t>
  </si>
  <si>
    <t>Položka zahrnuje:
- dodání a pokládku jedné řady dlažebních kostek o rozměrech předepsaných zadávací dokumentací
- betonové lože i boční betonovou opěrku
Položka nezahrnuje:
- x</t>
  </si>
  <si>
    <t>vybourání stávajících uv v trase SO100.2: 2 = 2,000 [A]</t>
  </si>
  <si>
    <t>SO 100.3</t>
  </si>
  <si>
    <t>Okružní křižovatka Ruská x Raisova x nábřeží Irmy Geisslové - přímé výdaje hlavní</t>
  </si>
  <si>
    <t>dle pol.č.18232 : 59*0,15 = 8,850 [A]</t>
  </si>
  <si>
    <t>odkopávky pol. 122738:670,591*2,0 = 1341,182 [A]_x000D_
 odstranění podkladních vrstev pol. 113328: 295,331*1,9 = 561,129 [B]_x000D_
 rýhytř.I pol. 132738: 66,136*2,0 = 132,272 [D]_x000D_
 šachty tř.I pol.133738 : 7,632*2,0 = 15,264 [F]_x000D_
 Celkem: A+B+D+F = 2049,847 [G]</t>
  </si>
  <si>
    <t>hloubení rýh tř.II  pol. 132838: 4,534*2,0 = 9,068 [A]_x000D_
 hloubení šachet tř.II  pol. 133838: 1,908*2,0 = 3,816 [C]_x000D_
 Celkem: A+C = 12,884 [D]</t>
  </si>
  <si>
    <t>asfalt. vrstvy pol. 113138: 7,85*2,5 = 19,625 [A]</t>
  </si>
  <si>
    <t>betonové obruby pol. 113524+ lože: (138*0,15*0,25)*2,2+(138*0,3*0,15)*2,2 = 25,047 [B]_x000D_
 ul.vp. pol.96687 : 1*2,0*2,3 = 4,600 [C]_x000D_
 Celkem: B+C = 29,647 [D]</t>
  </si>
  <si>
    <t>113138</t>
  </si>
  <si>
    <t>ODSTRANĚNÍ KRYTU ZPEVNĚNÝCH PLOCH S ASFALT POJIVEM, ODVOZ DO 20KM</t>
  </si>
  <si>
    <t>"dle PD D.1.1.2.1.1, D.1.1.2.3.3 :"_x000D_
 asfalt. chodník - dle koordinační situace a tabulky kubatur: 78,5*0,1 = 7,850 [B]</t>
  </si>
  <si>
    <t>stávající podklad dle diagnostiky tab.5  
včetně naložení, odvozu a uložení na skládku 
ZHOTOVITEL V CENĚ ZOHLEDNÍ SKUTEČNÉ NÁKLADY NA DOPRAVU NA MÍSTO ULOŽENÍ</t>
  </si>
  <si>
    <t>"dle PD D.1.1.2.1.1, D.1.1.2.3.3 :"_x000D_
 asfalt. komunikace - dle koordinační situace a tabulky kubatur: 1012,7*0,28 = 283,556 [A]_x000D_
 asfalt. chodník - dle koordinační situace a tabulky kubatur: 78,5*0,15 = 11,775 [B]_x000D_
 Celkem: A+B = 295,331 [C]</t>
  </si>
  <si>
    <t>"dle PD D.1.1.2.1.1, D.1.1.2.3.3 :"_x000D_
 asfalt. komunikace - dle koordinační situace a tabulky kubatur vč.lože: 1012,7*0,10 = 101,270 [A]</t>
  </si>
  <si>
    <t>silniční obrubniky - dle koordinační situace a tabulky kubatur: 90 = 90,000 [A]_x000D_
 chodníkové obrubniky - dle koordinační situace a tabulky kubatur: 48 = 48,000 [B]_x000D_
 Celkem: A+B = 138,000 [C]</t>
  </si>
  <si>
    <t>"dle PD D.1.1.2.1.1, D.1.1.2.3.3 a diagnostiky:"_x000D_
 asfalt. komunikace - dle koordinační situace a tabulky kubatur: 1012,7*0,084 = 85,067 [A]</t>
  </si>
  <si>
    <t>"dle PD D.1.1.2.1.1, D.1.1.2.3.3 :"_x000D_
 vozovka - asfalt - odkop pro konstrukční vrstvy: 877*1,12*(0,54-0,46) = 78,579 [A]_x000D_
 vozovka - asfalt - odkop pro sanaci aktivní zóny: 877*1,12*0,5 = 491,120 [B]_x000D_
 pojížděný prstenec - odkop pro konstrukční vrstvy: 103*1,2*(0,75-0,46) = 35,844 [C]_x000D_
 pojížděný prstenec - odkop pro sanaci aktivní zóny: 103*1,2*0,5 = 61,800 [D]_x000D_
 ostrůvek : 5*1,12*(0,54-0,46) = 0,448 [F]_x000D_
 ostrůvek - odkop pro sanaci aktivní zóny : 5*1,12*0,5 = 2,800 [G]_x000D_
 Celkem: A+B+C+D+F+G = 670,591 [H]</t>
  </si>
  <si>
    <t>"dle PD D.1.1.2.1.3,  D.1.1.2.3.3 :"_x000D_
 podélná drenáž : 60*2*0,5*0,8 = 48,000 [A]_x000D_
 "dle PD D.1.3.4.23.1-2 :"_x000D_
 Stoka D - přípojky uličních vpustí: (9,9*1,1*1,45-9,9*1,1*0,54)*0,8 = 7,928 [F]_x000D_
 stávající kanalizace - přípojky ul.vpustí : (14,5*1,1*1,34-14,5*1,1*0,54)*0,8 = 10,208 [G]_x000D_
 Celkem: A+F+G = 66,136 [H]</t>
  </si>
  <si>
    <t>"dle PD D.1.3.4.23.1-2 :"_x000D_
 Stoka D - přípojky uličních vpustí: (9,9*1,1*1,45-9,9*1,1*0,54)*0,2 = 1,982 [F]_x000D_
 stávající kanalizace - přípojky ul.vpustí : (14,5*1,1*1,34-14,5*1,1*0,54)*0,2 = 2,552 [G]_x000D_
 Celkem: F+G = 4,534 [H]</t>
  </si>
  <si>
    <t>"dle PD D.1.3.4.23.1-2 : ul. vpusti prům.hl 1,6m - tl.kce vozovky 0,54m:"_x000D_
 2*1,5*1,5*(1,6-0,54)*0,8 = 3,816 [D]_x000D_
 2*1,5*1,5*(1,6-0,54)*0,8 = 3,816 [A]_x000D_
 Celkem: D+A = 7,632 [E]</t>
  </si>
  <si>
    <t>"dle PD D.1.3.4.23.1-2 : ul. vpusti prům.hl 1,6m - tl.kce vozovky 0,54m:"_x000D_
 2*1,5*1,5*(1,6-0,54)*0,2 = 0,954 [D]_x000D_
 2*1,5*1,5*(1,6-0,54)*0,2 = 0,954 [A]_x000D_
 Celkem: D+A = 1,908 [E]</t>
  </si>
  <si>
    <t>střední ostrov : 60*0,5 = 30,000 [A]</t>
  </si>
  <si>
    <t>dle pol.122738, 132738, 132838, 133738, 133838 :670,591+66,136+4,534+7,632+1,908 = 750,801 [A]</t>
  </si>
  <si>
    <t>Stoka D - přípojky uličních vpustí: 9,9*1,1*(1,45-0,05-0,122-0,165-0,3-0,54) = 2,973 [F]_x000D_
 stávající kanalizace - přípojky ul.vpustí : 14,5*1,1*(1,34-0,05-0,122-0,165-0,3-0,54) = 2,600 [G]_x000D_
 Celkem: F+G = 5,573 [H]</t>
  </si>
  <si>
    <t>"dle PD D.1.3.4.23.1-2 :"_x000D_
 Stoka D - přípojky uličních vpustí: 9,9*(1,1*(0,165+0,3)-3,14*0,085*0,085) = 4,839 [I]_x000D_
 Stávající kanalizace - přípojky uličních vpustí: 14,5*(1,1*(0,165+0,3)-3,14*0,085*0,085) = 7,088 [C]_x000D_
 Celkem: I+C = 11,927 [J]</t>
  </si>
  <si>
    <t>"ul.vpusti : "_x000D_
 2*2*(1,6-0,54) = 4,240 [J]_x000D_
 2*2*(1,6-0,54) = 4,240 [D]_x000D_
 Celkem: J+D = 8,480 [K]</t>
  </si>
  <si>
    <t>"dle PD D.1.1.2.1.1, D.1.1.2.3.3 :"_x000D_
 vozovka - asfalt - dle koordinační situace a tabulky kubatur: 877*1,12 = 982,240 [A]_x000D_
 pojížděný prstenec - dle koordinační situace a tabulky kubatur: 103*1,2 = 123,600 [B]_x000D_
 ostrůvek: 5*1,12 = 5,600 [C]_x000D_
 Celkem: A+B+C = 1111,440 [D]</t>
  </si>
  <si>
    <t>zeleň - dle koordinační situace a tabulky kubatur: 60,0 = 60,000 [A]</t>
  </si>
  <si>
    <t>60*2 = 120,000 [A]</t>
  </si>
  <si>
    <t>podélná drenáž : 60*2*2 = 240,000 [A]</t>
  </si>
  <si>
    <t>vozovka - asfalt - sanace aktivní zóny: 877*1,12*0,5 = 491,120 [B]_x000D_
 pojížděný prstenec - sanace aktivní zóny: 103*1,2*0,5 = 61,800 [D]_x000D_
 ostrůvek - sanace aktivní zóny : 5*1,12*0,5 = 2,800 [G]_x000D_
 Celkem: B+D+G = 555,720 [H]</t>
  </si>
  <si>
    <t>vozovka - asfalt - sanace aktivní zóny: 877*1,12 = 982,240 [B]_x000D_
 pojížděný prstenec - sanace aktivní zóny: 103*1,2 = 123,600 [D]_x000D_
 ostrůvek - sanace aktivní zóny : 5*1,12 = 5,600 [G]_x000D_
 Celkem: B+D+G = 1111,440 [H]</t>
  </si>
  <si>
    <t>"dle PD D.1.3.4.23.1-2 : podkladní beton pod ul. vpustí :"_x000D_
 2*1,5*1,5*0,15 = 0,675 [D]_x000D_
 2*1,5*1,5*0,15 = 0,675 [A]_x000D_
 Celkem: D+A = 1,350 [E]</t>
  </si>
  <si>
    <t>"dle PD D.1.3.4.23.1-2 :"_x000D_
 Stoka D - přípojky uličních vpustí : 9,9*1,1*(0,05+0,122) = 1,873 [K]_x000D_
 Stávající kanalizace - přípojky uličních vpustí:14,5*1,1*(0,05+0,122) = 2,743 [L]_x000D_
 Celkem: K+L = 4,616 [M]</t>
  </si>
  <si>
    <t>56144</t>
  </si>
  <si>
    <t>KAMENIVO ZPEVNĚNÉ CEMENTEM TL. DO 200MM</t>
  </si>
  <si>
    <t>"dle PD D.1.1.2.1.1, D.1.1.2.3.3 :"_x000D_
 pojížděný prstenec - dle koordinační situace a tabulky kubatur: 103,0*1,12 = 115,360 [A]</t>
  </si>
  <si>
    <t>vozovka - asfalt - dle koordinační situace a tabulky kubatur: 877*1,12 = 982,240 [A]_x000D_
 ostrůvek : 5*1,12*2 = 11,200 [G]_x000D_
 Celkem: A+G = 993,440 [H]</t>
  </si>
  <si>
    <t>vozovka - asfalt - dle koordinační situace a tabulky kubatur: 877*1,12 = 982,240 [A]_x000D_
 ostrůvek : 5*1,12 = 5,600 [G]_x000D_
 Celkem: A+G = 987,840 [H]</t>
  </si>
  <si>
    <t>pojížděný prstenec : 103*1,2 = 123,600 [A]</t>
  </si>
  <si>
    <t>vozovka - asfalt - dle koordinační situace a tabulky kubatur: 877*1,12 = 982,240 [A]</t>
  </si>
  <si>
    <t>vozovka - asfalt - dle koordinační situace a tabulky kubatur: 877 = 877,000 [A]</t>
  </si>
  <si>
    <t>581302</t>
  </si>
  <si>
    <t>CEMENTOBETONOVÝ KRYT VYZTUŽENÝ TŘ.I</t>
  </si>
  <si>
    <t>CB I, včetně výztuže 2 vrstvy KARI sítě 8/8 mm s oky 100/100, povrchová úprava striáží</t>
  </si>
  <si>
    <t>pojížděný prstenec - dle koordinační situace a tabulky kubatur: 103*0,3 = 30,900 [A]</t>
  </si>
  <si>
    <t>- dodání směsi v požadované kvalitě a výztuže v předepsaném množství
- očištění podkladu
- uložení směsi a výztuže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</si>
  <si>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58221</t>
  </si>
  <si>
    <t>DLÁŽDĚNÉ KRYTY Z DROBNÝCH KOSTEK DO LOŽE Z KAMENIVA</t>
  </si>
  <si>
    <t>Dlažba betonová ve stylu žulových dlažebních kostek s brokovaným povrchem šedá tl.60mm skladba kamenů nepravidelného tvaru</t>
  </si>
  <si>
    <t>ostrůvek :  5 = 5,000 [A]</t>
  </si>
  <si>
    <t>Stoka D - přípojky uličních vpustí : 9,9 = 9,900 [I]_x000D_
 Stávající kanalizace - přípojky uličních vpustí: 14,50 = 14,500 [C]_x000D_
 Celkem: I+C = 24,400 [J]</t>
  </si>
  <si>
    <t>"dle PD D.1.3.4.23.1-2 : ul. vpusti :"_x000D_
 2 = 2,000 [D]_x000D_
 2 = 2,000 [A]_x000D_
 Celkem: D+A = 4,000 [E]</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</si>
  <si>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</si>
  <si>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"dle PD hlavní trasa :"_x000D_
 dešťová kanalizace : 1 = 1,000 [A]_x000D_
 splašková kanalizace : 2 = 2,000 [B]_x000D_
 Celkem: A+B = 3,000 [C]</t>
  </si>
  <si>
    <t>"dle PD D.1.1.2.1.1 (v rozsahu pro SO100.3) :"_x000D_
 V4 ( š. 0,25m) plná : 221,5*0,25 = 55,375 [A]_x000D_
 V2b 1,5/1,5 - š. 0,25m : 73,5*0,25*0,5 = 9,188 [D]_x000D_
 V1a plná dělící (0,125) : 46*0,125 = 5,750 [E]_x000D_
 V2b 1,5/1,5 - š. 0,125m : 4,5*0,125*0,5 = 0,281 [G]_x000D_
 V7a přechod pro chodce : 14 = 14,000 [H]_x000D_
 Pruhy na nájezdu na kruhový objezd/ostrůvek - plocha V13 : 12*0,7 = 8,400 [I]_x000D_
 Celkem: A+D+E+G+H+I = 92,994 [J]</t>
  </si>
  <si>
    <t>"dle PD D.1.1.2.1.1, D.1.1.2.3.3 :"_x000D_
 a tabulky kubatur: 11 = 11,000 [A]</t>
  </si>
  <si>
    <t>"dle PD D.1.1.2.1.1, D.1.1.2.3.3 :"_x000D_
 a tabulky kubatur: 81,1 = 81,100 [A]</t>
  </si>
  <si>
    <t>"dle PD D.1.1.2.1.1, D.1.1.2.3.3 :"_x000D_
 a tabulky kubatur: 28,5 = 28,500 [A]</t>
  </si>
  <si>
    <t>vybourání stávajících uv v trase SO100.3: 1 = 1,000 [A]</t>
  </si>
  <si>
    <t>SO 100.4.1</t>
  </si>
  <si>
    <t>Okružní křižovatka Poděbradova x U Tržiště x I/16 - přímé výdaje hlavní</t>
  </si>
  <si>
    <t>dle pol.č.18232 : 950,425*0,15 = 142,564 [A]_x000D_
 odpočet ornice ze stavby : -34,241 = -34,241 [B]_x000D_
 Celkem: A+B = 108,323 [C]</t>
  </si>
  <si>
    <t>odkopávky pol. 122738:3373,969*2,0 = 6747,938 [A]_x000D_
 odstranění podkladních vrstev pol. 113328: 385,506*1,9 = 732,461 [B]_x000D_
 rýhytř.I pol. 132738: 41,865*2,0 = 83,730 [D]_x000D_
 šachty tř.I pol.133738 : 15,264*2,0 = 30,528 [F]_x000D_
 stupně pol.126738: 371,5*2,0 = 743,000 [G]_x000D_
 Celkem: A+B+D+F+G = 8337,657 [H]</t>
  </si>
  <si>
    <t>hloubení rýh tř.II  pol. 132838: 10,466*2,0 = 20,932 [A]_x000D_
 hloubení šachet tř.II  pol. 133838: 3,816*2,0 = 7,632 [C]_x000D_
 Celkem: A+C = 28,564 [D]</t>
  </si>
  <si>
    <t>asfalt. vrstvy pol. 113138: 28,5*2,5 = 71,250 [A]_x000D_
 penetr.makadam pol.113338: 542,697*2,5 = 1356,743 [B]_x000D_
 Celkem: A+B = 1427,993 [C]</t>
  </si>
  <si>
    <t>betonové obruby pol. 113524 + lože: (241*0,15*0,25+241*0,2*0,15)*2,2 = 35,789 [A]</t>
  </si>
  <si>
    <t>029511</t>
  </si>
  <si>
    <t>OSTATNÍ POŽADAVKY - POSUDKY A KONTROLY</t>
  </si>
  <si>
    <t>statický a stabilitní výpočet násypů (jako podklad pro RDS) z vyztužené zeminy zpracované odborně způsobilou osobou</t>
  </si>
  <si>
    <t>Položka zahrnuje:
- veškeré náklady spojené s objednatelem požadovanými pracemi
Položka nezahrnuje:
- x</t>
  </si>
  <si>
    <t>11130</t>
  </si>
  <si>
    <t>SEJMUTÍ DRNU</t>
  </si>
  <si>
    <t>odstranění zeleně - dle koordinační situace a tabulky kubatur: 429,6*1,05-(64,10+39,40)*1,05 = 342,405 [A]</t>
  </si>
  <si>
    <t>Položka zahrnuje:
- vodorovnou dopravu  a uložení na skládku
Položka nezahrnuje:
- x</t>
  </si>
  <si>
    <t>"dle PD D.1.1.2.1.4, D.1.1.2.3.3 :"_x000D_
 asfalt. chodník - dle koordinační situace a tabulky kubatur: 285*0,1 = 28,500 [B]</t>
  </si>
  <si>
    <t>stávající podklad dle diagnostiky tab.6
včetně naložení, odvozu a uložení na skládku
ZHOTOVITEL V CENĚ ZOHLEDNÍ SKUTEČNÉ NÁKLADY NA DOPRAVU NA MÍSTO ULOŽENÍ</t>
  </si>
  <si>
    <t>"dle PD D.1.1.2.1.4, D.1.1.2.3.3 adiagnostiky:"_x000D_
 asfalt. komunikace - dle koordinační situace a tabulky kubatur: (3019-162,7)*0,12 = 342,756 [A]_x000D_
 asfalt. chodník - dle koordinační situace a tabulky kubatur: 285*0,15 = 42,750 [B]_x000D_
 Celkem: A+B = 385,506 [C]</t>
  </si>
  <si>
    <t>penetrační makadam, stávající podklad dle diagnostiky tab.6
včetně naložení, odvozu a uložení na skládku 
ZHOTOVITEL V CENĚ ZOHLEDNÍ SKUTEČNÉ NÁKLADY NA DOPRAVU NA MÍSTO ULOŽENÍ</t>
  </si>
  <si>
    <t>penetrační makadam v konstrukci stáv.vozovky - dle koordinační situace a tabulky kubatur: (3019-162,7)*0,19 = 542,697 [A]</t>
  </si>
  <si>
    <t>silniční obrubniky - dle koordinační situace a tabulky kubatur: 131 = 131,000 [A]_x000D_
 chodníkové obrubniky - dle koordinační situace a tabulky kubatur: 110 = 110,000 [B]_x000D_
 Celkem: A+B = 241,000 [C]</t>
  </si>
  <si>
    <t>"dle PD D.1.1.2.1.4, D.1.1.2.3.3 adiagnostiky:"_x000D_
 asfalt. komunikace - dle koordinační situace a tabulky kubatur: (3019,0-162,7)*0,16 = 457,008 [B]_x000D_
 napojení na stávající asfalt. povrch - dle koordinační situace a tabulky kubatur: (17-6,6)*0,04+(17-6,6)*0,5*0,06+(17-6,6)*0,25 = 3,328 [A]_x000D_
 Celkem: B+A = 460,336 [C]</t>
  </si>
  <si>
    <t>40x30</t>
  </si>
  <si>
    <t>napojení na stávající živičný povrch - dle koordinační situace a tabulky kubatur: (17,1-6,6) = 10,500 [A]</t>
  </si>
  <si>
    <t>121108</t>
  </si>
  <si>
    <t>SEJMUTÍ ORNICE NEBO LESNÍ PŮDY S ODVOZEM DO 20KM</t>
  </si>
  <si>
    <t>odstranění zeleně - dle koordinační situace a tabulky kubatur: (429,6-64,1-39,4)*1,05*0,10 = 34,241 [A]</t>
  </si>
  <si>
    <t>položka zahrnuje sejmutí ornice bez ohledu na tloušťku vrstvy a její vodorovnou dopravu
nezahrnuje uložení na trvalou skládku</t>
  </si>
  <si>
    <t>vozovka - asfalt - odkop pro konstrukční vrstvy: (2632-162,7)*1,16*0,54 = 1546,770 [A]_x000D_
 vozovka - asfalt - odkop pro sanaci aktivní zóny: (2632-162,7)*1,16*0,50 = 1432,194 [B]_x000D_
 pojížděný prstenec - odkop pro konstrukční vrstvy: 200*1,2*0,75 = 180,000 [C]_x000D_
 pojížděný prstenec - odkop pro sanaci aktivní zóny: 200*1,2*0,5 = 120,000 [D]_x000D_
 ostrůvky - odkop pro konstrukční vrstvy:104,3*0,25 = 26,075 [E]_x000D_
 ostrůvky - odkop pro sanaci aktivní zóny: 104,3*0,30 = 31,290 [F]_x000D_
 nezpevněná krajnice + zemní krajnice - odkop: (184,1-90)*0,4 = 37,640 [I]_x000D_
 Celkem: A+B+C+D+E+F+I = 3373,969 [J]</t>
  </si>
  <si>
    <t>126738</t>
  </si>
  <si>
    <t>ZŘÍZENÍ STUPŇŮ V PODLOŽÍ NÁSYPŮ TŘ. I, ODVOZ DO 20KM</t>
  </si>
  <si>
    <t>odtěžení zeminy a úprava do předepsaného tvaru vč. zhutnění min.95%PS dle ČSN 73 6133
včetně naložení, odvozu a uložení na skládku nebo mezideponii
ZHOTOVITEL V CENĚ ZOHLEDNÍ SKUTEČNÉ NÁKLADY NA DOPRAVU NA MÍSTO ULOŽENÍ</t>
  </si>
  <si>
    <t>"dle PD D.1.1.2.1.4, D.1.1.2.3.3 a 4.3. :"_x000D_
 násypové těleso vpravo ve směru staničení (dl.x průměrná plocha v průřezu násypu) :  65*3,5 = 227,500 [A]_x000D_
 násypové těleso vlevo ve směru staničení (dl.x průměrná plocha v průřezu násypu) :  32*4,5 = 144,000 [B]_x000D_
 Celkem: A+B = 371,500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</si>
  <si>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</si>
  <si>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PD D.1.1.2.1.4,  D.1.1.2.3.3 :"_x000D_
 "dle PD D.1.3.4.23.1-2 :"_x000D_
 Stoka E - přípojky uličních vpustí + svislá část: (42,35*1,1*1,55-42,35*1,1*0,54)*0,8+2*1,1*2,4*0,8 = 41,865 [F]</t>
  </si>
  <si>
    <t>"dle PD D.1.3.4.23.1-2 :"_x000D_
 Stoka E - přípojky uličních vpustí + svislá část: (42,35*1,1*1,55-42,35*1,1*0,54)*0,2+2*1,1*2,4*0,2 = 10,466 [F]</t>
  </si>
  <si>
    <t>"dle PD D.1.3.4.23.1-2 : ul. vpusti prům.hl 1,6m - tl.kce vozovky 0,54m:"_x000D_
 8*1,5*1,5*(1,6-0,54)*0,8 = 15,264 [D]</t>
  </si>
  <si>
    <t>"dle PD D.1.3.4.23.1-2 : ul. vpusti prům.hl 1,6m - tl.kce vozovky 0,54m:"_x000D_
 8*1,5*1,5*(1,6-0,54)*0,2 = 3,816 [D]</t>
  </si>
  <si>
    <t>střední ostrůvek : 301*1,3 = 391,300 [A]</t>
  </si>
  <si>
    <t>dle pol.122738, 126738,132738, 132838, 133738, 133838 : 3373,969+371,5+41,865+10,466+15,264+3,816 = 3816,880 [A]</t>
  </si>
  <si>
    <t>17380</t>
  </si>
  <si>
    <t>ZEMNÍ KRAJNICE A DOSYPÁVKY Z NAKUPOVANÝCH MATERIÁLŮ</t>
  </si>
  <si>
    <t>vhodná nenamrzavá zemina dle ČSN 76 6133</t>
  </si>
  <si>
    <t>"dle PD D.1.1.2.1.4, D.1.1.2.3.3 a 4.3. :"_x000D_
 "násypové těleso vpravo ve směru staničení, hlavní trasa (dl.x průměrná plocha v průřezu násypu) :  "_x000D_
 (18,5*0,2+80*0,40) = 35,700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</si>
  <si>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</si>
  <si>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dešťová kanal. - přípojky uličních vpustí: 42,35*1,1*(1,55-0,05-0,122-0,165-0,3-0,54) = 17,376 [A]</t>
  </si>
  <si>
    <t>dešťová kanal. - přípojky uličních vpustí: 42,35*(1,1*(0,165+0,3)-3,14*0,08*0,08) = 20,811 [A]</t>
  </si>
  <si>
    <t>"ul. vpusti prům.hl 1,6m - tl.kce vozovky 0,54m:"_x000D_
 dešťová kanal. - UV : 8*2,0*(1,6-0,54) = 16,960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</si>
  <si>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</si>
  <si>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17980</t>
  </si>
  <si>
    <t>NÁSYPY Z ARMOVANÝCH ZEMIN Z NAKUPOVANÝCH MATERÁLŮ</t>
  </si>
  <si>
    <t>zemina vhodná do armovaných násypů, nestejnozrnná geotypů SW, GW, G-F dle ČSN 73 6133  vč.dvouosé geomříž z polypropylenu
pevnost v obou směrech min. 40 kN/m, protažení max. 15% dle v obou směrech dle TP97 a  s urovnáním a uzavřením povrchu násypu a hutněním min. 100%PS</t>
  </si>
  <si>
    <t>"dle PD D.1.1.2.1.4, D.1.1.2.3.3 a 4.3. :"_x000D_
 násypové těleso vpravo ve směru staničení (dl.x průměrná plocha v průřezu násypu) :  65*13 = 845,000 [A]_x000D_
 násypové těleso vlevo ve směru staničení (dl.x průměrná plocha v průřezu násypu) :  32*4,5 = 144,000 [B]_x000D_
 Celkem: A+B = 989,000 [C]</t>
  </si>
  <si>
    <t>Položka zahrnuje:
- kompletní provedení zemní konstrukce vč.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</si>
  <si>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vozovka - asfalt - dle koordinační situace a tabulky kubatur: (2632-162,7)*1,16 = 2864,388 [A]_x000D_
 pojížděný prstenec - dle koordinační situace a tabulky kubatur: 200*1,2 = 240,000 [B]_x000D_
 ostrůvky - dle koordinační situace a tabulky kubatur: 104,3 = 104,300 [D]_x000D_
 Celkem: A+B+D = 3208,688 [E]</t>
  </si>
  <si>
    <t>včetně dodání ornice, naložení, dovezení a složení
ZHOTOVITEL V CENĚ ZOHLEDNÍ SKUTEČNÉ NÁKLADY NA DOPRAVU NA MÍSTO NALOŽENÍ</t>
  </si>
  <si>
    <t>zeleň - dle koordinační situace a tabulky kubatursvahy a středový ostrov: (1023-301-64,10-39,40)*1,05+301 = 950,425 [A]</t>
  </si>
  <si>
    <t>18242</t>
  </si>
  <si>
    <t>ZALOŽENÍ TRÁVNÍKU HYDROOSEVEM NA ORNICI</t>
  </si>
  <si>
    <t>Zahrnuje dodání předepsané travní směsi, hydroosev na ornici, zalévání, první pokosení, to vše bez ohledu na sklon terénu</t>
  </si>
  <si>
    <t>18245</t>
  </si>
  <si>
    <t>ZALOŽENÍ TRÁVNÍKU ZATRAVŇOVACÍ TEXTILIÍ (ROHOŽÍ)</t>
  </si>
  <si>
    <t>svah strmnější než 1:2 vč. kotev 4ks/m2</t>
  </si>
  <si>
    <t>násypové těleso vlevo ve směru staničení (dl.x průměrná plocha v průřezu násypu) ul. Poděbradova:  32*4,0 = 128,000 [A]</t>
  </si>
  <si>
    <t>Zahrnuje dodání a položení předepsané zatravňovací textilie bez ohledu na sklon terénu, zalévání, první pokosení</t>
  </si>
  <si>
    <t>podélná drenáž PVC SN8 DN 160</t>
  </si>
  <si>
    <t>"dle PD D.1.1.2.1.4,  D.1.1.2.3.3 :"_x000D_
 podélná drenáž : 170*2 = 340,000 [I]</t>
  </si>
  <si>
    <t>podélná drenáž : 170*2*2 = 680,000 [A]</t>
  </si>
  <si>
    <t>vozovka - asfalt - sanace aktivní zóny: (2632-162,7)*1,16*0,50 = 1432,194 [B]_x000D_
 pojížděný prstenec - sanace aktivní zóny: 200*1,2*0,50 = 120,000 [D]_x000D_
 chodníky a zpevněné plochy+dělící.ostrůvky - sanace aktivní zóny: 130*0,30 = 39,000 [F]_x000D_
 Celkem: B+D+F = 1591,194 [G]</t>
  </si>
  <si>
    <t>vozovka - asfalt - sanace aktivní zóny: (2632-162,7)*1,16 = 2864,388 [B]_x000D_
 pojížděný prstenec - sanace aktivní zóny: 200*1,2 = 240,000 [D]_x000D_
 chodníky a zpevněné plochy+dělící.ostrůvky - sanace aktivní zóny: 130 = 130,000 [F]_x000D_
 Celkem: B+D+F = 3234,388 [G]</t>
  </si>
  <si>
    <t>28995</t>
  </si>
  <si>
    <t>KOTEVNÍ SÍTĚ PRO GABIONY A ARMOVANÉ ZEMINY</t>
  </si>
  <si>
    <t>dvouosá geomříž z polypropylenu pevnost v obou směrech min. 40 kN/m, protažení max. 15% dle v obou směrech dle TP97
jedná se o kompletní dodání geomříží potřebných do armovaného násypu</t>
  </si>
  <si>
    <t>dle PD D.1.1.2.3.1-3, D.1.1.2.4.3 : (14,2+12,8+12,5+8)*45 = 2137,500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</si>
  <si>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</si>
  <si>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"dle PD D.1.3.4.23.1-2 : podkladní beton pod ul. vpustí :"_x000D_
 8*1,5*1,5*0,15 = 2,700 [D]</t>
  </si>
  <si>
    <t>"dle PD D.1.3.4.23.1-2 :"_x000D_
 Stoka E - přípojky uličních vpustí : 42,35*1,1*(0,05+0,122) = 8,013 [K]</t>
  </si>
  <si>
    <t>56145G</t>
  </si>
  <si>
    <t>SMĚSI Z KAMENIVA STMELENÉ CEMENTEM  SC C 8/10 TL. DO 250MM</t>
  </si>
  <si>
    <t>pojížděný prstenec - dle koordinační situace a tabulky kubatur: 200*1,12 = 224,000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</si>
  <si>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</si>
  <si>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vozovka - asfalt - dle koordinační situace a tabulky kubatur: (2632-162,7)*1,16+(18,5+80+30)*0,5 = 2928,638 [A]_x000D_
 ostrůvky - dle koordinační situace a tabulky kubatur: 104,3 = 104,300 [B]_x000D_
 Celkem: A+B = 3032,938 [C]</t>
  </si>
  <si>
    <t>vozovka - asfalt - dle koordinační situace a tabulky kubatur: (2632-162,7)*1,12+(18,5+80+30)*2,1 = 3035,466 [A]</t>
  </si>
  <si>
    <t>pojížděný prstenec - dle koordinační situace a tabulky kubatur: 200*1,2 = 240,000 [B]_x000D_
 srpovité krajnice - dle koordinační situace a tabulky kubatur: 3 = 3,000 [C]_x000D_
 Celkem: B+C = 243,000 [D]</t>
  </si>
  <si>
    <t>56963</t>
  </si>
  <si>
    <t>ZPEVNĚNÍ KRAJNIC Z RECYKLOVANÉHO MATERIÁLU TL DO 150MM</t>
  </si>
  <si>
    <t>asfaltový recyklát 0/32</t>
  </si>
  <si>
    <t>"dle PD D.1.1.2.1.4, D.1.1.2.3.3 a 4.3. :"_x000D_
 "nezpevněná krajnice :  "_x000D_
 (18,5*0,75+80*1,50)+30*1,50+23,5*0,75-90 = 106,500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</si>
  <si>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</si>
  <si>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vozovka - asfalt - dle koordinační situace a tabulky kubatur: (2632-162,7)*1,12 = 2765,616 [A]</t>
  </si>
  <si>
    <t>vozovka - asfalt - dle koordinační situace a tabulky kubatur: (2632-162,7*1,03)+(18,5+80+30)*0,25 = 2496,544 [A]_x000D_
 napojení na stávající živičný povrch - dle koordinační situace a tabulky kubatur: (17-6,6)*0,5+(17-6,6)*0,25 = 7,800 [B]_x000D_
 Celkem: A+B = 2504,344 [C]</t>
  </si>
  <si>
    <t>vozovka - asfalt - dle koordinační situace a tabulky kubatur: 2632-162,7*1,02+(18,5+80+30)*0,11 = 2480,181 [A]_x000D_
 napojení na stávající živičný povrch - dle koordinační situace a tabulky kubatur: (17-6,6) = 10,400 [B]_x000D_
 Celkem: A+B = 2490,581 [C]</t>
  </si>
  <si>
    <t>vozovka - asfalt - dle koordinační situace a tabulky kubatur: 2632-162,7 = 2469,300 [A]_x000D_
 napojení na stávající živičný povrch - dle koordinační situace a tabulky kubatur: 17-6,6 = 10,400 [B]_x000D_
 Celkem: A+B = 2479,700 [C]</t>
  </si>
  <si>
    <t>vozovka - asfalt - dle koordinační situace a tabulky kubatur: 2632-162,7*1,02+(18,5+80+30)*0,11 = 2480,181 [A]_x000D_
 napojení na stávající živičný povrch - dle koordinační situace a tabulky kubatur: (17-6,6)*0,5 = 5,200 [B]_x000D_
 Celkem: A+B = 2485,381 [C]</t>
  </si>
  <si>
    <t>asfaltový beton pro podkladní vrstvy  ACP 22+ 90mm 50/70, ČSN 73 6121</t>
  </si>
  <si>
    <t>vozovka - asfalt - dle koordinační situace a tabulky kubatur: 2632-162,7*1,03+(18,5+80+30)*0,25+(17,1-6,6)*0,25 = 2499,169 [A]</t>
  </si>
  <si>
    <t>pojížděný prstenec - dle koordinační situace a tabulky kubatur: 200*0,3 = 60,000 [A]</t>
  </si>
  <si>
    <t>"dle PD D.1.1.2.1.1, D.1.1.2.3.3 :"_x000D_
 srpovité krajnice - dle koordinační situace a tabulky kubatur: 3 = 3,000 [A]</t>
  </si>
  <si>
    <t>58251</t>
  </si>
  <si>
    <t>DLÁŽDĚNÉ KRYTY Z BETONOVÝCH DLAŽDIC DO LOŽE Z KAMENIVA</t>
  </si>
  <si>
    <t>ostrůvky - betonová dlažba hladká 200x200x60 se zkosenými hranami šedá
včetně ložní vrstvy tl. 40 mm</t>
  </si>
  <si>
    <t>ostrůvky - dle koordinační situace a tabulky kubatur: 104,3 = 104,300 [A]</t>
  </si>
  <si>
    <t>Stoka E - přípojky uličních vpustí : 42,35 = 42,350 [A]</t>
  </si>
  <si>
    <t>potrubí PVC-U D 160 SN8 včetně tvarovek</t>
  </si>
  <si>
    <t>"svislé části přípojek: "_x000D_
 Stoka E - přípojky uličních vpustí: 2,4 = 2,400 [B]</t>
  </si>
  <si>
    <t>"dle PD D.1.3.4.23.1-2 : ul. vpusti :"_x000D_
 8 = 8,000 [D]</t>
  </si>
  <si>
    <t>přípojky uličních vpustí: 2,4*0,6*0,6-2,4*3,14*0,085*0,085 = 0,810 [A]</t>
  </si>
  <si>
    <t>9113A1</t>
  </si>
  <si>
    <t>SVODIDLO OCEL SILNIČ JEDNOSTR, ÚROVEŇ ZADRŽ N1, N2 - DODÁVKA A MONTÁŽ</t>
  </si>
  <si>
    <t>vč.náběhů dl.8,0m a napojení na stávající svodidla, N2</t>
  </si>
  <si>
    <t>80+30-50 = 60,000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</si>
  <si>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</si>
  <si>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9113A3</t>
  </si>
  <si>
    <t>SVODIDLO OCEL SILNIČ JEDNOSTR, ÚROVEŇ ZADRŽ N1, N2 - DEMONTÁŽ S PŘESUNEM</t>
  </si>
  <si>
    <t>81-28 = 53,000 [A]</t>
  </si>
  <si>
    <t>položka zahrnuje:
- demontáž a odstranění zařízení
- jeho odvoz na předepsané místo</t>
  </si>
  <si>
    <t>91267</t>
  </si>
  <si>
    <t>ODRAZKY NA SVODIDLA</t>
  </si>
  <si>
    <t>15 = 15,000 [A]</t>
  </si>
  <si>
    <t>- kompletní dodávka se všemi pomocnými a doplňujícími pracemi a součástmi</t>
  </si>
  <si>
    <t>"dle PD D.1.1.2.1.4 (v rozsahu pro SO100.4) :"_x000D_
 V4 ( š. 0,25m) plná : (633,5-50)*0,25 = 145,875 [A]_x000D_
 V2b 1,5/1,5 - š. 0,25m : 85,5*0,25*0,5 = 10,688 [D]_x000D_
 V1a plná dělící (0,125) : 218*0,125 = 27,250 [E]_x000D_
 Pruhy na nájezdu na kruhový objezd/ostrůvek - plocha V13 : 96*0,7 = 67,200 [I]_x000D_
 Celkem: A+D+E+I = 251,013 [J]</t>
  </si>
  <si>
    <t>dle koordinační situace a tabulky kubatur: 56+68+26 = 150,000 [A]</t>
  </si>
  <si>
    <t>"dle PD D.1.1.2.1.4 :"_x000D_
 obruba pojížděné srpovité plochy: 10 = 10,000 [A]</t>
  </si>
  <si>
    <t>"dle PD D.1.1.2.1.4, D.1.1.2.3.3 :"_x000D_
 a tabulky kubatur: 115,6 = 115,600 [A]</t>
  </si>
  <si>
    <t>"dle PD D.1.1.2.1.1, D.1.1.2.3.3 :"_x000D_
 a tabulky kubatur: 63,00 = 63,000 [A]</t>
  </si>
  <si>
    <t>napojení na stávající živičný povrch - dle koordinační situace a tabulky kubatur: 17,1-6,6 = 10,500 [A]</t>
  </si>
  <si>
    <t>zalití spáry modifikovanou asf.zálivkou</t>
  </si>
  <si>
    <t>93811</t>
  </si>
  <si>
    <t>OČIŠTĚNÍ ASFALTOVÝCH VOZOVEK UMYTÍM VODOU</t>
  </si>
  <si>
    <t>napojení na stávající živičný povrch - dle koordinační situace a tabulky kubatur: 17-6,6+10,4*0,5+10,4*0,25 = 18,200 [A]</t>
  </si>
  <si>
    <t>položka zahrnuje očištění předepsaným způsobem včetně odklizení vzniklého odpadu</t>
  </si>
  <si>
    <t>SO 100.4.2</t>
  </si>
  <si>
    <t>Okružní křižovatka Poděbradova x U Tržiště x I/16 - nepřímé výdaje</t>
  </si>
  <si>
    <t>dle pol.č.18232 : 108,675*0,15-10,868 = 5,433 [A]</t>
  </si>
  <si>
    <t>odkopávky pol. 122738:193,188*2,0 = 386,376 [A]_x000D_
 odstranění podkladních vrstev pol. 113328: 50,925*1,9 = 96,758 [B]_x000D_
 drn pol.11130 : 108,675*0,1*2,0 = 21,735 [C]_x000D_
 Celkem: A+B+C = 504,869 [D]</t>
  </si>
  <si>
    <t>asfalt. vrstvy pol. 113138: 4,1*2,5 = 10,250 [A]</t>
  </si>
  <si>
    <t>odstranění zeleně - dle C.3 : (64,10+39,40)*1,05 = 108,675 [A]</t>
  </si>
  <si>
    <t>"dle PD D.1.1.2.1.4, D.1.1.2.3.3 adiagnostiky:"_x000D_
 asfalt. sjezd - dle koordinační situace a tabulky kubatur: 41*0,1 = 4,100 [C]</t>
  </si>
  <si>
    <t>"dle PD D.1.1.2.1.4, D.1.1.2.3.3 :"_x000D_
 asfalt. komunikace větev I/16 - dle koordinační situace : 162,7*0,25 = 40,675 [A]_x000D_
 asfalt. sjezd - dle koordinační situace a tabulky kubatur: 41*0,25 = 10,250 [C]_x000D_
 Celkem: A+C = 50,925 [D]</t>
  </si>
  <si>
    <t>"dle PD D.1.1.2.1.4, D.1.1.2.3.3 adiagnostiky:"_x000D_
 asfalt. komunikace - větev I/16 - dle koordinační situace: 162,7*0,15 = 24,405 [B]_x000D_
 napojení na stávající živičný povrch - dle koordinační situace : 6,6*0,04+6,6*0,5*0,06+6,6*0,25*0,09 = 0,611 [A]_x000D_
 Celkem: B+A = 25,016 [C]</t>
  </si>
  <si>
    <t>napojení na stávající asfalt. povrch větev I/16 - dle koordinační situace : 6,6 = 6,600 [A]</t>
  </si>
  <si>
    <t>odstranění zeleně - dle koordinační situace: (64,10+39,40)*1,05*0,10 = 10,868 [A]</t>
  </si>
  <si>
    <t>vozovka - asfalt - odkop pro konstrukční vrstvy: 162,7*1,16*0,14 = 26,422 [A]_x000D_
 vozovka - asfalt - odkop pro sanaci aktivní zóny: 162,7*1,16*0,50 = 94,366 [B]_x000D_
 sjezd - odkop pro konstrukční vrstvy: 35,0*1,3*0,3 = 13,650 [G]_x000D_
 sjezd - odkop pro sanaci aktivní zóny: 35,0*1,3*0,5 = 22,750 [H]_x000D_
 nezpevněná krajnice + zemní krajnice - odkop: 90*0,4 = 36,000 [I]_x000D_
 Celkem: A+B+G+H+I = 193,188 [J]</t>
  </si>
  <si>
    <t>dle pol.122738 :193,188 = 193,188 [A]</t>
  </si>
  <si>
    <t>"dle PD D.1.1.2.1.4, D.1.1.2.3.3 a 4.3. :"_x000D_
 "násypové těleso vpravo ve směru staničení, nájezdová rampasil. I/16, sjezd (dl.x průměrná plocha v průřezu násypu) :  "_x000D_
 90*0,40+23,5*0,2 = 40,700 [A]</t>
  </si>
  <si>
    <t>vozovka - asfalt - dle koordinační situace: 162,7*1,16 = 188,732 [A]_x000D_
 sjezd - dle koordinační situace a tabulky kubatur: 35*1,3 = 45,500 [C]_x000D_
 Celkem: A+C = 234,232 [D]</t>
  </si>
  <si>
    <t>zeleň - dle koordinační situace - svahy : (64,10+39,40)*1,05 = 108,675 [A]</t>
  </si>
  <si>
    <t>vozovka - asfalt - sanace aktivní zóny: 162,7*1,16*0,50 = 94,366 [B]_x000D_
 sjezd - sanace aktivní zóny: 35,0*1,3*0,5 = 22,750 [H]_x000D_
 Celkem: B+H = 117,116 [I]</t>
  </si>
  <si>
    <t>vozovka - asfalt - sanace aktivní zóny: 162,7*1,16 = 188,732 [B]_x000D_
 sjezd - sanace aktivní zóny: 35,0*1,3 = 45,500 [H]_x000D_
 Celkem: B+H = 234,232 [I]</t>
  </si>
  <si>
    <t>vozovka - asfalt - dle koordinační situace : 162,7*1,16 = 188,732 [A]</t>
  </si>
  <si>
    <t>vozovka - asfalt - dle koordinační situace : 162,7*1,12 = 182,224 [A]_x000D_
 sjezd - dle koordinační situace a tabulky kubatur: 35*1,3 = 45,500 [B]_x000D_
 Celkem: A+B = 227,724 [C]</t>
  </si>
  <si>
    <t>56361</t>
  </si>
  <si>
    <t>VOZOVKOVÉ VRSTVY Z RECYKLOVANÉHO MATERIÁLU TL DO 50MM</t>
  </si>
  <si>
    <t>asfaltový R-mat 0/32</t>
  </si>
  <si>
    <t>sjezd - dle koordinační situace a tabulky kubatur: 35,0*1,05 = 36,750 [A]</t>
  </si>
  <si>
    <t>"dle PD D.1.1.2.1.4, D.1.1.2.3.3 a 4.3. :"_x000D_
 nezpevněná krajnice :  90 = 90,000 [A]</t>
  </si>
  <si>
    <t>vozovka - asfalt - dle koordinační situacevětev I/16: 162,7*1,12 = 182,224 [A]</t>
  </si>
  <si>
    <t>vozovka - asfalt - dle koordinační situace a tabulky kubatur: 162,7*1,02 = 165,954 [A]_x000D_
 napojení na stávající asfalt. povrch - dle koordinační situace a tabulky kubatur: 6,6*0,5+6,6*0,25 = 4,950 [B]_x000D_
 Celkem: A+B = 170,904 [C]</t>
  </si>
  <si>
    <t>vozovka - asfalt - dle koordinační situace : 162,7*1,03 = 167,581 [A]_x000D_
 napojení na stávající živičný povrch - dle koordinační situace a tabulky kubatur: 6,6 = 6,600 [B]_x000D_
 Celkem: A+B = 174,181 [C]</t>
  </si>
  <si>
    <t>vozovka - asfalt - dle koordinační situace : 162,7 = 162,700 [A]_x000D_
 napojení na stávající asfalt. povrch - dle koordinační situace : 6,6 = 6,600 [B]_x000D_
 Celkem: A+B = 169,300 [C]</t>
  </si>
  <si>
    <t>574A43</t>
  </si>
  <si>
    <t>ASFALTOVÝ BETON PRO OBRUSNÉ VRSTVY ACO 11 TL. 50MM</t>
  </si>
  <si>
    <t>asfaltový beton pro obrusnou vrstvu, ACO 11  tl. 50mm, 50/70, ČSN 73 6121</t>
  </si>
  <si>
    <t>sjezd - dle koordinační situace a tabulky kubatur: 35,0 = 35,000 [A]</t>
  </si>
  <si>
    <t>vozovka - asfalt - dle koordinační situace a tabulky kubatur: 162,7*1,02 = 165,954 [A]_x000D_
 napojení na stávající živičný povrch - dle koordinační situace a tabulky kubatur: 6,6*0,5 = 3,300 [B]_x000D_
 Celkem: A+B = 169,254 [C]</t>
  </si>
  <si>
    <t>vozovka - asfalt - dle koordinační situace a tabulky kubatur: 162,7*1,03+6,6*0,25 = 169,231 [A]</t>
  </si>
  <si>
    <t>vč.napojení na stávající svodidla, N2</t>
  </si>
  <si>
    <t>50 = 50,000 [A]</t>
  </si>
  <si>
    <t>28 = 28,000 [A]</t>
  </si>
  <si>
    <t>13 = 13,000 [A]</t>
  </si>
  <si>
    <t>"dle PD D.1.1.2.1.4 (v rozsahu pro SO100.4) :"_x000D_
 V4 ( š. 0,25m) plná : (29+21)*0,25 = 12,500 [A]</t>
  </si>
  <si>
    <t>napojení na stávající živičný povrch - dle koordinační situace a tabulky kubatur: 6,6 = 6,600 [A]</t>
  </si>
  <si>
    <t>napojení na stávající živičný povrch - dle koordinační situace a tabulky kubatur: 6,6+6,6*0,5+6,6*0,25 = 11,550 [A]</t>
  </si>
  <si>
    <t>SO 180</t>
  </si>
  <si>
    <t>DIO - Dopravně inženýrská opatření - přímé výdaje doprovodné</t>
  </si>
  <si>
    <t>03710</t>
  </si>
  <si>
    <t>POMOC PRÁCE ZAJIŠŤ NEBO ZŘÍZ OBJÍŽĎKY A PŘÍSTUP CESTY</t>
  </si>
  <si>
    <t>Zajištění provozu v průběhu výstavby - objízdné trasy, jakýmkoli způsobem (světelná sign., řízení proškolenými osobami, použití provizorního dopr. značení) dle stanovení schváleného příslušnými úřady vč. PD DIO - pro stanovení objízdných tras a projednání s příslušnými úřady. Platí po dobu stavby a musí být zohledněna etapizace výstavby. 
Délka hlavní stavby 1,165 46  km.
Pro SO 100.1, SO 100.2, SO 100.3, SO 100.4, SO 181, SO 201, SO 401.2.2, SO 401.3.2, SO 500.1, SO 500.2, SO 500.3, SO 500.4
SO 101.1, SO 101.2, SO 102, SO 103, SO 104.1.1, SO 104.1.2, SO 105, SO 106, SO 203, SO 401.2.1, SO 402, SO 501.1, SO 501.2, SO 501.3, 
SO 801, S0 901, SO 302 a SO 304</t>
  </si>
  <si>
    <t>914122</t>
  </si>
  <si>
    <t>DOPRAVNÍ ZNAČKY ZÁKLADNÍ VELIKOSTI OCELOVÉ FÓLIE TŘ 1 - MONTÁŽ S PŘEMÍSTĚNÍM</t>
  </si>
  <si>
    <t>Dodávka, montáž s přemístěním viz schválený projekt DIO a dle potřeby.
Zohlednit etapizaci výstavby s postupným přemisťováním.</t>
  </si>
  <si>
    <t>předpoklad : 120 = 120,000 [A]</t>
  </si>
  <si>
    <t>položka zahrnuje:
- dopravu demontované značky z dočasné skládky
- osazení a montáž značky na místě určeném projektem
- nutnou opravu poškozených částí
nezahrnuje dodávku značky</t>
  </si>
  <si>
    <t>dle návrhu projektu DIO</t>
  </si>
  <si>
    <t>dle pol. 914122: 120 = 120,000 [A]</t>
  </si>
  <si>
    <t>914129</t>
  </si>
  <si>
    <t>DOPRAV ZNAČKY ZÁKLAD VEL OCEL FÓLIE TŘ 1 - NÁJEMNÉ</t>
  </si>
  <si>
    <t>KOMPLET</t>
  </si>
  <si>
    <t>nájem po celou dobu stavby vč.nájmu po dobu objízdné trasy</t>
  </si>
  <si>
    <t>dle pol. 914122: 1 = 1,000 [A]</t>
  </si>
  <si>
    <t>položka zahrnuje sazbu za pronájem dopravních značek a zařízení, počet jednotek je určen jako součin počtu značek a počtu dní použití</t>
  </si>
  <si>
    <t>914222</t>
  </si>
  <si>
    <t>DOPRAVNÍ ZNAČKY ZVĚTŠENÉ VELIKOSTI OCELOVÉ FÓLIE TŘ 1 - MONTÁŽ S PŘEMÍSTĚNÍM</t>
  </si>
  <si>
    <t>předpoklad : 50 = 50,000 [A]</t>
  </si>
  <si>
    <t>914223</t>
  </si>
  <si>
    <t>DOPRAVNÍ ZNAČKY ZVĚTŠENÉ VELIKOSTI OCELOVÉ FÓLIE TŘ 1 - DEMONTÁŽ</t>
  </si>
  <si>
    <t>dle pol.914222: 50 = 50,000 [A]</t>
  </si>
  <si>
    <t>914229</t>
  </si>
  <si>
    <t>DOPRAV ZNAČKY ZVĚTŠ VEL OCEL FÓLIE TŘ 1 - NÁJEMNÉ</t>
  </si>
  <si>
    <t>dle pol.914222: 1 = 1,000 [A]</t>
  </si>
  <si>
    <t>916122</t>
  </si>
  <si>
    <t>DOPRAV SVĚTLO VÝSTRAŽ SOUPRAVA 3KS - MONTÁŽ S PŘESUNEM</t>
  </si>
  <si>
    <t>předpoklad : 24 = 24,000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</si>
  <si>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</si>
  <si>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</si>
  <si>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</si>
  <si>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dle pol.č.916122  : 24 = 24,000 [A]</t>
  </si>
  <si>
    <t>Položka zahrnuje odstranění, demontáž a odklizení zařízení s odvozem na předepsané místo</t>
  </si>
  <si>
    <t>916129</t>
  </si>
  <si>
    <t>DOPRAV SVĚTLO VÝSTRAŽ SOUPRAVA 3KS - NÁJEMNÉ</t>
  </si>
  <si>
    <t>dle pol.č.916122  : 1 = 1,000 [A]</t>
  </si>
  <si>
    <t>položka zahrnuje sazbu za pronájem zařízení. Počet měrných jednotek se určí jako součin počtu zařízení a počtu dní použití.</t>
  </si>
  <si>
    <t>916312</t>
  </si>
  <si>
    <t>DOPRAVNÍ ZÁBRANY Z2 S FÓLIÍ TŘ 1 -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</si>
  <si>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</si>
  <si>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916313</t>
  </si>
  <si>
    <t>DOPRAVNÍ ZÁBRANY Z2 S FÓLIÍ TŘ 1 - DEMONTÁŽ</t>
  </si>
  <si>
    <t>dle pol.č.916312  : 24 = 24,000 [A]</t>
  </si>
  <si>
    <t>916319</t>
  </si>
  <si>
    <t>DOPRAVNÍ ZÁBRANY Z2 - NÁJEMNÉ</t>
  </si>
  <si>
    <t>dle pol.č.916312  : 1 = 1,000 [A]</t>
  </si>
  <si>
    <t>916352</t>
  </si>
  <si>
    <t>SMĚROVACÍ DESKY Z4 OBOUSTR S FÓLIÍ TŘ 1 - MONTÁŽ S PŘESUNEM</t>
  </si>
  <si>
    <t>916353</t>
  </si>
  <si>
    <t>SMĚROVACÍ DESKY Z4 OBOUSTR S FÓLIÍ TŘ 1 - DEMONTÁŽ</t>
  </si>
  <si>
    <t>dle pol.916352 : 50 = 50,000 [A]</t>
  </si>
  <si>
    <t>916359</t>
  </si>
  <si>
    <t>SMĚROVACÍ DESKY Z4 OBOUSTR S FÓLIÍ TŘ 1 - NÁJEMNÉ</t>
  </si>
  <si>
    <t>dle pol.916352 : 1 = 1,000 [A]</t>
  </si>
  <si>
    <t>SO 186</t>
  </si>
  <si>
    <t>Stavební úpravy komunikací v souvislosti s DIO - nepřímé výdaje</t>
  </si>
  <si>
    <t>Zhotovitel v ceně zohlední možnost použití materiálu zpět na stavbě. Včetně odvozu a uložení na skládku zhotovitele.
- položka bude čerpána dle skutečnosti na základě zjištěného rozsahu oprav a se souhlasem TDS</t>
  </si>
  <si>
    <t>"oprava objízdných tras : "_x000D_
 předpokladcelk.dl. x š. x tl. : 1200*5,5*0,05 = 330,000 [A]</t>
  </si>
  <si>
    <t>komůrka 30x40
- položka bude čerpána dle skutečnosti na základě zjištěného rozsahu oprav a se souhlasem TDS</t>
  </si>
  <si>
    <t>"oprava trhlin poruch  :"_x000D_
 předpoklad : 260 = 260,000 [A]</t>
  </si>
  <si>
    <t>572223</t>
  </si>
  <si>
    <t>SPOJOVACÍ POSTŘIK Z EMULZE DO 1,0KG/M2</t>
  </si>
  <si>
    <t>kationaktivní asfaltové emulze PS-E 0,6kg/m2
 - položka bude čerpána dle skutečnosti na základě zjištěného rozsahu oprav a se souhlasem TDS.</t>
  </si>
  <si>
    <t>"oprava objízdných tras : "_x000D_
 předpokladcelk.dl. x š. x tl. : 1200*5,5 = 6600,000 [A]</t>
  </si>
  <si>
    <t>574A44</t>
  </si>
  <si>
    <t>ASFALTOVÝ BETON PRO OBRUSNÉ VRSTVY ACO 11+, 11S TL. 50MM</t>
  </si>
  <si>
    <t>nemodifikovaný ACO 11+ 50/70 v tl.50mm, ČSN 73 6121
 - položka bude čerpána dle skutečnosti na základě zjištěného rozsahu oprav a se souhlasem TDS. 
Cena zahrnuje řezání asfaltového krytu, těsnění spár.</t>
  </si>
  <si>
    <t>93808</t>
  </si>
  <si>
    <t>OČIŠTĚNÍ VOZOVEK ZAMETENÍM</t>
  </si>
  <si>
    <t>- položka bude čerpána dle skutečnosti na základě zjištěného rozsahu oprav a se souhlasem TDS.</t>
  </si>
  <si>
    <t>SO 201</t>
  </si>
  <si>
    <t>Oprava mostu ev.č. 502-003 - nepřímé výdaje</t>
  </si>
  <si>
    <t>výkop pol. 136738: 67,50*2,0 = 135,000 [A]_x000D_
 pol.113328 :44,85*1,9 = 85,215 [D]_x000D_
 Celkem: A+D = 220,215 [E]</t>
  </si>
  <si>
    <t>suť z železobetonových a betonových konstrukcí
nejméně 70% hmotnosti tohoto odpadu musí být předáno k recyklaci (viz. ZP) pro zpětné využití na stavbách</t>
  </si>
  <si>
    <t>žb kce pol. 96616: 12,078*2,5 = 30,195 [A]_x000D_
 pol. 938544 : 572,31*0,03*2,0 = 34,339 [B]_x000D_
 pol.11318 : 16,5*2,0 = 33,000 [C]_x000D_
 pol.113524 : 52*0,15*0,25*2,3 = 4,485 [D]_x000D_
 pol.938548 : (12*22,5*0,05+8,1*22,5*0,02+2*2,9*20,7*0,03)*2,0 = 41,494 [E]_x000D_
 Celkem: A+B+C+D+E = 143,512 [F]</t>
  </si>
  <si>
    <t>029412</t>
  </si>
  <si>
    <t>OSTATNÍ POŽADAVKY - VYPRACOVÁNÍ MOSTNÍHO LISTU</t>
  </si>
  <si>
    <t>tiskem 3x + 1x CD</t>
  </si>
  <si>
    <t>02953</t>
  </si>
  <si>
    <t>OSTATNÍ POŽADAVKY - HLAVNÍ MOSTNÍ PROHLÍDKA</t>
  </si>
  <si>
    <t>položka zahrnuje :
- úkony dle ČSN 73 6221
- provedení hlavní mostní prohlídky oprávněnou fyzickou nebo právnickou osobou
- vyhotovení záznamu (protokolu), který jednoznačně definuje stav mostu</t>
  </si>
  <si>
    <t>11317</t>
  </si>
  <si>
    <t>ODSTRAN KRYTU ZPEVNĚNÝCH PLOCH Z DLAŽEB KOSTEK</t>
  </si>
  <si>
    <t>mozaika včetně naložení, odvozu a uložení na mezideponii
ZHOTOVITEL V CENĚ ZOHLEDNÍ SKUTEČNÉ NÁKLADY NA DOPRAVU NA MÍSTO ULOŽENÍ</t>
  </si>
  <si>
    <t>chodníková část mostu : 50*0,1 = 5,000 [A]</t>
  </si>
  <si>
    <t>11318</t>
  </si>
  <si>
    <t>ODSTRANĚNÍ KRYTU ZPEVNĚNÝCH PLOCH Z DLAŽDIC</t>
  </si>
  <si>
    <t>zámková dl. včetně naložení, odvozu a uložení na skládku nebo mezideponii
ZHOTOVITEL V CENĚ ZOHLEDNÍ SKUTEČNÉ NÁKLADY NA DOPRAVU NA MÍSTO ULOŽENÍ</t>
  </si>
  <si>
    <t>chodníková část mostu (ostrůvek je součástí obj. investora Město Jičín): (75+90)*0,1 = 16,500 [A]</t>
  </si>
  <si>
    <t>chodníková část mostuv prům.tl 23cm : (55+90+50)*0,23 = 44,850 [A]</t>
  </si>
  <si>
    <t>chodníková část mostu : 52 = 52,000 [A]</t>
  </si>
  <si>
    <t>11353</t>
  </si>
  <si>
    <t>ODSTRANĚNÍ CHODNÍKOVÝCH KAMENNÝCH OBRUBNÍKŮ</t>
  </si>
  <si>
    <t>žulové obruby OP včetně naložení, odvozu a uložení na mezideponii</t>
  </si>
  <si>
    <t>chodníková část mostu : 16+11 = 27,000 [A]</t>
  </si>
  <si>
    <t>včetně naložení, odvozu a uložení na skládku</t>
  </si>
  <si>
    <t>"chodníková část mostuaž na mostovku vč. snížení niveletypředpoklad v tl.30cm "_x000D_
 (vozovka na mostu je součástí obj.komunikace) : (26+64)*0,30 = 27,000 [A]</t>
  </si>
  <si>
    <t>113767</t>
  </si>
  <si>
    <t>FRÉZOVÁNÍ DRÁŽKY PRŮŘEZU DO 1000MM2 V ASFALTOVÉ VOZOVCE</t>
  </si>
  <si>
    <t>25/40 a 15/60</t>
  </si>
  <si>
    <t>dle PD D.1.2.3 : řezaná spára : (8*10,5)*2 = 168,000 [A]_x000D_
 podél obrub : 11+10,5 = 21,500 [B]_x000D_
 ostrůvek : 14 = 14,000 [C]_x000D_
 Celkem: A+B+C = 203,500 [D]</t>
  </si>
  <si>
    <t>136738</t>
  </si>
  <si>
    <t>VYKOP V UZAVŘ PROSTORÁCH A POD ZÁKLADY TŘ. I ODVOZ DO 20KM</t>
  </si>
  <si>
    <t>výkopy za opěrou : 2*1,5*22,5 = 67,500 [A]</t>
  </si>
  <si>
    <t>21341</t>
  </si>
  <si>
    <t>DRENÁŽNÍ VRSTVY Z PLASTBETONU (PLASTMALTY)</t>
  </si>
  <si>
    <t>drenážní polymerbeton, dle VL 4, 402.32</t>
  </si>
  <si>
    <t>obruby chodníkové části: (11+10,5)*0,20*0,05 = 0,215 [A]</t>
  </si>
  <si>
    <t>Položka zahrnuje:
- dodávku předepsaného materiálu pro drenážní vrstvu, včetně mimostaveništní a vnitrostaveništní dopravy
- provedení drenážní vrstvy předepsaných rozměrů a předepsaného tvaru</t>
  </si>
  <si>
    <t>21342</t>
  </si>
  <si>
    <t>ODVODNĚNÍ HYDROIZOLACE MOSTOVKY</t>
  </si>
  <si>
    <t>Odvodnění izolace drenážním polymerbetonem dle požadavku správce mostu po odkrytí stávajících konstrukcí a se souhlasem TDS</t>
  </si>
  <si>
    <t>předpoklad : 2*17,6*0,3*0,1 = 1,056 [A]</t>
  </si>
  <si>
    <t>261514</t>
  </si>
  <si>
    <t>VRTY PRO KOTVENÍ A INJEKTÁŽ TŘ V NA POVRCHU D DO 35MM</t>
  </si>
  <si>
    <t>vrty pro kotvení říms, po 1,5m, dle PD</t>
  </si>
  <si>
    <t>dle PD D.1.2.6 : 2*12*0,16 = 3,840 [A]</t>
  </si>
  <si>
    <t>položka zahrnuje:
přemístění, montáž a demontáž vrtných souprav
svislou dopravu zeminy z vrtu
vodorovnou dopravu zeminy bez uložení na skládku
případně nutné pažení dočasné (včetně odpažení) i trvalé</t>
  </si>
  <si>
    <t>3</t>
  </si>
  <si>
    <t>Svislé konstrukce</t>
  </si>
  <si>
    <t>31717</t>
  </si>
  <si>
    <t>KOVOVÉ KONSTRUKCE PRO KOTVENÍ ŘÍMSY</t>
  </si>
  <si>
    <t>KG</t>
  </si>
  <si>
    <t>kotvy říms 100 kN, TP 203, a 1,5m, dle PD 
hmotnost jedné kotvy 6 kg</t>
  </si>
  <si>
    <t>dle PD D.1.2.6 : 2*12*6,0 = 144,000 [A]</t>
  </si>
  <si>
    <t>Položka zahrnuje dodávku (výrobu) kotevního prvku předepsaného tvaru a jeho osazení do předepsané polohy včetně nezbytných prací (vrty, zálivky apod.)</t>
  </si>
  <si>
    <t>317325</t>
  </si>
  <si>
    <t>ŘÍMSY ZE ŽELEZOBETONU DO C30/37</t>
  </si>
  <si>
    <t>C30/37-XC4, XD3, XF4 v pohledové kvalitě
včetně bednění a odbednění</t>
  </si>
  <si>
    <t>dle PD D.1.2.4 : 0,28*17,6+0,33*17,8 = 10,802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</si>
  <si>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</si>
  <si>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</si>
  <si>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</si>
  <si>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B 500B  200 kg / m3</t>
  </si>
  <si>
    <t>dle PD D.1.2.5 : 10,82*0,20 = 2,164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</si>
  <si>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</si>
  <si>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317367</t>
  </si>
  <si>
    <t>VLEPENÝ KOTEVNÍ TRN</t>
  </si>
  <si>
    <t>vlepený kotevní trn průměr 14mm, dl.550mm po 500mm, z korozivzdorné oceli dle TKP 19A vč.vrtání do obrub</t>
  </si>
  <si>
    <t>((11+10,5)/0,5*0,55*1,21)/1000 = 0,029 [A]</t>
  </si>
  <si>
    <t>položka zahrnuje: 
- dodání tuhé výztuže v požadované kvalitě a požadovaného tvaru, řezání, ohýbání a spojování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
- osazení měřících zařízení a úpravy pro ně,
- osazení měřících skříní nebo míst pro měření bludných proudů.</t>
  </si>
  <si>
    <t>348325</t>
  </si>
  <si>
    <t>ZÁBRADLÍ A ZÁBRADELNÍ ZÍDKY ZE ŽELEZOBETONU C30/37</t>
  </si>
  <si>
    <t>dle PD D.1.2.4 : 2*0,2*0,32*17,6+12*0,3*0,32*0,9+4*0,35*0,32*0,9 = 3,693 [A]</t>
  </si>
  <si>
    <t>- dodání  čerstvého  betonu  (betonové  směsi)  požadované  kvality,  jeho  uložení  do požadovaného tvaru při jakékoliv hustotě výztuže, konzistenci čerstvého betonu a způsobu hutnění, ošetření a ochranu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kotevních, doplňkových konstrukcí a vybavení,
- úpravy povrchu pro položení požadované izolace, povlaků a nátěrů, případně vyspravení,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případné zřízení spojovací vrstvy u základů,
- úpravy pro osazení zařízení ochrany konstrukce proti vlivu bludných proudů.</t>
  </si>
  <si>
    <t>348365</t>
  </si>
  <si>
    <t>VÝZTUŽ ZÁBRADLÍ A ZÁBRADELNÍCH ZÍDEK Z OCELI 10505, B500B</t>
  </si>
  <si>
    <t>B 500B  180 kg / m3</t>
  </si>
  <si>
    <t>dle PD D.1.2.5 : 3,693*0,18 = 0,665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</si>
  <si>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</si>
  <si>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421366</t>
  </si>
  <si>
    <t>VÝZTUŽ MOSTNÍ DESKOVÉ KONSTRUKCE Z KARI SÍTÍ</t>
  </si>
  <si>
    <t>výztuž vrstvy konstrukce z podkladního betonu kari sítí R8/100/100</t>
  </si>
  <si>
    <t>dle PD D.1.2.3 : (11+10,5)*2*0,0079*1,05 = 0,357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</si>
  <si>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</si>
  <si>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45831</t>
  </si>
  <si>
    <t>VÝPLŇ ZA OPĚRAMI A ZDMI Z PROSTÉHO BETONU</t>
  </si>
  <si>
    <t>zásyp podkladním betonem C12/15-X0</t>
  </si>
  <si>
    <t>dle PD D.1.2.3 : 2*1,5*22,5 = 67,500 [A]</t>
  </si>
  <si>
    <t>45860</t>
  </si>
  <si>
    <t>VÝPLŇ ZA OPĚRAMI A ZDMI Z MEZEROVITÉHO BETONU</t>
  </si>
  <si>
    <t>MCB 12/15</t>
  </si>
  <si>
    <t>dle PD D.1.2.3 : 1,5*1,5*21 = 47,250 [A]</t>
  </si>
  <si>
    <t>Položka zahrnuje:
 - dodávku mezerovitého betonu a jeho uložení se zhutněním
- včetně mimostaveništní a vnitrostaveništní dopravy (rovněž přesuny)
Položka nezahrnuje:
- x</t>
  </si>
  <si>
    <t>561101</t>
  </si>
  <si>
    <t>PODKLADNÍ BETON TŘ. I</t>
  </si>
  <si>
    <t>SC C25/30 XF3 v proměnlivé tloušťce</t>
  </si>
  <si>
    <t>chodníkové části mostu prům.tl.23cm : (64+49,5)*0,23 = 26,105 [A]</t>
  </si>
  <si>
    <t>575C55</t>
  </si>
  <si>
    <t>LITÝ ASFALT MA IV (OCHRANA MOSTNÍ IZOLACE) 16 TL. 40MM</t>
  </si>
  <si>
    <t>litý asfalt MA16 IV dle ČSN 73 6242</t>
  </si>
  <si>
    <t>dle PD D.1.2.3 : vrstva 40mm + vyrovnání profilu 40mm : 120+120 = 240,000 [A]</t>
  </si>
  <si>
    <t>chodníkové části mostu  (ostrůvek je součástí obj. investora Město Jičín) : 64+49,5 = 113,500 [A]</t>
  </si>
  <si>
    <t>6</t>
  </si>
  <si>
    <t>Úpravy povrchů, podlahy, výplně otvorů</t>
  </si>
  <si>
    <t>626122</t>
  </si>
  <si>
    <t>REPROFILACE PODHLEDŮ, SVISLÝCH PLOCH SANAČNÍ MALTOU DVOUVRST TL 50MM</t>
  </si>
  <si>
    <t>Sanace spodního povrchu mostovky -  vč. spojovacího můstku a ošetření podkladu,vč. správkové hmoty a její nanesení</t>
  </si>
  <si>
    <t>dle PD D.1.2.3 : 8,1*22,5 = 182,250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</si>
  <si>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</si>
  <si>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62652</t>
  </si>
  <si>
    <t>OCHRANA VÝZTUŽE PŘI NEDOSTATEČNÉM KRYTÍ</t>
  </si>
  <si>
    <t>ošetření odhalené výztuže ochranným nátěrem</t>
  </si>
  <si>
    <t>položka zahrnuje:
dodávku veškerého materiálu potřebného pro předepsanou úpravu v předepsané kvalitě
položení vrstvy v předepsané tloušťce
potřebná lešení a podpěrné konstrukce</t>
  </si>
  <si>
    <t>62747</t>
  </si>
  <si>
    <t>SPÁROVÁNÍ STARÉHO ZDIVA ZVLÁŠT MALTOU</t>
  </si>
  <si>
    <t>Sanace povrchu opěr (žulového obkladu) - sanace trhlin, oprava spárování</t>
  </si>
  <si>
    <t>2*2,9*20,7 = 120,060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</si>
  <si>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</si>
  <si>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631314</t>
  </si>
  <si>
    <t>MAZANINA Z PROSTÉHO BETONU C25/30</t>
  </si>
  <si>
    <t>oprava horního povrchu mostovky - nerovnosti do 50mm
bude určeno na základě skutečného stavu mostovky a se souhlasem TDS</t>
  </si>
  <si>
    <t>dle PD TZ a D.1.2.3 : 12*22,5*0,05 = 13,500 [A]</t>
  </si>
  <si>
    <t>Položka zahrnuje:
- dodání čerstvého betonu (betonové  směsi) požadované kvality
- uložení do požadovaného tvaru při jakékoliv hustotě výztuže, konzistenci čerstvého betonu a způsobu hutnění
-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Položka nezahrnuje:
- x</t>
  </si>
  <si>
    <t>7</t>
  </si>
  <si>
    <t>Přidružená stavební výroba</t>
  </si>
  <si>
    <t>711111</t>
  </si>
  <si>
    <t>IZOLACE BĚŽNÝCH KONSTRUKCÍ PROTI ZEMNÍ VLHKOSTI ASFALTOVÝMI NÁTĚRY</t>
  </si>
  <si>
    <t>1xNP + 2xNA</t>
  </si>
  <si>
    <t>dle PD D.1.2.3 : 12*22,5*3 = 810,000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</si>
  <si>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</si>
  <si>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711432</t>
  </si>
  <si>
    <t>IZOLACE MOSTOVEK POD ŘÍMSOU ASFALTOVÝMI PÁSY</t>
  </si>
  <si>
    <t>zdvojená izolace NAIP pod římsou a chodníkem vč.přetažení na betonový klín</t>
  </si>
  <si>
    <t>dle PD D.1.2.3 a TZ : 2*104,8*1,08 = 226,368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</si>
  <si>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lepenku s hliníkovou vložkou, litý asfalt, asfaltový beton</t>
  </si>
  <si>
    <t>711452</t>
  </si>
  <si>
    <t>IZOLACE MOSTOVEK POD VOZOVKOU ASFALTOVÝMI PÁSY S PEČETÍCÍ VRSTVOU</t>
  </si>
  <si>
    <t>NAIP 10 mm + pečetící vrstva vč.přetažení na betonový klín</t>
  </si>
  <si>
    <t>dle PD D.1.2.3 : 12*22,5*1,08 = 291,600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</si>
  <si>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</si>
  <si>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75H21R</t>
  </si>
  <si>
    <t>UCHYCENÍ POTRUBÍ KRUHOVÉHO POMOCÍ OBJÍMKY DO BETONU D DO 250 MM - DODÁVKA</t>
  </si>
  <si>
    <t>ukotvení potrubí vodovodu do mostovky pomocí objímek a chemických kotev a šroubů M20
bude řešeno po odkrytí a zjištění stavu stávajícího vodovodu v rámci RDS</t>
  </si>
  <si>
    <t>předpoklad přichycení po 1,0m : 12/1,0 = 12,000 [A]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</si>
  <si>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</si>
  <si>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78381</t>
  </si>
  <si>
    <t>NÁTĚRY BETON KONSTR TYP S1 (OS-A)</t>
  </si>
  <si>
    <t>ochranný sjednodující nátěr, RAL dle požadavků správce stavby</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</si>
  <si>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</si>
  <si>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</si>
  <si>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</si>
  <si>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dle PD D.1.2.3 - na svislou podélnou hranu mostovky : (17,6+17,8)*0,6 = 21,240 [A]</t>
  </si>
  <si>
    <t>875332</t>
  </si>
  <si>
    <t>POTRUBÍ DREN Z TRUB PLAST DN DO 150MM DĚROVANÝCH</t>
  </si>
  <si>
    <t>rubová drenáž HDPE DN 150 SN8 s vrchní perforací s napojením do ul.vpusti.</t>
  </si>
  <si>
    <t>dle PD D.1.2.3 :  26 = 26,000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</si>
  <si>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</si>
  <si>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875333</t>
  </si>
  <si>
    <t>ODVODNĚNÍ ZA OPĚRAMI MOSTU</t>
  </si>
  <si>
    <t>odvodnění za opěrami  např. drenážním potrubím HDPE DN150 vč.drenážního betonu MCB 12/15 - těsnící fólie vč.zemních prací a vyústění dle požadavku správce mostu po odkrytí stávajících konstrukcí</t>
  </si>
  <si>
    <t>dle PD D.1.2.3 - předpoklad dle délky drenážního potrubí: 2*25 = 50,000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</si>
  <si>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</si>
  <si>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87633</t>
  </si>
  <si>
    <t>CHRÁNIČKY Z TRUB PLASTOVÝCH DN DO 150MM</t>
  </si>
  <si>
    <t>Rezervní chráničky dvouplášťové korugované tyčové trouby DN 110/94 v částech římsy, vč. zavíčkování.</t>
  </si>
  <si>
    <t>2*17,6 = 35,200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</si>
  <si>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</si>
  <si>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9112B1</t>
  </si>
  <si>
    <t>ZÁBRADLÍ MOSTNÍ SE SVISLOU VÝPLNÍ - DODÁVKA A MONTÁŽ</t>
  </si>
  <si>
    <t>ocelový rám s lanovou výplní dle PD - lanová síť v rámečku vč.PKO</t>
  </si>
  <si>
    <t>2*8*1,85 = 29,600 [A]</t>
  </si>
  <si>
    <t>položka zahrnuje:
dodání zábradlí včetně předepsané povrchové úpravy
kotvení sloupků, t.j. kotevní desky, šrouby z nerez oceli, vrty a zálivku, pokud zadávací dokumentace nestanoví jinak
případné nivelační hmoty pod kotevní desky</t>
  </si>
  <si>
    <t>žulový silniční obrubník š. 150/250 mm vč.náběhů a obrub 150/150 mm, řezaný na míru</t>
  </si>
  <si>
    <t>chodníková část mostu meti pracovníma spárama (ostrůvek je součástí obj. investora Město Jičín): 11+10,5 = 21,500 [A]</t>
  </si>
  <si>
    <t>8+10,5 = 18,500 [A]</t>
  </si>
  <si>
    <t>931182</t>
  </si>
  <si>
    <t>VÝPLŇ DILATAČNÍCH SPAR Z POLYSTYRENU TL 20MM</t>
  </si>
  <si>
    <t>pružná vložka</t>
  </si>
  <si>
    <t>dle D.1.2.6 : dilatační spára v římse : 0,6*0,6*2*5 = 3,600 [A]</t>
  </si>
  <si>
    <t>položka zahrnuje dodávku a osazení předepsaného materiálu, očištění ploch spáry před úpravou, očištění okolí spáry po úpravě</t>
  </si>
  <si>
    <t>931327</t>
  </si>
  <si>
    <t>TĚSNĚNÍ DILATAČ SPAR ASF ZÁLIVKOU MODIFIK PRŮŘ DO 1000MM2</t>
  </si>
  <si>
    <t>931331</t>
  </si>
  <si>
    <t>TĚSNĚNÍ DILATAČNÍCH SPAR POLYURETANOVÝM TMELEM PRŮŘEZU DO 100MM2</t>
  </si>
  <si>
    <t>těsnící elastický tmel dle ČSN ISO 11600 dle VL 4. 402.22 vč.proříznutí</t>
  </si>
  <si>
    <t>mezi obrubou a podkladním betonem : 11+10,5 = 21,500 [A]</t>
  </si>
  <si>
    <t>931337</t>
  </si>
  <si>
    <t>TĚSNĚNÍ DILATAČ SPAR POLYURETAN TMELEM PRŮŘ PŘES 800MM2</t>
  </si>
  <si>
    <t>přetěsnění podélné spáry NK pružným tmelem - včetně očištění : 8,5 = 8,500 [A]</t>
  </si>
  <si>
    <t>93135</t>
  </si>
  <si>
    <t>TĚSNĚNÍ DILATAČ SPAR PRYŽ PÁSKOU NEBO KRUH PROFILEM</t>
  </si>
  <si>
    <t>předtěsnění</t>
  </si>
  <si>
    <t>dilatační spára v římse : 2*5*(0,90+0,60) = 15,000 [A]</t>
  </si>
  <si>
    <t>93138</t>
  </si>
  <si>
    <t>TĚSNĚNÍ DILATAČNÍCH SPAR SILIKONOVÝM TMELEM</t>
  </si>
  <si>
    <t>dle D.1.2.6 : dilatační spára v římse : 2*5*(0,90+0,60)*0,20*0,30 = 0,900 [A]</t>
  </si>
  <si>
    <t>936542</t>
  </si>
  <si>
    <t>MOSTNÍ ODVODŇOVACÍ TRUBKA (POVRCHŮ IZOLACE) MĚDĚNÁ</t>
  </si>
  <si>
    <t>Cu trubka DN50, dl. do 100 cm vč. vrtů a vodotěsných spojů</t>
  </si>
  <si>
    <t>mostní odvodňovač : 4 = 4,000 [A]</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</si>
  <si>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
Položka nezahrnuje:
- x</t>
  </si>
  <si>
    <t>93657</t>
  </si>
  <si>
    <t>ŽEBŘÍKY KOVOVÉ</t>
  </si>
  <si>
    <t>instalace revizního žebříku včetně vrtání a kotvení do břežní stěny vč. PKO - žárové zinkování, vrstvy dle TKP</t>
  </si>
  <si>
    <t>dle PD D.1.2.3: 2,9 = 2,900 [A]</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</si>
  <si>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</si>
  <si>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938544</t>
  </si>
  <si>
    <t>OČIŠTĚNÍ BETON KONSTR OTRYSKÁNÍM TLAK VODOU PŘES 1000 BARŮ</t>
  </si>
  <si>
    <t>Otryskání vrchního povrchu mostovky - na požadovanou úroveň
Otryskání povrchu opěr pro provedení sanací - na požadovanou úroveň
Otryskání spodního povrchu mostovky - na požadovanou úroveň</t>
  </si>
  <si>
    <t>12*22,5 = 270,000 [A]_x000D_
 8,1*22,5 = 182,250 [B]_x000D_
 2*2,9*20,7 = 120,060 [C]_x000D_
 Celkem: A+B+C = 572,310 [D]</t>
  </si>
  <si>
    <t>96616</t>
  </si>
  <si>
    <t>BOURÁNÍ KONSTRUKCÍ ZE ŽELEZOBETONU</t>
  </si>
  <si>
    <t>bourání ŽB říms: 2*0,25*17,6 = 8,800 [A]_x000D_
 bourání ŽB zábradlí: 2*0,15*0,32*17,6+12*0,32*0,32*0,85+4*0,5*0,32*0,85 = 3,278 [B]_x000D_
 Celkem: A+B = 12,078 [C]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</si>
  <si>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</si>
  <si>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97817</t>
  </si>
  <si>
    <t>ODSTRANĚNÍ MOSTNÍ IZOLACE</t>
  </si>
  <si>
    <t>vč. odvozu, uložení a popl. za skládku
ZHOTOVITEL V CENĚ ZOHLEDNÍ SKUTEČNÉ NÁKLADY NA DOPRAVU NA MÍSTO ULOŽENÍ</t>
  </si>
  <si>
    <t>dle PD D.1.2.3 : 12*22,5 = 270,000 [A]</t>
  </si>
  <si>
    <t>Položka zahrnuje:
- položka zahrnuje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</si>
  <si>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401.2.2</t>
  </si>
  <si>
    <t>Přeložky slaboproudu - město Jičín - přímé výdaje doprovodné</t>
  </si>
  <si>
    <t>hloubení rýh pol. 132838: 7,645*2,0 = 15,290 [A]</t>
  </si>
  <si>
    <t>"dle PD D.1.4.2 : odstranění kce v chodníku v tl.0,25 a ve vozovce v tl.0,54 je součástí obj. komunikací."_x000D_
 (14+1)*0,5*(0,5-0,25)+16*0,5*(1,2-0,54) = 7,155 [A]</t>
  </si>
  <si>
    <t>(14+1)*0,5*(0,5-0,25-0,16)+16*0,5*(1,2-0,54-0,2) = 4,355 [A]</t>
  </si>
  <si>
    <t>pískové lože a obsyp chráničky</t>
  </si>
  <si>
    <t>v chodníku : 15*(0,16*0,5-3,14*0,032*0,032) = 1,152 [A]_x000D_
 ve vozovce : 16*(0,10*0,5-3,14*0,055*0,055) = 0,648 [B]_x000D_
 Celkem: A+B = 1,800 [C]</t>
  </si>
  <si>
    <t>451311</t>
  </si>
  <si>
    <t>PODKL A VÝPLŇ VRSTVY Z PROST BET DO C8/10</t>
  </si>
  <si>
    <t>lože ve vozovce : 16*0,5*0,1 = 0,800 [A]</t>
  </si>
  <si>
    <t>702232</t>
  </si>
  <si>
    <t>KABELOVÁ CHRÁNIČKA ZEMNÍ DĚLENÁ DN PŘES 100 DO 200 MM</t>
  </si>
  <si>
    <t>HDPE dělená chránička DN 110</t>
  </si>
  <si>
    <t>ve vozovcevč. přesahů : 16 = 16,000 [A]</t>
  </si>
  <si>
    <t>1. Položka obsahuje:
 – přípravu podkladu pro osazení
2. Položka neobsahuje:
 X
3. Způsob měření:
Měří se metr délkový.</t>
  </si>
  <si>
    <t>702311</t>
  </si>
  <si>
    <t>ZAKRYTÍ KABELŮ VÝSTRAŽNOU FÓLIÍ ŠÍŘKY DO 20 CM</t>
  </si>
  <si>
    <t>30+1 = 31,000 [A]</t>
  </si>
  <si>
    <t>1. Položka obsahuje:
 – dodávku a montáž fólie
 – přípravu podkladu pro osazení
2. Položka neobsahuje:
 X
3. Způsob měření:
Měří se metr délkový.</t>
  </si>
  <si>
    <t>742611R</t>
  </si>
  <si>
    <t>PŘELOŽENÍ OPTICKÉHO KABELU</t>
  </si>
  <si>
    <t>v rozsahu a specifikace dle PD vč. materiálu např. příchytky, spojky, koncovky apod.</t>
  </si>
  <si>
    <t>"dle PD D.1.4.2 : "_x000D_
 (C29-C30) km 0,220 – příčně pod Ruskou Optický kabevč.přesahů : 30+1 = 31,000 [A]</t>
  </si>
  <si>
    <t>1. Položka obsahuje:
 – manipulace a uložení kabelu (do země, chráničky, kanálu, na rošty, na TV a pod.)
2. Položka neobsahuje:
 – příchytky, spojky, koncovky, chráničky apod.
3. Způsob měření:
Měří se metr délkový.</t>
  </si>
  <si>
    <t>75IK21</t>
  </si>
  <si>
    <t>MĚŘENÍ KOMPLEXNÍ OPTICKÉHO KABELU</t>
  </si>
  <si>
    <t>ÚSEK</t>
  </si>
  <si>
    <t>zahrnuje měření vstupní 1 vl. OTDR a závěrečné 1 vl.OTDR a PM</t>
  </si>
  <si>
    <t>optický kabel : 1 = 1,000 [A]</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</si>
  <si>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a dle TS v platném znění
 – vystavení měřících protokolů případně závěrečné zprávy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Měřící práce se udávají počtem optických vláken.</t>
  </si>
  <si>
    <t>SO 401.4.2</t>
  </si>
  <si>
    <t>Přeložky slaboproudu – České radiokomunikace - přímé výdaje doprovodné</t>
  </si>
  <si>
    <t>hloubení rýh pol. 132838: 9,53*2,0 = 19,060 [A]</t>
  </si>
  <si>
    <t>"dle PD D.1.4.2 : odstranění kce v chodníku v tl.0,25 a ve vozovce v tl.0,54 je součástí obj. komunikací."_x000D_
 (14+1+19)*0,5*(0,5-0,25)+16*0,5*(1,2-0,54) = 9,530 [A]</t>
  </si>
  <si>
    <t>(14+1+19)*0,5*(0,5-0,25-0,16)+16*0,5*(1,2-0,54-0,2) = 5,210 [A]</t>
  </si>
  <si>
    <t>v chodníku : (15+19)*(0,16*0,5-3,14*0,032*0,032) = 2,611 [A]_x000D_
 ve vozovce : 16*(0,10*0,5-3,14*0,055*0,055) = 0,648 [B]_x000D_
 Celkem: A+B = 3,259 [C]</t>
  </si>
  <si>
    <t>lože ve vozovce : 15*0,5*0,1 = 0,750 [A]</t>
  </si>
  <si>
    <t>HDPE dělená chránička DN 125</t>
  </si>
  <si>
    <t>30+1+19 = 50,000 [A]</t>
  </si>
  <si>
    <t>přeložka OK v rozsahu a specifikace dle PD vč. položení 3 ks HDPE trubek délka cca 50m (jen práce, bez materiálu).</t>
  </si>
  <si>
    <t>"dle PD D.1.4.2 : "_x000D_
 (C29-C30) km 0,220 – příčně pod Ruskou Optický kabevč.přesahů : 50 = 50,000 [A]</t>
  </si>
  <si>
    <t>SO 500.1</t>
  </si>
  <si>
    <t>Přeložka plynovodu NTL Plynovodní řad „B“ DN 160 a řady DN 50 a DN 63 - přímé výdaje doprovodné</t>
  </si>
  <si>
    <t>hloubení rýh pol. 132738: (230,96-74,8)*2,0 = 312,320 [A]</t>
  </si>
  <si>
    <t>rušené potrubí : 151,2*0,00667+45*0,00105 = 1,056 [A]</t>
  </si>
  <si>
    <t>113168</t>
  </si>
  <si>
    <t>ODSTRANĚNÍ KRYTU ZPEVNĚNÝCH PLOCH ZE SILNIČNÍCH DÍLCŮ, ODVOZ DO 20KM</t>
  </si>
  <si>
    <t>Odvoz na skládku zhotovitele (v dobrém stavu), nepoužitelné na trvalou skládku a poplatku
ZHOTOVITEL V CENĚ ZOHLEDNÍ SKUTEČNÉ NÁKLADY NA DOPRAVU NA MÍSTO ULOŽENÍ</t>
  </si>
  <si>
    <t>"pro potřeby stavby - předpoklad,  "_x000D_
 dočasné krytí plynovoduna začátku a na konci trasy: 2*3*1,5*4*0,15 = 5,400 [A]</t>
  </si>
  <si>
    <t>V ochranném pásmu plynovodů a přípojek budou veškeré práce prováděny výhradně ručním způsobem. 
včetně pažení
včetně naložení, odvozu a uložení na skládku nebo mezideponii
ZHOTOVITEL V CENĚ ZOHLEDNÍ SKUTEČNÉ NÁKLADY NA DOPRAVU NA MÍSTO ULOŽENÍ</t>
  </si>
  <si>
    <t>"odstranění konstrukčních vrstev v prům.tl.0,40m je v objektech komunikací : "_x000D_
 (150,2+45)*(1,4-0,4)*0,8 = 156,160 [A]_x000D_
 "odstraňované potrubí mimo trasu rýhy přeložky:"_x000D_
 85*1,1*(1,2-0,4) = 74,800 [B]_x000D_
 Celkem: A+B = 230,960 [C]</t>
  </si>
  <si>
    <t>zemina z rýhy : 230,96-74,8 = 156,160 [A]</t>
  </si>
  <si>
    <t>17411</t>
  </si>
  <si>
    <t>ZÁSYP JAM A RÝH ZEMINOU SE ZHUTNĚNÍM</t>
  </si>
  <si>
    <t>V ochranném pásmu plynovodů a přípojek budou veškeré práce prováděny výhradně ručním způsobem. 
výkopek min.vhodný do zásypů ze stavby</t>
  </si>
  <si>
    <t>"odstraňované potrubí mimo trasu rýhy přeložky:"_x000D_
 85*1,1*(1,2-0,4) = 74,800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</si>
  <si>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</si>
  <si>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 ochranném pásmu plynovodů a přípojek budou veškeré práce prováděny výhradně ručním způsobem. 
zásyp ze ŠD 0/32</t>
  </si>
  <si>
    <t>(150,2+45)*(1,4-0,1-0,16-0,2-0,4)*0,8 = 84,326 [A]_x000D_
 zásyp rýhy v rámci I.etapy výstavby : (150,2+45)*0,37*0,8 = 57,779 [B]_x000D_
 Celkem: A+B = 142,106 [C]</t>
  </si>
  <si>
    <t>V ochranném pásmu plynovodů a přípojek budou veškeré práce prováděny výhradně ručním způsobem. 
pískové lože a obsyp chráničky, max. fr.16mm</t>
  </si>
  <si>
    <t>(150,2+45)*((0,16+0,2)*0,8) = 56,218 [A]</t>
  </si>
  <si>
    <t>V ochranném pásmu plynovodů a přípojek budou veškeré práce prováděny výhradně ručním způsobem. 
štěrkopískový podsyp potrubí - zrno max 16 mm</t>
  </si>
  <si>
    <t>(150,2+38,9)*0,1*0,8 = 15,128 [A]</t>
  </si>
  <si>
    <t>58301</t>
  </si>
  <si>
    <t>KRYT ZE SILNIČNÍCH DÍLCŮ (PANELŮ) TL 150MM</t>
  </si>
  <si>
    <t>panely zůstávají ve vlastnictví zhotovitele  - objednatel hradí pouze opotřebení a pronájem</t>
  </si>
  <si>
    <t>"pro potřeby stavby - předpoklad,  "_x000D_
 dočasné krytí plynovoduna začátku a na konci trasy: 2*3*1,5*4 = 36,000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</si>
  <si>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</si>
  <si>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87315</t>
  </si>
  <si>
    <t>POTRUBÍ Z TRUB PLASTOVÝCH TLAKOVÝCH SVAŘOVANÝCH DN DO 50MM</t>
  </si>
  <si>
    <t>plynovodní potrubí PE dn 40, PE 100 RC, SDR 11</t>
  </si>
  <si>
    <t>dle PD D.1.5. - přípojky + prořez 10%: (1,6+1,5+1,5+1,5)*1,10 = 6,710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</si>
  <si>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</si>
  <si>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plynovodní potrubí PE dn 50, PE 100 RC, SDR 11</t>
  </si>
  <si>
    <t>dle PD D.1.5. - přípojky + prořez 10%: 11,5*1,10 = 12,650 [A]</t>
  </si>
  <si>
    <t>87326</t>
  </si>
  <si>
    <t>POTRUBÍ Z TRUB PLASTOVÝCH TLAKOVÝCH SVAŘOVANÝCH DN DO 80MM</t>
  </si>
  <si>
    <t>plynovodní potrubí PE dn 63, PE 100 RC, SDR 11</t>
  </si>
  <si>
    <t>dle PD D.1.5. + prořez 10%: 27,4*1,10 = 30,140 [A]</t>
  </si>
  <si>
    <t>87333</t>
  </si>
  <si>
    <t>POTRUBÍ Z TRUB PLASTOVÝCH TLAKOVÝCH SVAŘOVANÝCH DN DO 150MM</t>
  </si>
  <si>
    <t>plynovodní potrubí PE dn160, PE 100 RC, SDR 17,6
vč ohybů a T-kusů</t>
  </si>
  <si>
    <t>dle PD D.1.5+prořez 10% : 150,2*1,10 = 165,220 [A]</t>
  </si>
  <si>
    <t>87644</t>
  </si>
  <si>
    <t>CHRÁNIČKY Z TRUB PLASTOVÝCH DN DO 250MM</t>
  </si>
  <si>
    <t>ochranná trubka CH-01
PE dn 250</t>
  </si>
  <si>
    <t>dle PD D.1.5.10 : 11,8 = 11,800 [A]</t>
  </si>
  <si>
    <t>87833</t>
  </si>
  <si>
    <t>NASUNUTÍ PLAST TRUB DN DO 150MM DO CHRÁNIČKY</t>
  </si>
  <si>
    <t>ochranná trubka CH-01</t>
  </si>
  <si>
    <t>11,8 = 11,800 [A]</t>
  </si>
  <si>
    <t>položka zahrnuje:
pojízdná sedla (objímky)
případně předepsané utěsnění konců chráničky
nezahrnuje dodávku potrubí</t>
  </si>
  <si>
    <t>891833</t>
  </si>
  <si>
    <t>NAVRTÁVACÍ PASY DN DO 150MM</t>
  </si>
  <si>
    <t>PE dn 160/40,50</t>
  </si>
  <si>
    <t>dle PD D.1.5: 11 = 11,000 [A]</t>
  </si>
  <si>
    <t>- Položka zahrnuje kompletní montáž dle technologického předpisu, dodávku armatury, veškerou mimostaveništní a vnitrostaveništní dopravu.</t>
  </si>
  <si>
    <t>899308</t>
  </si>
  <si>
    <t>DOPLŇKY NA POTRUBÍ - SIGNALIZAČ VODIČ</t>
  </si>
  <si>
    <t>signalizační vodíč 2,5mm2 CYY</t>
  </si>
  <si>
    <t>viz technická zpráva D.1.5.1 a D.1.5.13+ prořez 10% : (150,2+45)*1,10 = 214,720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</si>
  <si>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</si>
  <si>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</si>
  <si>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</si>
  <si>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fólie žluté barvy s přesahem 0,05m na obě strany od vnější stěny potrubí</t>
  </si>
  <si>
    <t>"žlutá, š=200 mm + prořez 10%"_x000D_
 viz technická zpráva D.1.5.1 a D.1.5.13 : (150,2+45)*1,10 = 214,720 [A]</t>
  </si>
  <si>
    <t>- Položka zahrnuje veškerý materiál, výrobky a polotovary, včetně mimostaveništní a vnitrostaveništní dopravy (rovněž přesuny), včetně naložení a složení,případně s uložením.</t>
  </si>
  <si>
    <t>899331</t>
  </si>
  <si>
    <t>DOPLŇKY NA PLYN POTRUBÍ DN DO 150MM - PROPOJE</t>
  </si>
  <si>
    <t>propoje 1 až 14 včetně případných zemních prací mimo hlavní rýhu
včetně dodávky materiálu a případné likvidace stávajícího potrubí
včetně případného přepojení přípojky dle specifikace v PD
včetně montáže a demontáže dočasného obtoku 
kompletní dodávka - práce vč.materiálů</t>
  </si>
  <si>
    <t>dle PD D.1.5 :  12+2 = 14,000 [A]</t>
  </si>
  <si>
    <t>- položka propoje zahrnuje dodávku a montáž propojovacího mezikusu, vypracování technologického postupu a práce s ním spojené, dozor správce potrubí.</t>
  </si>
  <si>
    <t>899611</t>
  </si>
  <si>
    <t>TLAKOVÉ ZKOUŠKY POTRUBÍ DN DO 80MM</t>
  </si>
  <si>
    <t>talkové zkoušky plynovodu dle specifikace v PD vč. revizní správy a technologického postupu</t>
  </si>
  <si>
    <t>přípojky : 45,0 = 45,000 [A]</t>
  </si>
  <si>
    <t>- specifikace dle PD D.1.5.1 - kompletní provedení vč. práce a materiálů</t>
  </si>
  <si>
    <t>899631</t>
  </si>
  <si>
    <t>TLAKOVÉ ZKOUŠKY POTRUBÍ DN DO 150MM</t>
  </si>
  <si>
    <t>dle PD D.1.5 : hlavní řad : 150,2 = 150,200 [A]</t>
  </si>
  <si>
    <t>96931</t>
  </si>
  <si>
    <t>VYBOURÁNÍ POTRUBÍ DN DO 50MM PLYNOVÝCH</t>
  </si>
  <si>
    <t>V ochranném pásmu plynovodů a přípojek budou veškeré práce prováděny výhradně ručním způsobem. 
včetně naložení, odvozu a uložení na skládku</t>
  </si>
  <si>
    <t>rušené potrubí přípojek : 6,1+11,5+27,4 = 45,000 [A]</t>
  </si>
  <si>
    <t>969333</t>
  </si>
  <si>
    <t>VYBOURÁNÍ POTRUBÍ DN DO 150MM PLYNOVÝCH</t>
  </si>
  <si>
    <t>"rušené potrubí :"_x000D_
 viz PD 1.5.1 : 151,2 = 151,200 [B]</t>
  </si>
  <si>
    <t>96941</t>
  </si>
  <si>
    <t>PROPLACH PLYN POTRUBÍ DN DO 50MM VZDUCHEM NEBO INERT PLYNEM</t>
  </si>
  <si>
    <t>přípojky - samostatné čištění 3x : 3*(6,1+11,5) = 52,800 [A]</t>
  </si>
  <si>
    <t>položka zahrnuje:
použití potřebných mechanizmů pro vhánění a nasávání vzduchu nebo plynu
utěsnění konců
dělení na předepsané délky úseků
v případě proplachu plynem (dusík) dodání lahví
vyhotovení závěrečné zprávy</t>
  </si>
  <si>
    <t>96942</t>
  </si>
  <si>
    <t>PROPLACH PLYN POTRUBÍ DN DO 100MM VZDUCHEM NEBO INERT PLYNEM</t>
  </si>
  <si>
    <t>přípojky - samostatné čištění 3x : 3*27,4 = 82,200 [A]</t>
  </si>
  <si>
    <t>969433</t>
  </si>
  <si>
    <t>PROPLACH PLYN POTRUBÍ DN DO 150MM VZDUCHEM NEBO INERT PLYNEM</t>
  </si>
  <si>
    <t>dle PD D.1.5 - samostatné čištění 3x: 3*150,2 = 450,600 [A]</t>
  </si>
  <si>
    <t>SO 500.2</t>
  </si>
  <si>
    <t>Přeložka plynovodu STL Plynovodní řad „A“  DN 150 - přímé výdaje doprovodné</t>
  </si>
  <si>
    <t>hloubení rýh pol. 132738: 36,12*2,0 = 72,240 [A]</t>
  </si>
  <si>
    <t>rušené potrubí : 52,5*0,00667 = 0,350 [A]</t>
  </si>
  <si>
    <t>"odstranění konstrukčních vrstev v prům.tl.0,54m je v objektech komunikací : "_x000D_
 (52,5)*(1,4-0,54)*0,8 = 36,120 [A]</t>
  </si>
  <si>
    <t>zemina z rýhy : 36,12 = 36,120 [A]</t>
  </si>
  <si>
    <t>(52,5)*(1,4-0,1-0,15-0,2-0,54)*0,8 = 17,220 [A]</t>
  </si>
  <si>
    <t>(52,5)*((0,15+0,2)*0,8) = 14,700 [A]</t>
  </si>
  <si>
    <t>štěrkopískový podsyp potrubí - zrno max 16 mm</t>
  </si>
  <si>
    <t>(52,5)*0,1*0,8 = 4,200 [A]</t>
  </si>
  <si>
    <t>86644</t>
  </si>
  <si>
    <t>CHRÁNIČKY Z TRUB OCELOVÝCH DN DO 250MM</t>
  </si>
  <si>
    <t>ochranná trubka CH-02
ocel DN250</t>
  </si>
  <si>
    <t>40 = 40,000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</si>
  <si>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</si>
  <si>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dle PD D.1.5 + prořez 10%: 52,5*1,10 = 57,750 [A]</t>
  </si>
  <si>
    <t>ochranná trubka CH-02</t>
  </si>
  <si>
    <t>viz technická zpráva D.1.5.1 a D.1.5.13+ prořez 10%: 52,5*1,10 = 57,750 [A]</t>
  </si>
  <si>
    <t>"žlutá, š=200 mm + prořez 10%"_x000D_
 viz technická zpráva D.1.5.1 a D.1.5.13 : 52,5*1,10 = 57,750 [A]</t>
  </si>
  <si>
    <t>propoje P01 až P02 vč. stoplovacího zařízení a dále včetně případných zemních prací mimo hlavní rýhu
včetně dodávky materiálu a případné likvidace stávajícího potrubí
včetně případného přepojení přípojky dle specifikace v PD
včetně montáže a demontáže dočasného obtoku 
kompletní dodávka - práce vč.materiálů</t>
  </si>
  <si>
    <t>dle PD D.1.5.50 :  1+1 = 2,000 [A]</t>
  </si>
  <si>
    <t>dle PD D.1.5 : hlavní řad : 52,5 = 52,500 [A]</t>
  </si>
  <si>
    <t>"rušené potrubí :"_x000D_
 viz PD 1.5.1 : 52,5 = 52,500 [B]</t>
  </si>
  <si>
    <t>dle PD D.1.5 - samostatné čištění 3x: 3*52,5 = 157,500 [A]</t>
  </si>
  <si>
    <t>SO 500.3</t>
  </si>
  <si>
    <t>Přeložka plynovodu NTL Plynovodní řad DN 160 a část řadu „C“ DN 110 - přímé výdaje doprovodné</t>
  </si>
  <si>
    <t>hloubení rýh pol. 132738: 102,718*2,0 = 205,436 [A]</t>
  </si>
  <si>
    <t>rušené potrubí : 136*0,00667+6,1*0,00067+1,2*0,00105+6*0,00314 = 0,931 [A]</t>
  </si>
  <si>
    <t>"odstranění konstrukčních vrstev v prům.tl.0,54m je v objektech komunikací : "_x000D_
 (136+6,0+7,3)*(1,4-0,54)*0,8 = 102,718 [A]_x000D_
 "odstraňované potrubí mimo trasu rýhy přeložky:"_x000D_
 136*1,0*(1,2-0,54) = 89,760 [B]_x000D_
 Celkem: A+B = 192,478 [C]</t>
  </si>
  <si>
    <t>zemina z rýhy : 192,478 = 192,478 [A]</t>
  </si>
  <si>
    <t>"odstraňované potrubí mimo trasu rýhy přeložky:"_x000D_
 136*1,0*(1,2-0,54) = 89,760 [B]</t>
  </si>
  <si>
    <t>(136+7,3+6)*(1,4-0,1-0,16-0,2-0,4)*0,8 = 64,498 [A]</t>
  </si>
  <si>
    <t>(136+7,3+6)*((0,16+0,2)*0,8) = 42,998 [A]</t>
  </si>
  <si>
    <t>(136+7,3+6)*0,1*0,8 = 11,944 [A]</t>
  </si>
  <si>
    <t>dle PD D.1.5. - přípojky + prořez 10% : (1,2+1,2+1,2+1,2+1,3)*1,10 = 6,710 [A]</t>
  </si>
  <si>
    <t>dle PD D.1.5. + prořez 10%: 1,2*1,10 = 1,320 [A]</t>
  </si>
  <si>
    <t>87327</t>
  </si>
  <si>
    <t>POTRUBÍ Z TRUB PLASTOVÝCH TLAKOVÝCH SVAŘOVANÝCH DN DO 100MM</t>
  </si>
  <si>
    <t>plynovodní potrubí PE dn100, PE 100 RC, SDR 17,6
vč ohybů a T-kusů</t>
  </si>
  <si>
    <t>dle PD D.1.5 + prořez 10%: (5+1)*1,10 = 6,600 [A]</t>
  </si>
  <si>
    <t>dle PD D.1.5+ prořez 10% : 136*1,10 = 149,600 [A]</t>
  </si>
  <si>
    <t>PE dn 160/50, 63</t>
  </si>
  <si>
    <t>dle PD D.1.5: 10 = 10,000 [A]</t>
  </si>
  <si>
    <t>viz technická zpráva D.1.5.1 a D.1.5.13+ prořez 10% : (136+7,3+6)*1,10 = 164,230 [A]</t>
  </si>
  <si>
    <t>"žlutá, š=200 mm + prořez 10%"_x000D_
 viz technická zpráva D.1.5.1 a D.1.5.13 : (136+7,3+6)*1,10 = 164,230 [A]</t>
  </si>
  <si>
    <t>propoje 15 až 24 včetně případných zemních prací mimo hlavní rýhu
včetně dodávky materiálu a případné likvidace stávajícího potrubí
včetně případného přepojení přípojky dle specifikace v PD
včetně montáže a demontáže dočasného obtoku 
kompletní dodávka - práce vč.materiálů</t>
  </si>
  <si>
    <t>dle PD D.1.5 :  10 = 10,000 [A]</t>
  </si>
  <si>
    <t>přípojky : 7,3 = 7,300 [A]</t>
  </si>
  <si>
    <t>dle PD D.1.5 : hlavní řad : 136 = 136,000 [A]</t>
  </si>
  <si>
    <t>rušené potrubí přípojek : 7,3 = 7,300 [A]</t>
  </si>
  <si>
    <t>96932</t>
  </si>
  <si>
    <t>VYBOURÁNÍ POTRUBÍ DN DO 100MM PLYNOVÝCH</t>
  </si>
  <si>
    <t>rušené potrubí přípojek : 6 = 6,000 [A]</t>
  </si>
  <si>
    <t>"rušené potrubí :"_x000D_
 viz PD 1.5.1 : 136 = 136,000 [B]</t>
  </si>
  <si>
    <t>přípojky- samostatné čištění 3x : 3*7,3 = 21,900 [A]</t>
  </si>
  <si>
    <t>přípojky- samostatné čištění 3x : 3*6+1,2 = 19,200 [A]</t>
  </si>
  <si>
    <t>dle PD D.1.5 - samostatné čištění 3x: 3*136 = 408,000 [A]</t>
  </si>
  <si>
    <t>SO 500.4</t>
  </si>
  <si>
    <t>Přeložka plynovodu NTL Plynovodní řad PE DN 110 a odboček - přímé výdaje doprovodné</t>
  </si>
  <si>
    <t>hloubení rýh pol. 132738: (469,763-120,96)*2,0 = 697,606 [A]</t>
  </si>
  <si>
    <t>rušené potrubí : (36,1+10,8)*0,00067+21,2*0,00105+17,5*0,00212+(16,6+376,5)*0,00314 = 1,325 [A]</t>
  </si>
  <si>
    <t>"odstranění konstrukčních vrstev v prům.tl.0,30m u vedlejších ploch v prům.tl. 0,54m u vozovky  je v objektech komunikací : "_x000D_
 "hl.trasa plynovodu - vedlejší plochy :"_x000D_
 (376,5-11,7)*(1,2-0,3)*0,8 = 262,656 [A]_x000D_
 "přípojky + hl.trasa plynovodu ve vozovce :"_x000D_
 (11,7+(14,5+16,6+9,7+21,2+15,2))*(1,4-0,54)*0,8 = 61,163 [D]_x000D_
 "přípojky ve vedlejších plochách :"_x000D_
 (3+10,8+20,9)*(1,2-0,30)*0,8 = 24,984 [F]_x000D_
 "odstraňované potrubí mimo trasu rýhy přeložky:"_x000D_
 168*0,8*(1,2-0,30) = 120,960 [B]_x000D_
 Celkem: A+D+F+B = 469,763 [G]</t>
  </si>
  <si>
    <t>zemina z rýhy : 469,763-120,96 = 348,803 [A]</t>
  </si>
  <si>
    <t>"odstraňované potrubí mimo trasu rýhy přeložky:"_x000D_
 168*0,8*(1,2-0,30) = 120,960 [A]</t>
  </si>
  <si>
    <t>"hl.trasa plynovodu - vedlejší plochy :"_x000D_
 (376,5-11,7)*(1,2-0,3-0,1-0,11-0,2)*0,8 = 143,002 [G]_x000D_
 "přípojky + hl.trasa plynovodu ve vozovce :"_x000D_
 (11,7+(14,5+16,6+9,7+21,2+15,2))*(1,4-0,54-0,1-0,11-0,2)*0,8 = 32,004 [D]_x000D_
 "přípojky ve vedlejších plochách :"_x000D_
 (3+10,8+20,9)*(1,2-0,30-0,1-0,11-0,2)*0,8 = 13,602 [F]_x000D_
 Celkem: G+D+F = 188,608 [H]</t>
  </si>
  <si>
    <t>V ochranném pásmu plynovodů a přípojek budou veškeré práce prováděny výhradně ručním způsobem. 
pískový obsyp plynovodu, max. fr.16mm</t>
  </si>
  <si>
    <t>"hl.trasa plynovodu - vedlejší plochy :"_x000D_
 (376,5-11,7)*(0,3)*0,8 = 87,552 [G]_x000D_
 "přípojky + hl.trasa plynovodu ve vozovce :"_x000D_
 (11,7+(14,5+16,6+9,7+21,2+15,2))*(0,3)*0,8 = 21,336 [D]_x000D_
 "přípojky ve vedlejších plochách :"_x000D_
 (3+10,8+20,9)*(0,30)*0,8 = 8,328 [F]_x000D_
 Celkem: G+D+F = 117,216 [H]</t>
  </si>
  <si>
    <t>"hl.trasa plynovodu - vedlejší plochy :"_x000D_
 (376,5-11,7)*(0,1)*0,8 = 29,184 [G]_x000D_
 "přípojky + hl.trasa plynovodu ve vozovce :"_x000D_
 (11,7+(14,5+16,6+9,7+11,5+15,2))*(0,1)*0,8 = 6,336 [D]_x000D_
 "přípojky ve vedlejších plochách :"_x000D_
 (3+10,8+20,9)*(0,1)*0,8 = 2,776 [F]_x000D_
 Celkem: G+D+F = 38,296 [H]</t>
  </si>
  <si>
    <t>87314</t>
  </si>
  <si>
    <t>POTRUBÍ Z TRUB PLASTOVÝCH TLAKOVÝCH SVAŘOVANÝCH DN DO 40MM</t>
  </si>
  <si>
    <t>dle PD D.1.5. - přípojky + prořez 10%: (1,2*16+15,2+1,7)*1,10 = 39,710 [A]</t>
  </si>
  <si>
    <t>dle PD D.1.5. - přípojky + prořez 10% : (9*1,2)*1,10 = 11,880 [A]</t>
  </si>
  <si>
    <t>dle PD D.1.5. - přípojky + prořez 10%: 21,2*1,10 = 23,320 [A]</t>
  </si>
  <si>
    <t>plynovodní potrubí PE dn 90, PE 100 RC, SDR 11</t>
  </si>
  <si>
    <t>dle PD D.1.5. + prořez 10%: 17,5*1,10 = 19,250 [A]</t>
  </si>
  <si>
    <t>plynovodní potrubí PE dn110, PE 100 RC, SDR 17,6
vč. ohybů a T- kusů</t>
  </si>
  <si>
    <t>"dle PD D.1.5 : "_x000D_
 hlavní plynovod + prořez 10% : 376,5*1,10 = 414,150 [A]</t>
  </si>
  <si>
    <t>plynovodní potrubí PE dn 110, PE 100 RC, SDR 11</t>
  </si>
  <si>
    <t>"dle PD D.1.5 : "_x000D_
 přípojky + prořez 10% : 16,6*1,10 = 18,260 [A]</t>
  </si>
  <si>
    <t>891827</t>
  </si>
  <si>
    <t>NAVRTÁVACÍ PASY DN DO 100MM</t>
  </si>
  <si>
    <t>PE dn 110/63</t>
  </si>
  <si>
    <t>dle PD D.1.5: 1 = 1,000 [A]</t>
  </si>
  <si>
    <t>PE dn 110/50</t>
  </si>
  <si>
    <t>dle PD D.1.5: 9 = 9,000 [A]</t>
  </si>
  <si>
    <t>PE dn 110/40</t>
  </si>
  <si>
    <t>dle PD D.1.5: 18 = 18,000 [A]</t>
  </si>
  <si>
    <t>viz technická zpráva D.1.5.1 a D.1.5.13 + prořez 10% : (376,5+16,6+17,5+21,2+10,8+36,10)*1,10 = 526,570 [A]</t>
  </si>
  <si>
    <t>"žlutá, š=200 mm"_x000D_
 viz technická zpráva D.1.5.1 a D.1.5.13 + prořez 10% : (376,5+16,6+17,5+21,2+10,8+36,10)*1,10 = 526,570 [A]</t>
  </si>
  <si>
    <t>899321</t>
  </si>
  <si>
    <t>DOPLŇKY NA PLYN POTRUBÍ DN DO 100MM - PROPOJE</t>
  </si>
  <si>
    <t>propoje 41 až 75 včetně případných zemních prací mimo hlavní rýhu
včetně dodávky materiálu a případné likvidace stávajícího potrubí
včetně případného přepojení přípojky dle specifikace v PD
včetně montáže a demontáže dočasného obtoku 
kompletní dodávka - práce vč.materiálů</t>
  </si>
  <si>
    <t>dle PD D.1.5 :  35 = 35,000 [A]</t>
  </si>
  <si>
    <t>přípojky : 36,1+10,8+21,2+17,5 = 85,600 [A]</t>
  </si>
  <si>
    <t>899621</t>
  </si>
  <si>
    <t>TLAKOVÉ ZKOUŠKY POTRUBÍ DN DO 100MM</t>
  </si>
  <si>
    <t>dle PD D.1.5 : hlavní řad + přípojky : 376,5+16,6 = 393,100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</si>
  <si>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</si>
  <si>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rušené potrubí přípojek : 36,10+10,8 = 46,900 [A]</t>
  </si>
  <si>
    <t>rušené potrubí hlavní řad + přípojky : 21,2+17,5+16,6+376,5 = 431,800 [A]</t>
  </si>
  <si>
    <t>přípojky- samostatné čištění 3x : 3*(36,10+10,8) = 140,700 [A]</t>
  </si>
  <si>
    <t>hlavní řad + přípojky- samostatné čištění 3x : 3*(21,2+17,5+16,6+376,5) = 1295,400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</si>
</sst>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 ###\ ##0.00"/>
    <numFmt numFmtId="165" formatCode="#\ ###\ ###\ ###\ ##0.000"/>
  </numFmts>
  <fonts count="10" x14ac:knownFonts="1">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rgb="FF000000"/>
      </left>
      <right/>
      <top style="thin">
        <color auto="1"/>
      </top>
      <bottom/>
      <diagonal/>
    </border>
    <border>
      <left/>
      <right/>
      <top style="thin">
        <color auto="1"/>
      </top>
      <bottom/>
      <diagonal/>
    </border>
    <border>
      <left/>
      <right style="thin">
        <color rgb="FF000000"/>
      </right>
      <top style="thin">
        <color auto="1"/>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5">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xf numFmtId="0" fontId="3" fillId="2" borderId="0" xfId="2" applyFill="1">
      <alignment horizontal="center" vertical="center" wrapText="1"/>
    </xf>
    <xf numFmtId="0" fontId="0" fillId="2" borderId="5" xfId="0" applyFill="1" applyBorder="1"/>
    <xf numFmtId="0" fontId="4" fillId="2" borderId="4" xfId="3" applyFill="1" applyBorder="1">
      <alignment horizontal="left" vertical="center" wrapText="1"/>
    </xf>
    <xf numFmtId="0" fontId="4" fillId="2" borderId="0" xfId="3" applyFill="1">
      <alignment horizontal="left" vertical="center" wrapText="1"/>
    </xf>
    <xf numFmtId="0" fontId="0" fillId="2" borderId="6" xfId="0" applyFill="1" applyBorder="1" applyAlignment="1">
      <alignment horizontal="center"/>
    </xf>
    <xf numFmtId="164" fontId="0" fillId="2" borderId="6"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4"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5" fontId="0" fillId="0" borderId="6" xfId="0" applyNumberFormat="1" applyBorder="1" applyAlignment="1">
      <alignment horizontal="center"/>
    </xf>
    <xf numFmtId="164" fontId="0" fillId="0" borderId="6" xfId="0" applyNumberFormat="1" applyBorder="1" applyAlignment="1">
      <alignment horizontal="center"/>
    </xf>
    <xf numFmtId="164" fontId="0" fillId="0" borderId="0" xfId="0" applyNumberFormat="1"/>
    <xf numFmtId="0" fontId="0" fillId="0" borderId="4" xfId="0" applyBorder="1"/>
    <xf numFmtId="0" fontId="0" fillId="0" borderId="5" xfId="0" applyBorder="1"/>
    <xf numFmtId="0" fontId="7" fillId="0" borderId="6" xfId="0" applyFont="1" applyBorder="1" applyAlignment="1">
      <alignment wrapText="1"/>
    </xf>
    <xf numFmtId="0" fontId="0" fillId="0" borderId="0" xfId="0" applyAlignment="1">
      <alignment wrapText="1"/>
    </xf>
    <xf numFmtId="0" fontId="0" fillId="0" borderId="16" xfId="0" applyBorder="1"/>
    <xf numFmtId="0" fontId="0" fillId="0" borderId="17" xfId="0" applyBorder="1"/>
    <xf numFmtId="0" fontId="0" fillId="0" borderId="18" xfId="0" applyBorder="1"/>
    <xf numFmtId="0" fontId="4" fillId="2" borderId="0" xfId="3" applyFill="1" applyAlignment="1">
      <alignment horizontal="right" vertical="center" wrapText="1"/>
    </xf>
    <xf numFmtId="0" fontId="0" fillId="2" borderId="0" xfId="0" applyFill="1" applyAlignment="1">
      <alignment horizontal="right"/>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cellXfs>
  <cellStyles count="14">
    <cellStyle name="NadpisRekapitulaceSoupisPraciStyle" xfId="2" xr:uid="{00000000-0005-0000-0000-000002000000}"/>
    <cellStyle name="NadpisStrukturyStyle" xfId="5" xr:uid="{00000000-0005-0000-0000-000005000000}"/>
    <cellStyle name="NadpisySloupcuStyle" xfId="4" xr:uid="{00000000-0005-0000-0000-000004000000}"/>
    <cellStyle name="NormalBoldLeftStyle" xfId="9" xr:uid="{00000000-0005-0000-0000-000009000000}"/>
    <cellStyle name="NormalBoldRightStyle" xfId="10" xr:uid="{00000000-0005-0000-0000-00000A000000}"/>
    <cellStyle name="NormalBoldStyle" xfId="8" xr:uid="{00000000-0005-0000-0000-000008000000}"/>
    <cellStyle name="NormalLeftStyle" xfId="11" xr:uid="{00000000-0005-0000-0000-00000B000000}"/>
    <cellStyle name="Normální" xfId="0" builtinId="0"/>
    <cellStyle name="NormalRightStyle" xfId="12" xr:uid="{00000000-0005-0000-0000-00000C000000}"/>
    <cellStyle name="NormalStyle" xfId="1" xr:uid="{00000000-0005-0000-0000-000001000000}"/>
    <cellStyle name="PolDoplnInfoStyle" xfId="13" xr:uid="{00000000-0005-0000-0000-00000D000000}"/>
    <cellStyle name="RekapitulaceCenyStyle" xfId="6" xr:uid="{00000000-0005-0000-0000-000006000000}"/>
    <cellStyle name="StavbaRozpocetHeaderStyle" xfId="3" xr:uid="{00000000-0005-0000-0000-000003000000}"/>
    <cellStyle name="StavebniDilStyle" xfId="7" xr:uid="{00000000-0005-0000-0000-000007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1"/>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2"/>
      <c r="C1" s="3"/>
      <c r="D1" s="3"/>
      <c r="E1" s="4" t="s">
        <v>1</v>
      </c>
      <c r="F1" s="3"/>
      <c r="G1" s="3"/>
      <c r="H1" s="3"/>
      <c r="I1" s="3"/>
      <c r="J1" s="5"/>
      <c r="P1">
        <v>3</v>
      </c>
    </row>
    <row r="2" spans="1:16" ht="20.25" x14ac:dyDescent="0.25">
      <c r="A2" s="1"/>
      <c r="B2" s="6"/>
      <c r="C2" s="7"/>
      <c r="D2" s="7"/>
      <c r="E2" s="8" t="s">
        <v>2</v>
      </c>
      <c r="F2" s="7"/>
      <c r="G2" s="7"/>
      <c r="H2" s="7"/>
      <c r="I2" s="7"/>
      <c r="J2" s="9"/>
    </row>
    <row r="3" spans="1:16" x14ac:dyDescent="0.25">
      <c r="A3" s="7" t="s">
        <v>3</v>
      </c>
      <c r="B3" s="10" t="s">
        <v>4</v>
      </c>
      <c r="C3" s="39" t="s">
        <v>5</v>
      </c>
      <c r="D3" s="40"/>
      <c r="E3" s="11" t="s">
        <v>6</v>
      </c>
      <c r="F3" s="7"/>
      <c r="G3" s="7"/>
      <c r="H3" s="12" t="s">
        <v>7</v>
      </c>
      <c r="I3" s="13">
        <f>SUMIFS(I9:I61,A9:A61,"SD")</f>
        <v>0</v>
      </c>
      <c r="J3" s="9"/>
      <c r="O3">
        <v>0</v>
      </c>
      <c r="P3">
        <v>2</v>
      </c>
    </row>
    <row r="4" spans="1:16" x14ac:dyDescent="0.25">
      <c r="A4" s="7" t="s">
        <v>8</v>
      </c>
      <c r="B4" s="10" t="s">
        <v>9</v>
      </c>
      <c r="C4" s="39" t="s">
        <v>10</v>
      </c>
      <c r="D4" s="40"/>
      <c r="E4" s="11" t="s">
        <v>11</v>
      </c>
      <c r="F4" s="7"/>
      <c r="G4" s="7"/>
      <c r="H4" s="7"/>
      <c r="I4" s="7"/>
      <c r="J4" s="9"/>
      <c r="O4">
        <v>0.15</v>
      </c>
      <c r="P4">
        <v>2</v>
      </c>
    </row>
    <row r="5" spans="1:16" x14ac:dyDescent="0.25">
      <c r="A5" s="7" t="s">
        <v>12</v>
      </c>
      <c r="B5" s="10" t="s">
        <v>13</v>
      </c>
      <c r="C5" s="39" t="s">
        <v>7</v>
      </c>
      <c r="D5" s="40"/>
      <c r="E5" s="11" t="s">
        <v>14</v>
      </c>
      <c r="F5" s="7"/>
      <c r="G5" s="7"/>
      <c r="H5" s="7"/>
      <c r="I5" s="7"/>
      <c r="J5" s="9"/>
      <c r="O5">
        <v>0.21</v>
      </c>
    </row>
    <row r="6" spans="1:16" x14ac:dyDescent="0.25">
      <c r="A6" s="41" t="s">
        <v>15</v>
      </c>
      <c r="B6" s="42" t="s">
        <v>16</v>
      </c>
      <c r="C6" s="43" t="s">
        <v>17</v>
      </c>
      <c r="D6" s="43" t="s">
        <v>18</v>
      </c>
      <c r="E6" s="43" t="s">
        <v>19</v>
      </c>
      <c r="F6" s="43" t="s">
        <v>20</v>
      </c>
      <c r="G6" s="43" t="s">
        <v>21</v>
      </c>
      <c r="H6" s="43" t="s">
        <v>22</v>
      </c>
      <c r="I6" s="43"/>
      <c r="J6" s="44" t="s">
        <v>23</v>
      </c>
    </row>
    <row r="7" spans="1:16" x14ac:dyDescent="0.25">
      <c r="A7" s="41"/>
      <c r="B7" s="42"/>
      <c r="C7" s="43"/>
      <c r="D7" s="43"/>
      <c r="E7" s="43"/>
      <c r="F7" s="43"/>
      <c r="G7" s="43"/>
      <c r="H7" s="15" t="s">
        <v>24</v>
      </c>
      <c r="I7" s="15" t="s">
        <v>25</v>
      </c>
      <c r="J7" s="44"/>
    </row>
    <row r="8" spans="1:16" x14ac:dyDescent="0.25">
      <c r="A8" s="17">
        <v>0</v>
      </c>
      <c r="B8" s="14">
        <v>1</v>
      </c>
      <c r="C8" s="18">
        <v>2</v>
      </c>
      <c r="D8" s="15">
        <v>3</v>
      </c>
      <c r="E8" s="18">
        <v>4</v>
      </c>
      <c r="F8" s="15">
        <v>5</v>
      </c>
      <c r="G8" s="15">
        <v>6</v>
      </c>
      <c r="H8" s="15">
        <v>7</v>
      </c>
      <c r="I8" s="18">
        <v>8</v>
      </c>
      <c r="J8" s="16">
        <v>9</v>
      </c>
    </row>
    <row r="9" spans="1:16" x14ac:dyDescent="0.25">
      <c r="A9" s="19" t="s">
        <v>26</v>
      </c>
      <c r="B9" s="20"/>
      <c r="C9" s="21" t="s">
        <v>27</v>
      </c>
      <c r="D9" s="22"/>
      <c r="E9" s="19" t="s">
        <v>28</v>
      </c>
      <c r="F9" s="22"/>
      <c r="G9" s="22"/>
      <c r="H9" s="22"/>
      <c r="I9" s="23">
        <f>SUMIFS(I10:I61,A10:A61,"P")</f>
        <v>0</v>
      </c>
      <c r="J9" s="24"/>
    </row>
    <row r="10" spans="1:16" x14ac:dyDescent="0.25">
      <c r="A10" s="25" t="s">
        <v>29</v>
      </c>
      <c r="B10" s="25">
        <v>1</v>
      </c>
      <c r="C10" s="26" t="s">
        <v>30</v>
      </c>
      <c r="D10" s="25" t="s">
        <v>31</v>
      </c>
      <c r="E10" s="27" t="s">
        <v>32</v>
      </c>
      <c r="F10" s="28" t="s">
        <v>33</v>
      </c>
      <c r="G10" s="29">
        <v>1</v>
      </c>
      <c r="H10" s="30">
        <v>0</v>
      </c>
      <c r="I10" s="30">
        <f>ROUND(G10*H10,P4)</f>
        <v>0</v>
      </c>
      <c r="J10" s="25"/>
      <c r="O10" s="31">
        <f>I10*0.21</f>
        <v>0</v>
      </c>
      <c r="P10">
        <v>3</v>
      </c>
    </row>
    <row r="11" spans="1:16" ht="165" x14ac:dyDescent="0.25">
      <c r="A11" s="25" t="s">
        <v>34</v>
      </c>
      <c r="B11" s="32"/>
      <c r="E11" s="27" t="s">
        <v>35</v>
      </c>
      <c r="J11" s="33"/>
    </row>
    <row r="12" spans="1:16" ht="30" x14ac:dyDescent="0.25">
      <c r="A12" s="25" t="s">
        <v>36</v>
      </c>
      <c r="B12" s="32"/>
      <c r="E12" s="34" t="s">
        <v>37</v>
      </c>
      <c r="J12" s="33"/>
    </row>
    <row r="13" spans="1:16" ht="30" x14ac:dyDescent="0.25">
      <c r="A13" s="25" t="s">
        <v>38</v>
      </c>
      <c r="B13" s="32"/>
      <c r="E13" s="27" t="s">
        <v>39</v>
      </c>
      <c r="J13" s="33"/>
    </row>
    <row r="14" spans="1:16" x14ac:dyDescent="0.25">
      <c r="A14" s="25" t="s">
        <v>29</v>
      </c>
      <c r="B14" s="25">
        <v>2</v>
      </c>
      <c r="C14" s="26" t="s">
        <v>40</v>
      </c>
      <c r="D14" s="25" t="s">
        <v>41</v>
      </c>
      <c r="E14" s="27" t="s">
        <v>42</v>
      </c>
      <c r="F14" s="28" t="s">
        <v>43</v>
      </c>
      <c r="G14" s="29">
        <v>1</v>
      </c>
      <c r="H14" s="30">
        <v>0</v>
      </c>
      <c r="I14" s="30">
        <f>ROUND(G14*H14,P4)</f>
        <v>0</v>
      </c>
      <c r="J14" s="25"/>
      <c r="O14" s="31">
        <f>I14*0.21</f>
        <v>0</v>
      </c>
      <c r="P14">
        <v>3</v>
      </c>
    </row>
    <row r="15" spans="1:16" ht="90" x14ac:dyDescent="0.25">
      <c r="A15" s="25" t="s">
        <v>34</v>
      </c>
      <c r="B15" s="32"/>
      <c r="E15" s="27" t="s">
        <v>44</v>
      </c>
      <c r="J15" s="33"/>
    </row>
    <row r="16" spans="1:16" x14ac:dyDescent="0.25">
      <c r="A16" s="25" t="s">
        <v>36</v>
      </c>
      <c r="B16" s="32"/>
      <c r="E16" s="34" t="s">
        <v>45</v>
      </c>
      <c r="J16" s="33"/>
    </row>
    <row r="17" spans="1:16" ht="30" x14ac:dyDescent="0.25">
      <c r="A17" s="25" t="s">
        <v>38</v>
      </c>
      <c r="B17" s="32"/>
      <c r="E17" s="27" t="s">
        <v>46</v>
      </c>
      <c r="J17" s="33"/>
    </row>
    <row r="18" spans="1:16" x14ac:dyDescent="0.25">
      <c r="A18" s="25" t="s">
        <v>29</v>
      </c>
      <c r="B18" s="25">
        <v>3</v>
      </c>
      <c r="C18" s="26" t="s">
        <v>47</v>
      </c>
      <c r="D18" s="25" t="s">
        <v>31</v>
      </c>
      <c r="E18" s="27" t="s">
        <v>48</v>
      </c>
      <c r="F18" s="28" t="s">
        <v>33</v>
      </c>
      <c r="G18" s="29">
        <v>1</v>
      </c>
      <c r="H18" s="30">
        <v>0</v>
      </c>
      <c r="I18" s="30">
        <f>ROUND(G18*H18,P4)</f>
        <v>0</v>
      </c>
      <c r="J18" s="25"/>
      <c r="O18" s="31">
        <f>I18*0.21</f>
        <v>0</v>
      </c>
      <c r="P18">
        <v>3</v>
      </c>
    </row>
    <row r="19" spans="1:16" ht="150" x14ac:dyDescent="0.25">
      <c r="A19" s="25" t="s">
        <v>34</v>
      </c>
      <c r="B19" s="32"/>
      <c r="E19" s="27" t="s">
        <v>49</v>
      </c>
      <c r="J19" s="33"/>
    </row>
    <row r="20" spans="1:16" x14ac:dyDescent="0.25">
      <c r="A20" s="25" t="s">
        <v>36</v>
      </c>
      <c r="B20" s="32"/>
      <c r="E20" s="34" t="s">
        <v>45</v>
      </c>
      <c r="J20" s="33"/>
    </row>
    <row r="21" spans="1:16" ht="30" x14ac:dyDescent="0.25">
      <c r="A21" s="25" t="s">
        <v>38</v>
      </c>
      <c r="B21" s="32"/>
      <c r="E21" s="27" t="s">
        <v>46</v>
      </c>
      <c r="J21" s="33"/>
    </row>
    <row r="22" spans="1:16" x14ac:dyDescent="0.25">
      <c r="A22" s="25" t="s">
        <v>29</v>
      </c>
      <c r="B22" s="25">
        <v>4</v>
      </c>
      <c r="C22" s="26" t="s">
        <v>50</v>
      </c>
      <c r="D22" s="25" t="s">
        <v>51</v>
      </c>
      <c r="E22" s="27" t="s">
        <v>52</v>
      </c>
      <c r="F22" s="28" t="s">
        <v>33</v>
      </c>
      <c r="G22" s="29">
        <v>1</v>
      </c>
      <c r="H22" s="30">
        <v>0</v>
      </c>
      <c r="I22" s="30">
        <f>ROUND(G22*H22,P4)</f>
        <v>0</v>
      </c>
      <c r="J22" s="25"/>
      <c r="O22" s="31">
        <f>I22*0.21</f>
        <v>0</v>
      </c>
      <c r="P22">
        <v>3</v>
      </c>
    </row>
    <row r="23" spans="1:16" ht="405" x14ac:dyDescent="0.25">
      <c r="A23" s="25" t="s">
        <v>34</v>
      </c>
      <c r="B23" s="32"/>
      <c r="E23" s="27" t="s">
        <v>53</v>
      </c>
      <c r="J23" s="33"/>
    </row>
    <row r="24" spans="1:16" x14ac:dyDescent="0.25">
      <c r="A24" s="25" t="s">
        <v>36</v>
      </c>
      <c r="B24" s="32"/>
      <c r="E24" s="34" t="s">
        <v>45</v>
      </c>
      <c r="J24" s="33"/>
    </row>
    <row r="25" spans="1:16" ht="30" x14ac:dyDescent="0.25">
      <c r="A25" s="25" t="s">
        <v>38</v>
      </c>
      <c r="B25" s="32"/>
      <c r="E25" s="27" t="s">
        <v>46</v>
      </c>
      <c r="J25" s="33"/>
    </row>
    <row r="26" spans="1:16" x14ac:dyDescent="0.25">
      <c r="A26" s="25" t="s">
        <v>29</v>
      </c>
      <c r="B26" s="25">
        <v>5</v>
      </c>
      <c r="C26" s="26" t="s">
        <v>50</v>
      </c>
      <c r="D26" s="25" t="s">
        <v>41</v>
      </c>
      <c r="E26" s="27" t="s">
        <v>52</v>
      </c>
      <c r="F26" s="28" t="s">
        <v>33</v>
      </c>
      <c r="G26" s="29">
        <v>1</v>
      </c>
      <c r="H26" s="30">
        <v>0</v>
      </c>
      <c r="I26" s="30">
        <f>ROUND(G26*H26,P4)</f>
        <v>0</v>
      </c>
      <c r="J26" s="25"/>
      <c r="O26" s="31">
        <f>I26*0.21</f>
        <v>0</v>
      </c>
      <c r="P26">
        <v>3</v>
      </c>
    </row>
    <row r="27" spans="1:16" ht="120" x14ac:dyDescent="0.25">
      <c r="A27" s="25" t="s">
        <v>34</v>
      </c>
      <c r="B27" s="32"/>
      <c r="E27" s="27" t="s">
        <v>54</v>
      </c>
      <c r="J27" s="33"/>
    </row>
    <row r="28" spans="1:16" x14ac:dyDescent="0.25">
      <c r="A28" s="25" t="s">
        <v>36</v>
      </c>
      <c r="B28" s="32"/>
      <c r="E28" s="34" t="s">
        <v>45</v>
      </c>
      <c r="J28" s="33"/>
    </row>
    <row r="29" spans="1:16" ht="30" x14ac:dyDescent="0.25">
      <c r="A29" s="25" t="s">
        <v>38</v>
      </c>
      <c r="B29" s="32"/>
      <c r="E29" s="27" t="s">
        <v>46</v>
      </c>
      <c r="J29" s="33"/>
    </row>
    <row r="30" spans="1:16" x14ac:dyDescent="0.25">
      <c r="A30" s="25" t="s">
        <v>29</v>
      </c>
      <c r="B30" s="25">
        <v>6</v>
      </c>
      <c r="C30" s="26" t="s">
        <v>55</v>
      </c>
      <c r="D30" s="25" t="s">
        <v>31</v>
      </c>
      <c r="E30" s="27" t="s">
        <v>56</v>
      </c>
      <c r="F30" s="28" t="s">
        <v>57</v>
      </c>
      <c r="G30" s="29">
        <v>1</v>
      </c>
      <c r="H30" s="30">
        <v>0</v>
      </c>
      <c r="I30" s="30">
        <f>ROUND(G30*H30,P4)</f>
        <v>0</v>
      </c>
      <c r="J30" s="25"/>
      <c r="O30" s="31">
        <f>I30*0.21</f>
        <v>0</v>
      </c>
      <c r="P30">
        <v>3</v>
      </c>
    </row>
    <row r="31" spans="1:16" ht="105" x14ac:dyDescent="0.25">
      <c r="A31" s="25" t="s">
        <v>34</v>
      </c>
      <c r="B31" s="32"/>
      <c r="E31" s="27" t="s">
        <v>58</v>
      </c>
      <c r="J31" s="33"/>
    </row>
    <row r="32" spans="1:16" x14ac:dyDescent="0.25">
      <c r="A32" s="25" t="s">
        <v>36</v>
      </c>
      <c r="B32" s="32"/>
      <c r="E32" s="34" t="s">
        <v>45</v>
      </c>
      <c r="J32" s="33"/>
    </row>
    <row r="33" spans="1:16" ht="30" x14ac:dyDescent="0.25">
      <c r="A33" s="25" t="s">
        <v>38</v>
      </c>
      <c r="B33" s="32"/>
      <c r="E33" s="27" t="s">
        <v>46</v>
      </c>
      <c r="J33" s="33"/>
    </row>
    <row r="34" spans="1:16" x14ac:dyDescent="0.25">
      <c r="A34" s="25" t="s">
        <v>29</v>
      </c>
      <c r="B34" s="25">
        <v>7</v>
      </c>
      <c r="C34" s="26" t="s">
        <v>59</v>
      </c>
      <c r="D34" s="25" t="s">
        <v>31</v>
      </c>
      <c r="E34" s="27" t="s">
        <v>60</v>
      </c>
      <c r="F34" s="28" t="s">
        <v>33</v>
      </c>
      <c r="G34" s="29">
        <v>1</v>
      </c>
      <c r="H34" s="30">
        <v>0</v>
      </c>
      <c r="I34" s="30">
        <f>ROUND(G34*H34,P4)</f>
        <v>0</v>
      </c>
      <c r="J34" s="25"/>
      <c r="O34" s="31">
        <f>I34*0.21</f>
        <v>0</v>
      </c>
      <c r="P34">
        <v>3</v>
      </c>
    </row>
    <row r="35" spans="1:16" ht="165" x14ac:dyDescent="0.25">
      <c r="A35" s="25" t="s">
        <v>34</v>
      </c>
      <c r="B35" s="32"/>
      <c r="E35" s="27" t="s">
        <v>61</v>
      </c>
      <c r="J35" s="33"/>
    </row>
    <row r="36" spans="1:16" x14ac:dyDescent="0.25">
      <c r="A36" s="25" t="s">
        <v>36</v>
      </c>
      <c r="B36" s="32"/>
      <c r="E36" s="34" t="s">
        <v>45</v>
      </c>
      <c r="J36" s="33"/>
    </row>
    <row r="37" spans="1:16" ht="30" x14ac:dyDescent="0.25">
      <c r="A37" s="25" t="s">
        <v>38</v>
      </c>
      <c r="B37" s="32"/>
      <c r="E37" s="27" t="s">
        <v>46</v>
      </c>
      <c r="J37" s="33"/>
    </row>
    <row r="38" spans="1:16" x14ac:dyDescent="0.25">
      <c r="A38" s="25" t="s">
        <v>29</v>
      </c>
      <c r="B38" s="25">
        <v>8</v>
      </c>
      <c r="C38" s="26" t="s">
        <v>62</v>
      </c>
      <c r="D38" s="25" t="s">
        <v>31</v>
      </c>
      <c r="E38" s="27" t="s">
        <v>63</v>
      </c>
      <c r="F38" s="28" t="s">
        <v>33</v>
      </c>
      <c r="G38" s="29">
        <v>1</v>
      </c>
      <c r="H38" s="30">
        <v>0</v>
      </c>
      <c r="I38" s="30">
        <f>ROUND(G38*H38,P4)</f>
        <v>0</v>
      </c>
      <c r="J38" s="25"/>
      <c r="O38" s="31">
        <f>I38*0.21</f>
        <v>0</v>
      </c>
      <c r="P38">
        <v>3</v>
      </c>
    </row>
    <row r="39" spans="1:16" ht="195" x14ac:dyDescent="0.25">
      <c r="A39" s="25" t="s">
        <v>34</v>
      </c>
      <c r="B39" s="32"/>
      <c r="E39" s="27" t="s">
        <v>64</v>
      </c>
      <c r="J39" s="33"/>
    </row>
    <row r="40" spans="1:16" x14ac:dyDescent="0.25">
      <c r="A40" s="25" t="s">
        <v>36</v>
      </c>
      <c r="B40" s="32"/>
      <c r="E40" s="34" t="s">
        <v>45</v>
      </c>
      <c r="J40" s="33"/>
    </row>
    <row r="41" spans="1:16" x14ac:dyDescent="0.25">
      <c r="A41" s="25" t="s">
        <v>38</v>
      </c>
      <c r="B41" s="32"/>
      <c r="E41" s="35" t="s">
        <v>31</v>
      </c>
      <c r="J41" s="33"/>
    </row>
    <row r="42" spans="1:16" x14ac:dyDescent="0.25">
      <c r="A42" s="25" t="s">
        <v>29</v>
      </c>
      <c r="B42" s="25">
        <v>9</v>
      </c>
      <c r="C42" s="26" t="s">
        <v>65</v>
      </c>
      <c r="D42" s="25" t="s">
        <v>31</v>
      </c>
      <c r="E42" s="27" t="s">
        <v>66</v>
      </c>
      <c r="F42" s="28" t="s">
        <v>33</v>
      </c>
      <c r="G42" s="29">
        <v>1</v>
      </c>
      <c r="H42" s="30">
        <v>0</v>
      </c>
      <c r="I42" s="30">
        <f>ROUND(G42*H42,P4)</f>
        <v>0</v>
      </c>
      <c r="J42" s="25"/>
      <c r="O42" s="31">
        <f>I42*0.21</f>
        <v>0</v>
      </c>
      <c r="P42">
        <v>3</v>
      </c>
    </row>
    <row r="43" spans="1:16" ht="135" x14ac:dyDescent="0.25">
      <c r="A43" s="25" t="s">
        <v>34</v>
      </c>
      <c r="B43" s="32"/>
      <c r="E43" s="27" t="s">
        <v>67</v>
      </c>
      <c r="J43" s="33"/>
    </row>
    <row r="44" spans="1:16" x14ac:dyDescent="0.25">
      <c r="A44" s="25" t="s">
        <v>36</v>
      </c>
      <c r="B44" s="32"/>
      <c r="E44" s="34" t="s">
        <v>45</v>
      </c>
      <c r="J44" s="33"/>
    </row>
    <row r="45" spans="1:16" ht="75" x14ac:dyDescent="0.25">
      <c r="A45" s="25" t="s">
        <v>38</v>
      </c>
      <c r="B45" s="32"/>
      <c r="E45" s="27" t="s">
        <v>68</v>
      </c>
      <c r="J45" s="33"/>
    </row>
    <row r="46" spans="1:16" x14ac:dyDescent="0.25">
      <c r="A46" s="25" t="s">
        <v>29</v>
      </c>
      <c r="B46" s="25">
        <v>10</v>
      </c>
      <c r="C46" s="26" t="s">
        <v>69</v>
      </c>
      <c r="D46" s="25" t="s">
        <v>31</v>
      </c>
      <c r="E46" s="27" t="s">
        <v>70</v>
      </c>
      <c r="F46" s="28" t="s">
        <v>33</v>
      </c>
      <c r="G46" s="29">
        <v>1</v>
      </c>
      <c r="H46" s="30">
        <v>0</v>
      </c>
      <c r="I46" s="30">
        <f>ROUND(G46*H46,P4)</f>
        <v>0</v>
      </c>
      <c r="J46" s="25"/>
      <c r="O46" s="31">
        <f>I46*0.21</f>
        <v>0</v>
      </c>
      <c r="P46">
        <v>3</v>
      </c>
    </row>
    <row r="47" spans="1:16" ht="105" x14ac:dyDescent="0.25">
      <c r="A47" s="25" t="s">
        <v>34</v>
      </c>
      <c r="B47" s="32"/>
      <c r="E47" s="27" t="s">
        <v>71</v>
      </c>
      <c r="J47" s="33"/>
    </row>
    <row r="48" spans="1:16" x14ac:dyDescent="0.25">
      <c r="A48" s="25" t="s">
        <v>36</v>
      </c>
      <c r="B48" s="32"/>
      <c r="E48" s="34" t="s">
        <v>45</v>
      </c>
      <c r="J48" s="33"/>
    </row>
    <row r="49" spans="1:16" ht="30" x14ac:dyDescent="0.25">
      <c r="A49" s="25" t="s">
        <v>38</v>
      </c>
      <c r="B49" s="32"/>
      <c r="E49" s="27" t="s">
        <v>46</v>
      </c>
      <c r="J49" s="33"/>
    </row>
    <row r="50" spans="1:16" x14ac:dyDescent="0.25">
      <c r="A50" s="25" t="s">
        <v>29</v>
      </c>
      <c r="B50" s="25">
        <v>11</v>
      </c>
      <c r="C50" s="26" t="s">
        <v>72</v>
      </c>
      <c r="D50" s="25" t="s">
        <v>51</v>
      </c>
      <c r="E50" s="27" t="s">
        <v>73</v>
      </c>
      <c r="F50" s="28" t="s">
        <v>74</v>
      </c>
      <c r="G50" s="29">
        <v>1</v>
      </c>
      <c r="H50" s="30">
        <v>0</v>
      </c>
      <c r="I50" s="30">
        <f>ROUND(G50*H50,P4)</f>
        <v>0</v>
      </c>
      <c r="J50" s="25"/>
      <c r="O50" s="31">
        <f>I50*0.21</f>
        <v>0</v>
      </c>
      <c r="P50">
        <v>3</v>
      </c>
    </row>
    <row r="51" spans="1:16" ht="45" x14ac:dyDescent="0.25">
      <c r="A51" s="25" t="s">
        <v>34</v>
      </c>
      <c r="B51" s="32"/>
      <c r="E51" s="27" t="s">
        <v>75</v>
      </c>
      <c r="J51" s="33"/>
    </row>
    <row r="52" spans="1:16" x14ac:dyDescent="0.25">
      <c r="A52" s="25" t="s">
        <v>36</v>
      </c>
      <c r="B52" s="32"/>
      <c r="E52" s="34" t="s">
        <v>45</v>
      </c>
      <c r="J52" s="33"/>
    </row>
    <row r="53" spans="1:16" ht="75" x14ac:dyDescent="0.25">
      <c r="A53" s="25" t="s">
        <v>38</v>
      </c>
      <c r="B53" s="32"/>
      <c r="E53" s="27" t="s">
        <v>76</v>
      </c>
      <c r="J53" s="33"/>
    </row>
    <row r="54" spans="1:16" x14ac:dyDescent="0.25">
      <c r="A54" s="25" t="s">
        <v>29</v>
      </c>
      <c r="B54" s="25">
        <v>12</v>
      </c>
      <c r="C54" s="26" t="s">
        <v>72</v>
      </c>
      <c r="D54" s="25" t="s">
        <v>41</v>
      </c>
      <c r="E54" s="27" t="s">
        <v>77</v>
      </c>
      <c r="F54" s="28" t="s">
        <v>74</v>
      </c>
      <c r="G54" s="29">
        <v>2</v>
      </c>
      <c r="H54" s="30">
        <v>0</v>
      </c>
      <c r="I54" s="30">
        <f>ROUND(G54*H54,P4)</f>
        <v>0</v>
      </c>
      <c r="J54" s="25"/>
      <c r="O54" s="31">
        <f>I54*0.21</f>
        <v>0</v>
      </c>
      <c r="P54">
        <v>3</v>
      </c>
    </row>
    <row r="55" spans="1:16" ht="75" x14ac:dyDescent="0.25">
      <c r="A55" s="25" t="s">
        <v>34</v>
      </c>
      <c r="B55" s="32"/>
      <c r="E55" s="27" t="s">
        <v>78</v>
      </c>
      <c r="J55" s="33"/>
    </row>
    <row r="56" spans="1:16" x14ac:dyDescent="0.25">
      <c r="A56" s="25" t="s">
        <v>36</v>
      </c>
      <c r="B56" s="32"/>
      <c r="E56" s="34" t="s">
        <v>79</v>
      </c>
      <c r="J56" s="33"/>
    </row>
    <row r="57" spans="1:16" ht="105" x14ac:dyDescent="0.25">
      <c r="A57" s="25" t="s">
        <v>38</v>
      </c>
      <c r="B57" s="32"/>
      <c r="E57" s="27" t="s">
        <v>80</v>
      </c>
      <c r="J57" s="33"/>
    </row>
    <row r="58" spans="1:16" x14ac:dyDescent="0.25">
      <c r="A58" s="25" t="s">
        <v>29</v>
      </c>
      <c r="B58" s="25">
        <v>13</v>
      </c>
      <c r="C58" s="26" t="s">
        <v>81</v>
      </c>
      <c r="D58" s="25" t="s">
        <v>31</v>
      </c>
      <c r="E58" s="27" t="s">
        <v>82</v>
      </c>
      <c r="F58" s="28" t="s">
        <v>33</v>
      </c>
      <c r="G58" s="29">
        <v>1</v>
      </c>
      <c r="H58" s="30">
        <v>0</v>
      </c>
      <c r="I58" s="30">
        <f>ROUND(G58*H58,P4)</f>
        <v>0</v>
      </c>
      <c r="J58" s="25"/>
      <c r="O58" s="31">
        <f>I58*0.21</f>
        <v>0</v>
      </c>
      <c r="P58">
        <v>3</v>
      </c>
    </row>
    <row r="59" spans="1:16" ht="270" x14ac:dyDescent="0.25">
      <c r="A59" s="25" t="s">
        <v>34</v>
      </c>
      <c r="B59" s="32"/>
      <c r="E59" s="27" t="s">
        <v>83</v>
      </c>
      <c r="J59" s="33"/>
    </row>
    <row r="60" spans="1:16" x14ac:dyDescent="0.25">
      <c r="A60" s="25" t="s">
        <v>36</v>
      </c>
      <c r="B60" s="32"/>
      <c r="E60" s="34" t="s">
        <v>45</v>
      </c>
      <c r="J60" s="33"/>
    </row>
    <row r="61" spans="1:16" ht="30" x14ac:dyDescent="0.25">
      <c r="A61" s="25" t="s">
        <v>38</v>
      </c>
      <c r="B61" s="36"/>
      <c r="C61" s="37"/>
      <c r="D61" s="37"/>
      <c r="E61" s="27" t="s">
        <v>84</v>
      </c>
      <c r="F61" s="37"/>
      <c r="G61" s="37"/>
      <c r="H61" s="37"/>
      <c r="I61" s="37"/>
      <c r="J61" s="38"/>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8740157499999996" bottom="0.78740157499999996" header="0.3" footer="0.3"/>
  <pageSetup fitToHeight="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23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2"/>
      <c r="C1" s="3"/>
      <c r="D1" s="3"/>
      <c r="E1" s="4" t="s">
        <v>1</v>
      </c>
      <c r="F1" s="3"/>
      <c r="G1" s="3"/>
      <c r="H1" s="3"/>
      <c r="I1" s="3"/>
      <c r="J1" s="5"/>
      <c r="P1">
        <v>3</v>
      </c>
    </row>
    <row r="2" spans="1:16" ht="20.25" x14ac:dyDescent="0.25">
      <c r="A2" s="1"/>
      <c r="B2" s="6"/>
      <c r="C2" s="7"/>
      <c r="D2" s="7"/>
      <c r="E2" s="8" t="s">
        <v>2</v>
      </c>
      <c r="F2" s="7"/>
      <c r="G2" s="7"/>
      <c r="H2" s="7"/>
      <c r="I2" s="7"/>
      <c r="J2" s="9"/>
    </row>
    <row r="3" spans="1:16" x14ac:dyDescent="0.25">
      <c r="A3" s="7" t="s">
        <v>3</v>
      </c>
      <c r="B3" s="10" t="s">
        <v>4</v>
      </c>
      <c r="C3" s="39" t="s">
        <v>5</v>
      </c>
      <c r="D3" s="40"/>
      <c r="E3" s="11" t="s">
        <v>6</v>
      </c>
      <c r="F3" s="7"/>
      <c r="G3" s="7"/>
      <c r="H3" s="12" t="s">
        <v>807</v>
      </c>
      <c r="I3" s="13">
        <f>SUMIFS(I9:I234,A9:A234,"SD")</f>
        <v>0</v>
      </c>
      <c r="J3" s="9"/>
      <c r="O3">
        <v>0</v>
      </c>
      <c r="P3">
        <v>2</v>
      </c>
    </row>
    <row r="4" spans="1:16" x14ac:dyDescent="0.25">
      <c r="A4" s="7" t="s">
        <v>8</v>
      </c>
      <c r="B4" s="10" t="s">
        <v>9</v>
      </c>
      <c r="C4" s="39" t="s">
        <v>10</v>
      </c>
      <c r="D4" s="40"/>
      <c r="E4" s="11" t="s">
        <v>11</v>
      </c>
      <c r="F4" s="7"/>
      <c r="G4" s="7"/>
      <c r="H4" s="7"/>
      <c r="I4" s="7"/>
      <c r="J4" s="9"/>
      <c r="O4">
        <v>0.15</v>
      </c>
      <c r="P4">
        <v>2</v>
      </c>
    </row>
    <row r="5" spans="1:16" x14ac:dyDescent="0.25">
      <c r="A5" s="7" t="s">
        <v>12</v>
      </c>
      <c r="B5" s="10" t="s">
        <v>13</v>
      </c>
      <c r="C5" s="39" t="s">
        <v>807</v>
      </c>
      <c r="D5" s="40"/>
      <c r="E5" s="11" t="s">
        <v>808</v>
      </c>
      <c r="F5" s="7"/>
      <c r="G5" s="7"/>
      <c r="H5" s="7"/>
      <c r="I5" s="7"/>
      <c r="J5" s="9"/>
      <c r="O5">
        <v>0.21</v>
      </c>
    </row>
    <row r="6" spans="1:16" x14ac:dyDescent="0.25">
      <c r="A6" s="41" t="s">
        <v>15</v>
      </c>
      <c r="B6" s="42" t="s">
        <v>16</v>
      </c>
      <c r="C6" s="43" t="s">
        <v>17</v>
      </c>
      <c r="D6" s="43" t="s">
        <v>18</v>
      </c>
      <c r="E6" s="43" t="s">
        <v>19</v>
      </c>
      <c r="F6" s="43" t="s">
        <v>20</v>
      </c>
      <c r="G6" s="43" t="s">
        <v>21</v>
      </c>
      <c r="H6" s="43" t="s">
        <v>22</v>
      </c>
      <c r="I6" s="43"/>
      <c r="J6" s="44" t="s">
        <v>23</v>
      </c>
    </row>
    <row r="7" spans="1:16" x14ac:dyDescent="0.25">
      <c r="A7" s="41"/>
      <c r="B7" s="42"/>
      <c r="C7" s="43"/>
      <c r="D7" s="43"/>
      <c r="E7" s="43"/>
      <c r="F7" s="43"/>
      <c r="G7" s="43"/>
      <c r="H7" s="15" t="s">
        <v>24</v>
      </c>
      <c r="I7" s="15" t="s">
        <v>25</v>
      </c>
      <c r="J7" s="44"/>
    </row>
    <row r="8" spans="1:16" x14ac:dyDescent="0.25">
      <c r="A8" s="17">
        <v>0</v>
      </c>
      <c r="B8" s="14">
        <v>1</v>
      </c>
      <c r="C8" s="18">
        <v>2</v>
      </c>
      <c r="D8" s="15">
        <v>3</v>
      </c>
      <c r="E8" s="18">
        <v>4</v>
      </c>
      <c r="F8" s="15">
        <v>5</v>
      </c>
      <c r="G8" s="15">
        <v>6</v>
      </c>
      <c r="H8" s="15">
        <v>7</v>
      </c>
      <c r="I8" s="18">
        <v>8</v>
      </c>
      <c r="J8" s="16">
        <v>9</v>
      </c>
    </row>
    <row r="9" spans="1:16" x14ac:dyDescent="0.25">
      <c r="A9" s="19" t="s">
        <v>26</v>
      </c>
      <c r="B9" s="20"/>
      <c r="C9" s="21" t="s">
        <v>27</v>
      </c>
      <c r="D9" s="22"/>
      <c r="E9" s="19" t="s">
        <v>28</v>
      </c>
      <c r="F9" s="22"/>
      <c r="G9" s="22"/>
      <c r="H9" s="22"/>
      <c r="I9" s="23">
        <f>SUMIFS(I10:I25,A10:A25,"P")</f>
        <v>0</v>
      </c>
      <c r="J9" s="24"/>
    </row>
    <row r="10" spans="1:16" ht="30" x14ac:dyDescent="0.25">
      <c r="A10" s="25" t="s">
        <v>29</v>
      </c>
      <c r="B10" s="25">
        <v>1</v>
      </c>
      <c r="C10" s="26" t="s">
        <v>93</v>
      </c>
      <c r="D10" s="25" t="s">
        <v>31</v>
      </c>
      <c r="E10" s="27" t="s">
        <v>94</v>
      </c>
      <c r="F10" s="28" t="s">
        <v>95</v>
      </c>
      <c r="G10" s="29">
        <v>220.215</v>
      </c>
      <c r="H10" s="30">
        <v>0</v>
      </c>
      <c r="I10" s="30">
        <f>ROUND(G10*H10,P4)</f>
        <v>0</v>
      </c>
      <c r="J10" s="25"/>
      <c r="O10" s="31">
        <f>I10*0.21</f>
        <v>0</v>
      </c>
      <c r="P10">
        <v>3</v>
      </c>
    </row>
    <row r="11" spans="1:16" ht="45" x14ac:dyDescent="0.25">
      <c r="A11" s="25" t="s">
        <v>34</v>
      </c>
      <c r="B11" s="32"/>
      <c r="E11" s="27" t="s">
        <v>96</v>
      </c>
      <c r="J11" s="33"/>
    </row>
    <row r="12" spans="1:16" ht="45" x14ac:dyDescent="0.25">
      <c r="A12" s="25" t="s">
        <v>36</v>
      </c>
      <c r="B12" s="32"/>
      <c r="E12" s="34" t="s">
        <v>809</v>
      </c>
      <c r="J12" s="33"/>
    </row>
    <row r="13" spans="1:16" ht="165" x14ac:dyDescent="0.25">
      <c r="A13" s="25" t="s">
        <v>38</v>
      </c>
      <c r="B13" s="32"/>
      <c r="E13" s="27" t="s">
        <v>98</v>
      </c>
      <c r="J13" s="33"/>
    </row>
    <row r="14" spans="1:16" ht="30" x14ac:dyDescent="0.25">
      <c r="A14" s="25" t="s">
        <v>29</v>
      </c>
      <c r="B14" s="25">
        <v>2</v>
      </c>
      <c r="C14" s="26" t="s">
        <v>106</v>
      </c>
      <c r="D14" s="25" t="s">
        <v>31</v>
      </c>
      <c r="E14" s="27" t="s">
        <v>107</v>
      </c>
      <c r="F14" s="28" t="s">
        <v>95</v>
      </c>
      <c r="G14" s="29">
        <v>143.51300000000001</v>
      </c>
      <c r="H14" s="30">
        <v>0</v>
      </c>
      <c r="I14" s="30">
        <f>ROUND(G14*H14,P4)</f>
        <v>0</v>
      </c>
      <c r="J14" s="25"/>
      <c r="O14" s="31">
        <f>I14*0.21</f>
        <v>0</v>
      </c>
      <c r="P14">
        <v>3</v>
      </c>
    </row>
    <row r="15" spans="1:16" ht="45" x14ac:dyDescent="0.25">
      <c r="A15" s="25" t="s">
        <v>34</v>
      </c>
      <c r="B15" s="32"/>
      <c r="E15" s="27" t="s">
        <v>810</v>
      </c>
      <c r="J15" s="33"/>
    </row>
    <row r="16" spans="1:16" ht="105" x14ac:dyDescent="0.25">
      <c r="A16" s="25" t="s">
        <v>36</v>
      </c>
      <c r="B16" s="32"/>
      <c r="E16" s="34" t="s">
        <v>811</v>
      </c>
      <c r="J16" s="33"/>
    </row>
    <row r="17" spans="1:16" ht="165" x14ac:dyDescent="0.25">
      <c r="A17" s="25" t="s">
        <v>38</v>
      </c>
      <c r="B17" s="32"/>
      <c r="E17" s="27" t="s">
        <v>98</v>
      </c>
      <c r="J17" s="33"/>
    </row>
    <row r="18" spans="1:16" x14ac:dyDescent="0.25">
      <c r="A18" s="25" t="s">
        <v>29</v>
      </c>
      <c r="B18" s="25">
        <v>3</v>
      </c>
      <c r="C18" s="26" t="s">
        <v>812</v>
      </c>
      <c r="D18" s="25" t="s">
        <v>31</v>
      </c>
      <c r="E18" s="27" t="s">
        <v>813</v>
      </c>
      <c r="F18" s="28" t="s">
        <v>74</v>
      </c>
      <c r="G18" s="29">
        <v>1</v>
      </c>
      <c r="H18" s="30">
        <v>0</v>
      </c>
      <c r="I18" s="30">
        <f>ROUND(G18*H18,P4)</f>
        <v>0</v>
      </c>
      <c r="J18" s="25"/>
      <c r="O18" s="31">
        <f>I18*0.21</f>
        <v>0</v>
      </c>
      <c r="P18">
        <v>3</v>
      </c>
    </row>
    <row r="19" spans="1:16" x14ac:dyDescent="0.25">
      <c r="A19" s="25" t="s">
        <v>34</v>
      </c>
      <c r="B19" s="32"/>
      <c r="E19" s="27" t="s">
        <v>814</v>
      </c>
      <c r="J19" s="33"/>
    </row>
    <row r="20" spans="1:16" x14ac:dyDescent="0.25">
      <c r="A20" s="25" t="s">
        <v>36</v>
      </c>
      <c r="B20" s="32"/>
      <c r="E20" s="34" t="s">
        <v>45</v>
      </c>
      <c r="J20" s="33"/>
    </row>
    <row r="21" spans="1:16" ht="30" x14ac:dyDescent="0.25">
      <c r="A21" s="25" t="s">
        <v>38</v>
      </c>
      <c r="B21" s="32"/>
      <c r="E21" s="27" t="s">
        <v>46</v>
      </c>
      <c r="J21" s="33"/>
    </row>
    <row r="22" spans="1:16" x14ac:dyDescent="0.25">
      <c r="A22" s="25" t="s">
        <v>29</v>
      </c>
      <c r="B22" s="25">
        <v>4</v>
      </c>
      <c r="C22" s="26" t="s">
        <v>815</v>
      </c>
      <c r="D22" s="25" t="s">
        <v>31</v>
      </c>
      <c r="E22" s="27" t="s">
        <v>816</v>
      </c>
      <c r="F22" s="28" t="s">
        <v>74</v>
      </c>
      <c r="G22" s="29">
        <v>1</v>
      </c>
      <c r="H22" s="30">
        <v>0</v>
      </c>
      <c r="I22" s="30">
        <f>ROUND(G22*H22,P4)</f>
        <v>0</v>
      </c>
      <c r="J22" s="25"/>
      <c r="O22" s="31">
        <f>I22*0.21</f>
        <v>0</v>
      </c>
      <c r="P22">
        <v>3</v>
      </c>
    </row>
    <row r="23" spans="1:16" x14ac:dyDescent="0.25">
      <c r="A23" s="25" t="s">
        <v>34</v>
      </c>
      <c r="B23" s="32"/>
      <c r="E23" s="27" t="s">
        <v>814</v>
      </c>
      <c r="J23" s="33"/>
    </row>
    <row r="24" spans="1:16" x14ac:dyDescent="0.25">
      <c r="A24" s="25" t="s">
        <v>36</v>
      </c>
      <c r="B24" s="32"/>
      <c r="E24" s="34" t="s">
        <v>45</v>
      </c>
      <c r="J24" s="33"/>
    </row>
    <row r="25" spans="1:16" ht="90" x14ac:dyDescent="0.25">
      <c r="A25" s="25" t="s">
        <v>38</v>
      </c>
      <c r="B25" s="32"/>
      <c r="E25" s="27" t="s">
        <v>817</v>
      </c>
      <c r="J25" s="33"/>
    </row>
    <row r="26" spans="1:16" x14ac:dyDescent="0.25">
      <c r="A26" s="19" t="s">
        <v>26</v>
      </c>
      <c r="B26" s="20"/>
      <c r="C26" s="21" t="s">
        <v>121</v>
      </c>
      <c r="D26" s="22"/>
      <c r="E26" s="19" t="s">
        <v>122</v>
      </c>
      <c r="F26" s="22"/>
      <c r="G26" s="22"/>
      <c r="H26" s="22"/>
      <c r="I26" s="23">
        <f>SUMIFS(I27:I58,A27:A58,"P")</f>
        <v>0</v>
      </c>
      <c r="J26" s="24"/>
    </row>
    <row r="27" spans="1:16" x14ac:dyDescent="0.25">
      <c r="A27" s="25" t="s">
        <v>29</v>
      </c>
      <c r="B27" s="25">
        <v>5</v>
      </c>
      <c r="C27" s="26" t="s">
        <v>818</v>
      </c>
      <c r="D27" s="25" t="s">
        <v>31</v>
      </c>
      <c r="E27" s="27" t="s">
        <v>819</v>
      </c>
      <c r="F27" s="28" t="s">
        <v>89</v>
      </c>
      <c r="G27" s="29">
        <v>5</v>
      </c>
      <c r="H27" s="30">
        <v>0</v>
      </c>
      <c r="I27" s="30">
        <f>ROUND(G27*H27,P4)</f>
        <v>0</v>
      </c>
      <c r="J27" s="25"/>
      <c r="O27" s="31">
        <f>I27*0.21</f>
        <v>0</v>
      </c>
      <c r="P27">
        <v>3</v>
      </c>
    </row>
    <row r="28" spans="1:16" ht="45" x14ac:dyDescent="0.25">
      <c r="A28" s="25" t="s">
        <v>34</v>
      </c>
      <c r="B28" s="32"/>
      <c r="E28" s="27" t="s">
        <v>820</v>
      </c>
      <c r="J28" s="33"/>
    </row>
    <row r="29" spans="1:16" x14ac:dyDescent="0.25">
      <c r="A29" s="25" t="s">
        <v>36</v>
      </c>
      <c r="B29" s="32"/>
      <c r="E29" s="34" t="s">
        <v>821</v>
      </c>
      <c r="J29" s="33"/>
    </row>
    <row r="30" spans="1:16" ht="90" x14ac:dyDescent="0.25">
      <c r="A30" s="25" t="s">
        <v>38</v>
      </c>
      <c r="B30" s="32"/>
      <c r="E30" s="27" t="s">
        <v>127</v>
      </c>
      <c r="J30" s="33"/>
    </row>
    <row r="31" spans="1:16" x14ac:dyDescent="0.25">
      <c r="A31" s="25" t="s">
        <v>29</v>
      </c>
      <c r="B31" s="25">
        <v>6</v>
      </c>
      <c r="C31" s="26" t="s">
        <v>822</v>
      </c>
      <c r="D31" s="25" t="s">
        <v>31</v>
      </c>
      <c r="E31" s="27" t="s">
        <v>823</v>
      </c>
      <c r="F31" s="28" t="s">
        <v>89</v>
      </c>
      <c r="G31" s="29">
        <v>16.5</v>
      </c>
      <c r="H31" s="30">
        <v>0</v>
      </c>
      <c r="I31" s="30">
        <f>ROUND(G31*H31,P4)</f>
        <v>0</v>
      </c>
      <c r="J31" s="25"/>
      <c r="O31" s="31">
        <f>I31*0.21</f>
        <v>0</v>
      </c>
      <c r="P31">
        <v>3</v>
      </c>
    </row>
    <row r="32" spans="1:16" ht="60" x14ac:dyDescent="0.25">
      <c r="A32" s="25" t="s">
        <v>34</v>
      </c>
      <c r="B32" s="32"/>
      <c r="E32" s="27" t="s">
        <v>824</v>
      </c>
      <c r="J32" s="33"/>
    </row>
    <row r="33" spans="1:16" ht="30" x14ac:dyDescent="0.25">
      <c r="A33" s="25" t="s">
        <v>36</v>
      </c>
      <c r="B33" s="32"/>
      <c r="E33" s="34" t="s">
        <v>825</v>
      </c>
      <c r="J33" s="33"/>
    </row>
    <row r="34" spans="1:16" ht="90" x14ac:dyDescent="0.25">
      <c r="A34" s="25" t="s">
        <v>38</v>
      </c>
      <c r="B34" s="32"/>
      <c r="E34" s="27" t="s">
        <v>127</v>
      </c>
      <c r="J34" s="33"/>
    </row>
    <row r="35" spans="1:16" ht="30" x14ac:dyDescent="0.25">
      <c r="A35" s="25" t="s">
        <v>29</v>
      </c>
      <c r="B35" s="25">
        <v>7</v>
      </c>
      <c r="C35" s="26" t="s">
        <v>123</v>
      </c>
      <c r="D35" s="25" t="s">
        <v>31</v>
      </c>
      <c r="E35" s="27" t="s">
        <v>124</v>
      </c>
      <c r="F35" s="28" t="s">
        <v>89</v>
      </c>
      <c r="G35" s="29">
        <v>44.85</v>
      </c>
      <c r="H35" s="30">
        <v>0</v>
      </c>
      <c r="I35" s="30">
        <f>ROUND(G35*H35,P4)</f>
        <v>0</v>
      </c>
      <c r="J35" s="25"/>
      <c r="O35" s="31">
        <f>I35*0.21</f>
        <v>0</v>
      </c>
      <c r="P35">
        <v>3</v>
      </c>
    </row>
    <row r="36" spans="1:16" ht="45" x14ac:dyDescent="0.25">
      <c r="A36" s="25" t="s">
        <v>34</v>
      </c>
      <c r="B36" s="32"/>
      <c r="E36" s="27" t="s">
        <v>162</v>
      </c>
      <c r="J36" s="33"/>
    </row>
    <row r="37" spans="1:16" x14ac:dyDescent="0.25">
      <c r="A37" s="25" t="s">
        <v>36</v>
      </c>
      <c r="B37" s="32"/>
      <c r="E37" s="34" t="s">
        <v>826</v>
      </c>
      <c r="J37" s="33"/>
    </row>
    <row r="38" spans="1:16" ht="90" x14ac:dyDescent="0.25">
      <c r="A38" s="25" t="s">
        <v>38</v>
      </c>
      <c r="B38" s="32"/>
      <c r="E38" s="27" t="s">
        <v>127</v>
      </c>
      <c r="J38" s="33"/>
    </row>
    <row r="39" spans="1:16" ht="30" x14ac:dyDescent="0.25">
      <c r="A39" s="25" t="s">
        <v>29</v>
      </c>
      <c r="B39" s="25">
        <v>8</v>
      </c>
      <c r="C39" s="26" t="s">
        <v>141</v>
      </c>
      <c r="D39" s="25" t="s">
        <v>31</v>
      </c>
      <c r="E39" s="27" t="s">
        <v>142</v>
      </c>
      <c r="F39" s="28" t="s">
        <v>143</v>
      </c>
      <c r="G39" s="29">
        <v>52</v>
      </c>
      <c r="H39" s="30">
        <v>0</v>
      </c>
      <c r="I39" s="30">
        <f>ROUND(G39*H39,P4)</f>
        <v>0</v>
      </c>
      <c r="J39" s="25"/>
      <c r="O39" s="31">
        <f>I39*0.21</f>
        <v>0</v>
      </c>
      <c r="P39">
        <v>3</v>
      </c>
    </row>
    <row r="40" spans="1:16" ht="45" x14ac:dyDescent="0.25">
      <c r="A40" s="25" t="s">
        <v>34</v>
      </c>
      <c r="B40" s="32"/>
      <c r="E40" s="27" t="s">
        <v>162</v>
      </c>
      <c r="J40" s="33"/>
    </row>
    <row r="41" spans="1:16" x14ac:dyDescent="0.25">
      <c r="A41" s="25" t="s">
        <v>36</v>
      </c>
      <c r="B41" s="32"/>
      <c r="E41" s="34" t="s">
        <v>827</v>
      </c>
      <c r="J41" s="33"/>
    </row>
    <row r="42" spans="1:16" ht="90" x14ac:dyDescent="0.25">
      <c r="A42" s="25" t="s">
        <v>38</v>
      </c>
      <c r="B42" s="32"/>
      <c r="E42" s="27" t="s">
        <v>127</v>
      </c>
      <c r="J42" s="33"/>
    </row>
    <row r="43" spans="1:16" x14ac:dyDescent="0.25">
      <c r="A43" s="25" t="s">
        <v>29</v>
      </c>
      <c r="B43" s="25">
        <v>9</v>
      </c>
      <c r="C43" s="26" t="s">
        <v>828</v>
      </c>
      <c r="D43" s="25" t="s">
        <v>31</v>
      </c>
      <c r="E43" s="27" t="s">
        <v>829</v>
      </c>
      <c r="F43" s="28" t="s">
        <v>143</v>
      </c>
      <c r="G43" s="29">
        <v>27</v>
      </c>
      <c r="H43" s="30">
        <v>0</v>
      </c>
      <c r="I43" s="30">
        <f>ROUND(G43*H43,P4)</f>
        <v>0</v>
      </c>
      <c r="J43" s="25"/>
      <c r="O43" s="31">
        <f>I43*0.21</f>
        <v>0</v>
      </c>
      <c r="P43">
        <v>3</v>
      </c>
    </row>
    <row r="44" spans="1:16" x14ac:dyDescent="0.25">
      <c r="A44" s="25" t="s">
        <v>34</v>
      </c>
      <c r="B44" s="32"/>
      <c r="E44" s="27" t="s">
        <v>830</v>
      </c>
      <c r="J44" s="33"/>
    </row>
    <row r="45" spans="1:16" x14ac:dyDescent="0.25">
      <c r="A45" s="25" t="s">
        <v>36</v>
      </c>
      <c r="B45" s="32"/>
      <c r="E45" s="34" t="s">
        <v>831</v>
      </c>
      <c r="J45" s="33"/>
    </row>
    <row r="46" spans="1:16" ht="90" x14ac:dyDescent="0.25">
      <c r="A46" s="25" t="s">
        <v>38</v>
      </c>
      <c r="B46" s="32"/>
      <c r="E46" s="27" t="s">
        <v>127</v>
      </c>
      <c r="J46" s="33"/>
    </row>
    <row r="47" spans="1:16" x14ac:dyDescent="0.25">
      <c r="A47" s="25" t="s">
        <v>29</v>
      </c>
      <c r="B47" s="25">
        <v>10</v>
      </c>
      <c r="C47" s="26" t="s">
        <v>146</v>
      </c>
      <c r="D47" s="25" t="s">
        <v>31</v>
      </c>
      <c r="E47" s="27" t="s">
        <v>147</v>
      </c>
      <c r="F47" s="28" t="s">
        <v>89</v>
      </c>
      <c r="G47" s="29">
        <v>27</v>
      </c>
      <c r="H47" s="30">
        <v>0</v>
      </c>
      <c r="I47" s="30">
        <f>ROUND(G47*H47,P4)</f>
        <v>0</v>
      </c>
      <c r="J47" s="25"/>
      <c r="O47" s="31">
        <f>I47*0.21</f>
        <v>0</v>
      </c>
      <c r="P47">
        <v>3</v>
      </c>
    </row>
    <row r="48" spans="1:16" x14ac:dyDescent="0.25">
      <c r="A48" s="25" t="s">
        <v>34</v>
      </c>
      <c r="B48" s="32"/>
      <c r="E48" s="27" t="s">
        <v>832</v>
      </c>
      <c r="J48" s="33"/>
    </row>
    <row r="49" spans="1:16" ht="60" x14ac:dyDescent="0.25">
      <c r="A49" s="25" t="s">
        <v>36</v>
      </c>
      <c r="B49" s="32"/>
      <c r="E49" s="34" t="s">
        <v>833</v>
      </c>
      <c r="J49" s="33"/>
    </row>
    <row r="50" spans="1:16" ht="90" x14ac:dyDescent="0.25">
      <c r="A50" s="25" t="s">
        <v>38</v>
      </c>
      <c r="B50" s="32"/>
      <c r="E50" s="27" t="s">
        <v>127</v>
      </c>
      <c r="J50" s="33"/>
    </row>
    <row r="51" spans="1:16" x14ac:dyDescent="0.25">
      <c r="A51" s="25" t="s">
        <v>29</v>
      </c>
      <c r="B51" s="25">
        <v>11</v>
      </c>
      <c r="C51" s="26" t="s">
        <v>834</v>
      </c>
      <c r="D51" s="25" t="s">
        <v>31</v>
      </c>
      <c r="E51" s="27" t="s">
        <v>835</v>
      </c>
      <c r="F51" s="28" t="s">
        <v>143</v>
      </c>
      <c r="G51" s="29">
        <v>203.5</v>
      </c>
      <c r="H51" s="30">
        <v>0</v>
      </c>
      <c r="I51" s="30">
        <f>ROUND(G51*H51,P4)</f>
        <v>0</v>
      </c>
      <c r="J51" s="25"/>
      <c r="O51" s="31">
        <f>I51*0.21</f>
        <v>0</v>
      </c>
      <c r="P51">
        <v>3</v>
      </c>
    </row>
    <row r="52" spans="1:16" x14ac:dyDescent="0.25">
      <c r="A52" s="25" t="s">
        <v>34</v>
      </c>
      <c r="B52" s="32"/>
      <c r="E52" s="27" t="s">
        <v>836</v>
      </c>
      <c r="J52" s="33"/>
    </row>
    <row r="53" spans="1:16" ht="60" x14ac:dyDescent="0.25">
      <c r="A53" s="25" t="s">
        <v>36</v>
      </c>
      <c r="B53" s="32"/>
      <c r="E53" s="34" t="s">
        <v>837</v>
      </c>
      <c r="J53" s="33"/>
    </row>
    <row r="54" spans="1:16" ht="30" x14ac:dyDescent="0.25">
      <c r="A54" s="25" t="s">
        <v>38</v>
      </c>
      <c r="B54" s="32"/>
      <c r="E54" s="27" t="s">
        <v>159</v>
      </c>
      <c r="J54" s="33"/>
    </row>
    <row r="55" spans="1:16" x14ac:dyDescent="0.25">
      <c r="A55" s="25" t="s">
        <v>29</v>
      </c>
      <c r="B55" s="25">
        <v>12</v>
      </c>
      <c r="C55" s="26" t="s">
        <v>838</v>
      </c>
      <c r="D55" s="25" t="s">
        <v>31</v>
      </c>
      <c r="E55" s="27" t="s">
        <v>839</v>
      </c>
      <c r="F55" s="28" t="s">
        <v>89</v>
      </c>
      <c r="G55" s="29">
        <v>67.5</v>
      </c>
      <c r="H55" s="30">
        <v>0</v>
      </c>
      <c r="I55" s="30">
        <f>ROUND(G55*H55,P4)</f>
        <v>0</v>
      </c>
      <c r="J55" s="25"/>
      <c r="O55" s="31">
        <f>I55*0.21</f>
        <v>0</v>
      </c>
      <c r="P55">
        <v>3</v>
      </c>
    </row>
    <row r="56" spans="1:16" ht="45" x14ac:dyDescent="0.25">
      <c r="A56" s="25" t="s">
        <v>34</v>
      </c>
      <c r="B56" s="32"/>
      <c r="E56" s="27" t="s">
        <v>162</v>
      </c>
      <c r="J56" s="33"/>
    </row>
    <row r="57" spans="1:16" x14ac:dyDescent="0.25">
      <c r="A57" s="25" t="s">
        <v>36</v>
      </c>
      <c r="B57" s="32"/>
      <c r="E57" s="34" t="s">
        <v>840</v>
      </c>
      <c r="J57" s="33"/>
    </row>
    <row r="58" spans="1:16" ht="409.5" x14ac:dyDescent="0.25">
      <c r="A58" s="25" t="s">
        <v>38</v>
      </c>
      <c r="B58" s="32"/>
      <c r="E58" s="27" t="s">
        <v>169</v>
      </c>
      <c r="J58" s="33"/>
    </row>
    <row r="59" spans="1:16" x14ac:dyDescent="0.25">
      <c r="A59" s="19" t="s">
        <v>26</v>
      </c>
      <c r="B59" s="20"/>
      <c r="C59" s="21" t="s">
        <v>218</v>
      </c>
      <c r="D59" s="22"/>
      <c r="E59" s="19" t="s">
        <v>219</v>
      </c>
      <c r="F59" s="22"/>
      <c r="G59" s="22"/>
      <c r="H59" s="22"/>
      <c r="I59" s="23">
        <f>SUMIFS(I60:I71,A60:A71,"P")</f>
        <v>0</v>
      </c>
      <c r="J59" s="24"/>
    </row>
    <row r="60" spans="1:16" x14ac:dyDescent="0.25">
      <c r="A60" s="25" t="s">
        <v>29</v>
      </c>
      <c r="B60" s="25">
        <v>13</v>
      </c>
      <c r="C60" s="26" t="s">
        <v>841</v>
      </c>
      <c r="D60" s="25" t="s">
        <v>31</v>
      </c>
      <c r="E60" s="27" t="s">
        <v>842</v>
      </c>
      <c r="F60" s="28" t="s">
        <v>89</v>
      </c>
      <c r="G60" s="29">
        <v>0.215</v>
      </c>
      <c r="H60" s="30">
        <v>0</v>
      </c>
      <c r="I60" s="30">
        <f>ROUND(G60*H60,P4)</f>
        <v>0</v>
      </c>
      <c r="J60" s="25"/>
      <c r="O60" s="31">
        <f>I60*0.21</f>
        <v>0</v>
      </c>
      <c r="P60">
        <v>3</v>
      </c>
    </row>
    <row r="61" spans="1:16" x14ac:dyDescent="0.25">
      <c r="A61" s="25" t="s">
        <v>34</v>
      </c>
      <c r="B61" s="32"/>
      <c r="E61" s="27" t="s">
        <v>843</v>
      </c>
      <c r="J61" s="33"/>
    </row>
    <row r="62" spans="1:16" x14ac:dyDescent="0.25">
      <c r="A62" s="25" t="s">
        <v>36</v>
      </c>
      <c r="B62" s="32"/>
      <c r="E62" s="34" t="s">
        <v>844</v>
      </c>
      <c r="J62" s="33"/>
    </row>
    <row r="63" spans="1:16" ht="75" x14ac:dyDescent="0.25">
      <c r="A63" s="25" t="s">
        <v>38</v>
      </c>
      <c r="B63" s="32"/>
      <c r="E63" s="27" t="s">
        <v>845</v>
      </c>
      <c r="J63" s="33"/>
    </row>
    <row r="64" spans="1:16" x14ac:dyDescent="0.25">
      <c r="A64" s="25" t="s">
        <v>29</v>
      </c>
      <c r="B64" s="25">
        <v>14</v>
      </c>
      <c r="C64" s="26" t="s">
        <v>846</v>
      </c>
      <c r="D64" s="25" t="s">
        <v>111</v>
      </c>
      <c r="E64" s="27" t="s">
        <v>847</v>
      </c>
      <c r="F64" s="28" t="s">
        <v>89</v>
      </c>
      <c r="G64" s="29">
        <v>1.056</v>
      </c>
      <c r="H64" s="30">
        <v>0</v>
      </c>
      <c r="I64" s="30">
        <f>ROUND(G64*H64,P4)</f>
        <v>0</v>
      </c>
      <c r="J64" s="25"/>
      <c r="O64" s="31">
        <f>I64*0.21</f>
        <v>0</v>
      </c>
      <c r="P64">
        <v>3</v>
      </c>
    </row>
    <row r="65" spans="1:16" ht="30" x14ac:dyDescent="0.25">
      <c r="A65" s="25" t="s">
        <v>34</v>
      </c>
      <c r="B65" s="32"/>
      <c r="E65" s="27" t="s">
        <v>848</v>
      </c>
      <c r="J65" s="33"/>
    </row>
    <row r="66" spans="1:16" x14ac:dyDescent="0.25">
      <c r="A66" s="25" t="s">
        <v>36</v>
      </c>
      <c r="B66" s="32"/>
      <c r="E66" s="34" t="s">
        <v>849</v>
      </c>
      <c r="J66" s="33"/>
    </row>
    <row r="67" spans="1:16" ht="75" x14ac:dyDescent="0.25">
      <c r="A67" s="25" t="s">
        <v>38</v>
      </c>
      <c r="B67" s="32"/>
      <c r="E67" s="27" t="s">
        <v>845</v>
      </c>
      <c r="J67" s="33"/>
    </row>
    <row r="68" spans="1:16" x14ac:dyDescent="0.25">
      <c r="A68" s="25" t="s">
        <v>29</v>
      </c>
      <c r="B68" s="25">
        <v>15</v>
      </c>
      <c r="C68" s="26" t="s">
        <v>850</v>
      </c>
      <c r="D68" s="25" t="s">
        <v>31</v>
      </c>
      <c r="E68" s="27" t="s">
        <v>851</v>
      </c>
      <c r="F68" s="28" t="s">
        <v>143</v>
      </c>
      <c r="G68" s="29">
        <v>3.84</v>
      </c>
      <c r="H68" s="30">
        <v>0</v>
      </c>
      <c r="I68" s="30">
        <f>ROUND(G68*H68,P4)</f>
        <v>0</v>
      </c>
      <c r="J68" s="25"/>
      <c r="O68" s="31">
        <f>I68*0.21</f>
        <v>0</v>
      </c>
      <c r="P68">
        <v>3</v>
      </c>
    </row>
    <row r="69" spans="1:16" x14ac:dyDescent="0.25">
      <c r="A69" s="25" t="s">
        <v>34</v>
      </c>
      <c r="B69" s="32"/>
      <c r="E69" s="27" t="s">
        <v>852</v>
      </c>
      <c r="J69" s="33"/>
    </row>
    <row r="70" spans="1:16" x14ac:dyDescent="0.25">
      <c r="A70" s="25" t="s">
        <v>36</v>
      </c>
      <c r="B70" s="32"/>
      <c r="E70" s="34" t="s">
        <v>853</v>
      </c>
      <c r="J70" s="33"/>
    </row>
    <row r="71" spans="1:16" ht="75" x14ac:dyDescent="0.25">
      <c r="A71" s="25" t="s">
        <v>38</v>
      </c>
      <c r="B71" s="32"/>
      <c r="E71" s="27" t="s">
        <v>854</v>
      </c>
      <c r="J71" s="33"/>
    </row>
    <row r="72" spans="1:16" x14ac:dyDescent="0.25">
      <c r="A72" s="19" t="s">
        <v>26</v>
      </c>
      <c r="B72" s="20"/>
      <c r="C72" s="21" t="s">
        <v>855</v>
      </c>
      <c r="D72" s="22"/>
      <c r="E72" s="19" t="s">
        <v>856</v>
      </c>
      <c r="F72" s="22"/>
      <c r="G72" s="22"/>
      <c r="H72" s="22"/>
      <c r="I72" s="23">
        <f>SUMIFS(I73:I96,A73:A96,"P")</f>
        <v>0</v>
      </c>
      <c r="J72" s="24"/>
    </row>
    <row r="73" spans="1:16" x14ac:dyDescent="0.25">
      <c r="A73" s="25" t="s">
        <v>29</v>
      </c>
      <c r="B73" s="25">
        <v>16</v>
      </c>
      <c r="C73" s="26" t="s">
        <v>857</v>
      </c>
      <c r="D73" s="25" t="s">
        <v>31</v>
      </c>
      <c r="E73" s="27" t="s">
        <v>858</v>
      </c>
      <c r="F73" s="28" t="s">
        <v>859</v>
      </c>
      <c r="G73" s="29">
        <v>144</v>
      </c>
      <c r="H73" s="30">
        <v>0</v>
      </c>
      <c r="I73" s="30">
        <f>ROUND(G73*H73,P4)</f>
        <v>0</v>
      </c>
      <c r="J73" s="25"/>
      <c r="O73" s="31">
        <f>I73*0.21</f>
        <v>0</v>
      </c>
      <c r="P73">
        <v>3</v>
      </c>
    </row>
    <row r="74" spans="1:16" ht="30" x14ac:dyDescent="0.25">
      <c r="A74" s="25" t="s">
        <v>34</v>
      </c>
      <c r="B74" s="32"/>
      <c r="E74" s="27" t="s">
        <v>860</v>
      </c>
      <c r="J74" s="33"/>
    </row>
    <row r="75" spans="1:16" x14ac:dyDescent="0.25">
      <c r="A75" s="25" t="s">
        <v>36</v>
      </c>
      <c r="B75" s="32"/>
      <c r="E75" s="34" t="s">
        <v>861</v>
      </c>
      <c r="J75" s="33"/>
    </row>
    <row r="76" spans="1:16" ht="45" x14ac:dyDescent="0.25">
      <c r="A76" s="25" t="s">
        <v>38</v>
      </c>
      <c r="B76" s="32"/>
      <c r="E76" s="27" t="s">
        <v>862</v>
      </c>
      <c r="J76" s="33"/>
    </row>
    <row r="77" spans="1:16" x14ac:dyDescent="0.25">
      <c r="A77" s="25" t="s">
        <v>29</v>
      </c>
      <c r="B77" s="25">
        <v>17</v>
      </c>
      <c r="C77" s="26" t="s">
        <v>863</v>
      </c>
      <c r="D77" s="25" t="s">
        <v>31</v>
      </c>
      <c r="E77" s="27" t="s">
        <v>864</v>
      </c>
      <c r="F77" s="28" t="s">
        <v>89</v>
      </c>
      <c r="G77" s="29">
        <v>10.802</v>
      </c>
      <c r="H77" s="30">
        <v>0</v>
      </c>
      <c r="I77" s="30">
        <f>ROUND(G77*H77,P4)</f>
        <v>0</v>
      </c>
      <c r="J77" s="25"/>
      <c r="O77" s="31">
        <f>I77*0.21</f>
        <v>0</v>
      </c>
      <c r="P77">
        <v>3</v>
      </c>
    </row>
    <row r="78" spans="1:16" ht="30" x14ac:dyDescent="0.25">
      <c r="A78" s="25" t="s">
        <v>34</v>
      </c>
      <c r="B78" s="32"/>
      <c r="E78" s="27" t="s">
        <v>865</v>
      </c>
      <c r="J78" s="33"/>
    </row>
    <row r="79" spans="1:16" x14ac:dyDescent="0.25">
      <c r="A79" s="25" t="s">
        <v>36</v>
      </c>
      <c r="B79" s="32"/>
      <c r="E79" s="34" t="s">
        <v>866</v>
      </c>
      <c r="J79" s="33"/>
    </row>
    <row r="80" spans="1:16" ht="409.5" x14ac:dyDescent="0.25">
      <c r="A80" s="25" t="s">
        <v>38</v>
      </c>
      <c r="B80" s="32"/>
      <c r="E80" s="27" t="s">
        <v>867</v>
      </c>
      <c r="J80" s="33"/>
    </row>
    <row r="81" spans="1:16" x14ac:dyDescent="0.25">
      <c r="A81" s="25" t="s">
        <v>29</v>
      </c>
      <c r="B81" s="25">
        <v>18</v>
      </c>
      <c r="C81" s="26" t="s">
        <v>868</v>
      </c>
      <c r="D81" s="25" t="s">
        <v>31</v>
      </c>
      <c r="E81" s="27" t="s">
        <v>869</v>
      </c>
      <c r="F81" s="28" t="s">
        <v>95</v>
      </c>
      <c r="G81" s="29">
        <v>2.1640000000000001</v>
      </c>
      <c r="H81" s="30">
        <v>0</v>
      </c>
      <c r="I81" s="30">
        <f>ROUND(G81*H81,P4)</f>
        <v>0</v>
      </c>
      <c r="J81" s="25"/>
      <c r="O81" s="31">
        <f>I81*0.21</f>
        <v>0</v>
      </c>
      <c r="P81">
        <v>3</v>
      </c>
    </row>
    <row r="82" spans="1:16" x14ac:dyDescent="0.25">
      <c r="A82" s="25" t="s">
        <v>34</v>
      </c>
      <c r="B82" s="32"/>
      <c r="E82" s="27" t="s">
        <v>870</v>
      </c>
      <c r="J82" s="33"/>
    </row>
    <row r="83" spans="1:16" x14ac:dyDescent="0.25">
      <c r="A83" s="25" t="s">
        <v>36</v>
      </c>
      <c r="B83" s="32"/>
      <c r="E83" s="34" t="s">
        <v>871</v>
      </c>
      <c r="J83" s="33"/>
    </row>
    <row r="84" spans="1:16" ht="300" x14ac:dyDescent="0.25">
      <c r="A84" s="25" t="s">
        <v>38</v>
      </c>
      <c r="B84" s="32"/>
      <c r="E84" s="27" t="s">
        <v>872</v>
      </c>
      <c r="J84" s="33"/>
    </row>
    <row r="85" spans="1:16" x14ac:dyDescent="0.25">
      <c r="A85" s="25" t="s">
        <v>29</v>
      </c>
      <c r="B85" s="25">
        <v>19</v>
      </c>
      <c r="C85" s="26" t="s">
        <v>873</v>
      </c>
      <c r="D85" s="25" t="s">
        <v>111</v>
      </c>
      <c r="E85" s="27" t="s">
        <v>874</v>
      </c>
      <c r="F85" s="28" t="s">
        <v>95</v>
      </c>
      <c r="G85" s="29">
        <v>2.9000000000000001E-2</v>
      </c>
      <c r="H85" s="30">
        <v>0</v>
      </c>
      <c r="I85" s="30">
        <f>ROUND(G85*H85,P4)</f>
        <v>0</v>
      </c>
      <c r="J85" s="25"/>
      <c r="O85" s="31">
        <f>I85*0.21</f>
        <v>0</v>
      </c>
      <c r="P85">
        <v>3</v>
      </c>
    </row>
    <row r="86" spans="1:16" ht="30" x14ac:dyDescent="0.25">
      <c r="A86" s="25" t="s">
        <v>34</v>
      </c>
      <c r="B86" s="32"/>
      <c r="E86" s="27" t="s">
        <v>875</v>
      </c>
      <c r="J86" s="33"/>
    </row>
    <row r="87" spans="1:16" x14ac:dyDescent="0.25">
      <c r="A87" s="25" t="s">
        <v>36</v>
      </c>
      <c r="B87" s="32"/>
      <c r="E87" s="34" t="s">
        <v>876</v>
      </c>
      <c r="J87" s="33"/>
    </row>
    <row r="88" spans="1:16" ht="285" x14ac:dyDescent="0.25">
      <c r="A88" s="25" t="s">
        <v>38</v>
      </c>
      <c r="B88" s="32"/>
      <c r="E88" s="27" t="s">
        <v>877</v>
      </c>
      <c r="J88" s="33"/>
    </row>
    <row r="89" spans="1:16" x14ac:dyDescent="0.25">
      <c r="A89" s="25" t="s">
        <v>29</v>
      </c>
      <c r="B89" s="25">
        <v>20</v>
      </c>
      <c r="C89" s="26" t="s">
        <v>878</v>
      </c>
      <c r="D89" s="25" t="s">
        <v>31</v>
      </c>
      <c r="E89" s="27" t="s">
        <v>879</v>
      </c>
      <c r="F89" s="28" t="s">
        <v>89</v>
      </c>
      <c r="G89" s="29">
        <v>3.6930000000000001</v>
      </c>
      <c r="H89" s="30">
        <v>0</v>
      </c>
      <c r="I89" s="30">
        <f>ROUND(G89*H89,P4)</f>
        <v>0</v>
      </c>
      <c r="J89" s="25"/>
      <c r="O89" s="31">
        <f>I89*0.21</f>
        <v>0</v>
      </c>
      <c r="P89">
        <v>3</v>
      </c>
    </row>
    <row r="90" spans="1:16" ht="30" x14ac:dyDescent="0.25">
      <c r="A90" s="25" t="s">
        <v>34</v>
      </c>
      <c r="B90" s="32"/>
      <c r="E90" s="27" t="s">
        <v>865</v>
      </c>
      <c r="J90" s="33"/>
    </row>
    <row r="91" spans="1:16" ht="30" x14ac:dyDescent="0.25">
      <c r="A91" s="25" t="s">
        <v>36</v>
      </c>
      <c r="B91" s="32"/>
      <c r="E91" s="34" t="s">
        <v>880</v>
      </c>
      <c r="J91" s="33"/>
    </row>
    <row r="92" spans="1:16" ht="360" x14ac:dyDescent="0.25">
      <c r="A92" s="25" t="s">
        <v>38</v>
      </c>
      <c r="B92" s="32"/>
      <c r="E92" s="27" t="s">
        <v>881</v>
      </c>
      <c r="J92" s="33"/>
    </row>
    <row r="93" spans="1:16" x14ac:dyDescent="0.25">
      <c r="A93" s="25" t="s">
        <v>29</v>
      </c>
      <c r="B93" s="25">
        <v>21</v>
      </c>
      <c r="C93" s="26" t="s">
        <v>882</v>
      </c>
      <c r="D93" s="25" t="s">
        <v>31</v>
      </c>
      <c r="E93" s="27" t="s">
        <v>883</v>
      </c>
      <c r="F93" s="28" t="s">
        <v>95</v>
      </c>
      <c r="G93" s="29">
        <v>0.66500000000000004</v>
      </c>
      <c r="H93" s="30">
        <v>0</v>
      </c>
      <c r="I93" s="30">
        <f>ROUND(G93*H93,P4)</f>
        <v>0</v>
      </c>
      <c r="J93" s="25"/>
      <c r="O93" s="31">
        <f>I93*0.21</f>
        <v>0</v>
      </c>
      <c r="P93">
        <v>3</v>
      </c>
    </row>
    <row r="94" spans="1:16" x14ac:dyDescent="0.25">
      <c r="A94" s="25" t="s">
        <v>34</v>
      </c>
      <c r="B94" s="32"/>
      <c r="E94" s="27" t="s">
        <v>884</v>
      </c>
      <c r="J94" s="33"/>
    </row>
    <row r="95" spans="1:16" x14ac:dyDescent="0.25">
      <c r="A95" s="25" t="s">
        <v>36</v>
      </c>
      <c r="B95" s="32"/>
      <c r="E95" s="34" t="s">
        <v>885</v>
      </c>
      <c r="J95" s="33"/>
    </row>
    <row r="96" spans="1:16" ht="330" x14ac:dyDescent="0.25">
      <c r="A96" s="25" t="s">
        <v>38</v>
      </c>
      <c r="B96" s="32"/>
      <c r="E96" s="27" t="s">
        <v>886</v>
      </c>
      <c r="J96" s="33"/>
    </row>
    <row r="97" spans="1:16" x14ac:dyDescent="0.25">
      <c r="A97" s="19" t="s">
        <v>26</v>
      </c>
      <c r="B97" s="20"/>
      <c r="C97" s="21" t="s">
        <v>240</v>
      </c>
      <c r="D97" s="22"/>
      <c r="E97" s="19" t="s">
        <v>241</v>
      </c>
      <c r="F97" s="22"/>
      <c r="G97" s="22"/>
      <c r="H97" s="22"/>
      <c r="I97" s="23">
        <f>SUMIFS(I98:I109,A98:A109,"P")</f>
        <v>0</v>
      </c>
      <c r="J97" s="24"/>
    </row>
    <row r="98" spans="1:16" x14ac:dyDescent="0.25">
      <c r="A98" s="25" t="s">
        <v>29</v>
      </c>
      <c r="B98" s="25">
        <v>22</v>
      </c>
      <c r="C98" s="26" t="s">
        <v>887</v>
      </c>
      <c r="D98" s="25" t="s">
        <v>31</v>
      </c>
      <c r="E98" s="27" t="s">
        <v>888</v>
      </c>
      <c r="F98" s="28" t="s">
        <v>95</v>
      </c>
      <c r="G98" s="29">
        <v>0.35699999999999998</v>
      </c>
      <c r="H98" s="30">
        <v>0</v>
      </c>
      <c r="I98" s="30">
        <f>ROUND(G98*H98,P4)</f>
        <v>0</v>
      </c>
      <c r="J98" s="25"/>
      <c r="O98" s="31">
        <f>I98*0.21</f>
        <v>0</v>
      </c>
      <c r="P98">
        <v>3</v>
      </c>
    </row>
    <row r="99" spans="1:16" x14ac:dyDescent="0.25">
      <c r="A99" s="25" t="s">
        <v>34</v>
      </c>
      <c r="B99" s="32"/>
      <c r="E99" s="27" t="s">
        <v>889</v>
      </c>
      <c r="J99" s="33"/>
    </row>
    <row r="100" spans="1:16" x14ac:dyDescent="0.25">
      <c r="A100" s="25" t="s">
        <v>36</v>
      </c>
      <c r="B100" s="32"/>
      <c r="E100" s="34" t="s">
        <v>890</v>
      </c>
      <c r="J100" s="33"/>
    </row>
    <row r="101" spans="1:16" ht="375" x14ac:dyDescent="0.25">
      <c r="A101" s="25" t="s">
        <v>38</v>
      </c>
      <c r="B101" s="32"/>
      <c r="E101" s="27" t="s">
        <v>891</v>
      </c>
      <c r="J101" s="33"/>
    </row>
    <row r="102" spans="1:16" x14ac:dyDescent="0.25">
      <c r="A102" s="25" t="s">
        <v>29</v>
      </c>
      <c r="B102" s="25">
        <v>23</v>
      </c>
      <c r="C102" s="26" t="s">
        <v>892</v>
      </c>
      <c r="D102" s="25" t="s">
        <v>31</v>
      </c>
      <c r="E102" s="27" t="s">
        <v>893</v>
      </c>
      <c r="F102" s="28" t="s">
        <v>89</v>
      </c>
      <c r="G102" s="29">
        <v>67.5</v>
      </c>
      <c r="H102" s="30">
        <v>0</v>
      </c>
      <c r="I102" s="30">
        <f>ROUND(G102*H102,P4)</f>
        <v>0</v>
      </c>
      <c r="J102" s="25"/>
      <c r="O102" s="31">
        <f>I102*0.21</f>
        <v>0</v>
      </c>
      <c r="P102">
        <v>3</v>
      </c>
    </row>
    <row r="103" spans="1:16" x14ac:dyDescent="0.25">
      <c r="A103" s="25" t="s">
        <v>34</v>
      </c>
      <c r="B103" s="32"/>
      <c r="E103" s="27" t="s">
        <v>894</v>
      </c>
      <c r="J103" s="33"/>
    </row>
    <row r="104" spans="1:16" x14ac:dyDescent="0.25">
      <c r="A104" s="25" t="s">
        <v>36</v>
      </c>
      <c r="B104" s="32"/>
      <c r="E104" s="34" t="s">
        <v>895</v>
      </c>
      <c r="J104" s="33"/>
    </row>
    <row r="105" spans="1:16" ht="409.5" x14ac:dyDescent="0.25">
      <c r="A105" s="25" t="s">
        <v>38</v>
      </c>
      <c r="B105" s="32"/>
      <c r="E105" s="27" t="s">
        <v>245</v>
      </c>
      <c r="J105" s="33"/>
    </row>
    <row r="106" spans="1:16" x14ac:dyDescent="0.25">
      <c r="A106" s="25" t="s">
        <v>29</v>
      </c>
      <c r="B106" s="25">
        <v>24</v>
      </c>
      <c r="C106" s="26" t="s">
        <v>896</v>
      </c>
      <c r="D106" s="25" t="s">
        <v>31</v>
      </c>
      <c r="E106" s="27" t="s">
        <v>897</v>
      </c>
      <c r="F106" s="28" t="s">
        <v>89</v>
      </c>
      <c r="G106" s="29">
        <v>47.25</v>
      </c>
      <c r="H106" s="30">
        <v>0</v>
      </c>
      <c r="I106" s="30">
        <f>ROUND(G106*H106,P4)</f>
        <v>0</v>
      </c>
      <c r="J106" s="25"/>
      <c r="O106" s="31">
        <f>I106*0.21</f>
        <v>0</v>
      </c>
      <c r="P106">
        <v>3</v>
      </c>
    </row>
    <row r="107" spans="1:16" x14ac:dyDescent="0.25">
      <c r="A107" s="25" t="s">
        <v>34</v>
      </c>
      <c r="B107" s="32"/>
      <c r="E107" s="27" t="s">
        <v>898</v>
      </c>
      <c r="J107" s="33"/>
    </row>
    <row r="108" spans="1:16" x14ac:dyDescent="0.25">
      <c r="A108" s="25" t="s">
        <v>36</v>
      </c>
      <c r="B108" s="32"/>
      <c r="E108" s="34" t="s">
        <v>899</v>
      </c>
      <c r="J108" s="33"/>
    </row>
    <row r="109" spans="1:16" ht="75" x14ac:dyDescent="0.25">
      <c r="A109" s="25" t="s">
        <v>38</v>
      </c>
      <c r="B109" s="32"/>
      <c r="E109" s="27" t="s">
        <v>900</v>
      </c>
      <c r="J109" s="33"/>
    </row>
    <row r="110" spans="1:16" x14ac:dyDescent="0.25">
      <c r="A110" s="19" t="s">
        <v>26</v>
      </c>
      <c r="B110" s="20"/>
      <c r="C110" s="21" t="s">
        <v>254</v>
      </c>
      <c r="D110" s="22"/>
      <c r="E110" s="19" t="s">
        <v>255</v>
      </c>
      <c r="F110" s="22"/>
      <c r="G110" s="22"/>
      <c r="H110" s="22"/>
      <c r="I110" s="23">
        <f>SUMIFS(I111:I122,A111:A122,"P")</f>
        <v>0</v>
      </c>
      <c r="J110" s="24"/>
    </row>
    <row r="111" spans="1:16" x14ac:dyDescent="0.25">
      <c r="A111" s="25" t="s">
        <v>29</v>
      </c>
      <c r="B111" s="25">
        <v>25</v>
      </c>
      <c r="C111" s="26" t="s">
        <v>901</v>
      </c>
      <c r="D111" s="25" t="s">
        <v>31</v>
      </c>
      <c r="E111" s="27" t="s">
        <v>902</v>
      </c>
      <c r="F111" s="28" t="s">
        <v>89</v>
      </c>
      <c r="G111" s="29">
        <v>26.105</v>
      </c>
      <c r="H111" s="30">
        <v>0</v>
      </c>
      <c r="I111" s="30">
        <f>ROUND(G111*H111,P4)</f>
        <v>0</v>
      </c>
      <c r="J111" s="25"/>
      <c r="O111" s="31">
        <f>I111*0.21</f>
        <v>0</v>
      </c>
      <c r="P111">
        <v>3</v>
      </c>
    </row>
    <row r="112" spans="1:16" x14ac:dyDescent="0.25">
      <c r="A112" s="25" t="s">
        <v>34</v>
      </c>
      <c r="B112" s="32"/>
      <c r="E112" s="27" t="s">
        <v>903</v>
      </c>
      <c r="J112" s="33"/>
    </row>
    <row r="113" spans="1:16" x14ac:dyDescent="0.25">
      <c r="A113" s="25" t="s">
        <v>36</v>
      </c>
      <c r="B113" s="32"/>
      <c r="E113" s="34" t="s">
        <v>904</v>
      </c>
      <c r="J113" s="33"/>
    </row>
    <row r="114" spans="1:16" ht="150" x14ac:dyDescent="0.25">
      <c r="A114" s="25" t="s">
        <v>38</v>
      </c>
      <c r="B114" s="32"/>
      <c r="E114" s="27" t="s">
        <v>448</v>
      </c>
      <c r="J114" s="33"/>
    </row>
    <row r="115" spans="1:16" x14ac:dyDescent="0.25">
      <c r="A115" s="25" t="s">
        <v>29</v>
      </c>
      <c r="B115" s="25">
        <v>26</v>
      </c>
      <c r="C115" s="26" t="s">
        <v>905</v>
      </c>
      <c r="D115" s="25" t="s">
        <v>31</v>
      </c>
      <c r="E115" s="27" t="s">
        <v>906</v>
      </c>
      <c r="F115" s="28" t="s">
        <v>202</v>
      </c>
      <c r="G115" s="29">
        <v>240</v>
      </c>
      <c r="H115" s="30">
        <v>0</v>
      </c>
      <c r="I115" s="30">
        <f>ROUND(G115*H115,P4)</f>
        <v>0</v>
      </c>
      <c r="J115" s="25"/>
      <c r="O115" s="31">
        <f>I115*0.21</f>
        <v>0</v>
      </c>
      <c r="P115">
        <v>3</v>
      </c>
    </row>
    <row r="116" spans="1:16" x14ac:dyDescent="0.25">
      <c r="A116" s="25" t="s">
        <v>34</v>
      </c>
      <c r="B116" s="32"/>
      <c r="E116" s="27" t="s">
        <v>907</v>
      </c>
      <c r="J116" s="33"/>
    </row>
    <row r="117" spans="1:16" ht="30" x14ac:dyDescent="0.25">
      <c r="A117" s="25" t="s">
        <v>36</v>
      </c>
      <c r="B117" s="32"/>
      <c r="E117" s="34" t="s">
        <v>908</v>
      </c>
      <c r="J117" s="33"/>
    </row>
    <row r="118" spans="1:16" ht="165" x14ac:dyDescent="0.25">
      <c r="A118" s="25" t="s">
        <v>38</v>
      </c>
      <c r="B118" s="32"/>
      <c r="E118" s="27" t="s">
        <v>278</v>
      </c>
      <c r="J118" s="33"/>
    </row>
    <row r="119" spans="1:16" x14ac:dyDescent="0.25">
      <c r="A119" s="25" t="s">
        <v>29</v>
      </c>
      <c r="B119" s="25">
        <v>27</v>
      </c>
      <c r="C119" s="26" t="s">
        <v>549</v>
      </c>
      <c r="D119" s="25" t="s">
        <v>31</v>
      </c>
      <c r="E119" s="27" t="s">
        <v>550</v>
      </c>
      <c r="F119" s="28" t="s">
        <v>202</v>
      </c>
      <c r="G119" s="29">
        <v>113.5</v>
      </c>
      <c r="H119" s="30">
        <v>0</v>
      </c>
      <c r="I119" s="30">
        <f>ROUND(G119*H119,P4)</f>
        <v>0</v>
      </c>
      <c r="J119" s="25"/>
      <c r="O119" s="31">
        <f>I119*0.21</f>
        <v>0</v>
      </c>
      <c r="P119">
        <v>3</v>
      </c>
    </row>
    <row r="120" spans="1:16" ht="30" x14ac:dyDescent="0.25">
      <c r="A120" s="25" t="s">
        <v>34</v>
      </c>
      <c r="B120" s="32"/>
      <c r="E120" s="27" t="s">
        <v>551</v>
      </c>
      <c r="J120" s="33"/>
    </row>
    <row r="121" spans="1:16" ht="30" x14ac:dyDescent="0.25">
      <c r="A121" s="25" t="s">
        <v>36</v>
      </c>
      <c r="B121" s="32"/>
      <c r="E121" s="34" t="s">
        <v>909</v>
      </c>
      <c r="J121" s="33"/>
    </row>
    <row r="122" spans="1:16" ht="195" x14ac:dyDescent="0.25">
      <c r="A122" s="25" t="s">
        <v>38</v>
      </c>
      <c r="B122" s="32"/>
      <c r="E122" s="27" t="s">
        <v>472</v>
      </c>
      <c r="J122" s="33"/>
    </row>
    <row r="123" spans="1:16" x14ac:dyDescent="0.25">
      <c r="A123" s="19" t="s">
        <v>26</v>
      </c>
      <c r="B123" s="20"/>
      <c r="C123" s="21" t="s">
        <v>910</v>
      </c>
      <c r="D123" s="22"/>
      <c r="E123" s="19" t="s">
        <v>911</v>
      </c>
      <c r="F123" s="22"/>
      <c r="G123" s="22"/>
      <c r="H123" s="22"/>
      <c r="I123" s="23">
        <f>SUMIFS(I124:I139,A124:A139,"P")</f>
        <v>0</v>
      </c>
      <c r="J123" s="24"/>
    </row>
    <row r="124" spans="1:16" ht="30" x14ac:dyDescent="0.25">
      <c r="A124" s="25" t="s">
        <v>29</v>
      </c>
      <c r="B124" s="25">
        <v>28</v>
      </c>
      <c r="C124" s="26" t="s">
        <v>912</v>
      </c>
      <c r="D124" s="25" t="s">
        <v>31</v>
      </c>
      <c r="E124" s="27" t="s">
        <v>913</v>
      </c>
      <c r="F124" s="28" t="s">
        <v>202</v>
      </c>
      <c r="G124" s="29">
        <v>182.25</v>
      </c>
      <c r="H124" s="30">
        <v>0</v>
      </c>
      <c r="I124" s="30">
        <f>ROUND(G124*H124,P4)</f>
        <v>0</v>
      </c>
      <c r="J124" s="25"/>
      <c r="O124" s="31">
        <f>I124*0.21</f>
        <v>0</v>
      </c>
      <c r="P124">
        <v>3</v>
      </c>
    </row>
    <row r="125" spans="1:16" ht="30" x14ac:dyDescent="0.25">
      <c r="A125" s="25" t="s">
        <v>34</v>
      </c>
      <c r="B125" s="32"/>
      <c r="E125" s="27" t="s">
        <v>914</v>
      </c>
      <c r="J125" s="33"/>
    </row>
    <row r="126" spans="1:16" x14ac:dyDescent="0.25">
      <c r="A126" s="25" t="s">
        <v>36</v>
      </c>
      <c r="B126" s="32"/>
      <c r="E126" s="34" t="s">
        <v>915</v>
      </c>
      <c r="J126" s="33"/>
    </row>
    <row r="127" spans="1:16" ht="90" x14ac:dyDescent="0.25">
      <c r="A127" s="25" t="s">
        <v>38</v>
      </c>
      <c r="B127" s="32"/>
      <c r="E127" s="27" t="s">
        <v>916</v>
      </c>
      <c r="J127" s="33"/>
    </row>
    <row r="128" spans="1:16" x14ac:dyDescent="0.25">
      <c r="A128" s="25" t="s">
        <v>29</v>
      </c>
      <c r="B128" s="25">
        <v>29</v>
      </c>
      <c r="C128" s="26" t="s">
        <v>917</v>
      </c>
      <c r="D128" s="25" t="s">
        <v>31</v>
      </c>
      <c r="E128" s="27" t="s">
        <v>918</v>
      </c>
      <c r="F128" s="28" t="s">
        <v>202</v>
      </c>
      <c r="G128" s="29">
        <v>60</v>
      </c>
      <c r="H128" s="30">
        <v>0</v>
      </c>
      <c r="I128" s="30">
        <f>ROUND(G128*H128,P4)</f>
        <v>0</v>
      </c>
      <c r="J128" s="25"/>
      <c r="O128" s="31">
        <f>I128*0.21</f>
        <v>0</v>
      </c>
      <c r="P128">
        <v>3</v>
      </c>
    </row>
    <row r="129" spans="1:16" x14ac:dyDescent="0.25">
      <c r="A129" s="25" t="s">
        <v>34</v>
      </c>
      <c r="B129" s="32"/>
      <c r="E129" s="27" t="s">
        <v>919</v>
      </c>
      <c r="J129" s="33"/>
    </row>
    <row r="130" spans="1:16" x14ac:dyDescent="0.25">
      <c r="A130" s="25" t="s">
        <v>36</v>
      </c>
      <c r="B130" s="32"/>
      <c r="E130" s="34" t="s">
        <v>392</v>
      </c>
      <c r="J130" s="33"/>
    </row>
    <row r="131" spans="1:16" ht="75" x14ac:dyDescent="0.25">
      <c r="A131" s="25" t="s">
        <v>38</v>
      </c>
      <c r="B131" s="32"/>
      <c r="E131" s="27" t="s">
        <v>920</v>
      </c>
      <c r="J131" s="33"/>
    </row>
    <row r="132" spans="1:16" x14ac:dyDescent="0.25">
      <c r="A132" s="25" t="s">
        <v>29</v>
      </c>
      <c r="B132" s="25">
        <v>30</v>
      </c>
      <c r="C132" s="26" t="s">
        <v>921</v>
      </c>
      <c r="D132" s="25" t="s">
        <v>31</v>
      </c>
      <c r="E132" s="27" t="s">
        <v>922</v>
      </c>
      <c r="F132" s="28" t="s">
        <v>202</v>
      </c>
      <c r="G132" s="29">
        <v>120.06</v>
      </c>
      <c r="H132" s="30">
        <v>0</v>
      </c>
      <c r="I132" s="30">
        <f>ROUND(G132*H132,P4)</f>
        <v>0</v>
      </c>
      <c r="J132" s="25"/>
      <c r="O132" s="31">
        <f>I132*0.21</f>
        <v>0</v>
      </c>
      <c r="P132">
        <v>3</v>
      </c>
    </row>
    <row r="133" spans="1:16" ht="30" x14ac:dyDescent="0.25">
      <c r="A133" s="25" t="s">
        <v>34</v>
      </c>
      <c r="B133" s="32"/>
      <c r="E133" s="27" t="s">
        <v>923</v>
      </c>
      <c r="J133" s="33"/>
    </row>
    <row r="134" spans="1:16" x14ac:dyDescent="0.25">
      <c r="A134" s="25" t="s">
        <v>36</v>
      </c>
      <c r="B134" s="32"/>
      <c r="E134" s="34" t="s">
        <v>924</v>
      </c>
      <c r="J134" s="33"/>
    </row>
    <row r="135" spans="1:16" ht="105" x14ac:dyDescent="0.25">
      <c r="A135" s="25" t="s">
        <v>38</v>
      </c>
      <c r="B135" s="32"/>
      <c r="E135" s="27" t="s">
        <v>925</v>
      </c>
      <c r="J135" s="33"/>
    </row>
    <row r="136" spans="1:16" x14ac:dyDescent="0.25">
      <c r="A136" s="25" t="s">
        <v>29</v>
      </c>
      <c r="B136" s="25">
        <v>31</v>
      </c>
      <c r="C136" s="26" t="s">
        <v>926</v>
      </c>
      <c r="D136" s="25" t="s">
        <v>31</v>
      </c>
      <c r="E136" s="27" t="s">
        <v>927</v>
      </c>
      <c r="F136" s="28" t="s">
        <v>89</v>
      </c>
      <c r="G136" s="29">
        <v>13.5</v>
      </c>
      <c r="H136" s="30">
        <v>0</v>
      </c>
      <c r="I136" s="30">
        <f>ROUND(G136*H136,P4)</f>
        <v>0</v>
      </c>
      <c r="J136" s="25"/>
      <c r="O136" s="31">
        <f>I136*0.21</f>
        <v>0</v>
      </c>
      <c r="P136">
        <v>3</v>
      </c>
    </row>
    <row r="137" spans="1:16" ht="45" x14ac:dyDescent="0.25">
      <c r="A137" s="25" t="s">
        <v>34</v>
      </c>
      <c r="B137" s="32"/>
      <c r="E137" s="27" t="s">
        <v>928</v>
      </c>
      <c r="J137" s="33"/>
    </row>
    <row r="138" spans="1:16" x14ac:dyDescent="0.25">
      <c r="A138" s="25" t="s">
        <v>36</v>
      </c>
      <c r="B138" s="32"/>
      <c r="E138" s="34" t="s">
        <v>929</v>
      </c>
      <c r="J138" s="33"/>
    </row>
    <row r="139" spans="1:16" ht="409.5" x14ac:dyDescent="0.25">
      <c r="A139" s="25" t="s">
        <v>38</v>
      </c>
      <c r="B139" s="32"/>
      <c r="E139" s="27" t="s">
        <v>930</v>
      </c>
      <c r="J139" s="33"/>
    </row>
    <row r="140" spans="1:16" x14ac:dyDescent="0.25">
      <c r="A140" s="19" t="s">
        <v>26</v>
      </c>
      <c r="B140" s="20"/>
      <c r="C140" s="21" t="s">
        <v>931</v>
      </c>
      <c r="D140" s="22"/>
      <c r="E140" s="19" t="s">
        <v>932</v>
      </c>
      <c r="F140" s="22"/>
      <c r="G140" s="22"/>
      <c r="H140" s="22"/>
      <c r="I140" s="23">
        <f>SUMIFS(I141:I164,A141:A164,"P")</f>
        <v>0</v>
      </c>
      <c r="J140" s="24"/>
    </row>
    <row r="141" spans="1:16" ht="30" x14ac:dyDescent="0.25">
      <c r="A141" s="25" t="s">
        <v>29</v>
      </c>
      <c r="B141" s="25">
        <v>32</v>
      </c>
      <c r="C141" s="26" t="s">
        <v>933</v>
      </c>
      <c r="D141" s="25" t="s">
        <v>31</v>
      </c>
      <c r="E141" s="27" t="s">
        <v>934</v>
      </c>
      <c r="F141" s="28" t="s">
        <v>202</v>
      </c>
      <c r="G141" s="29">
        <v>810</v>
      </c>
      <c r="H141" s="30">
        <v>0</v>
      </c>
      <c r="I141" s="30">
        <f>ROUND(G141*H141,P4)</f>
        <v>0</v>
      </c>
      <c r="J141" s="25"/>
      <c r="O141" s="31">
        <f>I141*0.21</f>
        <v>0</v>
      </c>
      <c r="P141">
        <v>3</v>
      </c>
    </row>
    <row r="142" spans="1:16" x14ac:dyDescent="0.25">
      <c r="A142" s="25" t="s">
        <v>34</v>
      </c>
      <c r="B142" s="32"/>
      <c r="E142" s="27" t="s">
        <v>935</v>
      </c>
      <c r="J142" s="33"/>
    </row>
    <row r="143" spans="1:16" x14ac:dyDescent="0.25">
      <c r="A143" s="25" t="s">
        <v>36</v>
      </c>
      <c r="B143" s="32"/>
      <c r="E143" s="34" t="s">
        <v>936</v>
      </c>
      <c r="J143" s="33"/>
    </row>
    <row r="144" spans="1:16" ht="270" x14ac:dyDescent="0.25">
      <c r="A144" s="25" t="s">
        <v>38</v>
      </c>
      <c r="B144" s="32"/>
      <c r="E144" s="27" t="s">
        <v>937</v>
      </c>
      <c r="J144" s="33"/>
    </row>
    <row r="145" spans="1:16" x14ac:dyDescent="0.25">
      <c r="A145" s="25" t="s">
        <v>29</v>
      </c>
      <c r="B145" s="25">
        <v>33</v>
      </c>
      <c r="C145" s="26" t="s">
        <v>938</v>
      </c>
      <c r="D145" s="25" t="s">
        <v>31</v>
      </c>
      <c r="E145" s="27" t="s">
        <v>939</v>
      </c>
      <c r="F145" s="28" t="s">
        <v>202</v>
      </c>
      <c r="G145" s="29">
        <v>226.36799999999999</v>
      </c>
      <c r="H145" s="30">
        <v>0</v>
      </c>
      <c r="I145" s="30">
        <f>ROUND(G145*H145,P4)</f>
        <v>0</v>
      </c>
      <c r="J145" s="25"/>
      <c r="O145" s="31">
        <f>I145*0.21</f>
        <v>0</v>
      </c>
      <c r="P145">
        <v>3</v>
      </c>
    </row>
    <row r="146" spans="1:16" ht="30" x14ac:dyDescent="0.25">
      <c r="A146" s="25" t="s">
        <v>34</v>
      </c>
      <c r="B146" s="32"/>
      <c r="E146" s="27" t="s">
        <v>940</v>
      </c>
      <c r="J146" s="33"/>
    </row>
    <row r="147" spans="1:16" x14ac:dyDescent="0.25">
      <c r="A147" s="25" t="s">
        <v>36</v>
      </c>
      <c r="B147" s="32"/>
      <c r="E147" s="34" t="s">
        <v>941</v>
      </c>
      <c r="J147" s="33"/>
    </row>
    <row r="148" spans="1:16" ht="300" x14ac:dyDescent="0.25">
      <c r="A148" s="25" t="s">
        <v>38</v>
      </c>
      <c r="B148" s="32"/>
      <c r="E148" s="27" t="s">
        <v>942</v>
      </c>
      <c r="J148" s="33"/>
    </row>
    <row r="149" spans="1:16" ht="30" x14ac:dyDescent="0.25">
      <c r="A149" s="25" t="s">
        <v>29</v>
      </c>
      <c r="B149" s="25">
        <v>34</v>
      </c>
      <c r="C149" s="26" t="s">
        <v>943</v>
      </c>
      <c r="D149" s="25" t="s">
        <v>31</v>
      </c>
      <c r="E149" s="27" t="s">
        <v>944</v>
      </c>
      <c r="F149" s="28" t="s">
        <v>202</v>
      </c>
      <c r="G149" s="29">
        <v>291.60000000000002</v>
      </c>
      <c r="H149" s="30">
        <v>0</v>
      </c>
      <c r="I149" s="30">
        <f>ROUND(G149*H149,P4)</f>
        <v>0</v>
      </c>
      <c r="J149" s="25"/>
      <c r="O149" s="31">
        <f>I149*0.21</f>
        <v>0</v>
      </c>
      <c r="P149">
        <v>3</v>
      </c>
    </row>
    <row r="150" spans="1:16" x14ac:dyDescent="0.25">
      <c r="A150" s="25" t="s">
        <v>34</v>
      </c>
      <c r="B150" s="32"/>
      <c r="E150" s="27" t="s">
        <v>945</v>
      </c>
      <c r="J150" s="33"/>
    </row>
    <row r="151" spans="1:16" x14ac:dyDescent="0.25">
      <c r="A151" s="25" t="s">
        <v>36</v>
      </c>
      <c r="B151" s="32"/>
      <c r="E151" s="34" t="s">
        <v>946</v>
      </c>
      <c r="J151" s="33"/>
    </row>
    <row r="152" spans="1:16" ht="300" x14ac:dyDescent="0.25">
      <c r="A152" s="25" t="s">
        <v>38</v>
      </c>
      <c r="B152" s="32"/>
      <c r="E152" s="27" t="s">
        <v>947</v>
      </c>
      <c r="J152" s="33"/>
    </row>
    <row r="153" spans="1:16" ht="30" x14ac:dyDescent="0.25">
      <c r="A153" s="25" t="s">
        <v>29</v>
      </c>
      <c r="B153" s="25">
        <v>35</v>
      </c>
      <c r="C153" s="26" t="s">
        <v>948</v>
      </c>
      <c r="D153" s="25" t="s">
        <v>31</v>
      </c>
      <c r="E153" s="27" t="s">
        <v>949</v>
      </c>
      <c r="F153" s="28" t="s">
        <v>74</v>
      </c>
      <c r="G153" s="29">
        <v>12</v>
      </c>
      <c r="H153" s="30">
        <v>0</v>
      </c>
      <c r="I153" s="30">
        <f>ROUND(G153*H153,P4)</f>
        <v>0</v>
      </c>
      <c r="J153" s="25"/>
      <c r="O153" s="31">
        <f>I153*0.21</f>
        <v>0</v>
      </c>
      <c r="P153">
        <v>3</v>
      </c>
    </row>
    <row r="154" spans="1:16" ht="60" x14ac:dyDescent="0.25">
      <c r="A154" s="25" t="s">
        <v>34</v>
      </c>
      <c r="B154" s="32"/>
      <c r="E154" s="27" t="s">
        <v>950</v>
      </c>
      <c r="J154" s="33"/>
    </row>
    <row r="155" spans="1:16" x14ac:dyDescent="0.25">
      <c r="A155" s="25" t="s">
        <v>36</v>
      </c>
      <c r="B155" s="32"/>
      <c r="E155" s="34" t="s">
        <v>951</v>
      </c>
      <c r="J155" s="33"/>
    </row>
    <row r="156" spans="1:16" ht="180" x14ac:dyDescent="0.25">
      <c r="A156" s="25" t="s">
        <v>38</v>
      </c>
      <c r="B156" s="32"/>
      <c r="E156" s="27" t="s">
        <v>952</v>
      </c>
      <c r="J156" s="33"/>
    </row>
    <row r="157" spans="1:16" x14ac:dyDescent="0.25">
      <c r="A157" s="25" t="s">
        <v>29</v>
      </c>
      <c r="B157" s="25">
        <v>36</v>
      </c>
      <c r="C157" s="26" t="s">
        <v>953</v>
      </c>
      <c r="D157" s="25" t="s">
        <v>31</v>
      </c>
      <c r="E157" s="27" t="s">
        <v>954</v>
      </c>
      <c r="F157" s="28" t="s">
        <v>202</v>
      </c>
      <c r="G157" s="29">
        <v>182.25</v>
      </c>
      <c r="H157" s="30">
        <v>0</v>
      </c>
      <c r="I157" s="30">
        <f>ROUND(G157*H157,P4)</f>
        <v>0</v>
      </c>
      <c r="J157" s="25"/>
      <c r="O157" s="31">
        <f>I157*0.21</f>
        <v>0</v>
      </c>
      <c r="P157">
        <v>3</v>
      </c>
    </row>
    <row r="158" spans="1:16" x14ac:dyDescent="0.25">
      <c r="A158" s="25" t="s">
        <v>34</v>
      </c>
      <c r="B158" s="32"/>
      <c r="E158" s="27" t="s">
        <v>955</v>
      </c>
      <c r="J158" s="33"/>
    </row>
    <row r="159" spans="1:16" x14ac:dyDescent="0.25">
      <c r="A159" s="25" t="s">
        <v>36</v>
      </c>
      <c r="B159" s="32"/>
      <c r="E159" s="34" t="s">
        <v>915</v>
      </c>
      <c r="J159" s="33"/>
    </row>
    <row r="160" spans="1:16" ht="120" x14ac:dyDescent="0.25">
      <c r="A160" s="25" t="s">
        <v>38</v>
      </c>
      <c r="B160" s="32"/>
      <c r="E160" s="27" t="s">
        <v>956</v>
      </c>
      <c r="J160" s="33"/>
    </row>
    <row r="161" spans="1:16" x14ac:dyDescent="0.25">
      <c r="A161" s="25" t="s">
        <v>29</v>
      </c>
      <c r="B161" s="25">
        <v>37</v>
      </c>
      <c r="C161" s="26" t="s">
        <v>957</v>
      </c>
      <c r="D161" s="25" t="s">
        <v>31</v>
      </c>
      <c r="E161" s="27" t="s">
        <v>958</v>
      </c>
      <c r="F161" s="28" t="s">
        <v>202</v>
      </c>
      <c r="G161" s="29">
        <v>21.24</v>
      </c>
      <c r="H161" s="30">
        <v>0</v>
      </c>
      <c r="I161" s="30">
        <f>ROUND(G161*H161,P4)</f>
        <v>0</v>
      </c>
      <c r="J161" s="25"/>
      <c r="O161" s="31">
        <f>I161*0.21</f>
        <v>0</v>
      </c>
      <c r="P161">
        <v>3</v>
      </c>
    </row>
    <row r="162" spans="1:16" x14ac:dyDescent="0.25">
      <c r="A162" s="25" t="s">
        <v>34</v>
      </c>
      <c r="B162" s="32"/>
      <c r="E162" s="35" t="s">
        <v>31</v>
      </c>
      <c r="J162" s="33"/>
    </row>
    <row r="163" spans="1:16" ht="30" x14ac:dyDescent="0.25">
      <c r="A163" s="25" t="s">
        <v>36</v>
      </c>
      <c r="B163" s="32"/>
      <c r="E163" s="34" t="s">
        <v>959</v>
      </c>
      <c r="J163" s="33"/>
    </row>
    <row r="164" spans="1:16" ht="120" x14ac:dyDescent="0.25">
      <c r="A164" s="25" t="s">
        <v>38</v>
      </c>
      <c r="B164" s="32"/>
      <c r="E164" s="27" t="s">
        <v>956</v>
      </c>
      <c r="J164" s="33"/>
    </row>
    <row r="165" spans="1:16" x14ac:dyDescent="0.25">
      <c r="A165" s="19" t="s">
        <v>26</v>
      </c>
      <c r="B165" s="20"/>
      <c r="C165" s="21" t="s">
        <v>288</v>
      </c>
      <c r="D165" s="22"/>
      <c r="E165" s="19" t="s">
        <v>289</v>
      </c>
      <c r="F165" s="22"/>
      <c r="G165" s="22"/>
      <c r="H165" s="22"/>
      <c r="I165" s="23">
        <f>SUMIFS(I166:I177,A166:A177,"P")</f>
        <v>0</v>
      </c>
      <c r="J165" s="24"/>
    </row>
    <row r="166" spans="1:16" x14ac:dyDescent="0.25">
      <c r="A166" s="25" t="s">
        <v>29</v>
      </c>
      <c r="B166" s="25">
        <v>38</v>
      </c>
      <c r="C166" s="26" t="s">
        <v>960</v>
      </c>
      <c r="D166" s="25" t="s">
        <v>31</v>
      </c>
      <c r="E166" s="27" t="s">
        <v>961</v>
      </c>
      <c r="F166" s="28" t="s">
        <v>143</v>
      </c>
      <c r="G166" s="29">
        <v>26</v>
      </c>
      <c r="H166" s="30">
        <v>0</v>
      </c>
      <c r="I166" s="30">
        <f>ROUND(G166*H166,P4)</f>
        <v>0</v>
      </c>
      <c r="J166" s="25"/>
      <c r="O166" s="31">
        <f>I166*0.21</f>
        <v>0</v>
      </c>
      <c r="P166">
        <v>3</v>
      </c>
    </row>
    <row r="167" spans="1:16" ht="30" x14ac:dyDescent="0.25">
      <c r="A167" s="25" t="s">
        <v>34</v>
      </c>
      <c r="B167" s="32"/>
      <c r="E167" s="27" t="s">
        <v>962</v>
      </c>
      <c r="J167" s="33"/>
    </row>
    <row r="168" spans="1:16" x14ac:dyDescent="0.25">
      <c r="A168" s="25" t="s">
        <v>36</v>
      </c>
      <c r="B168" s="32"/>
      <c r="E168" s="34" t="s">
        <v>963</v>
      </c>
      <c r="J168" s="33"/>
    </row>
    <row r="169" spans="1:16" ht="330" x14ac:dyDescent="0.25">
      <c r="A169" s="25" t="s">
        <v>38</v>
      </c>
      <c r="B169" s="32"/>
      <c r="E169" s="27" t="s">
        <v>964</v>
      </c>
      <c r="J169" s="33"/>
    </row>
    <row r="170" spans="1:16" x14ac:dyDescent="0.25">
      <c r="A170" s="25" t="s">
        <v>29</v>
      </c>
      <c r="B170" s="25">
        <v>39</v>
      </c>
      <c r="C170" s="26" t="s">
        <v>965</v>
      </c>
      <c r="D170" s="25" t="s">
        <v>111</v>
      </c>
      <c r="E170" s="27" t="s">
        <v>966</v>
      </c>
      <c r="F170" s="28" t="s">
        <v>143</v>
      </c>
      <c r="G170" s="29">
        <v>50</v>
      </c>
      <c r="H170" s="30">
        <v>0</v>
      </c>
      <c r="I170" s="30">
        <f>ROUND(G170*H170,P4)</f>
        <v>0</v>
      </c>
      <c r="J170" s="25"/>
      <c r="O170" s="31">
        <f>I170*0.21</f>
        <v>0</v>
      </c>
      <c r="P170">
        <v>3</v>
      </c>
    </row>
    <row r="171" spans="1:16" ht="45" x14ac:dyDescent="0.25">
      <c r="A171" s="25" t="s">
        <v>34</v>
      </c>
      <c r="B171" s="32"/>
      <c r="E171" s="27" t="s">
        <v>967</v>
      </c>
      <c r="J171" s="33"/>
    </row>
    <row r="172" spans="1:16" ht="30" x14ac:dyDescent="0.25">
      <c r="A172" s="25" t="s">
        <v>36</v>
      </c>
      <c r="B172" s="32"/>
      <c r="E172" s="34" t="s">
        <v>968</v>
      </c>
      <c r="J172" s="33"/>
    </row>
    <row r="173" spans="1:16" ht="315" x14ac:dyDescent="0.25">
      <c r="A173" s="25" t="s">
        <v>38</v>
      </c>
      <c r="B173" s="32"/>
      <c r="E173" s="27" t="s">
        <v>969</v>
      </c>
      <c r="J173" s="33"/>
    </row>
    <row r="174" spans="1:16" x14ac:dyDescent="0.25">
      <c r="A174" s="25" t="s">
        <v>29</v>
      </c>
      <c r="B174" s="25">
        <v>40</v>
      </c>
      <c r="C174" s="26" t="s">
        <v>970</v>
      </c>
      <c r="D174" s="25" t="s">
        <v>31</v>
      </c>
      <c r="E174" s="27" t="s">
        <v>971</v>
      </c>
      <c r="F174" s="28" t="s">
        <v>143</v>
      </c>
      <c r="G174" s="29">
        <v>35.200000000000003</v>
      </c>
      <c r="H174" s="30">
        <v>0</v>
      </c>
      <c r="I174" s="30">
        <f>ROUND(G174*H174,P4)</f>
        <v>0</v>
      </c>
      <c r="J174" s="25"/>
      <c r="O174" s="31">
        <f>I174*0.21</f>
        <v>0</v>
      </c>
      <c r="P174">
        <v>3</v>
      </c>
    </row>
    <row r="175" spans="1:16" ht="30" x14ac:dyDescent="0.25">
      <c r="A175" s="25" t="s">
        <v>34</v>
      </c>
      <c r="B175" s="32"/>
      <c r="E175" s="27" t="s">
        <v>972</v>
      </c>
      <c r="J175" s="33"/>
    </row>
    <row r="176" spans="1:16" x14ac:dyDescent="0.25">
      <c r="A176" s="25" t="s">
        <v>36</v>
      </c>
      <c r="B176" s="32"/>
      <c r="E176" s="34" t="s">
        <v>973</v>
      </c>
      <c r="J176" s="33"/>
    </row>
    <row r="177" spans="1:16" ht="300" x14ac:dyDescent="0.25">
      <c r="A177" s="25" t="s">
        <v>38</v>
      </c>
      <c r="B177" s="32"/>
      <c r="E177" s="27" t="s">
        <v>974</v>
      </c>
      <c r="J177" s="33"/>
    </row>
    <row r="178" spans="1:16" x14ac:dyDescent="0.25">
      <c r="A178" s="19" t="s">
        <v>26</v>
      </c>
      <c r="B178" s="20"/>
      <c r="C178" s="21" t="s">
        <v>314</v>
      </c>
      <c r="D178" s="22"/>
      <c r="E178" s="19" t="s">
        <v>315</v>
      </c>
      <c r="F178" s="22"/>
      <c r="G178" s="22"/>
      <c r="H178" s="22"/>
      <c r="I178" s="23">
        <f>SUMIFS(I179:I234,A179:A234,"P")</f>
        <v>0</v>
      </c>
      <c r="J178" s="24"/>
    </row>
    <row r="179" spans="1:16" x14ac:dyDescent="0.25">
      <c r="A179" s="25" t="s">
        <v>29</v>
      </c>
      <c r="B179" s="25">
        <v>41</v>
      </c>
      <c r="C179" s="26" t="s">
        <v>975</v>
      </c>
      <c r="D179" s="25" t="s">
        <v>51</v>
      </c>
      <c r="E179" s="27" t="s">
        <v>976</v>
      </c>
      <c r="F179" s="28" t="s">
        <v>143</v>
      </c>
      <c r="G179" s="29">
        <v>29.6</v>
      </c>
      <c r="H179" s="30">
        <v>0</v>
      </c>
      <c r="I179" s="30">
        <f>ROUND(G179*H179,P4)</f>
        <v>0</v>
      </c>
      <c r="J179" s="25"/>
      <c r="O179" s="31">
        <f>I179*0.21</f>
        <v>0</v>
      </c>
      <c r="P179">
        <v>3</v>
      </c>
    </row>
    <row r="180" spans="1:16" x14ac:dyDescent="0.25">
      <c r="A180" s="25" t="s">
        <v>34</v>
      </c>
      <c r="B180" s="32"/>
      <c r="E180" s="27" t="s">
        <v>977</v>
      </c>
      <c r="J180" s="33"/>
    </row>
    <row r="181" spans="1:16" x14ac:dyDescent="0.25">
      <c r="A181" s="25" t="s">
        <v>36</v>
      </c>
      <c r="B181" s="32"/>
      <c r="E181" s="34" t="s">
        <v>978</v>
      </c>
      <c r="J181" s="33"/>
    </row>
    <row r="182" spans="1:16" ht="75" x14ac:dyDescent="0.25">
      <c r="A182" s="25" t="s">
        <v>38</v>
      </c>
      <c r="B182" s="32"/>
      <c r="E182" s="27" t="s">
        <v>979</v>
      </c>
      <c r="J182" s="33"/>
    </row>
    <row r="183" spans="1:16" x14ac:dyDescent="0.25">
      <c r="A183" s="25" t="s">
        <v>29</v>
      </c>
      <c r="B183" s="25">
        <v>42</v>
      </c>
      <c r="C183" s="26" t="s">
        <v>487</v>
      </c>
      <c r="D183" s="25" t="s">
        <v>31</v>
      </c>
      <c r="E183" s="27" t="s">
        <v>488</v>
      </c>
      <c r="F183" s="28" t="s">
        <v>143</v>
      </c>
      <c r="G183" s="29">
        <v>21.5</v>
      </c>
      <c r="H183" s="30">
        <v>0</v>
      </c>
      <c r="I183" s="30">
        <f>ROUND(G183*H183,P4)</f>
        <v>0</v>
      </c>
      <c r="J183" s="25"/>
      <c r="O183" s="31">
        <f>I183*0.21</f>
        <v>0</v>
      </c>
      <c r="P183">
        <v>3</v>
      </c>
    </row>
    <row r="184" spans="1:16" ht="30" x14ac:dyDescent="0.25">
      <c r="A184" s="25" t="s">
        <v>34</v>
      </c>
      <c r="B184" s="32"/>
      <c r="E184" s="27" t="s">
        <v>980</v>
      </c>
      <c r="J184" s="33"/>
    </row>
    <row r="185" spans="1:16" ht="30" x14ac:dyDescent="0.25">
      <c r="A185" s="25" t="s">
        <v>36</v>
      </c>
      <c r="B185" s="32"/>
      <c r="E185" s="34" t="s">
        <v>981</v>
      </c>
      <c r="J185" s="33"/>
    </row>
    <row r="186" spans="1:16" ht="60" x14ac:dyDescent="0.25">
      <c r="A186" s="25" t="s">
        <v>38</v>
      </c>
      <c r="B186" s="32"/>
      <c r="E186" s="27" t="s">
        <v>366</v>
      </c>
      <c r="J186" s="33"/>
    </row>
    <row r="187" spans="1:16" x14ac:dyDescent="0.25">
      <c r="A187" s="25" t="s">
        <v>29</v>
      </c>
      <c r="B187" s="25">
        <v>43</v>
      </c>
      <c r="C187" s="26" t="s">
        <v>403</v>
      </c>
      <c r="D187" s="25" t="s">
        <v>31</v>
      </c>
      <c r="E187" s="27" t="s">
        <v>404</v>
      </c>
      <c r="F187" s="28" t="s">
        <v>143</v>
      </c>
      <c r="G187" s="29">
        <v>18.5</v>
      </c>
      <c r="H187" s="30">
        <v>0</v>
      </c>
      <c r="I187" s="30">
        <f>ROUND(G187*H187,P4)</f>
        <v>0</v>
      </c>
      <c r="J187" s="25"/>
      <c r="O187" s="31">
        <f>I187*0.21</f>
        <v>0</v>
      </c>
      <c r="P187">
        <v>3</v>
      </c>
    </row>
    <row r="188" spans="1:16" x14ac:dyDescent="0.25">
      <c r="A188" s="25" t="s">
        <v>34</v>
      </c>
      <c r="B188" s="32"/>
      <c r="E188" s="35" t="s">
        <v>31</v>
      </c>
      <c r="J188" s="33"/>
    </row>
    <row r="189" spans="1:16" x14ac:dyDescent="0.25">
      <c r="A189" s="25" t="s">
        <v>36</v>
      </c>
      <c r="B189" s="32"/>
      <c r="E189" s="34" t="s">
        <v>982</v>
      </c>
      <c r="J189" s="33"/>
    </row>
    <row r="190" spans="1:16" ht="30" x14ac:dyDescent="0.25">
      <c r="A190" s="25" t="s">
        <v>38</v>
      </c>
      <c r="B190" s="32"/>
      <c r="E190" s="27" t="s">
        <v>406</v>
      </c>
      <c r="J190" s="33"/>
    </row>
    <row r="191" spans="1:16" x14ac:dyDescent="0.25">
      <c r="A191" s="25" t="s">
        <v>29</v>
      </c>
      <c r="B191" s="25">
        <v>44</v>
      </c>
      <c r="C191" s="26" t="s">
        <v>983</v>
      </c>
      <c r="D191" s="25" t="s">
        <v>31</v>
      </c>
      <c r="E191" s="27" t="s">
        <v>984</v>
      </c>
      <c r="F191" s="28" t="s">
        <v>202</v>
      </c>
      <c r="G191" s="29">
        <v>3.6</v>
      </c>
      <c r="H191" s="30">
        <v>0</v>
      </c>
      <c r="I191" s="30">
        <f>ROUND(G191*H191,P4)</f>
        <v>0</v>
      </c>
      <c r="J191" s="25"/>
      <c r="O191" s="31">
        <f>I191*0.21</f>
        <v>0</v>
      </c>
      <c r="P191">
        <v>3</v>
      </c>
    </row>
    <row r="192" spans="1:16" x14ac:dyDescent="0.25">
      <c r="A192" s="25" t="s">
        <v>34</v>
      </c>
      <c r="B192" s="32"/>
      <c r="E192" s="27" t="s">
        <v>985</v>
      </c>
      <c r="J192" s="33"/>
    </row>
    <row r="193" spans="1:16" x14ac:dyDescent="0.25">
      <c r="A193" s="25" t="s">
        <v>36</v>
      </c>
      <c r="B193" s="32"/>
      <c r="E193" s="34" t="s">
        <v>986</v>
      </c>
      <c r="J193" s="33"/>
    </row>
    <row r="194" spans="1:16" ht="30" x14ac:dyDescent="0.25">
      <c r="A194" s="25" t="s">
        <v>38</v>
      </c>
      <c r="B194" s="32"/>
      <c r="E194" s="27" t="s">
        <v>987</v>
      </c>
      <c r="J194" s="33"/>
    </row>
    <row r="195" spans="1:16" x14ac:dyDescent="0.25">
      <c r="A195" s="25" t="s">
        <v>29</v>
      </c>
      <c r="B195" s="25">
        <v>45</v>
      </c>
      <c r="C195" s="26" t="s">
        <v>988</v>
      </c>
      <c r="D195" s="25" t="s">
        <v>31</v>
      </c>
      <c r="E195" s="27" t="s">
        <v>989</v>
      </c>
      <c r="F195" s="28" t="s">
        <v>143</v>
      </c>
      <c r="G195" s="29">
        <v>203.5</v>
      </c>
      <c r="H195" s="30">
        <v>0</v>
      </c>
      <c r="I195" s="30">
        <f>ROUND(G195*H195,P4)</f>
        <v>0</v>
      </c>
      <c r="J195" s="25"/>
      <c r="O195" s="31">
        <f>I195*0.21</f>
        <v>0</v>
      </c>
      <c r="P195">
        <v>3</v>
      </c>
    </row>
    <row r="196" spans="1:16" x14ac:dyDescent="0.25">
      <c r="A196" s="25" t="s">
        <v>34</v>
      </c>
      <c r="B196" s="32"/>
      <c r="E196" s="27" t="s">
        <v>836</v>
      </c>
      <c r="J196" s="33"/>
    </row>
    <row r="197" spans="1:16" ht="60" x14ac:dyDescent="0.25">
      <c r="A197" s="25" t="s">
        <v>36</v>
      </c>
      <c r="B197" s="32"/>
      <c r="E197" s="34" t="s">
        <v>837</v>
      </c>
      <c r="J197" s="33"/>
    </row>
    <row r="198" spans="1:16" ht="45" x14ac:dyDescent="0.25">
      <c r="A198" s="25" t="s">
        <v>38</v>
      </c>
      <c r="B198" s="32"/>
      <c r="E198" s="27" t="s">
        <v>374</v>
      </c>
      <c r="J198" s="33"/>
    </row>
    <row r="199" spans="1:16" ht="30" x14ac:dyDescent="0.25">
      <c r="A199" s="25" t="s">
        <v>29</v>
      </c>
      <c r="B199" s="25">
        <v>46</v>
      </c>
      <c r="C199" s="26" t="s">
        <v>990</v>
      </c>
      <c r="D199" s="25" t="s">
        <v>31</v>
      </c>
      <c r="E199" s="27" t="s">
        <v>991</v>
      </c>
      <c r="F199" s="28" t="s">
        <v>143</v>
      </c>
      <c r="G199" s="29">
        <v>21.5</v>
      </c>
      <c r="H199" s="30">
        <v>0</v>
      </c>
      <c r="I199" s="30">
        <f>ROUND(G199*H199,P4)</f>
        <v>0</v>
      </c>
      <c r="J199" s="25"/>
      <c r="O199" s="31">
        <f>I199*0.21</f>
        <v>0</v>
      </c>
      <c r="P199">
        <v>3</v>
      </c>
    </row>
    <row r="200" spans="1:16" x14ac:dyDescent="0.25">
      <c r="A200" s="25" t="s">
        <v>34</v>
      </c>
      <c r="B200" s="32"/>
      <c r="E200" s="27" t="s">
        <v>992</v>
      </c>
      <c r="J200" s="33"/>
    </row>
    <row r="201" spans="1:16" x14ac:dyDescent="0.25">
      <c r="A201" s="25" t="s">
        <v>36</v>
      </c>
      <c r="B201" s="32"/>
      <c r="E201" s="34" t="s">
        <v>993</v>
      </c>
      <c r="J201" s="33"/>
    </row>
    <row r="202" spans="1:16" ht="45" x14ac:dyDescent="0.25">
      <c r="A202" s="25" t="s">
        <v>38</v>
      </c>
      <c r="B202" s="32"/>
      <c r="E202" s="27" t="s">
        <v>374</v>
      </c>
      <c r="J202" s="33"/>
    </row>
    <row r="203" spans="1:16" x14ac:dyDescent="0.25">
      <c r="A203" s="25" t="s">
        <v>29</v>
      </c>
      <c r="B203" s="25">
        <v>47</v>
      </c>
      <c r="C203" s="26" t="s">
        <v>994</v>
      </c>
      <c r="D203" s="25" t="s">
        <v>31</v>
      </c>
      <c r="E203" s="27" t="s">
        <v>995</v>
      </c>
      <c r="F203" s="28" t="s">
        <v>143</v>
      </c>
      <c r="G203" s="29">
        <v>8.5</v>
      </c>
      <c r="H203" s="30">
        <v>0</v>
      </c>
      <c r="I203" s="30">
        <f>ROUND(G203*H203,P4)</f>
        <v>0</v>
      </c>
      <c r="J203" s="25"/>
      <c r="O203" s="31">
        <f>I203*0.21</f>
        <v>0</v>
      </c>
      <c r="P203">
        <v>3</v>
      </c>
    </row>
    <row r="204" spans="1:16" x14ac:dyDescent="0.25">
      <c r="A204" s="25" t="s">
        <v>34</v>
      </c>
      <c r="B204" s="32"/>
      <c r="E204" s="35" t="s">
        <v>31</v>
      </c>
      <c r="J204" s="33"/>
    </row>
    <row r="205" spans="1:16" ht="30" x14ac:dyDescent="0.25">
      <c r="A205" s="25" t="s">
        <v>36</v>
      </c>
      <c r="B205" s="32"/>
      <c r="E205" s="34" t="s">
        <v>996</v>
      </c>
      <c r="J205" s="33"/>
    </row>
    <row r="206" spans="1:16" ht="45" x14ac:dyDescent="0.25">
      <c r="A206" s="25" t="s">
        <v>38</v>
      </c>
      <c r="B206" s="32"/>
      <c r="E206" s="27" t="s">
        <v>374</v>
      </c>
      <c r="J206" s="33"/>
    </row>
    <row r="207" spans="1:16" x14ac:dyDescent="0.25">
      <c r="A207" s="25" t="s">
        <v>29</v>
      </c>
      <c r="B207" s="25">
        <v>48</v>
      </c>
      <c r="C207" s="26" t="s">
        <v>997</v>
      </c>
      <c r="D207" s="25" t="s">
        <v>31</v>
      </c>
      <c r="E207" s="27" t="s">
        <v>998</v>
      </c>
      <c r="F207" s="28" t="s">
        <v>143</v>
      </c>
      <c r="G207" s="29">
        <v>15</v>
      </c>
      <c r="H207" s="30">
        <v>0</v>
      </c>
      <c r="I207" s="30">
        <f>ROUND(G207*H207,P4)</f>
        <v>0</v>
      </c>
      <c r="J207" s="25"/>
      <c r="O207" s="31">
        <f>I207*0.21</f>
        <v>0</v>
      </c>
      <c r="P207">
        <v>3</v>
      </c>
    </row>
    <row r="208" spans="1:16" x14ac:dyDescent="0.25">
      <c r="A208" s="25" t="s">
        <v>34</v>
      </c>
      <c r="B208" s="32"/>
      <c r="E208" s="27" t="s">
        <v>999</v>
      </c>
      <c r="J208" s="33"/>
    </row>
    <row r="209" spans="1:16" x14ac:dyDescent="0.25">
      <c r="A209" s="25" t="s">
        <v>36</v>
      </c>
      <c r="B209" s="32"/>
      <c r="E209" s="34" t="s">
        <v>1000</v>
      </c>
      <c r="J209" s="33"/>
    </row>
    <row r="210" spans="1:16" ht="30" x14ac:dyDescent="0.25">
      <c r="A210" s="25" t="s">
        <v>38</v>
      </c>
      <c r="B210" s="32"/>
      <c r="E210" s="27" t="s">
        <v>987</v>
      </c>
      <c r="J210" s="33"/>
    </row>
    <row r="211" spans="1:16" x14ac:dyDescent="0.25">
      <c r="A211" s="25" t="s">
        <v>29</v>
      </c>
      <c r="B211" s="25">
        <v>49</v>
      </c>
      <c r="C211" s="26" t="s">
        <v>1001</v>
      </c>
      <c r="D211" s="25" t="s">
        <v>31</v>
      </c>
      <c r="E211" s="27" t="s">
        <v>1002</v>
      </c>
      <c r="F211" s="28" t="s">
        <v>89</v>
      </c>
      <c r="G211" s="29">
        <v>0.9</v>
      </c>
      <c r="H211" s="30">
        <v>0</v>
      </c>
      <c r="I211" s="30">
        <f>ROUND(G211*H211,P4)</f>
        <v>0</v>
      </c>
      <c r="J211" s="25"/>
      <c r="O211" s="31">
        <f>I211*0.21</f>
        <v>0</v>
      </c>
      <c r="P211">
        <v>3</v>
      </c>
    </row>
    <row r="212" spans="1:16" x14ac:dyDescent="0.25">
      <c r="A212" s="25" t="s">
        <v>34</v>
      </c>
      <c r="B212" s="32"/>
      <c r="E212" s="35" t="s">
        <v>31</v>
      </c>
      <c r="J212" s="33"/>
    </row>
    <row r="213" spans="1:16" ht="30" x14ac:dyDescent="0.25">
      <c r="A213" s="25" t="s">
        <v>36</v>
      </c>
      <c r="B213" s="32"/>
      <c r="E213" s="34" t="s">
        <v>1003</v>
      </c>
      <c r="J213" s="33"/>
    </row>
    <row r="214" spans="1:16" ht="45" x14ac:dyDescent="0.25">
      <c r="A214" s="25" t="s">
        <v>38</v>
      </c>
      <c r="B214" s="32"/>
      <c r="E214" s="27" t="s">
        <v>374</v>
      </c>
      <c r="J214" s="33"/>
    </row>
    <row r="215" spans="1:16" x14ac:dyDescent="0.25">
      <c r="A215" s="25" t="s">
        <v>29</v>
      </c>
      <c r="B215" s="25">
        <v>50</v>
      </c>
      <c r="C215" s="26" t="s">
        <v>1004</v>
      </c>
      <c r="D215" s="25" t="s">
        <v>31</v>
      </c>
      <c r="E215" s="27" t="s">
        <v>1005</v>
      </c>
      <c r="F215" s="28" t="s">
        <v>74</v>
      </c>
      <c r="G215" s="29">
        <v>4</v>
      </c>
      <c r="H215" s="30">
        <v>0</v>
      </c>
      <c r="I215" s="30">
        <f>ROUND(G215*H215,P4)</f>
        <v>0</v>
      </c>
      <c r="J215" s="25"/>
      <c r="O215" s="31">
        <f>I215*0.21</f>
        <v>0</v>
      </c>
      <c r="P215">
        <v>3</v>
      </c>
    </row>
    <row r="216" spans="1:16" x14ac:dyDescent="0.25">
      <c r="A216" s="25" t="s">
        <v>34</v>
      </c>
      <c r="B216" s="32"/>
      <c r="E216" s="27" t="s">
        <v>1006</v>
      </c>
      <c r="J216" s="33"/>
    </row>
    <row r="217" spans="1:16" x14ac:dyDescent="0.25">
      <c r="A217" s="25" t="s">
        <v>36</v>
      </c>
      <c r="B217" s="32"/>
      <c r="E217" s="34" t="s">
        <v>1007</v>
      </c>
      <c r="J217" s="33"/>
    </row>
    <row r="218" spans="1:16" ht="375" x14ac:dyDescent="0.25">
      <c r="A218" s="25" t="s">
        <v>38</v>
      </c>
      <c r="B218" s="32"/>
      <c r="E218" s="27" t="s">
        <v>1008</v>
      </c>
      <c r="J218" s="33"/>
    </row>
    <row r="219" spans="1:16" x14ac:dyDescent="0.25">
      <c r="A219" s="25" t="s">
        <v>29</v>
      </c>
      <c r="B219" s="25">
        <v>51</v>
      </c>
      <c r="C219" s="26" t="s">
        <v>1009</v>
      </c>
      <c r="D219" s="25" t="s">
        <v>31</v>
      </c>
      <c r="E219" s="27" t="s">
        <v>1010</v>
      </c>
      <c r="F219" s="28" t="s">
        <v>143</v>
      </c>
      <c r="G219" s="29">
        <v>2.9</v>
      </c>
      <c r="H219" s="30">
        <v>0</v>
      </c>
      <c r="I219" s="30">
        <f>ROUND(G219*H219,P4)</f>
        <v>0</v>
      </c>
      <c r="J219" s="25"/>
      <c r="O219" s="31">
        <f>I219*0.21</f>
        <v>0</v>
      </c>
      <c r="P219">
        <v>3</v>
      </c>
    </row>
    <row r="220" spans="1:16" ht="30" x14ac:dyDescent="0.25">
      <c r="A220" s="25" t="s">
        <v>34</v>
      </c>
      <c r="B220" s="32"/>
      <c r="E220" s="27" t="s">
        <v>1011</v>
      </c>
      <c r="J220" s="33"/>
    </row>
    <row r="221" spans="1:16" x14ac:dyDescent="0.25">
      <c r="A221" s="25" t="s">
        <v>36</v>
      </c>
      <c r="B221" s="32"/>
      <c r="E221" s="34" t="s">
        <v>1012</v>
      </c>
      <c r="J221" s="33"/>
    </row>
    <row r="222" spans="1:16" ht="90" x14ac:dyDescent="0.25">
      <c r="A222" s="25" t="s">
        <v>38</v>
      </c>
      <c r="B222" s="32"/>
      <c r="E222" s="27" t="s">
        <v>1013</v>
      </c>
      <c r="J222" s="33"/>
    </row>
    <row r="223" spans="1:16" x14ac:dyDescent="0.25">
      <c r="A223" s="25" t="s">
        <v>29</v>
      </c>
      <c r="B223" s="25">
        <v>52</v>
      </c>
      <c r="C223" s="26" t="s">
        <v>1014</v>
      </c>
      <c r="D223" s="25" t="s">
        <v>31</v>
      </c>
      <c r="E223" s="27" t="s">
        <v>1015</v>
      </c>
      <c r="F223" s="28" t="s">
        <v>202</v>
      </c>
      <c r="G223" s="29">
        <v>572.30999999999995</v>
      </c>
      <c r="H223" s="30">
        <v>0</v>
      </c>
      <c r="I223" s="30">
        <f>ROUND(G223*H223,P4)</f>
        <v>0</v>
      </c>
      <c r="J223" s="25"/>
      <c r="O223" s="31">
        <f>I223*0.21</f>
        <v>0</v>
      </c>
      <c r="P223">
        <v>3</v>
      </c>
    </row>
    <row r="224" spans="1:16" ht="45" x14ac:dyDescent="0.25">
      <c r="A224" s="25" t="s">
        <v>34</v>
      </c>
      <c r="B224" s="32"/>
      <c r="E224" s="27" t="s">
        <v>1016</v>
      </c>
      <c r="J224" s="33"/>
    </row>
    <row r="225" spans="1:16" ht="60" x14ac:dyDescent="0.25">
      <c r="A225" s="25" t="s">
        <v>36</v>
      </c>
      <c r="B225" s="32"/>
      <c r="E225" s="34" t="s">
        <v>1017</v>
      </c>
      <c r="J225" s="33"/>
    </row>
    <row r="226" spans="1:16" ht="30" x14ac:dyDescent="0.25">
      <c r="A226" s="25" t="s">
        <v>38</v>
      </c>
      <c r="B226" s="32"/>
      <c r="E226" s="27" t="s">
        <v>692</v>
      </c>
      <c r="J226" s="33"/>
    </row>
    <row r="227" spans="1:16" x14ac:dyDescent="0.25">
      <c r="A227" s="25" t="s">
        <v>29</v>
      </c>
      <c r="B227" s="25">
        <v>53</v>
      </c>
      <c r="C227" s="26" t="s">
        <v>1018</v>
      </c>
      <c r="D227" s="25" t="s">
        <v>31</v>
      </c>
      <c r="E227" s="27" t="s">
        <v>1019</v>
      </c>
      <c r="F227" s="28" t="s">
        <v>89</v>
      </c>
      <c r="G227" s="29">
        <v>12.077999999999999</v>
      </c>
      <c r="H227" s="30">
        <v>0</v>
      </c>
      <c r="I227" s="30">
        <f>ROUND(G227*H227,P4)</f>
        <v>0</v>
      </c>
      <c r="J227" s="25"/>
      <c r="O227" s="31">
        <f>I227*0.21</f>
        <v>0</v>
      </c>
      <c r="P227">
        <v>3</v>
      </c>
    </row>
    <row r="228" spans="1:16" ht="45" x14ac:dyDescent="0.25">
      <c r="A228" s="25" t="s">
        <v>34</v>
      </c>
      <c r="B228" s="32"/>
      <c r="E228" s="27" t="s">
        <v>144</v>
      </c>
      <c r="J228" s="33"/>
    </row>
    <row r="229" spans="1:16" ht="60" x14ac:dyDescent="0.25">
      <c r="A229" s="25" t="s">
        <v>36</v>
      </c>
      <c r="B229" s="32"/>
      <c r="E229" s="34" t="s">
        <v>1020</v>
      </c>
      <c r="J229" s="33"/>
    </row>
    <row r="230" spans="1:16" ht="150" x14ac:dyDescent="0.25">
      <c r="A230" s="25" t="s">
        <v>38</v>
      </c>
      <c r="B230" s="32"/>
      <c r="E230" s="27" t="s">
        <v>1021</v>
      </c>
      <c r="J230" s="33"/>
    </row>
    <row r="231" spans="1:16" x14ac:dyDescent="0.25">
      <c r="A231" s="25" t="s">
        <v>29</v>
      </c>
      <c r="B231" s="25">
        <v>54</v>
      </c>
      <c r="C231" s="26" t="s">
        <v>1022</v>
      </c>
      <c r="D231" s="25" t="s">
        <v>31</v>
      </c>
      <c r="E231" s="27" t="s">
        <v>1023</v>
      </c>
      <c r="F231" s="28" t="s">
        <v>202</v>
      </c>
      <c r="G231" s="29">
        <v>270</v>
      </c>
      <c r="H231" s="30">
        <v>0</v>
      </c>
      <c r="I231" s="30">
        <f>ROUND(G231*H231,P4)</f>
        <v>0</v>
      </c>
      <c r="J231" s="25"/>
      <c r="O231" s="31">
        <f>I231*0.21</f>
        <v>0</v>
      </c>
      <c r="P231">
        <v>3</v>
      </c>
    </row>
    <row r="232" spans="1:16" ht="45" x14ac:dyDescent="0.25">
      <c r="A232" s="25" t="s">
        <v>34</v>
      </c>
      <c r="B232" s="32"/>
      <c r="E232" s="27" t="s">
        <v>1024</v>
      </c>
      <c r="J232" s="33"/>
    </row>
    <row r="233" spans="1:16" x14ac:dyDescent="0.25">
      <c r="A233" s="25" t="s">
        <v>36</v>
      </c>
      <c r="B233" s="32"/>
      <c r="E233" s="34" t="s">
        <v>1025</v>
      </c>
      <c r="J233" s="33"/>
    </row>
    <row r="234" spans="1:16" ht="165" x14ac:dyDescent="0.25">
      <c r="A234" s="25" t="s">
        <v>38</v>
      </c>
      <c r="B234" s="36"/>
      <c r="C234" s="37"/>
      <c r="D234" s="37"/>
      <c r="E234" s="27" t="s">
        <v>1026</v>
      </c>
      <c r="F234" s="37"/>
      <c r="G234" s="37"/>
      <c r="H234" s="37"/>
      <c r="I234" s="37"/>
      <c r="J234" s="38"/>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8740157499999996" bottom="0.78740157499999996" header="0.3" footer="0.3"/>
  <pageSetup fitToHeight="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P4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2"/>
      <c r="C1" s="3"/>
      <c r="D1" s="3"/>
      <c r="E1" s="4" t="s">
        <v>1</v>
      </c>
      <c r="F1" s="3"/>
      <c r="G1" s="3"/>
      <c r="H1" s="3"/>
      <c r="I1" s="3"/>
      <c r="J1" s="5"/>
      <c r="P1">
        <v>3</v>
      </c>
    </row>
    <row r="2" spans="1:16" ht="20.25" x14ac:dyDescent="0.25">
      <c r="A2" s="1"/>
      <c r="B2" s="6"/>
      <c r="C2" s="7"/>
      <c r="D2" s="7"/>
      <c r="E2" s="8" t="s">
        <v>2</v>
      </c>
      <c r="F2" s="7"/>
      <c r="G2" s="7"/>
      <c r="H2" s="7"/>
      <c r="I2" s="7"/>
      <c r="J2" s="9"/>
    </row>
    <row r="3" spans="1:16" x14ac:dyDescent="0.25">
      <c r="A3" s="7" t="s">
        <v>3</v>
      </c>
      <c r="B3" s="10" t="s">
        <v>4</v>
      </c>
      <c r="C3" s="39" t="s">
        <v>5</v>
      </c>
      <c r="D3" s="40"/>
      <c r="E3" s="11" t="s">
        <v>6</v>
      </c>
      <c r="F3" s="7"/>
      <c r="G3" s="7"/>
      <c r="H3" s="12" t="s">
        <v>1027</v>
      </c>
      <c r="I3" s="13">
        <f>SUMIFS(I9:I48,A9:A48,"SD")</f>
        <v>0</v>
      </c>
      <c r="J3" s="9"/>
      <c r="O3">
        <v>0</v>
      </c>
      <c r="P3">
        <v>2</v>
      </c>
    </row>
    <row r="4" spans="1:16" x14ac:dyDescent="0.25">
      <c r="A4" s="7" t="s">
        <v>8</v>
      </c>
      <c r="B4" s="10" t="s">
        <v>9</v>
      </c>
      <c r="C4" s="39" t="s">
        <v>10</v>
      </c>
      <c r="D4" s="40"/>
      <c r="E4" s="11" t="s">
        <v>11</v>
      </c>
      <c r="F4" s="7"/>
      <c r="G4" s="7"/>
      <c r="H4" s="7"/>
      <c r="I4" s="7"/>
      <c r="J4" s="9"/>
      <c r="O4">
        <v>0.15</v>
      </c>
      <c r="P4">
        <v>2</v>
      </c>
    </row>
    <row r="5" spans="1:16" ht="30" x14ac:dyDescent="0.25">
      <c r="A5" s="7" t="s">
        <v>12</v>
      </c>
      <c r="B5" s="10" t="s">
        <v>13</v>
      </c>
      <c r="C5" s="39" t="s">
        <v>1027</v>
      </c>
      <c r="D5" s="40"/>
      <c r="E5" s="11" t="s">
        <v>1028</v>
      </c>
      <c r="F5" s="7"/>
      <c r="G5" s="7"/>
      <c r="H5" s="7"/>
      <c r="I5" s="7"/>
      <c r="J5" s="9"/>
      <c r="O5">
        <v>0.21</v>
      </c>
    </row>
    <row r="6" spans="1:16" x14ac:dyDescent="0.25">
      <c r="A6" s="41" t="s">
        <v>15</v>
      </c>
      <c r="B6" s="42" t="s">
        <v>16</v>
      </c>
      <c r="C6" s="43" t="s">
        <v>17</v>
      </c>
      <c r="D6" s="43" t="s">
        <v>18</v>
      </c>
      <c r="E6" s="43" t="s">
        <v>19</v>
      </c>
      <c r="F6" s="43" t="s">
        <v>20</v>
      </c>
      <c r="G6" s="43" t="s">
        <v>21</v>
      </c>
      <c r="H6" s="43" t="s">
        <v>22</v>
      </c>
      <c r="I6" s="43"/>
      <c r="J6" s="44" t="s">
        <v>23</v>
      </c>
    </row>
    <row r="7" spans="1:16" x14ac:dyDescent="0.25">
      <c r="A7" s="41"/>
      <c r="B7" s="42"/>
      <c r="C7" s="43"/>
      <c r="D7" s="43"/>
      <c r="E7" s="43"/>
      <c r="F7" s="43"/>
      <c r="G7" s="43"/>
      <c r="H7" s="15" t="s">
        <v>24</v>
      </c>
      <c r="I7" s="15" t="s">
        <v>25</v>
      </c>
      <c r="J7" s="44"/>
    </row>
    <row r="8" spans="1:16" x14ac:dyDescent="0.25">
      <c r="A8" s="17">
        <v>0</v>
      </c>
      <c r="B8" s="14">
        <v>1</v>
      </c>
      <c r="C8" s="18">
        <v>2</v>
      </c>
      <c r="D8" s="15">
        <v>3</v>
      </c>
      <c r="E8" s="18">
        <v>4</v>
      </c>
      <c r="F8" s="15">
        <v>5</v>
      </c>
      <c r="G8" s="15">
        <v>6</v>
      </c>
      <c r="H8" s="15">
        <v>7</v>
      </c>
      <c r="I8" s="18">
        <v>8</v>
      </c>
      <c r="J8" s="16">
        <v>9</v>
      </c>
    </row>
    <row r="9" spans="1:16" x14ac:dyDescent="0.25">
      <c r="A9" s="19" t="s">
        <v>26</v>
      </c>
      <c r="B9" s="20"/>
      <c r="C9" s="21" t="s">
        <v>27</v>
      </c>
      <c r="D9" s="22"/>
      <c r="E9" s="19" t="s">
        <v>28</v>
      </c>
      <c r="F9" s="22"/>
      <c r="G9" s="22"/>
      <c r="H9" s="22"/>
      <c r="I9" s="23">
        <f>SUMIFS(I10:I13,A10:A13,"P")</f>
        <v>0</v>
      </c>
      <c r="J9" s="24"/>
    </row>
    <row r="10" spans="1:16" ht="30" x14ac:dyDescent="0.25">
      <c r="A10" s="25" t="s">
        <v>29</v>
      </c>
      <c r="B10" s="25">
        <v>1</v>
      </c>
      <c r="C10" s="26" t="s">
        <v>93</v>
      </c>
      <c r="D10" s="25" t="s">
        <v>31</v>
      </c>
      <c r="E10" s="27" t="s">
        <v>94</v>
      </c>
      <c r="F10" s="28" t="s">
        <v>95</v>
      </c>
      <c r="G10" s="29">
        <v>15.29</v>
      </c>
      <c r="H10" s="30">
        <v>0</v>
      </c>
      <c r="I10" s="30">
        <f>ROUND(G10*H10,P4)</f>
        <v>0</v>
      </c>
      <c r="J10" s="25"/>
      <c r="O10" s="31">
        <f>I10*0.21</f>
        <v>0</v>
      </c>
      <c r="P10">
        <v>3</v>
      </c>
    </row>
    <row r="11" spans="1:16" ht="45" x14ac:dyDescent="0.25">
      <c r="A11" s="25" t="s">
        <v>34</v>
      </c>
      <c r="B11" s="32"/>
      <c r="E11" s="27" t="s">
        <v>96</v>
      </c>
      <c r="J11" s="33"/>
    </row>
    <row r="12" spans="1:16" x14ac:dyDescent="0.25">
      <c r="A12" s="25" t="s">
        <v>36</v>
      </c>
      <c r="B12" s="32"/>
      <c r="E12" s="34" t="s">
        <v>1029</v>
      </c>
      <c r="J12" s="33"/>
    </row>
    <row r="13" spans="1:16" ht="165" x14ac:dyDescent="0.25">
      <c r="A13" s="25" t="s">
        <v>38</v>
      </c>
      <c r="B13" s="32"/>
      <c r="E13" s="27" t="s">
        <v>98</v>
      </c>
      <c r="J13" s="33"/>
    </row>
    <row r="14" spans="1:16" x14ac:dyDescent="0.25">
      <c r="A14" s="19" t="s">
        <v>26</v>
      </c>
      <c r="B14" s="20"/>
      <c r="C14" s="21" t="s">
        <v>121</v>
      </c>
      <c r="D14" s="22"/>
      <c r="E14" s="19" t="s">
        <v>122</v>
      </c>
      <c r="F14" s="22"/>
      <c r="G14" s="22"/>
      <c r="H14" s="22"/>
      <c r="I14" s="23">
        <f>SUMIFS(I15:I26,A15:A26,"P")</f>
        <v>0</v>
      </c>
      <c r="J14" s="24"/>
    </row>
    <row r="15" spans="1:16" x14ac:dyDescent="0.25">
      <c r="A15" s="25" t="s">
        <v>29</v>
      </c>
      <c r="B15" s="25">
        <v>2</v>
      </c>
      <c r="C15" s="26" t="s">
        <v>165</v>
      </c>
      <c r="D15" s="25" t="s">
        <v>31</v>
      </c>
      <c r="E15" s="27" t="s">
        <v>166</v>
      </c>
      <c r="F15" s="28" t="s">
        <v>89</v>
      </c>
      <c r="G15" s="29">
        <v>7.1550000000000002</v>
      </c>
      <c r="H15" s="30">
        <v>0</v>
      </c>
      <c r="I15" s="30">
        <f>ROUND(G15*H15,P4)</f>
        <v>0</v>
      </c>
      <c r="J15" s="25"/>
      <c r="O15" s="31">
        <f>I15*0.21</f>
        <v>0</v>
      </c>
      <c r="P15">
        <v>3</v>
      </c>
    </row>
    <row r="16" spans="1:16" ht="45" x14ac:dyDescent="0.25">
      <c r="A16" s="25" t="s">
        <v>34</v>
      </c>
      <c r="B16" s="32"/>
      <c r="E16" s="27" t="s">
        <v>144</v>
      </c>
      <c r="J16" s="33"/>
    </row>
    <row r="17" spans="1:16" ht="45" x14ac:dyDescent="0.25">
      <c r="A17" s="25" t="s">
        <v>36</v>
      </c>
      <c r="B17" s="32"/>
      <c r="E17" s="34" t="s">
        <v>1030</v>
      </c>
      <c r="J17" s="33"/>
    </row>
    <row r="18" spans="1:16" ht="409.5" x14ac:dyDescent="0.25">
      <c r="A18" s="25" t="s">
        <v>38</v>
      </c>
      <c r="B18" s="32"/>
      <c r="E18" s="27" t="s">
        <v>169</v>
      </c>
      <c r="J18" s="33"/>
    </row>
    <row r="19" spans="1:16" x14ac:dyDescent="0.25">
      <c r="A19" s="25" t="s">
        <v>29</v>
      </c>
      <c r="B19" s="25">
        <v>3</v>
      </c>
      <c r="C19" s="26" t="s">
        <v>187</v>
      </c>
      <c r="D19" s="25" t="s">
        <v>31</v>
      </c>
      <c r="E19" s="27" t="s">
        <v>188</v>
      </c>
      <c r="F19" s="28" t="s">
        <v>89</v>
      </c>
      <c r="G19" s="29">
        <v>4.3550000000000004</v>
      </c>
      <c r="H19" s="30">
        <v>0</v>
      </c>
      <c r="I19" s="30">
        <f>ROUND(G19*H19,P4)</f>
        <v>0</v>
      </c>
      <c r="J19" s="25"/>
      <c r="O19" s="31">
        <f>I19*0.21</f>
        <v>0</v>
      </c>
      <c r="P19">
        <v>3</v>
      </c>
    </row>
    <row r="20" spans="1:16" x14ac:dyDescent="0.25">
      <c r="A20" s="25" t="s">
        <v>34</v>
      </c>
      <c r="B20" s="32"/>
      <c r="E20" s="27" t="s">
        <v>198</v>
      </c>
      <c r="J20" s="33"/>
    </row>
    <row r="21" spans="1:16" x14ac:dyDescent="0.25">
      <c r="A21" s="25" t="s">
        <v>36</v>
      </c>
      <c r="B21" s="32"/>
      <c r="E21" s="34" t="s">
        <v>1031</v>
      </c>
      <c r="J21" s="33"/>
    </row>
    <row r="22" spans="1:16" ht="330" x14ac:dyDescent="0.25">
      <c r="A22" s="25" t="s">
        <v>38</v>
      </c>
      <c r="B22" s="32"/>
      <c r="E22" s="27" t="s">
        <v>191</v>
      </c>
      <c r="J22" s="33"/>
    </row>
    <row r="23" spans="1:16" x14ac:dyDescent="0.25">
      <c r="A23" s="25" t="s">
        <v>29</v>
      </c>
      <c r="B23" s="25">
        <v>4</v>
      </c>
      <c r="C23" s="26" t="s">
        <v>192</v>
      </c>
      <c r="D23" s="25" t="s">
        <v>31</v>
      </c>
      <c r="E23" s="27" t="s">
        <v>193</v>
      </c>
      <c r="F23" s="28" t="s">
        <v>89</v>
      </c>
      <c r="G23" s="29">
        <v>1.8</v>
      </c>
      <c r="H23" s="30">
        <v>0</v>
      </c>
      <c r="I23" s="30">
        <f>ROUND(G23*H23,P4)</f>
        <v>0</v>
      </c>
      <c r="J23" s="25"/>
      <c r="O23" s="31">
        <f>I23*0.21</f>
        <v>0</v>
      </c>
      <c r="P23">
        <v>3</v>
      </c>
    </row>
    <row r="24" spans="1:16" x14ac:dyDescent="0.25">
      <c r="A24" s="25" t="s">
        <v>34</v>
      </c>
      <c r="B24" s="32"/>
      <c r="E24" s="27" t="s">
        <v>1032</v>
      </c>
      <c r="J24" s="33"/>
    </row>
    <row r="25" spans="1:16" ht="45" x14ac:dyDescent="0.25">
      <c r="A25" s="25" t="s">
        <v>36</v>
      </c>
      <c r="B25" s="32"/>
      <c r="E25" s="34" t="s">
        <v>1033</v>
      </c>
      <c r="J25" s="33"/>
    </row>
    <row r="26" spans="1:16" ht="409.5" x14ac:dyDescent="0.25">
      <c r="A26" s="25" t="s">
        <v>38</v>
      </c>
      <c r="B26" s="32"/>
      <c r="E26" s="27" t="s">
        <v>196</v>
      </c>
      <c r="J26" s="33"/>
    </row>
    <row r="27" spans="1:16" x14ac:dyDescent="0.25">
      <c r="A27" s="19" t="s">
        <v>26</v>
      </c>
      <c r="B27" s="20"/>
      <c r="C27" s="21" t="s">
        <v>240</v>
      </c>
      <c r="D27" s="22"/>
      <c r="E27" s="19" t="s">
        <v>241</v>
      </c>
      <c r="F27" s="22"/>
      <c r="G27" s="22"/>
      <c r="H27" s="22"/>
      <c r="I27" s="23">
        <f>SUMIFS(I28:I31,A28:A31,"P")</f>
        <v>0</v>
      </c>
      <c r="J27" s="24"/>
    </row>
    <row r="28" spans="1:16" x14ac:dyDescent="0.25">
      <c r="A28" s="25" t="s">
        <v>29</v>
      </c>
      <c r="B28" s="25">
        <v>5</v>
      </c>
      <c r="C28" s="26" t="s">
        <v>1034</v>
      </c>
      <c r="D28" s="25" t="s">
        <v>31</v>
      </c>
      <c r="E28" s="27" t="s">
        <v>1035</v>
      </c>
      <c r="F28" s="28" t="s">
        <v>89</v>
      </c>
      <c r="G28" s="29">
        <v>0.8</v>
      </c>
      <c r="H28" s="30">
        <v>0</v>
      </c>
      <c r="I28" s="30">
        <f>ROUND(G28*H28,P4)</f>
        <v>0</v>
      </c>
      <c r="J28" s="25"/>
      <c r="O28" s="31">
        <f>I28*0.21</f>
        <v>0</v>
      </c>
      <c r="P28">
        <v>3</v>
      </c>
    </row>
    <row r="29" spans="1:16" x14ac:dyDescent="0.25">
      <c r="A29" s="25" t="s">
        <v>34</v>
      </c>
      <c r="B29" s="32"/>
      <c r="E29" s="35" t="s">
        <v>31</v>
      </c>
      <c r="J29" s="33"/>
    </row>
    <row r="30" spans="1:16" x14ac:dyDescent="0.25">
      <c r="A30" s="25" t="s">
        <v>36</v>
      </c>
      <c r="B30" s="32"/>
      <c r="E30" s="34" t="s">
        <v>1036</v>
      </c>
      <c r="J30" s="33"/>
    </row>
    <row r="31" spans="1:16" ht="409.5" x14ac:dyDescent="0.25">
      <c r="A31" s="25" t="s">
        <v>38</v>
      </c>
      <c r="B31" s="32"/>
      <c r="E31" s="27" t="s">
        <v>245</v>
      </c>
      <c r="J31" s="33"/>
    </row>
    <row r="32" spans="1:16" x14ac:dyDescent="0.25">
      <c r="A32" s="19" t="s">
        <v>26</v>
      </c>
      <c r="B32" s="20"/>
      <c r="C32" s="21" t="s">
        <v>931</v>
      </c>
      <c r="D32" s="22"/>
      <c r="E32" s="19" t="s">
        <v>932</v>
      </c>
      <c r="F32" s="22"/>
      <c r="G32" s="22"/>
      <c r="H32" s="22"/>
      <c r="I32" s="23">
        <f>SUMIFS(I33:I48,A33:A48,"P")</f>
        <v>0</v>
      </c>
      <c r="J32" s="24"/>
    </row>
    <row r="33" spans="1:16" x14ac:dyDescent="0.25">
      <c r="A33" s="25" t="s">
        <v>29</v>
      </c>
      <c r="B33" s="25">
        <v>6</v>
      </c>
      <c r="C33" s="26" t="s">
        <v>1037</v>
      </c>
      <c r="D33" s="25" t="s">
        <v>31</v>
      </c>
      <c r="E33" s="27" t="s">
        <v>1038</v>
      </c>
      <c r="F33" s="28" t="s">
        <v>143</v>
      </c>
      <c r="G33" s="29">
        <v>16</v>
      </c>
      <c r="H33" s="30">
        <v>0</v>
      </c>
      <c r="I33" s="30">
        <f>ROUND(G33*H33,P4)</f>
        <v>0</v>
      </c>
      <c r="J33" s="25"/>
      <c r="O33" s="31">
        <f>I33*0.21</f>
        <v>0</v>
      </c>
      <c r="P33">
        <v>3</v>
      </c>
    </row>
    <row r="34" spans="1:16" x14ac:dyDescent="0.25">
      <c r="A34" s="25" t="s">
        <v>34</v>
      </c>
      <c r="B34" s="32"/>
      <c r="E34" s="27" t="s">
        <v>1039</v>
      </c>
      <c r="J34" s="33"/>
    </row>
    <row r="35" spans="1:16" x14ac:dyDescent="0.25">
      <c r="A35" s="25" t="s">
        <v>36</v>
      </c>
      <c r="B35" s="32"/>
      <c r="E35" s="34" t="s">
        <v>1040</v>
      </c>
      <c r="J35" s="33"/>
    </row>
    <row r="36" spans="1:16" ht="90" x14ac:dyDescent="0.25">
      <c r="A36" s="25" t="s">
        <v>38</v>
      </c>
      <c r="B36" s="32"/>
      <c r="E36" s="27" t="s">
        <v>1041</v>
      </c>
      <c r="J36" s="33"/>
    </row>
    <row r="37" spans="1:16" x14ac:dyDescent="0.25">
      <c r="A37" s="25" t="s">
        <v>29</v>
      </c>
      <c r="B37" s="25">
        <v>7</v>
      </c>
      <c r="C37" s="26" t="s">
        <v>1042</v>
      </c>
      <c r="D37" s="25" t="s">
        <v>31</v>
      </c>
      <c r="E37" s="27" t="s">
        <v>1043</v>
      </c>
      <c r="F37" s="28" t="s">
        <v>143</v>
      </c>
      <c r="G37" s="29">
        <v>31</v>
      </c>
      <c r="H37" s="30">
        <v>0</v>
      </c>
      <c r="I37" s="30">
        <f>ROUND(G37*H37,P4)</f>
        <v>0</v>
      </c>
      <c r="J37" s="25"/>
      <c r="O37" s="31">
        <f>I37*0.21</f>
        <v>0</v>
      </c>
      <c r="P37">
        <v>3</v>
      </c>
    </row>
    <row r="38" spans="1:16" x14ac:dyDescent="0.25">
      <c r="A38" s="25" t="s">
        <v>34</v>
      </c>
      <c r="B38" s="32"/>
      <c r="E38" s="35" t="s">
        <v>31</v>
      </c>
      <c r="J38" s="33"/>
    </row>
    <row r="39" spans="1:16" x14ac:dyDescent="0.25">
      <c r="A39" s="25" t="s">
        <v>36</v>
      </c>
      <c r="B39" s="32"/>
      <c r="E39" s="34" t="s">
        <v>1044</v>
      </c>
      <c r="J39" s="33"/>
    </row>
    <row r="40" spans="1:16" ht="105" x14ac:dyDescent="0.25">
      <c r="A40" s="25" t="s">
        <v>38</v>
      </c>
      <c r="B40" s="32"/>
      <c r="E40" s="27" t="s">
        <v>1045</v>
      </c>
      <c r="J40" s="33"/>
    </row>
    <row r="41" spans="1:16" x14ac:dyDescent="0.25">
      <c r="A41" s="25" t="s">
        <v>29</v>
      </c>
      <c r="B41" s="25">
        <v>8</v>
      </c>
      <c r="C41" s="26" t="s">
        <v>1046</v>
      </c>
      <c r="D41" s="25" t="s">
        <v>31</v>
      </c>
      <c r="E41" s="27" t="s">
        <v>1047</v>
      </c>
      <c r="F41" s="28" t="s">
        <v>143</v>
      </c>
      <c r="G41" s="29">
        <v>31</v>
      </c>
      <c r="H41" s="30">
        <v>0</v>
      </c>
      <c r="I41" s="30">
        <f>ROUND(G41*H41,P4)</f>
        <v>0</v>
      </c>
      <c r="J41" s="25"/>
      <c r="O41" s="31">
        <f>I41*0.21</f>
        <v>0</v>
      </c>
      <c r="P41">
        <v>3</v>
      </c>
    </row>
    <row r="42" spans="1:16" ht="30" x14ac:dyDescent="0.25">
      <c r="A42" s="25" t="s">
        <v>34</v>
      </c>
      <c r="B42" s="32"/>
      <c r="E42" s="27" t="s">
        <v>1048</v>
      </c>
      <c r="J42" s="33"/>
    </row>
    <row r="43" spans="1:16" ht="45" x14ac:dyDescent="0.25">
      <c r="A43" s="25" t="s">
        <v>36</v>
      </c>
      <c r="B43" s="32"/>
      <c r="E43" s="34" t="s">
        <v>1049</v>
      </c>
      <c r="J43" s="33"/>
    </row>
    <row r="44" spans="1:16" ht="105" x14ac:dyDescent="0.25">
      <c r="A44" s="25" t="s">
        <v>38</v>
      </c>
      <c r="B44" s="32"/>
      <c r="E44" s="27" t="s">
        <v>1050</v>
      </c>
      <c r="J44" s="33"/>
    </row>
    <row r="45" spans="1:16" x14ac:dyDescent="0.25">
      <c r="A45" s="25" t="s">
        <v>29</v>
      </c>
      <c r="B45" s="25">
        <v>9</v>
      </c>
      <c r="C45" s="26" t="s">
        <v>1051</v>
      </c>
      <c r="D45" s="25" t="s">
        <v>31</v>
      </c>
      <c r="E45" s="27" t="s">
        <v>1052</v>
      </c>
      <c r="F45" s="28" t="s">
        <v>1053</v>
      </c>
      <c r="G45" s="29">
        <v>1</v>
      </c>
      <c r="H45" s="30">
        <v>0</v>
      </c>
      <c r="I45" s="30">
        <f>ROUND(G45*H45,P4)</f>
        <v>0</v>
      </c>
      <c r="J45" s="25"/>
      <c r="O45" s="31">
        <f>I45*0.21</f>
        <v>0</v>
      </c>
      <c r="P45">
        <v>3</v>
      </c>
    </row>
    <row r="46" spans="1:16" x14ac:dyDescent="0.25">
      <c r="A46" s="25" t="s">
        <v>34</v>
      </c>
      <c r="B46" s="32"/>
      <c r="E46" s="27" t="s">
        <v>1054</v>
      </c>
      <c r="J46" s="33"/>
    </row>
    <row r="47" spans="1:16" x14ac:dyDescent="0.25">
      <c r="A47" s="25" t="s">
        <v>36</v>
      </c>
      <c r="B47" s="32"/>
      <c r="E47" s="34" t="s">
        <v>1055</v>
      </c>
      <c r="J47" s="33"/>
    </row>
    <row r="48" spans="1:16" ht="240" x14ac:dyDescent="0.25">
      <c r="A48" s="25" t="s">
        <v>38</v>
      </c>
      <c r="B48" s="36"/>
      <c r="C48" s="37"/>
      <c r="D48" s="37"/>
      <c r="E48" s="27" t="s">
        <v>1056</v>
      </c>
      <c r="F48" s="37"/>
      <c r="G48" s="37"/>
      <c r="H48" s="37"/>
      <c r="I48" s="37"/>
      <c r="J48" s="38"/>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8740157499999996" bottom="0.78740157499999996" header="0.3" footer="0.3"/>
  <pageSetup fitToHeight="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P4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2"/>
      <c r="C1" s="3"/>
      <c r="D1" s="3"/>
      <c r="E1" s="4" t="s">
        <v>1</v>
      </c>
      <c r="F1" s="3"/>
      <c r="G1" s="3"/>
      <c r="H1" s="3"/>
      <c r="I1" s="3"/>
      <c r="J1" s="5"/>
      <c r="P1">
        <v>3</v>
      </c>
    </row>
    <row r="2" spans="1:16" ht="20.25" x14ac:dyDescent="0.25">
      <c r="A2" s="1"/>
      <c r="B2" s="6"/>
      <c r="C2" s="7"/>
      <c r="D2" s="7"/>
      <c r="E2" s="8" t="s">
        <v>2</v>
      </c>
      <c r="F2" s="7"/>
      <c r="G2" s="7"/>
      <c r="H2" s="7"/>
      <c r="I2" s="7"/>
      <c r="J2" s="9"/>
    </row>
    <row r="3" spans="1:16" x14ac:dyDescent="0.25">
      <c r="A3" s="7" t="s">
        <v>3</v>
      </c>
      <c r="B3" s="10" t="s">
        <v>4</v>
      </c>
      <c r="C3" s="39" t="s">
        <v>5</v>
      </c>
      <c r="D3" s="40"/>
      <c r="E3" s="11" t="s">
        <v>6</v>
      </c>
      <c r="F3" s="7"/>
      <c r="G3" s="7"/>
      <c r="H3" s="12" t="s">
        <v>1057</v>
      </c>
      <c r="I3" s="13">
        <f>SUMIFS(I9:I44,A9:A44,"SD")</f>
        <v>0</v>
      </c>
      <c r="J3" s="9"/>
      <c r="O3">
        <v>0</v>
      </c>
      <c r="P3">
        <v>2</v>
      </c>
    </row>
    <row r="4" spans="1:16" x14ac:dyDescent="0.25">
      <c r="A4" s="7" t="s">
        <v>8</v>
      </c>
      <c r="B4" s="10" t="s">
        <v>9</v>
      </c>
      <c r="C4" s="39" t="s">
        <v>10</v>
      </c>
      <c r="D4" s="40"/>
      <c r="E4" s="11" t="s">
        <v>11</v>
      </c>
      <c r="F4" s="7"/>
      <c r="G4" s="7"/>
      <c r="H4" s="7"/>
      <c r="I4" s="7"/>
      <c r="J4" s="9"/>
      <c r="O4">
        <v>0.15</v>
      </c>
      <c r="P4">
        <v>2</v>
      </c>
    </row>
    <row r="5" spans="1:16" ht="30" x14ac:dyDescent="0.25">
      <c r="A5" s="7" t="s">
        <v>12</v>
      </c>
      <c r="B5" s="10" t="s">
        <v>13</v>
      </c>
      <c r="C5" s="39" t="s">
        <v>1057</v>
      </c>
      <c r="D5" s="40"/>
      <c r="E5" s="11" t="s">
        <v>1058</v>
      </c>
      <c r="F5" s="7"/>
      <c r="G5" s="7"/>
      <c r="H5" s="7"/>
      <c r="I5" s="7"/>
      <c r="J5" s="9"/>
      <c r="O5">
        <v>0.21</v>
      </c>
    </row>
    <row r="6" spans="1:16" x14ac:dyDescent="0.25">
      <c r="A6" s="41" t="s">
        <v>15</v>
      </c>
      <c r="B6" s="42" t="s">
        <v>16</v>
      </c>
      <c r="C6" s="43" t="s">
        <v>17</v>
      </c>
      <c r="D6" s="43" t="s">
        <v>18</v>
      </c>
      <c r="E6" s="43" t="s">
        <v>19</v>
      </c>
      <c r="F6" s="43" t="s">
        <v>20</v>
      </c>
      <c r="G6" s="43" t="s">
        <v>21</v>
      </c>
      <c r="H6" s="43" t="s">
        <v>22</v>
      </c>
      <c r="I6" s="43"/>
      <c r="J6" s="44" t="s">
        <v>23</v>
      </c>
    </row>
    <row r="7" spans="1:16" x14ac:dyDescent="0.25">
      <c r="A7" s="41"/>
      <c r="B7" s="42"/>
      <c r="C7" s="43"/>
      <c r="D7" s="43"/>
      <c r="E7" s="43"/>
      <c r="F7" s="43"/>
      <c r="G7" s="43"/>
      <c r="H7" s="15" t="s">
        <v>24</v>
      </c>
      <c r="I7" s="15" t="s">
        <v>25</v>
      </c>
      <c r="J7" s="44"/>
    </row>
    <row r="8" spans="1:16" x14ac:dyDescent="0.25">
      <c r="A8" s="17">
        <v>0</v>
      </c>
      <c r="B8" s="14">
        <v>1</v>
      </c>
      <c r="C8" s="18">
        <v>2</v>
      </c>
      <c r="D8" s="15">
        <v>3</v>
      </c>
      <c r="E8" s="18">
        <v>4</v>
      </c>
      <c r="F8" s="15">
        <v>5</v>
      </c>
      <c r="G8" s="15">
        <v>6</v>
      </c>
      <c r="H8" s="15">
        <v>7</v>
      </c>
      <c r="I8" s="18">
        <v>8</v>
      </c>
      <c r="J8" s="16">
        <v>9</v>
      </c>
    </row>
    <row r="9" spans="1:16" x14ac:dyDescent="0.25">
      <c r="A9" s="19" t="s">
        <v>26</v>
      </c>
      <c r="B9" s="20"/>
      <c r="C9" s="21" t="s">
        <v>27</v>
      </c>
      <c r="D9" s="22"/>
      <c r="E9" s="19" t="s">
        <v>28</v>
      </c>
      <c r="F9" s="22"/>
      <c r="G9" s="22"/>
      <c r="H9" s="22"/>
      <c r="I9" s="23">
        <f>SUMIFS(I10:I13,A10:A13,"P")</f>
        <v>0</v>
      </c>
      <c r="J9" s="24"/>
    </row>
    <row r="10" spans="1:16" ht="30" x14ac:dyDescent="0.25">
      <c r="A10" s="25" t="s">
        <v>29</v>
      </c>
      <c r="B10" s="25">
        <v>1</v>
      </c>
      <c r="C10" s="26" t="s">
        <v>93</v>
      </c>
      <c r="D10" s="25" t="s">
        <v>31</v>
      </c>
      <c r="E10" s="27" t="s">
        <v>94</v>
      </c>
      <c r="F10" s="28" t="s">
        <v>95</v>
      </c>
      <c r="G10" s="29">
        <v>19.059999999999999</v>
      </c>
      <c r="H10" s="30">
        <v>0</v>
      </c>
      <c r="I10" s="30">
        <f>ROUND(G10*H10,P4)</f>
        <v>0</v>
      </c>
      <c r="J10" s="25"/>
      <c r="O10" s="31">
        <f>I10*0.21</f>
        <v>0</v>
      </c>
      <c r="P10">
        <v>3</v>
      </c>
    </row>
    <row r="11" spans="1:16" ht="45" x14ac:dyDescent="0.25">
      <c r="A11" s="25" t="s">
        <v>34</v>
      </c>
      <c r="B11" s="32"/>
      <c r="E11" s="27" t="s">
        <v>96</v>
      </c>
      <c r="J11" s="33"/>
    </row>
    <row r="12" spans="1:16" x14ac:dyDescent="0.25">
      <c r="A12" s="25" t="s">
        <v>36</v>
      </c>
      <c r="B12" s="32"/>
      <c r="E12" s="34" t="s">
        <v>1059</v>
      </c>
      <c r="J12" s="33"/>
    </row>
    <row r="13" spans="1:16" ht="165" x14ac:dyDescent="0.25">
      <c r="A13" s="25" t="s">
        <v>38</v>
      </c>
      <c r="B13" s="32"/>
      <c r="E13" s="27" t="s">
        <v>98</v>
      </c>
      <c r="J13" s="33"/>
    </row>
    <row r="14" spans="1:16" x14ac:dyDescent="0.25">
      <c r="A14" s="19" t="s">
        <v>26</v>
      </c>
      <c r="B14" s="20"/>
      <c r="C14" s="21" t="s">
        <v>121</v>
      </c>
      <c r="D14" s="22"/>
      <c r="E14" s="19" t="s">
        <v>122</v>
      </c>
      <c r="F14" s="22"/>
      <c r="G14" s="22"/>
      <c r="H14" s="22"/>
      <c r="I14" s="23">
        <f>SUMIFS(I15:I26,A15:A26,"P")</f>
        <v>0</v>
      </c>
      <c r="J14" s="24"/>
    </row>
    <row r="15" spans="1:16" x14ac:dyDescent="0.25">
      <c r="A15" s="25" t="s">
        <v>29</v>
      </c>
      <c r="B15" s="25">
        <v>2</v>
      </c>
      <c r="C15" s="26" t="s">
        <v>165</v>
      </c>
      <c r="D15" s="25" t="s">
        <v>31</v>
      </c>
      <c r="E15" s="27" t="s">
        <v>166</v>
      </c>
      <c r="F15" s="28" t="s">
        <v>89</v>
      </c>
      <c r="G15" s="29">
        <v>9.5299999999999994</v>
      </c>
      <c r="H15" s="30">
        <v>0</v>
      </c>
      <c r="I15" s="30">
        <f>ROUND(G15*H15,P4)</f>
        <v>0</v>
      </c>
      <c r="J15" s="25"/>
      <c r="O15" s="31">
        <f>I15*0.21</f>
        <v>0</v>
      </c>
      <c r="P15">
        <v>3</v>
      </c>
    </row>
    <row r="16" spans="1:16" ht="45" x14ac:dyDescent="0.25">
      <c r="A16" s="25" t="s">
        <v>34</v>
      </c>
      <c r="B16" s="32"/>
      <c r="E16" s="27" t="s">
        <v>144</v>
      </c>
      <c r="J16" s="33"/>
    </row>
    <row r="17" spans="1:16" ht="45" x14ac:dyDescent="0.25">
      <c r="A17" s="25" t="s">
        <v>36</v>
      </c>
      <c r="B17" s="32"/>
      <c r="E17" s="34" t="s">
        <v>1060</v>
      </c>
      <c r="J17" s="33"/>
    </row>
    <row r="18" spans="1:16" ht="409.5" x14ac:dyDescent="0.25">
      <c r="A18" s="25" t="s">
        <v>38</v>
      </c>
      <c r="B18" s="32"/>
      <c r="E18" s="27" t="s">
        <v>169</v>
      </c>
      <c r="J18" s="33"/>
    </row>
    <row r="19" spans="1:16" x14ac:dyDescent="0.25">
      <c r="A19" s="25" t="s">
        <v>29</v>
      </c>
      <c r="B19" s="25">
        <v>3</v>
      </c>
      <c r="C19" s="26" t="s">
        <v>187</v>
      </c>
      <c r="D19" s="25" t="s">
        <v>31</v>
      </c>
      <c r="E19" s="27" t="s">
        <v>188</v>
      </c>
      <c r="F19" s="28" t="s">
        <v>89</v>
      </c>
      <c r="G19" s="29">
        <v>5.21</v>
      </c>
      <c r="H19" s="30">
        <v>0</v>
      </c>
      <c r="I19" s="30">
        <f>ROUND(G19*H19,P4)</f>
        <v>0</v>
      </c>
      <c r="J19" s="25"/>
      <c r="O19" s="31">
        <f>I19*0.21</f>
        <v>0</v>
      </c>
      <c r="P19">
        <v>3</v>
      </c>
    </row>
    <row r="20" spans="1:16" x14ac:dyDescent="0.25">
      <c r="A20" s="25" t="s">
        <v>34</v>
      </c>
      <c r="B20" s="32"/>
      <c r="E20" s="27" t="s">
        <v>198</v>
      </c>
      <c r="J20" s="33"/>
    </row>
    <row r="21" spans="1:16" x14ac:dyDescent="0.25">
      <c r="A21" s="25" t="s">
        <v>36</v>
      </c>
      <c r="B21" s="32"/>
      <c r="E21" s="34" t="s">
        <v>1061</v>
      </c>
      <c r="J21" s="33"/>
    </row>
    <row r="22" spans="1:16" ht="330" x14ac:dyDescent="0.25">
      <c r="A22" s="25" t="s">
        <v>38</v>
      </c>
      <c r="B22" s="32"/>
      <c r="E22" s="27" t="s">
        <v>191</v>
      </c>
      <c r="J22" s="33"/>
    </row>
    <row r="23" spans="1:16" x14ac:dyDescent="0.25">
      <c r="A23" s="25" t="s">
        <v>29</v>
      </c>
      <c r="B23" s="25">
        <v>4</v>
      </c>
      <c r="C23" s="26" t="s">
        <v>192</v>
      </c>
      <c r="D23" s="25" t="s">
        <v>31</v>
      </c>
      <c r="E23" s="27" t="s">
        <v>193</v>
      </c>
      <c r="F23" s="28" t="s">
        <v>89</v>
      </c>
      <c r="G23" s="29">
        <v>3.2589999999999999</v>
      </c>
      <c r="H23" s="30">
        <v>0</v>
      </c>
      <c r="I23" s="30">
        <f>ROUND(G23*H23,P4)</f>
        <v>0</v>
      </c>
      <c r="J23" s="25"/>
      <c r="O23" s="31">
        <f>I23*0.21</f>
        <v>0</v>
      </c>
      <c r="P23">
        <v>3</v>
      </c>
    </row>
    <row r="24" spans="1:16" x14ac:dyDescent="0.25">
      <c r="A24" s="25" t="s">
        <v>34</v>
      </c>
      <c r="B24" s="32"/>
      <c r="E24" s="27" t="s">
        <v>1032</v>
      </c>
      <c r="J24" s="33"/>
    </row>
    <row r="25" spans="1:16" ht="45" x14ac:dyDescent="0.25">
      <c r="A25" s="25" t="s">
        <v>36</v>
      </c>
      <c r="B25" s="32"/>
      <c r="E25" s="34" t="s">
        <v>1062</v>
      </c>
      <c r="J25" s="33"/>
    </row>
    <row r="26" spans="1:16" ht="409.5" x14ac:dyDescent="0.25">
      <c r="A26" s="25" t="s">
        <v>38</v>
      </c>
      <c r="B26" s="32"/>
      <c r="E26" s="27" t="s">
        <v>196</v>
      </c>
      <c r="J26" s="33"/>
    </row>
    <row r="27" spans="1:16" x14ac:dyDescent="0.25">
      <c r="A27" s="19" t="s">
        <v>26</v>
      </c>
      <c r="B27" s="20"/>
      <c r="C27" s="21" t="s">
        <v>240</v>
      </c>
      <c r="D27" s="22"/>
      <c r="E27" s="19" t="s">
        <v>241</v>
      </c>
      <c r="F27" s="22"/>
      <c r="G27" s="22"/>
      <c r="H27" s="22"/>
      <c r="I27" s="23">
        <f>SUMIFS(I28:I31,A28:A31,"P")</f>
        <v>0</v>
      </c>
      <c r="J27" s="24"/>
    </row>
    <row r="28" spans="1:16" x14ac:dyDescent="0.25">
      <c r="A28" s="25" t="s">
        <v>29</v>
      </c>
      <c r="B28" s="25">
        <v>5</v>
      </c>
      <c r="C28" s="26" t="s">
        <v>1034</v>
      </c>
      <c r="D28" s="25" t="s">
        <v>31</v>
      </c>
      <c r="E28" s="27" t="s">
        <v>1035</v>
      </c>
      <c r="F28" s="28" t="s">
        <v>89</v>
      </c>
      <c r="G28" s="29">
        <v>0.75</v>
      </c>
      <c r="H28" s="30">
        <v>0</v>
      </c>
      <c r="I28" s="30">
        <f>ROUND(G28*H28,P4)</f>
        <v>0</v>
      </c>
      <c r="J28" s="25"/>
      <c r="O28" s="31">
        <f>I28*0.21</f>
        <v>0</v>
      </c>
      <c r="P28">
        <v>3</v>
      </c>
    </row>
    <row r="29" spans="1:16" x14ac:dyDescent="0.25">
      <c r="A29" s="25" t="s">
        <v>34</v>
      </c>
      <c r="B29" s="32"/>
      <c r="E29" s="35" t="s">
        <v>31</v>
      </c>
      <c r="J29" s="33"/>
    </row>
    <row r="30" spans="1:16" x14ac:dyDescent="0.25">
      <c r="A30" s="25" t="s">
        <v>36</v>
      </c>
      <c r="B30" s="32"/>
      <c r="E30" s="34" t="s">
        <v>1063</v>
      </c>
      <c r="J30" s="33"/>
    </row>
    <row r="31" spans="1:16" ht="409.5" x14ac:dyDescent="0.25">
      <c r="A31" s="25" t="s">
        <v>38</v>
      </c>
      <c r="B31" s="32"/>
      <c r="E31" s="27" t="s">
        <v>245</v>
      </c>
      <c r="J31" s="33"/>
    </row>
    <row r="32" spans="1:16" x14ac:dyDescent="0.25">
      <c r="A32" s="19" t="s">
        <v>26</v>
      </c>
      <c r="B32" s="20"/>
      <c r="C32" s="21" t="s">
        <v>931</v>
      </c>
      <c r="D32" s="22"/>
      <c r="E32" s="19" t="s">
        <v>932</v>
      </c>
      <c r="F32" s="22"/>
      <c r="G32" s="22"/>
      <c r="H32" s="22"/>
      <c r="I32" s="23">
        <f>SUMIFS(I33:I44,A33:A44,"P")</f>
        <v>0</v>
      </c>
      <c r="J32" s="24"/>
    </row>
    <row r="33" spans="1:16" x14ac:dyDescent="0.25">
      <c r="A33" s="25" t="s">
        <v>29</v>
      </c>
      <c r="B33" s="25">
        <v>6</v>
      </c>
      <c r="C33" s="26" t="s">
        <v>1037</v>
      </c>
      <c r="D33" s="25" t="s">
        <v>31</v>
      </c>
      <c r="E33" s="27" t="s">
        <v>1038</v>
      </c>
      <c r="F33" s="28" t="s">
        <v>143</v>
      </c>
      <c r="G33" s="29">
        <v>16</v>
      </c>
      <c r="H33" s="30">
        <v>0</v>
      </c>
      <c r="I33" s="30">
        <f>ROUND(G33*H33,P4)</f>
        <v>0</v>
      </c>
      <c r="J33" s="25"/>
      <c r="O33" s="31">
        <f>I33*0.21</f>
        <v>0</v>
      </c>
      <c r="P33">
        <v>3</v>
      </c>
    </row>
    <row r="34" spans="1:16" x14ac:dyDescent="0.25">
      <c r="A34" s="25" t="s">
        <v>34</v>
      </c>
      <c r="B34" s="32"/>
      <c r="E34" s="27" t="s">
        <v>1064</v>
      </c>
      <c r="J34" s="33"/>
    </row>
    <row r="35" spans="1:16" x14ac:dyDescent="0.25">
      <c r="A35" s="25" t="s">
        <v>36</v>
      </c>
      <c r="B35" s="32"/>
      <c r="E35" s="34" t="s">
        <v>1040</v>
      </c>
      <c r="J35" s="33"/>
    </row>
    <row r="36" spans="1:16" ht="90" x14ac:dyDescent="0.25">
      <c r="A36" s="25" t="s">
        <v>38</v>
      </c>
      <c r="B36" s="32"/>
      <c r="E36" s="27" t="s">
        <v>1041</v>
      </c>
      <c r="J36" s="33"/>
    </row>
    <row r="37" spans="1:16" x14ac:dyDescent="0.25">
      <c r="A37" s="25" t="s">
        <v>29</v>
      </c>
      <c r="B37" s="25">
        <v>7</v>
      </c>
      <c r="C37" s="26" t="s">
        <v>1042</v>
      </c>
      <c r="D37" s="25" t="s">
        <v>31</v>
      </c>
      <c r="E37" s="27" t="s">
        <v>1043</v>
      </c>
      <c r="F37" s="28" t="s">
        <v>143</v>
      </c>
      <c r="G37" s="29">
        <v>50</v>
      </c>
      <c r="H37" s="30">
        <v>0</v>
      </c>
      <c r="I37" s="30">
        <f>ROUND(G37*H37,P4)</f>
        <v>0</v>
      </c>
      <c r="J37" s="25"/>
      <c r="O37" s="31">
        <f>I37*0.21</f>
        <v>0</v>
      </c>
      <c r="P37">
        <v>3</v>
      </c>
    </row>
    <row r="38" spans="1:16" x14ac:dyDescent="0.25">
      <c r="A38" s="25" t="s">
        <v>34</v>
      </c>
      <c r="B38" s="32"/>
      <c r="E38" s="35" t="s">
        <v>31</v>
      </c>
      <c r="J38" s="33"/>
    </row>
    <row r="39" spans="1:16" x14ac:dyDescent="0.25">
      <c r="A39" s="25" t="s">
        <v>36</v>
      </c>
      <c r="B39" s="32"/>
      <c r="E39" s="34" t="s">
        <v>1065</v>
      </c>
      <c r="J39" s="33"/>
    </row>
    <row r="40" spans="1:16" ht="105" x14ac:dyDescent="0.25">
      <c r="A40" s="25" t="s">
        <v>38</v>
      </c>
      <c r="B40" s="32"/>
      <c r="E40" s="27" t="s">
        <v>1045</v>
      </c>
      <c r="J40" s="33"/>
    </row>
    <row r="41" spans="1:16" x14ac:dyDescent="0.25">
      <c r="A41" s="25" t="s">
        <v>29</v>
      </c>
      <c r="B41" s="25">
        <v>8</v>
      </c>
      <c r="C41" s="26" t="s">
        <v>1046</v>
      </c>
      <c r="D41" s="25" t="s">
        <v>31</v>
      </c>
      <c r="E41" s="27" t="s">
        <v>1047</v>
      </c>
      <c r="F41" s="28" t="s">
        <v>143</v>
      </c>
      <c r="G41" s="29">
        <v>50</v>
      </c>
      <c r="H41" s="30">
        <v>0</v>
      </c>
      <c r="I41" s="30">
        <f>ROUND(G41*H41,P4)</f>
        <v>0</v>
      </c>
      <c r="J41" s="25"/>
      <c r="O41" s="31">
        <f>I41*0.21</f>
        <v>0</v>
      </c>
      <c r="P41">
        <v>3</v>
      </c>
    </row>
    <row r="42" spans="1:16" ht="30" x14ac:dyDescent="0.25">
      <c r="A42" s="25" t="s">
        <v>34</v>
      </c>
      <c r="B42" s="32"/>
      <c r="E42" s="27" t="s">
        <v>1066</v>
      </c>
      <c r="J42" s="33"/>
    </row>
    <row r="43" spans="1:16" ht="45" x14ac:dyDescent="0.25">
      <c r="A43" s="25" t="s">
        <v>36</v>
      </c>
      <c r="B43" s="32"/>
      <c r="E43" s="34" t="s">
        <v>1067</v>
      </c>
      <c r="J43" s="33"/>
    </row>
    <row r="44" spans="1:16" ht="105" x14ac:dyDescent="0.25">
      <c r="A44" s="25" t="s">
        <v>38</v>
      </c>
      <c r="B44" s="36"/>
      <c r="C44" s="37"/>
      <c r="D44" s="37"/>
      <c r="E44" s="27" t="s">
        <v>1050</v>
      </c>
      <c r="F44" s="37"/>
      <c r="G44" s="37"/>
      <c r="H44" s="37"/>
      <c r="I44" s="37"/>
      <c r="J44" s="38"/>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8740157499999996" bottom="0.78740157499999996" header="0.3" footer="0.3"/>
  <pageSetup fitToHeight="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P122"/>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2"/>
      <c r="C1" s="3"/>
      <c r="D1" s="3"/>
      <c r="E1" s="4" t="s">
        <v>1</v>
      </c>
      <c r="F1" s="3"/>
      <c r="G1" s="3"/>
      <c r="H1" s="3"/>
      <c r="I1" s="3"/>
      <c r="J1" s="5"/>
      <c r="P1">
        <v>3</v>
      </c>
    </row>
    <row r="2" spans="1:16" ht="20.25" x14ac:dyDescent="0.25">
      <c r="A2" s="1"/>
      <c r="B2" s="6"/>
      <c r="C2" s="7"/>
      <c r="D2" s="7"/>
      <c r="E2" s="8" t="s">
        <v>2</v>
      </c>
      <c r="F2" s="7"/>
      <c r="G2" s="7"/>
      <c r="H2" s="7"/>
      <c r="I2" s="7"/>
      <c r="J2" s="9"/>
    </row>
    <row r="3" spans="1:16" x14ac:dyDescent="0.25">
      <c r="A3" s="7" t="s">
        <v>3</v>
      </c>
      <c r="B3" s="10" t="s">
        <v>4</v>
      </c>
      <c r="C3" s="39" t="s">
        <v>5</v>
      </c>
      <c r="D3" s="40"/>
      <c r="E3" s="11" t="s">
        <v>6</v>
      </c>
      <c r="F3" s="7"/>
      <c r="G3" s="7"/>
      <c r="H3" s="12" t="s">
        <v>1068</v>
      </c>
      <c r="I3" s="13">
        <f>SUMIFS(I9:I122,A9:A122,"SD")</f>
        <v>0</v>
      </c>
      <c r="J3" s="9"/>
      <c r="O3">
        <v>0</v>
      </c>
      <c r="P3">
        <v>2</v>
      </c>
    </row>
    <row r="4" spans="1:16" x14ac:dyDescent="0.25">
      <c r="A4" s="7" t="s">
        <v>8</v>
      </c>
      <c r="B4" s="10" t="s">
        <v>9</v>
      </c>
      <c r="C4" s="39" t="s">
        <v>10</v>
      </c>
      <c r="D4" s="40"/>
      <c r="E4" s="11" t="s">
        <v>11</v>
      </c>
      <c r="F4" s="7"/>
      <c r="G4" s="7"/>
      <c r="H4" s="7"/>
      <c r="I4" s="7"/>
      <c r="J4" s="9"/>
      <c r="O4">
        <v>0.15</v>
      </c>
      <c r="P4">
        <v>2</v>
      </c>
    </row>
    <row r="5" spans="1:16" ht="30" x14ac:dyDescent="0.25">
      <c r="A5" s="7" t="s">
        <v>12</v>
      </c>
      <c r="B5" s="10" t="s">
        <v>13</v>
      </c>
      <c r="C5" s="39" t="s">
        <v>1068</v>
      </c>
      <c r="D5" s="40"/>
      <c r="E5" s="11" t="s">
        <v>1069</v>
      </c>
      <c r="F5" s="7"/>
      <c r="G5" s="7"/>
      <c r="H5" s="7"/>
      <c r="I5" s="7"/>
      <c r="J5" s="9"/>
      <c r="O5">
        <v>0.21</v>
      </c>
    </row>
    <row r="6" spans="1:16" x14ac:dyDescent="0.25">
      <c r="A6" s="41" t="s">
        <v>15</v>
      </c>
      <c r="B6" s="42" t="s">
        <v>16</v>
      </c>
      <c r="C6" s="43" t="s">
        <v>17</v>
      </c>
      <c r="D6" s="43" t="s">
        <v>18</v>
      </c>
      <c r="E6" s="43" t="s">
        <v>19</v>
      </c>
      <c r="F6" s="43" t="s">
        <v>20</v>
      </c>
      <c r="G6" s="43" t="s">
        <v>21</v>
      </c>
      <c r="H6" s="43" t="s">
        <v>22</v>
      </c>
      <c r="I6" s="43"/>
      <c r="J6" s="44" t="s">
        <v>23</v>
      </c>
    </row>
    <row r="7" spans="1:16" x14ac:dyDescent="0.25">
      <c r="A7" s="41"/>
      <c r="B7" s="42"/>
      <c r="C7" s="43"/>
      <c r="D7" s="43"/>
      <c r="E7" s="43"/>
      <c r="F7" s="43"/>
      <c r="G7" s="43"/>
      <c r="H7" s="15" t="s">
        <v>24</v>
      </c>
      <c r="I7" s="15" t="s">
        <v>25</v>
      </c>
      <c r="J7" s="44"/>
    </row>
    <row r="8" spans="1:16" x14ac:dyDescent="0.25">
      <c r="A8" s="17">
        <v>0</v>
      </c>
      <c r="B8" s="14">
        <v>1</v>
      </c>
      <c r="C8" s="18">
        <v>2</v>
      </c>
      <c r="D8" s="15">
        <v>3</v>
      </c>
      <c r="E8" s="18">
        <v>4</v>
      </c>
      <c r="F8" s="15">
        <v>5</v>
      </c>
      <c r="G8" s="15">
        <v>6</v>
      </c>
      <c r="H8" s="15">
        <v>7</v>
      </c>
      <c r="I8" s="18">
        <v>8</v>
      </c>
      <c r="J8" s="16">
        <v>9</v>
      </c>
    </row>
    <row r="9" spans="1:16" x14ac:dyDescent="0.25">
      <c r="A9" s="19" t="s">
        <v>26</v>
      </c>
      <c r="B9" s="20"/>
      <c r="C9" s="21" t="s">
        <v>27</v>
      </c>
      <c r="D9" s="22"/>
      <c r="E9" s="19" t="s">
        <v>28</v>
      </c>
      <c r="F9" s="22"/>
      <c r="G9" s="22"/>
      <c r="H9" s="22"/>
      <c r="I9" s="23">
        <f>SUMIFS(I10:I17,A10:A17,"P")</f>
        <v>0</v>
      </c>
      <c r="J9" s="24"/>
    </row>
    <row r="10" spans="1:16" ht="30" x14ac:dyDescent="0.25">
      <c r="A10" s="25" t="s">
        <v>29</v>
      </c>
      <c r="B10" s="25">
        <v>1</v>
      </c>
      <c r="C10" s="26" t="s">
        <v>93</v>
      </c>
      <c r="D10" s="25" t="s">
        <v>31</v>
      </c>
      <c r="E10" s="27" t="s">
        <v>94</v>
      </c>
      <c r="F10" s="28" t="s">
        <v>95</v>
      </c>
      <c r="G10" s="29">
        <v>312.32</v>
      </c>
      <c r="H10" s="30">
        <v>0</v>
      </c>
      <c r="I10" s="30">
        <f>ROUND(G10*H10,P4)</f>
        <v>0</v>
      </c>
      <c r="J10" s="25"/>
      <c r="O10" s="31">
        <f>I10*0.21</f>
        <v>0</v>
      </c>
      <c r="P10">
        <v>3</v>
      </c>
    </row>
    <row r="11" spans="1:16" ht="45" x14ac:dyDescent="0.25">
      <c r="A11" s="25" t="s">
        <v>34</v>
      </c>
      <c r="B11" s="32"/>
      <c r="E11" s="27" t="s">
        <v>96</v>
      </c>
      <c r="J11" s="33"/>
    </row>
    <row r="12" spans="1:16" x14ac:dyDescent="0.25">
      <c r="A12" s="25" t="s">
        <v>36</v>
      </c>
      <c r="B12" s="32"/>
      <c r="E12" s="34" t="s">
        <v>1070</v>
      </c>
      <c r="J12" s="33"/>
    </row>
    <row r="13" spans="1:16" ht="165" x14ac:dyDescent="0.25">
      <c r="A13" s="25" t="s">
        <v>38</v>
      </c>
      <c r="B13" s="32"/>
      <c r="E13" s="27" t="s">
        <v>98</v>
      </c>
      <c r="J13" s="33"/>
    </row>
    <row r="14" spans="1:16" ht="30" x14ac:dyDescent="0.25">
      <c r="A14" s="25" t="s">
        <v>29</v>
      </c>
      <c r="B14" s="25">
        <v>2</v>
      </c>
      <c r="C14" s="26" t="s">
        <v>110</v>
      </c>
      <c r="D14" s="25" t="s">
        <v>111</v>
      </c>
      <c r="E14" s="27" t="s">
        <v>112</v>
      </c>
      <c r="F14" s="28" t="s">
        <v>95</v>
      </c>
      <c r="G14" s="29">
        <v>1.056</v>
      </c>
      <c r="H14" s="30">
        <v>0</v>
      </c>
      <c r="I14" s="30">
        <f>ROUND(G14*H14,P4)</f>
        <v>0</v>
      </c>
      <c r="J14" s="25"/>
      <c r="O14" s="31">
        <f>I14*0.21</f>
        <v>0</v>
      </c>
      <c r="P14">
        <v>3</v>
      </c>
    </row>
    <row r="15" spans="1:16" x14ac:dyDescent="0.25">
      <c r="A15" s="25" t="s">
        <v>34</v>
      </c>
      <c r="B15" s="32"/>
      <c r="E15" s="27" t="s">
        <v>113</v>
      </c>
      <c r="J15" s="33"/>
    </row>
    <row r="16" spans="1:16" x14ac:dyDescent="0.25">
      <c r="A16" s="25" t="s">
        <v>36</v>
      </c>
      <c r="B16" s="32"/>
      <c r="E16" s="34" t="s">
        <v>1071</v>
      </c>
      <c r="J16" s="33"/>
    </row>
    <row r="17" spans="1:16" ht="165" x14ac:dyDescent="0.25">
      <c r="A17" s="25" t="s">
        <v>38</v>
      </c>
      <c r="B17" s="32"/>
      <c r="E17" s="27" t="s">
        <v>98</v>
      </c>
      <c r="J17" s="33"/>
    </row>
    <row r="18" spans="1:16" x14ac:dyDescent="0.25">
      <c r="A18" s="19" t="s">
        <v>26</v>
      </c>
      <c r="B18" s="20"/>
      <c r="C18" s="21" t="s">
        <v>121</v>
      </c>
      <c r="D18" s="22"/>
      <c r="E18" s="19" t="s">
        <v>122</v>
      </c>
      <c r="F18" s="22"/>
      <c r="G18" s="22"/>
      <c r="H18" s="22"/>
      <c r="I18" s="23">
        <f>SUMIFS(I19:I42,A19:A42,"P")</f>
        <v>0</v>
      </c>
      <c r="J18" s="24"/>
    </row>
    <row r="19" spans="1:16" ht="30" x14ac:dyDescent="0.25">
      <c r="A19" s="25" t="s">
        <v>29</v>
      </c>
      <c r="B19" s="25">
        <v>3</v>
      </c>
      <c r="C19" s="26" t="s">
        <v>1072</v>
      </c>
      <c r="D19" s="25" t="s">
        <v>31</v>
      </c>
      <c r="E19" s="27" t="s">
        <v>1073</v>
      </c>
      <c r="F19" s="28" t="s">
        <v>89</v>
      </c>
      <c r="G19" s="29">
        <v>5.4</v>
      </c>
      <c r="H19" s="30">
        <v>0</v>
      </c>
      <c r="I19" s="30">
        <f>ROUND(G19*H19,P4)</f>
        <v>0</v>
      </c>
      <c r="J19" s="25"/>
      <c r="O19" s="31">
        <f>I19*0.21</f>
        <v>0</v>
      </c>
      <c r="P19">
        <v>3</v>
      </c>
    </row>
    <row r="20" spans="1:16" ht="60" x14ac:dyDescent="0.25">
      <c r="A20" s="25" t="s">
        <v>34</v>
      </c>
      <c r="B20" s="32"/>
      <c r="E20" s="27" t="s">
        <v>1074</v>
      </c>
      <c r="J20" s="33"/>
    </row>
    <row r="21" spans="1:16" ht="45" x14ac:dyDescent="0.25">
      <c r="A21" s="25" t="s">
        <v>36</v>
      </c>
      <c r="B21" s="32"/>
      <c r="E21" s="34" t="s">
        <v>1075</v>
      </c>
      <c r="J21" s="33"/>
    </row>
    <row r="22" spans="1:16" ht="90" x14ac:dyDescent="0.25">
      <c r="A22" s="25" t="s">
        <v>38</v>
      </c>
      <c r="B22" s="32"/>
      <c r="E22" s="27" t="s">
        <v>127</v>
      </c>
      <c r="J22" s="33"/>
    </row>
    <row r="23" spans="1:16" x14ac:dyDescent="0.25">
      <c r="A23" s="25" t="s">
        <v>29</v>
      </c>
      <c r="B23" s="25">
        <v>4</v>
      </c>
      <c r="C23" s="26" t="s">
        <v>165</v>
      </c>
      <c r="D23" s="25" t="s">
        <v>31</v>
      </c>
      <c r="E23" s="27" t="s">
        <v>166</v>
      </c>
      <c r="F23" s="28" t="s">
        <v>89</v>
      </c>
      <c r="G23" s="29">
        <v>230.96</v>
      </c>
      <c r="H23" s="30">
        <v>0</v>
      </c>
      <c r="I23" s="30">
        <f>ROUND(G23*H23,P4)</f>
        <v>0</v>
      </c>
      <c r="J23" s="25"/>
      <c r="O23" s="31">
        <f>I23*0.21</f>
        <v>0</v>
      </c>
      <c r="P23">
        <v>3</v>
      </c>
    </row>
    <row r="24" spans="1:16" ht="90" x14ac:dyDescent="0.25">
      <c r="A24" s="25" t="s">
        <v>34</v>
      </c>
      <c r="B24" s="32"/>
      <c r="E24" s="27" t="s">
        <v>1076</v>
      </c>
      <c r="J24" s="33"/>
    </row>
    <row r="25" spans="1:16" ht="90" x14ac:dyDescent="0.25">
      <c r="A25" s="25" t="s">
        <v>36</v>
      </c>
      <c r="B25" s="32"/>
      <c r="E25" s="34" t="s">
        <v>1077</v>
      </c>
      <c r="J25" s="33"/>
    </row>
    <row r="26" spans="1:16" ht="409.5" x14ac:dyDescent="0.25">
      <c r="A26" s="25" t="s">
        <v>38</v>
      </c>
      <c r="B26" s="32"/>
      <c r="E26" s="27" t="s">
        <v>169</v>
      </c>
      <c r="J26" s="33"/>
    </row>
    <row r="27" spans="1:16" x14ac:dyDescent="0.25">
      <c r="A27" s="25" t="s">
        <v>29</v>
      </c>
      <c r="B27" s="25">
        <v>5</v>
      </c>
      <c r="C27" s="26" t="s">
        <v>183</v>
      </c>
      <c r="D27" s="25" t="s">
        <v>31</v>
      </c>
      <c r="E27" s="27" t="s">
        <v>184</v>
      </c>
      <c r="F27" s="28" t="s">
        <v>89</v>
      </c>
      <c r="G27" s="29">
        <v>156.16</v>
      </c>
      <c r="H27" s="30">
        <v>0</v>
      </c>
      <c r="I27" s="30">
        <f>ROUND(G27*H27,P4)</f>
        <v>0</v>
      </c>
      <c r="J27" s="25"/>
      <c r="O27" s="31">
        <f>I27*0.21</f>
        <v>0</v>
      </c>
      <c r="P27">
        <v>3</v>
      </c>
    </row>
    <row r="28" spans="1:16" x14ac:dyDescent="0.25">
      <c r="A28" s="25" t="s">
        <v>34</v>
      </c>
      <c r="B28" s="32"/>
      <c r="E28" s="35" t="s">
        <v>31</v>
      </c>
      <c r="J28" s="33"/>
    </row>
    <row r="29" spans="1:16" x14ac:dyDescent="0.25">
      <c r="A29" s="25" t="s">
        <v>36</v>
      </c>
      <c r="B29" s="32"/>
      <c r="E29" s="34" t="s">
        <v>1078</v>
      </c>
      <c r="J29" s="33"/>
    </row>
    <row r="30" spans="1:16" ht="255" x14ac:dyDescent="0.25">
      <c r="A30" s="25" t="s">
        <v>38</v>
      </c>
      <c r="B30" s="32"/>
      <c r="E30" s="27" t="s">
        <v>186</v>
      </c>
      <c r="J30" s="33"/>
    </row>
    <row r="31" spans="1:16" x14ac:dyDescent="0.25">
      <c r="A31" s="25" t="s">
        <v>29</v>
      </c>
      <c r="B31" s="25">
        <v>6</v>
      </c>
      <c r="C31" s="26" t="s">
        <v>1079</v>
      </c>
      <c r="D31" s="25" t="s">
        <v>31</v>
      </c>
      <c r="E31" s="27" t="s">
        <v>1080</v>
      </c>
      <c r="F31" s="28" t="s">
        <v>89</v>
      </c>
      <c r="G31" s="29">
        <v>74.8</v>
      </c>
      <c r="H31" s="30">
        <v>0</v>
      </c>
      <c r="I31" s="30">
        <f>ROUND(G31*H31,P4)</f>
        <v>0</v>
      </c>
      <c r="J31" s="25"/>
      <c r="O31" s="31">
        <f>I31*0.21</f>
        <v>0</v>
      </c>
      <c r="P31">
        <v>3</v>
      </c>
    </row>
    <row r="32" spans="1:16" ht="45" x14ac:dyDescent="0.25">
      <c r="A32" s="25" t="s">
        <v>34</v>
      </c>
      <c r="B32" s="32"/>
      <c r="E32" s="27" t="s">
        <v>1081</v>
      </c>
      <c r="J32" s="33"/>
    </row>
    <row r="33" spans="1:16" ht="30" x14ac:dyDescent="0.25">
      <c r="A33" s="25" t="s">
        <v>36</v>
      </c>
      <c r="B33" s="32"/>
      <c r="E33" s="34" t="s">
        <v>1082</v>
      </c>
      <c r="J33" s="33"/>
    </row>
    <row r="34" spans="1:16" ht="345" x14ac:dyDescent="0.25">
      <c r="A34" s="25" t="s">
        <v>38</v>
      </c>
      <c r="B34" s="32"/>
      <c r="E34" s="27" t="s">
        <v>1083</v>
      </c>
      <c r="J34" s="33"/>
    </row>
    <row r="35" spans="1:16" x14ac:dyDescent="0.25">
      <c r="A35" s="25" t="s">
        <v>29</v>
      </c>
      <c r="B35" s="25">
        <v>7</v>
      </c>
      <c r="C35" s="26" t="s">
        <v>187</v>
      </c>
      <c r="D35" s="25" t="s">
        <v>31</v>
      </c>
      <c r="E35" s="27" t="s">
        <v>188</v>
      </c>
      <c r="F35" s="28" t="s">
        <v>89</v>
      </c>
      <c r="G35" s="29">
        <v>142.10499999999999</v>
      </c>
      <c r="H35" s="30">
        <v>0</v>
      </c>
      <c r="I35" s="30">
        <f>ROUND(G35*H35,P4)</f>
        <v>0</v>
      </c>
      <c r="J35" s="25"/>
      <c r="O35" s="31">
        <f>I35*0.21</f>
        <v>0</v>
      </c>
      <c r="P35">
        <v>3</v>
      </c>
    </row>
    <row r="36" spans="1:16" ht="45" x14ac:dyDescent="0.25">
      <c r="A36" s="25" t="s">
        <v>34</v>
      </c>
      <c r="B36" s="32"/>
      <c r="E36" s="27" t="s">
        <v>1084</v>
      </c>
      <c r="J36" s="33"/>
    </row>
    <row r="37" spans="1:16" ht="45" x14ac:dyDescent="0.25">
      <c r="A37" s="25" t="s">
        <v>36</v>
      </c>
      <c r="B37" s="32"/>
      <c r="E37" s="34" t="s">
        <v>1085</v>
      </c>
      <c r="J37" s="33"/>
    </row>
    <row r="38" spans="1:16" ht="330" x14ac:dyDescent="0.25">
      <c r="A38" s="25" t="s">
        <v>38</v>
      </c>
      <c r="B38" s="32"/>
      <c r="E38" s="27" t="s">
        <v>191</v>
      </c>
      <c r="J38" s="33"/>
    </row>
    <row r="39" spans="1:16" x14ac:dyDescent="0.25">
      <c r="A39" s="25" t="s">
        <v>29</v>
      </c>
      <c r="B39" s="25">
        <v>8</v>
      </c>
      <c r="C39" s="26" t="s">
        <v>192</v>
      </c>
      <c r="D39" s="25" t="s">
        <v>31</v>
      </c>
      <c r="E39" s="27" t="s">
        <v>193</v>
      </c>
      <c r="F39" s="28" t="s">
        <v>89</v>
      </c>
      <c r="G39" s="29">
        <v>56.218000000000004</v>
      </c>
      <c r="H39" s="30">
        <v>0</v>
      </c>
      <c r="I39" s="30">
        <f>ROUND(G39*H39,P4)</f>
        <v>0</v>
      </c>
      <c r="J39" s="25"/>
      <c r="O39" s="31">
        <f>I39*0.21</f>
        <v>0</v>
      </c>
      <c r="P39">
        <v>3</v>
      </c>
    </row>
    <row r="40" spans="1:16" ht="45" x14ac:dyDescent="0.25">
      <c r="A40" s="25" t="s">
        <v>34</v>
      </c>
      <c r="B40" s="32"/>
      <c r="E40" s="27" t="s">
        <v>1086</v>
      </c>
      <c r="J40" s="33"/>
    </row>
    <row r="41" spans="1:16" x14ac:dyDescent="0.25">
      <c r="A41" s="25" t="s">
        <v>36</v>
      </c>
      <c r="B41" s="32"/>
      <c r="E41" s="34" t="s">
        <v>1087</v>
      </c>
      <c r="J41" s="33"/>
    </row>
    <row r="42" spans="1:16" ht="409.5" x14ac:dyDescent="0.25">
      <c r="A42" s="25" t="s">
        <v>38</v>
      </c>
      <c r="B42" s="32"/>
      <c r="E42" s="27" t="s">
        <v>196</v>
      </c>
      <c r="J42" s="33"/>
    </row>
    <row r="43" spans="1:16" x14ac:dyDescent="0.25">
      <c r="A43" s="19" t="s">
        <v>26</v>
      </c>
      <c r="B43" s="20"/>
      <c r="C43" s="21" t="s">
        <v>240</v>
      </c>
      <c r="D43" s="22"/>
      <c r="E43" s="19" t="s">
        <v>241</v>
      </c>
      <c r="F43" s="22"/>
      <c r="G43" s="22"/>
      <c r="H43" s="22"/>
      <c r="I43" s="23">
        <f>SUMIFS(I44:I47,A44:A47,"P")</f>
        <v>0</v>
      </c>
      <c r="J43" s="24"/>
    </row>
    <row r="44" spans="1:16" x14ac:dyDescent="0.25">
      <c r="A44" s="25" t="s">
        <v>29</v>
      </c>
      <c r="B44" s="25">
        <v>9</v>
      </c>
      <c r="C44" s="26" t="s">
        <v>250</v>
      </c>
      <c r="D44" s="25" t="s">
        <v>31</v>
      </c>
      <c r="E44" s="27" t="s">
        <v>251</v>
      </c>
      <c r="F44" s="28" t="s">
        <v>89</v>
      </c>
      <c r="G44" s="29">
        <v>15.128</v>
      </c>
      <c r="H44" s="30">
        <v>0</v>
      </c>
      <c r="I44" s="30">
        <f>ROUND(G44*H44,P4)</f>
        <v>0</v>
      </c>
      <c r="J44" s="25"/>
      <c r="O44" s="31">
        <f>I44*0.21</f>
        <v>0</v>
      </c>
      <c r="P44">
        <v>3</v>
      </c>
    </row>
    <row r="45" spans="1:16" ht="45" x14ac:dyDescent="0.25">
      <c r="A45" s="25" t="s">
        <v>34</v>
      </c>
      <c r="B45" s="32"/>
      <c r="E45" s="27" t="s">
        <v>1088</v>
      </c>
      <c r="J45" s="33"/>
    </row>
    <row r="46" spans="1:16" x14ac:dyDescent="0.25">
      <c r="A46" s="25" t="s">
        <v>36</v>
      </c>
      <c r="B46" s="32"/>
      <c r="E46" s="34" t="s">
        <v>1089</v>
      </c>
      <c r="J46" s="33"/>
    </row>
    <row r="47" spans="1:16" ht="60" x14ac:dyDescent="0.25">
      <c r="A47" s="25" t="s">
        <v>38</v>
      </c>
      <c r="B47" s="32"/>
      <c r="E47" s="27" t="s">
        <v>234</v>
      </c>
      <c r="J47" s="33"/>
    </row>
    <row r="48" spans="1:16" x14ac:dyDescent="0.25">
      <c r="A48" s="19" t="s">
        <v>26</v>
      </c>
      <c r="B48" s="20"/>
      <c r="C48" s="21" t="s">
        <v>254</v>
      </c>
      <c r="D48" s="22"/>
      <c r="E48" s="19" t="s">
        <v>255</v>
      </c>
      <c r="F48" s="22"/>
      <c r="G48" s="22"/>
      <c r="H48" s="22"/>
      <c r="I48" s="23">
        <f>SUMIFS(I49:I52,A49:A52,"P")</f>
        <v>0</v>
      </c>
      <c r="J48" s="24"/>
    </row>
    <row r="49" spans="1:16" x14ac:dyDescent="0.25">
      <c r="A49" s="25" t="s">
        <v>29</v>
      </c>
      <c r="B49" s="25">
        <v>10</v>
      </c>
      <c r="C49" s="26" t="s">
        <v>1090</v>
      </c>
      <c r="D49" s="25" t="s">
        <v>31</v>
      </c>
      <c r="E49" s="27" t="s">
        <v>1091</v>
      </c>
      <c r="F49" s="28" t="s">
        <v>202</v>
      </c>
      <c r="G49" s="29">
        <v>36</v>
      </c>
      <c r="H49" s="30">
        <v>0</v>
      </c>
      <c r="I49" s="30">
        <f>ROUND(G49*H49,P4)</f>
        <v>0</v>
      </c>
      <c r="J49" s="25"/>
      <c r="O49" s="31">
        <f>I49*0.21</f>
        <v>0</v>
      </c>
      <c r="P49">
        <v>3</v>
      </c>
    </row>
    <row r="50" spans="1:16" ht="30" x14ac:dyDescent="0.25">
      <c r="A50" s="25" t="s">
        <v>34</v>
      </c>
      <c r="B50" s="32"/>
      <c r="E50" s="27" t="s">
        <v>1092</v>
      </c>
      <c r="J50" s="33"/>
    </row>
    <row r="51" spans="1:16" ht="45" x14ac:dyDescent="0.25">
      <c r="A51" s="25" t="s">
        <v>36</v>
      </c>
      <c r="B51" s="32"/>
      <c r="E51" s="34" t="s">
        <v>1093</v>
      </c>
      <c r="J51" s="33"/>
    </row>
    <row r="52" spans="1:16" ht="180" x14ac:dyDescent="0.25">
      <c r="A52" s="25" t="s">
        <v>38</v>
      </c>
      <c r="B52" s="32"/>
      <c r="E52" s="27" t="s">
        <v>1094</v>
      </c>
      <c r="J52" s="33"/>
    </row>
    <row r="53" spans="1:16" x14ac:dyDescent="0.25">
      <c r="A53" s="19" t="s">
        <v>26</v>
      </c>
      <c r="B53" s="20"/>
      <c r="C53" s="21" t="s">
        <v>288</v>
      </c>
      <c r="D53" s="22"/>
      <c r="E53" s="19" t="s">
        <v>289</v>
      </c>
      <c r="F53" s="22"/>
      <c r="G53" s="22"/>
      <c r="H53" s="22"/>
      <c r="I53" s="23">
        <f>SUMIFS(I54:I101,A54:A101,"P")</f>
        <v>0</v>
      </c>
      <c r="J53" s="24"/>
    </row>
    <row r="54" spans="1:16" ht="30" x14ac:dyDescent="0.25">
      <c r="A54" s="25" t="s">
        <v>29</v>
      </c>
      <c r="B54" s="25">
        <v>11</v>
      </c>
      <c r="C54" s="26" t="s">
        <v>1095</v>
      </c>
      <c r="D54" s="25" t="s">
        <v>41</v>
      </c>
      <c r="E54" s="27" t="s">
        <v>1096</v>
      </c>
      <c r="F54" s="28" t="s">
        <v>143</v>
      </c>
      <c r="G54" s="29">
        <v>6.71</v>
      </c>
      <c r="H54" s="30">
        <v>0</v>
      </c>
      <c r="I54" s="30">
        <f>ROUND(G54*H54,P4)</f>
        <v>0</v>
      </c>
      <c r="J54" s="25"/>
      <c r="O54" s="31">
        <f>I54*0.21</f>
        <v>0</v>
      </c>
      <c r="P54">
        <v>3</v>
      </c>
    </row>
    <row r="55" spans="1:16" x14ac:dyDescent="0.25">
      <c r="A55" s="25" t="s">
        <v>34</v>
      </c>
      <c r="B55" s="32"/>
      <c r="E55" s="27" t="s">
        <v>1097</v>
      </c>
      <c r="J55" s="33"/>
    </row>
    <row r="56" spans="1:16" x14ac:dyDescent="0.25">
      <c r="A56" s="25" t="s">
        <v>36</v>
      </c>
      <c r="B56" s="32"/>
      <c r="E56" s="34" t="s">
        <v>1098</v>
      </c>
      <c r="J56" s="33"/>
    </row>
    <row r="57" spans="1:16" ht="330" x14ac:dyDescent="0.25">
      <c r="A57" s="25" t="s">
        <v>38</v>
      </c>
      <c r="B57" s="32"/>
      <c r="E57" s="27" t="s">
        <v>1099</v>
      </c>
      <c r="J57" s="33"/>
    </row>
    <row r="58" spans="1:16" ht="30" x14ac:dyDescent="0.25">
      <c r="A58" s="25" t="s">
        <v>29</v>
      </c>
      <c r="B58" s="25">
        <v>12</v>
      </c>
      <c r="C58" s="26" t="s">
        <v>1095</v>
      </c>
      <c r="D58" s="25" t="s">
        <v>197</v>
      </c>
      <c r="E58" s="27" t="s">
        <v>1096</v>
      </c>
      <c r="F58" s="28" t="s">
        <v>143</v>
      </c>
      <c r="G58" s="29">
        <v>12.65</v>
      </c>
      <c r="H58" s="30">
        <v>0</v>
      </c>
      <c r="I58" s="30">
        <f>ROUND(G58*H58,P4)</f>
        <v>0</v>
      </c>
      <c r="J58" s="25"/>
      <c r="O58" s="31">
        <f>I58*0.21</f>
        <v>0</v>
      </c>
      <c r="P58">
        <v>3</v>
      </c>
    </row>
    <row r="59" spans="1:16" x14ac:dyDescent="0.25">
      <c r="A59" s="25" t="s">
        <v>34</v>
      </c>
      <c r="B59" s="32"/>
      <c r="E59" s="27" t="s">
        <v>1100</v>
      </c>
      <c r="J59" s="33"/>
    </row>
    <row r="60" spans="1:16" x14ac:dyDescent="0.25">
      <c r="A60" s="25" t="s">
        <v>36</v>
      </c>
      <c r="B60" s="32"/>
      <c r="E60" s="34" t="s">
        <v>1101</v>
      </c>
      <c r="J60" s="33"/>
    </row>
    <row r="61" spans="1:16" ht="330" x14ac:dyDescent="0.25">
      <c r="A61" s="25" t="s">
        <v>38</v>
      </c>
      <c r="B61" s="32"/>
      <c r="E61" s="27" t="s">
        <v>1099</v>
      </c>
      <c r="J61" s="33"/>
    </row>
    <row r="62" spans="1:16" ht="30" x14ac:dyDescent="0.25">
      <c r="A62" s="25" t="s">
        <v>29</v>
      </c>
      <c r="B62" s="25">
        <v>13</v>
      </c>
      <c r="C62" s="26" t="s">
        <v>1102</v>
      </c>
      <c r="D62" s="25" t="s">
        <v>31</v>
      </c>
      <c r="E62" s="27" t="s">
        <v>1103</v>
      </c>
      <c r="F62" s="28" t="s">
        <v>143</v>
      </c>
      <c r="G62" s="29">
        <v>30.14</v>
      </c>
      <c r="H62" s="30">
        <v>0</v>
      </c>
      <c r="I62" s="30">
        <f>ROUND(G62*H62,P4)</f>
        <v>0</v>
      </c>
      <c r="J62" s="25"/>
      <c r="O62" s="31">
        <f>I62*0.21</f>
        <v>0</v>
      </c>
      <c r="P62">
        <v>3</v>
      </c>
    </row>
    <row r="63" spans="1:16" x14ac:dyDescent="0.25">
      <c r="A63" s="25" t="s">
        <v>34</v>
      </c>
      <c r="B63" s="32"/>
      <c r="E63" s="27" t="s">
        <v>1104</v>
      </c>
      <c r="J63" s="33"/>
    </row>
    <row r="64" spans="1:16" x14ac:dyDescent="0.25">
      <c r="A64" s="25" t="s">
        <v>36</v>
      </c>
      <c r="B64" s="32"/>
      <c r="E64" s="34" t="s">
        <v>1105</v>
      </c>
      <c r="J64" s="33"/>
    </row>
    <row r="65" spans="1:16" ht="330" x14ac:dyDescent="0.25">
      <c r="A65" s="25" t="s">
        <v>38</v>
      </c>
      <c r="B65" s="32"/>
      <c r="E65" s="27" t="s">
        <v>1099</v>
      </c>
      <c r="J65" s="33"/>
    </row>
    <row r="66" spans="1:16" ht="30" x14ac:dyDescent="0.25">
      <c r="A66" s="25" t="s">
        <v>29</v>
      </c>
      <c r="B66" s="25">
        <v>14</v>
      </c>
      <c r="C66" s="26" t="s">
        <v>1106</v>
      </c>
      <c r="D66" s="25" t="s">
        <v>31</v>
      </c>
      <c r="E66" s="27" t="s">
        <v>1107</v>
      </c>
      <c r="F66" s="28" t="s">
        <v>143</v>
      </c>
      <c r="G66" s="29">
        <v>165.22</v>
      </c>
      <c r="H66" s="30">
        <v>0</v>
      </c>
      <c r="I66" s="30">
        <f>ROUND(G66*H66,P4)</f>
        <v>0</v>
      </c>
      <c r="J66" s="25"/>
      <c r="O66" s="31">
        <f>I66*0.21</f>
        <v>0</v>
      </c>
      <c r="P66">
        <v>3</v>
      </c>
    </row>
    <row r="67" spans="1:16" ht="30" x14ac:dyDescent="0.25">
      <c r="A67" s="25" t="s">
        <v>34</v>
      </c>
      <c r="B67" s="32"/>
      <c r="E67" s="27" t="s">
        <v>1108</v>
      </c>
      <c r="J67" s="33"/>
    </row>
    <row r="68" spans="1:16" x14ac:dyDescent="0.25">
      <c r="A68" s="25" t="s">
        <v>36</v>
      </c>
      <c r="B68" s="32"/>
      <c r="E68" s="34" t="s">
        <v>1109</v>
      </c>
      <c r="J68" s="33"/>
    </row>
    <row r="69" spans="1:16" ht="330" x14ac:dyDescent="0.25">
      <c r="A69" s="25" t="s">
        <v>38</v>
      </c>
      <c r="B69" s="32"/>
      <c r="E69" s="27" t="s">
        <v>1099</v>
      </c>
      <c r="J69" s="33"/>
    </row>
    <row r="70" spans="1:16" x14ac:dyDescent="0.25">
      <c r="A70" s="25" t="s">
        <v>29</v>
      </c>
      <c r="B70" s="25">
        <v>15</v>
      </c>
      <c r="C70" s="26" t="s">
        <v>1110</v>
      </c>
      <c r="D70" s="25" t="s">
        <v>31</v>
      </c>
      <c r="E70" s="27" t="s">
        <v>1111</v>
      </c>
      <c r="F70" s="28" t="s">
        <v>143</v>
      </c>
      <c r="G70" s="29">
        <v>11.8</v>
      </c>
      <c r="H70" s="30">
        <v>0</v>
      </c>
      <c r="I70" s="30">
        <f>ROUND(G70*H70,P4)</f>
        <v>0</v>
      </c>
      <c r="J70" s="25"/>
      <c r="O70" s="31">
        <f>I70*0.21</f>
        <v>0</v>
      </c>
      <c r="P70">
        <v>3</v>
      </c>
    </row>
    <row r="71" spans="1:16" ht="30" x14ac:dyDescent="0.25">
      <c r="A71" s="25" t="s">
        <v>34</v>
      </c>
      <c r="B71" s="32"/>
      <c r="E71" s="27" t="s">
        <v>1112</v>
      </c>
      <c r="J71" s="33"/>
    </row>
    <row r="72" spans="1:16" x14ac:dyDescent="0.25">
      <c r="A72" s="25" t="s">
        <v>36</v>
      </c>
      <c r="B72" s="32"/>
      <c r="E72" s="34" t="s">
        <v>1113</v>
      </c>
      <c r="J72" s="33"/>
    </row>
    <row r="73" spans="1:16" ht="300" x14ac:dyDescent="0.25">
      <c r="A73" s="25" t="s">
        <v>38</v>
      </c>
      <c r="B73" s="32"/>
      <c r="E73" s="27" t="s">
        <v>974</v>
      </c>
      <c r="J73" s="33"/>
    </row>
    <row r="74" spans="1:16" x14ac:dyDescent="0.25">
      <c r="A74" s="25" t="s">
        <v>29</v>
      </c>
      <c r="B74" s="25">
        <v>16</v>
      </c>
      <c r="C74" s="26" t="s">
        <v>1114</v>
      </c>
      <c r="D74" s="25" t="s">
        <v>31</v>
      </c>
      <c r="E74" s="27" t="s">
        <v>1115</v>
      </c>
      <c r="F74" s="28" t="s">
        <v>143</v>
      </c>
      <c r="G74" s="29">
        <v>11.8</v>
      </c>
      <c r="H74" s="30">
        <v>0</v>
      </c>
      <c r="I74" s="30">
        <f>ROUND(G74*H74,P4)</f>
        <v>0</v>
      </c>
      <c r="J74" s="25"/>
      <c r="O74" s="31">
        <f>I74*0.21</f>
        <v>0</v>
      </c>
      <c r="P74">
        <v>3</v>
      </c>
    </row>
    <row r="75" spans="1:16" x14ac:dyDescent="0.25">
      <c r="A75" s="25" t="s">
        <v>34</v>
      </c>
      <c r="B75" s="32"/>
      <c r="E75" s="27" t="s">
        <v>1116</v>
      </c>
      <c r="J75" s="33"/>
    </row>
    <row r="76" spans="1:16" x14ac:dyDescent="0.25">
      <c r="A76" s="25" t="s">
        <v>36</v>
      </c>
      <c r="B76" s="32"/>
      <c r="E76" s="34" t="s">
        <v>1117</v>
      </c>
      <c r="J76" s="33"/>
    </row>
    <row r="77" spans="1:16" ht="60" x14ac:dyDescent="0.25">
      <c r="A77" s="25" t="s">
        <v>38</v>
      </c>
      <c r="B77" s="32"/>
      <c r="E77" s="27" t="s">
        <v>1118</v>
      </c>
      <c r="J77" s="33"/>
    </row>
    <row r="78" spans="1:16" x14ac:dyDescent="0.25">
      <c r="A78" s="25" t="s">
        <v>29</v>
      </c>
      <c r="B78" s="25">
        <v>17</v>
      </c>
      <c r="C78" s="26" t="s">
        <v>1119</v>
      </c>
      <c r="D78" s="25" t="s">
        <v>31</v>
      </c>
      <c r="E78" s="27" t="s">
        <v>1120</v>
      </c>
      <c r="F78" s="28" t="s">
        <v>74</v>
      </c>
      <c r="G78" s="29">
        <v>11</v>
      </c>
      <c r="H78" s="30">
        <v>0</v>
      </c>
      <c r="I78" s="30">
        <f>ROUND(G78*H78,P4)</f>
        <v>0</v>
      </c>
      <c r="J78" s="25"/>
      <c r="O78" s="31">
        <f>I78*0.21</f>
        <v>0</v>
      </c>
      <c r="P78">
        <v>3</v>
      </c>
    </row>
    <row r="79" spans="1:16" x14ac:dyDescent="0.25">
      <c r="A79" s="25" t="s">
        <v>34</v>
      </c>
      <c r="B79" s="32"/>
      <c r="E79" s="27" t="s">
        <v>1121</v>
      </c>
      <c r="J79" s="33"/>
    </row>
    <row r="80" spans="1:16" x14ac:dyDescent="0.25">
      <c r="A80" s="25" t="s">
        <v>36</v>
      </c>
      <c r="B80" s="32"/>
      <c r="E80" s="34" t="s">
        <v>1122</v>
      </c>
      <c r="J80" s="33"/>
    </row>
    <row r="81" spans="1:16" ht="45" x14ac:dyDescent="0.25">
      <c r="A81" s="25" t="s">
        <v>38</v>
      </c>
      <c r="B81" s="32"/>
      <c r="E81" s="27" t="s">
        <v>1123</v>
      </c>
      <c r="J81" s="33"/>
    </row>
    <row r="82" spans="1:16" x14ac:dyDescent="0.25">
      <c r="A82" s="25" t="s">
        <v>29</v>
      </c>
      <c r="B82" s="25">
        <v>18</v>
      </c>
      <c r="C82" s="26" t="s">
        <v>1124</v>
      </c>
      <c r="D82" s="25" t="s">
        <v>31</v>
      </c>
      <c r="E82" s="27" t="s">
        <v>1125</v>
      </c>
      <c r="F82" s="28" t="s">
        <v>143</v>
      </c>
      <c r="G82" s="29">
        <v>214.72</v>
      </c>
      <c r="H82" s="30">
        <v>0</v>
      </c>
      <c r="I82" s="30">
        <f>ROUND(G82*H82,P4)</f>
        <v>0</v>
      </c>
      <c r="J82" s="25"/>
      <c r="O82" s="31">
        <f>I82*0.21</f>
        <v>0</v>
      </c>
      <c r="P82">
        <v>3</v>
      </c>
    </row>
    <row r="83" spans="1:16" x14ac:dyDescent="0.25">
      <c r="A83" s="25" t="s">
        <v>34</v>
      </c>
      <c r="B83" s="32"/>
      <c r="E83" s="27" t="s">
        <v>1126</v>
      </c>
      <c r="J83" s="33"/>
    </row>
    <row r="84" spans="1:16" ht="30" x14ac:dyDescent="0.25">
      <c r="A84" s="25" t="s">
        <v>36</v>
      </c>
      <c r="B84" s="32"/>
      <c r="E84" s="34" t="s">
        <v>1127</v>
      </c>
      <c r="J84" s="33"/>
    </row>
    <row r="85" spans="1:16" ht="60" x14ac:dyDescent="0.25">
      <c r="A85" s="25" t="s">
        <v>38</v>
      </c>
      <c r="B85" s="32"/>
      <c r="E85" s="27" t="s">
        <v>1128</v>
      </c>
      <c r="J85" s="33"/>
    </row>
    <row r="86" spans="1:16" x14ac:dyDescent="0.25">
      <c r="A86" s="25" t="s">
        <v>29</v>
      </c>
      <c r="B86" s="25">
        <v>19</v>
      </c>
      <c r="C86" s="26" t="s">
        <v>1129</v>
      </c>
      <c r="D86" s="25" t="s">
        <v>31</v>
      </c>
      <c r="E86" s="27" t="s">
        <v>1130</v>
      </c>
      <c r="F86" s="28" t="s">
        <v>143</v>
      </c>
      <c r="G86" s="29">
        <v>214.72</v>
      </c>
      <c r="H86" s="30">
        <v>0</v>
      </c>
      <c r="I86" s="30">
        <f>ROUND(G86*H86,P4)</f>
        <v>0</v>
      </c>
      <c r="J86" s="25"/>
      <c r="O86" s="31">
        <f>I86*0.21</f>
        <v>0</v>
      </c>
      <c r="P86">
        <v>3</v>
      </c>
    </row>
    <row r="87" spans="1:16" ht="30" x14ac:dyDescent="0.25">
      <c r="A87" s="25" t="s">
        <v>34</v>
      </c>
      <c r="B87" s="32"/>
      <c r="E87" s="27" t="s">
        <v>1131</v>
      </c>
      <c r="J87" s="33"/>
    </row>
    <row r="88" spans="1:16" ht="30" x14ac:dyDescent="0.25">
      <c r="A88" s="25" t="s">
        <v>36</v>
      </c>
      <c r="B88" s="32"/>
      <c r="E88" s="34" t="s">
        <v>1132</v>
      </c>
      <c r="J88" s="33"/>
    </row>
    <row r="89" spans="1:16" ht="45" x14ac:dyDescent="0.25">
      <c r="A89" s="25" t="s">
        <v>38</v>
      </c>
      <c r="B89" s="32"/>
      <c r="E89" s="27" t="s">
        <v>1133</v>
      </c>
      <c r="J89" s="33"/>
    </row>
    <row r="90" spans="1:16" x14ac:dyDescent="0.25">
      <c r="A90" s="25" t="s">
        <v>29</v>
      </c>
      <c r="B90" s="25">
        <v>20</v>
      </c>
      <c r="C90" s="26" t="s">
        <v>1134</v>
      </c>
      <c r="D90" s="25" t="s">
        <v>31</v>
      </c>
      <c r="E90" s="27" t="s">
        <v>1135</v>
      </c>
      <c r="F90" s="28" t="s">
        <v>74</v>
      </c>
      <c r="G90" s="29">
        <v>14</v>
      </c>
      <c r="H90" s="30">
        <v>0</v>
      </c>
      <c r="I90" s="30">
        <f>ROUND(G90*H90,P4)</f>
        <v>0</v>
      </c>
      <c r="J90" s="25"/>
      <c r="O90" s="31">
        <f>I90*0.21</f>
        <v>0</v>
      </c>
      <c r="P90">
        <v>3</v>
      </c>
    </row>
    <row r="91" spans="1:16" ht="75" x14ac:dyDescent="0.25">
      <c r="A91" s="25" t="s">
        <v>34</v>
      </c>
      <c r="B91" s="32"/>
      <c r="E91" s="27" t="s">
        <v>1136</v>
      </c>
      <c r="J91" s="33"/>
    </row>
    <row r="92" spans="1:16" x14ac:dyDescent="0.25">
      <c r="A92" s="25" t="s">
        <v>36</v>
      </c>
      <c r="B92" s="32"/>
      <c r="E92" s="34" t="s">
        <v>1137</v>
      </c>
      <c r="J92" s="33"/>
    </row>
    <row r="93" spans="1:16" ht="45" x14ac:dyDescent="0.25">
      <c r="A93" s="25" t="s">
        <v>38</v>
      </c>
      <c r="B93" s="32"/>
      <c r="E93" s="27" t="s">
        <v>1138</v>
      </c>
      <c r="J93" s="33"/>
    </row>
    <row r="94" spans="1:16" x14ac:dyDescent="0.25">
      <c r="A94" s="25" t="s">
        <v>29</v>
      </c>
      <c r="B94" s="25">
        <v>21</v>
      </c>
      <c r="C94" s="26" t="s">
        <v>1139</v>
      </c>
      <c r="D94" s="25" t="s">
        <v>31</v>
      </c>
      <c r="E94" s="27" t="s">
        <v>1140</v>
      </c>
      <c r="F94" s="28" t="s">
        <v>143</v>
      </c>
      <c r="G94" s="29">
        <v>45</v>
      </c>
      <c r="H94" s="30">
        <v>0</v>
      </c>
      <c r="I94" s="30">
        <f>ROUND(G94*H94,P4)</f>
        <v>0</v>
      </c>
      <c r="J94" s="25"/>
      <c r="O94" s="31">
        <f>I94*0.21</f>
        <v>0</v>
      </c>
      <c r="P94">
        <v>3</v>
      </c>
    </row>
    <row r="95" spans="1:16" ht="30" x14ac:dyDescent="0.25">
      <c r="A95" s="25" t="s">
        <v>34</v>
      </c>
      <c r="B95" s="32"/>
      <c r="E95" s="27" t="s">
        <v>1141</v>
      </c>
      <c r="J95" s="33"/>
    </row>
    <row r="96" spans="1:16" x14ac:dyDescent="0.25">
      <c r="A96" s="25" t="s">
        <v>36</v>
      </c>
      <c r="B96" s="32"/>
      <c r="E96" s="34" t="s">
        <v>1142</v>
      </c>
      <c r="J96" s="33"/>
    </row>
    <row r="97" spans="1:16" ht="30" x14ac:dyDescent="0.25">
      <c r="A97" s="25" t="s">
        <v>38</v>
      </c>
      <c r="B97" s="32"/>
      <c r="E97" s="27" t="s">
        <v>1143</v>
      </c>
      <c r="J97" s="33"/>
    </row>
    <row r="98" spans="1:16" x14ac:dyDescent="0.25">
      <c r="A98" s="25" t="s">
        <v>29</v>
      </c>
      <c r="B98" s="25">
        <v>22</v>
      </c>
      <c r="C98" s="26" t="s">
        <v>1144</v>
      </c>
      <c r="D98" s="25" t="s">
        <v>31</v>
      </c>
      <c r="E98" s="27" t="s">
        <v>1145</v>
      </c>
      <c r="F98" s="28" t="s">
        <v>143</v>
      </c>
      <c r="G98" s="29">
        <v>150.19999999999999</v>
      </c>
      <c r="H98" s="30">
        <v>0</v>
      </c>
      <c r="I98" s="30">
        <f>ROUND(G98*H98,P4)</f>
        <v>0</v>
      </c>
      <c r="J98" s="25"/>
      <c r="O98" s="31">
        <f>I98*0.21</f>
        <v>0</v>
      </c>
      <c r="P98">
        <v>3</v>
      </c>
    </row>
    <row r="99" spans="1:16" ht="30" x14ac:dyDescent="0.25">
      <c r="A99" s="25" t="s">
        <v>34</v>
      </c>
      <c r="B99" s="32"/>
      <c r="E99" s="27" t="s">
        <v>1141</v>
      </c>
      <c r="J99" s="33"/>
    </row>
    <row r="100" spans="1:16" x14ac:dyDescent="0.25">
      <c r="A100" s="25" t="s">
        <v>36</v>
      </c>
      <c r="B100" s="32"/>
      <c r="E100" s="34" t="s">
        <v>1146</v>
      </c>
      <c r="J100" s="33"/>
    </row>
    <row r="101" spans="1:16" ht="30" x14ac:dyDescent="0.25">
      <c r="A101" s="25" t="s">
        <v>38</v>
      </c>
      <c r="B101" s="32"/>
      <c r="E101" s="27" t="s">
        <v>1143</v>
      </c>
      <c r="J101" s="33"/>
    </row>
    <row r="102" spans="1:16" x14ac:dyDescent="0.25">
      <c r="A102" s="19" t="s">
        <v>26</v>
      </c>
      <c r="B102" s="20"/>
      <c r="C102" s="21" t="s">
        <v>314</v>
      </c>
      <c r="D102" s="22"/>
      <c r="E102" s="19" t="s">
        <v>315</v>
      </c>
      <c r="F102" s="22"/>
      <c r="G102" s="22"/>
      <c r="H102" s="22"/>
      <c r="I102" s="23">
        <f>SUMIFS(I103:I122,A103:A122,"P")</f>
        <v>0</v>
      </c>
      <c r="J102" s="24"/>
    </row>
    <row r="103" spans="1:16" x14ac:dyDescent="0.25">
      <c r="A103" s="25" t="s">
        <v>29</v>
      </c>
      <c r="B103" s="25">
        <v>23</v>
      </c>
      <c r="C103" s="26" t="s">
        <v>1147</v>
      </c>
      <c r="D103" s="25" t="s">
        <v>31</v>
      </c>
      <c r="E103" s="27" t="s">
        <v>1148</v>
      </c>
      <c r="F103" s="28" t="s">
        <v>143</v>
      </c>
      <c r="G103" s="29">
        <v>45</v>
      </c>
      <c r="H103" s="30">
        <v>0</v>
      </c>
      <c r="I103" s="30">
        <f>ROUND(G103*H103,P4)</f>
        <v>0</v>
      </c>
      <c r="J103" s="25"/>
      <c r="O103" s="31">
        <f>I103*0.21</f>
        <v>0</v>
      </c>
      <c r="P103">
        <v>3</v>
      </c>
    </row>
    <row r="104" spans="1:16" ht="45" x14ac:dyDescent="0.25">
      <c r="A104" s="25" t="s">
        <v>34</v>
      </c>
      <c r="B104" s="32"/>
      <c r="E104" s="27" t="s">
        <v>1149</v>
      </c>
      <c r="J104" s="33"/>
    </row>
    <row r="105" spans="1:16" x14ac:dyDescent="0.25">
      <c r="A105" s="25" t="s">
        <v>36</v>
      </c>
      <c r="B105" s="32"/>
      <c r="E105" s="34" t="s">
        <v>1150</v>
      </c>
      <c r="J105" s="33"/>
    </row>
    <row r="106" spans="1:16" ht="105" x14ac:dyDescent="0.25">
      <c r="A106" s="25" t="s">
        <v>38</v>
      </c>
      <c r="B106" s="32"/>
      <c r="E106" s="27" t="s">
        <v>393</v>
      </c>
      <c r="J106" s="33"/>
    </row>
    <row r="107" spans="1:16" x14ac:dyDescent="0.25">
      <c r="A107" s="25" t="s">
        <v>29</v>
      </c>
      <c r="B107" s="25">
        <v>24</v>
      </c>
      <c r="C107" s="26" t="s">
        <v>1151</v>
      </c>
      <c r="D107" s="25" t="s">
        <v>31</v>
      </c>
      <c r="E107" s="27" t="s">
        <v>1152</v>
      </c>
      <c r="F107" s="28" t="s">
        <v>143</v>
      </c>
      <c r="G107" s="29">
        <v>151.19999999999999</v>
      </c>
      <c r="H107" s="30">
        <v>0</v>
      </c>
      <c r="I107" s="30">
        <f>ROUND(G107*H107,P4)</f>
        <v>0</v>
      </c>
      <c r="J107" s="25"/>
      <c r="O107" s="31">
        <f>I107*0.21</f>
        <v>0</v>
      </c>
      <c r="P107">
        <v>3</v>
      </c>
    </row>
    <row r="108" spans="1:16" ht="45" x14ac:dyDescent="0.25">
      <c r="A108" s="25" t="s">
        <v>34</v>
      </c>
      <c r="B108" s="32"/>
      <c r="E108" s="27" t="s">
        <v>1149</v>
      </c>
      <c r="J108" s="33"/>
    </row>
    <row r="109" spans="1:16" ht="30" x14ac:dyDescent="0.25">
      <c r="A109" s="25" t="s">
        <v>36</v>
      </c>
      <c r="B109" s="32"/>
      <c r="E109" s="34" t="s">
        <v>1153</v>
      </c>
      <c r="J109" s="33"/>
    </row>
    <row r="110" spans="1:16" ht="105" x14ac:dyDescent="0.25">
      <c r="A110" s="25" t="s">
        <v>38</v>
      </c>
      <c r="B110" s="32"/>
      <c r="E110" s="27" t="s">
        <v>393</v>
      </c>
      <c r="J110" s="33"/>
    </row>
    <row r="111" spans="1:16" ht="30" x14ac:dyDescent="0.25">
      <c r="A111" s="25" t="s">
        <v>29</v>
      </c>
      <c r="B111" s="25">
        <v>25</v>
      </c>
      <c r="C111" s="26" t="s">
        <v>1154</v>
      </c>
      <c r="D111" s="25" t="s">
        <v>31</v>
      </c>
      <c r="E111" s="27" t="s">
        <v>1155</v>
      </c>
      <c r="F111" s="28" t="s">
        <v>143</v>
      </c>
      <c r="G111" s="29">
        <v>52.8</v>
      </c>
      <c r="H111" s="30">
        <v>0</v>
      </c>
      <c r="I111" s="30">
        <f>ROUND(G111*H111,P4)</f>
        <v>0</v>
      </c>
      <c r="J111" s="25"/>
      <c r="O111" s="31">
        <f>I111*0.21</f>
        <v>0</v>
      </c>
      <c r="P111">
        <v>3</v>
      </c>
    </row>
    <row r="112" spans="1:16" x14ac:dyDescent="0.25">
      <c r="A112" s="25" t="s">
        <v>34</v>
      </c>
      <c r="B112" s="32"/>
      <c r="E112" s="35" t="s">
        <v>31</v>
      </c>
      <c r="J112" s="33"/>
    </row>
    <row r="113" spans="1:16" x14ac:dyDescent="0.25">
      <c r="A113" s="25" t="s">
        <v>36</v>
      </c>
      <c r="B113" s="32"/>
      <c r="E113" s="34" t="s">
        <v>1156</v>
      </c>
      <c r="J113" s="33"/>
    </row>
    <row r="114" spans="1:16" ht="105" x14ac:dyDescent="0.25">
      <c r="A114" s="25" t="s">
        <v>38</v>
      </c>
      <c r="B114" s="32"/>
      <c r="E114" s="27" t="s">
        <v>1157</v>
      </c>
      <c r="J114" s="33"/>
    </row>
    <row r="115" spans="1:16" ht="30" x14ac:dyDescent="0.25">
      <c r="A115" s="25" t="s">
        <v>29</v>
      </c>
      <c r="B115" s="25">
        <v>26</v>
      </c>
      <c r="C115" s="26" t="s">
        <v>1158</v>
      </c>
      <c r="D115" s="25" t="s">
        <v>31</v>
      </c>
      <c r="E115" s="27" t="s">
        <v>1159</v>
      </c>
      <c r="F115" s="28" t="s">
        <v>143</v>
      </c>
      <c r="G115" s="29">
        <v>82.2</v>
      </c>
      <c r="H115" s="30">
        <v>0</v>
      </c>
      <c r="I115" s="30">
        <f>ROUND(G115*H115,P4)</f>
        <v>0</v>
      </c>
      <c r="J115" s="25"/>
      <c r="O115" s="31">
        <f>I115*0.21</f>
        <v>0</v>
      </c>
      <c r="P115">
        <v>3</v>
      </c>
    </row>
    <row r="116" spans="1:16" x14ac:dyDescent="0.25">
      <c r="A116" s="25" t="s">
        <v>34</v>
      </c>
      <c r="B116" s="32"/>
      <c r="E116" s="35" t="s">
        <v>31</v>
      </c>
      <c r="J116" s="33"/>
    </row>
    <row r="117" spans="1:16" x14ac:dyDescent="0.25">
      <c r="A117" s="25" t="s">
        <v>36</v>
      </c>
      <c r="B117" s="32"/>
      <c r="E117" s="34" t="s">
        <v>1160</v>
      </c>
      <c r="J117" s="33"/>
    </row>
    <row r="118" spans="1:16" ht="105" x14ac:dyDescent="0.25">
      <c r="A118" s="25" t="s">
        <v>38</v>
      </c>
      <c r="B118" s="32"/>
      <c r="E118" s="27" t="s">
        <v>1157</v>
      </c>
      <c r="J118" s="33"/>
    </row>
    <row r="119" spans="1:16" ht="30" x14ac:dyDescent="0.25">
      <c r="A119" s="25" t="s">
        <v>29</v>
      </c>
      <c r="B119" s="25">
        <v>27</v>
      </c>
      <c r="C119" s="26" t="s">
        <v>1161</v>
      </c>
      <c r="D119" s="25" t="s">
        <v>31</v>
      </c>
      <c r="E119" s="27" t="s">
        <v>1162</v>
      </c>
      <c r="F119" s="28" t="s">
        <v>143</v>
      </c>
      <c r="G119" s="29">
        <v>450.6</v>
      </c>
      <c r="H119" s="30">
        <v>0</v>
      </c>
      <c r="I119" s="30">
        <f>ROUND(G119*H119,P4)</f>
        <v>0</v>
      </c>
      <c r="J119" s="25"/>
      <c r="O119" s="31">
        <f>I119*0.21</f>
        <v>0</v>
      </c>
      <c r="P119">
        <v>3</v>
      </c>
    </row>
    <row r="120" spans="1:16" x14ac:dyDescent="0.25">
      <c r="A120" s="25" t="s">
        <v>34</v>
      </c>
      <c r="B120" s="32"/>
      <c r="E120" s="35" t="s">
        <v>31</v>
      </c>
      <c r="J120" s="33"/>
    </row>
    <row r="121" spans="1:16" x14ac:dyDescent="0.25">
      <c r="A121" s="25" t="s">
        <v>36</v>
      </c>
      <c r="B121" s="32"/>
      <c r="E121" s="34" t="s">
        <v>1163</v>
      </c>
      <c r="J121" s="33"/>
    </row>
    <row r="122" spans="1:16" ht="105" x14ac:dyDescent="0.25">
      <c r="A122" s="25" t="s">
        <v>38</v>
      </c>
      <c r="B122" s="36"/>
      <c r="C122" s="37"/>
      <c r="D122" s="37"/>
      <c r="E122" s="27" t="s">
        <v>1157</v>
      </c>
      <c r="F122" s="37"/>
      <c r="G122" s="37"/>
      <c r="H122" s="37"/>
      <c r="I122" s="37"/>
      <c r="J122" s="38"/>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8740157499999996" bottom="0.78740157499999996" header="0.3" footer="0.3"/>
  <pageSetup fitToHeight="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P86"/>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2"/>
      <c r="C1" s="3"/>
      <c r="D1" s="3"/>
      <c r="E1" s="4" t="s">
        <v>1</v>
      </c>
      <c r="F1" s="3"/>
      <c r="G1" s="3"/>
      <c r="H1" s="3"/>
      <c r="I1" s="3"/>
      <c r="J1" s="5"/>
      <c r="P1">
        <v>3</v>
      </c>
    </row>
    <row r="2" spans="1:16" ht="20.25" x14ac:dyDescent="0.25">
      <c r="A2" s="1"/>
      <c r="B2" s="6"/>
      <c r="C2" s="7"/>
      <c r="D2" s="7"/>
      <c r="E2" s="8" t="s">
        <v>2</v>
      </c>
      <c r="F2" s="7"/>
      <c r="G2" s="7"/>
      <c r="H2" s="7"/>
      <c r="I2" s="7"/>
      <c r="J2" s="9"/>
    </row>
    <row r="3" spans="1:16" x14ac:dyDescent="0.25">
      <c r="A3" s="7" t="s">
        <v>3</v>
      </c>
      <c r="B3" s="10" t="s">
        <v>4</v>
      </c>
      <c r="C3" s="39" t="s">
        <v>5</v>
      </c>
      <c r="D3" s="40"/>
      <c r="E3" s="11" t="s">
        <v>6</v>
      </c>
      <c r="F3" s="7"/>
      <c r="G3" s="7"/>
      <c r="H3" s="12" t="s">
        <v>1164</v>
      </c>
      <c r="I3" s="13">
        <f>SUMIFS(I9:I86,A9:A86,"SD")</f>
        <v>0</v>
      </c>
      <c r="J3" s="9"/>
      <c r="O3">
        <v>0</v>
      </c>
      <c r="P3">
        <v>2</v>
      </c>
    </row>
    <row r="4" spans="1:16" x14ac:dyDescent="0.25">
      <c r="A4" s="7" t="s">
        <v>8</v>
      </c>
      <c r="B4" s="10" t="s">
        <v>9</v>
      </c>
      <c r="C4" s="39" t="s">
        <v>10</v>
      </c>
      <c r="D4" s="40"/>
      <c r="E4" s="11" t="s">
        <v>11</v>
      </c>
      <c r="F4" s="7"/>
      <c r="G4" s="7"/>
      <c r="H4" s="7"/>
      <c r="I4" s="7"/>
      <c r="J4" s="9"/>
      <c r="O4">
        <v>0.15</v>
      </c>
      <c r="P4">
        <v>2</v>
      </c>
    </row>
    <row r="5" spans="1:16" ht="30" x14ac:dyDescent="0.25">
      <c r="A5" s="7" t="s">
        <v>12</v>
      </c>
      <c r="B5" s="10" t="s">
        <v>13</v>
      </c>
      <c r="C5" s="39" t="s">
        <v>1164</v>
      </c>
      <c r="D5" s="40"/>
      <c r="E5" s="11" t="s">
        <v>1165</v>
      </c>
      <c r="F5" s="7"/>
      <c r="G5" s="7"/>
      <c r="H5" s="7"/>
      <c r="I5" s="7"/>
      <c r="J5" s="9"/>
      <c r="O5">
        <v>0.21</v>
      </c>
    </row>
    <row r="6" spans="1:16" x14ac:dyDescent="0.25">
      <c r="A6" s="41" t="s">
        <v>15</v>
      </c>
      <c r="B6" s="42" t="s">
        <v>16</v>
      </c>
      <c r="C6" s="43" t="s">
        <v>17</v>
      </c>
      <c r="D6" s="43" t="s">
        <v>18</v>
      </c>
      <c r="E6" s="43" t="s">
        <v>19</v>
      </c>
      <c r="F6" s="43" t="s">
        <v>20</v>
      </c>
      <c r="G6" s="43" t="s">
        <v>21</v>
      </c>
      <c r="H6" s="43" t="s">
        <v>22</v>
      </c>
      <c r="I6" s="43"/>
      <c r="J6" s="44" t="s">
        <v>23</v>
      </c>
    </row>
    <row r="7" spans="1:16" x14ac:dyDescent="0.25">
      <c r="A7" s="41"/>
      <c r="B7" s="42"/>
      <c r="C7" s="43"/>
      <c r="D7" s="43"/>
      <c r="E7" s="43"/>
      <c r="F7" s="43"/>
      <c r="G7" s="43"/>
      <c r="H7" s="15" t="s">
        <v>24</v>
      </c>
      <c r="I7" s="15" t="s">
        <v>25</v>
      </c>
      <c r="J7" s="44"/>
    </row>
    <row r="8" spans="1:16" x14ac:dyDescent="0.25">
      <c r="A8" s="17">
        <v>0</v>
      </c>
      <c r="B8" s="14">
        <v>1</v>
      </c>
      <c r="C8" s="18">
        <v>2</v>
      </c>
      <c r="D8" s="15">
        <v>3</v>
      </c>
      <c r="E8" s="18">
        <v>4</v>
      </c>
      <c r="F8" s="15">
        <v>5</v>
      </c>
      <c r="G8" s="15">
        <v>6</v>
      </c>
      <c r="H8" s="15">
        <v>7</v>
      </c>
      <c r="I8" s="18">
        <v>8</v>
      </c>
      <c r="J8" s="16">
        <v>9</v>
      </c>
    </row>
    <row r="9" spans="1:16" x14ac:dyDescent="0.25">
      <c r="A9" s="19" t="s">
        <v>26</v>
      </c>
      <c r="B9" s="20"/>
      <c r="C9" s="21" t="s">
        <v>27</v>
      </c>
      <c r="D9" s="22"/>
      <c r="E9" s="19" t="s">
        <v>28</v>
      </c>
      <c r="F9" s="22"/>
      <c r="G9" s="22"/>
      <c r="H9" s="22"/>
      <c r="I9" s="23">
        <f>SUMIFS(I10:I17,A10:A17,"P")</f>
        <v>0</v>
      </c>
      <c r="J9" s="24"/>
    </row>
    <row r="10" spans="1:16" ht="30" x14ac:dyDescent="0.25">
      <c r="A10" s="25" t="s">
        <v>29</v>
      </c>
      <c r="B10" s="25">
        <v>1</v>
      </c>
      <c r="C10" s="26" t="s">
        <v>93</v>
      </c>
      <c r="D10" s="25" t="s">
        <v>31</v>
      </c>
      <c r="E10" s="27" t="s">
        <v>94</v>
      </c>
      <c r="F10" s="28" t="s">
        <v>95</v>
      </c>
      <c r="G10" s="29">
        <v>72.239999999999995</v>
      </c>
      <c r="H10" s="30">
        <v>0</v>
      </c>
      <c r="I10" s="30">
        <f>ROUND(G10*H10,P4)</f>
        <v>0</v>
      </c>
      <c r="J10" s="25"/>
      <c r="O10" s="31">
        <f>I10*0.21</f>
        <v>0</v>
      </c>
      <c r="P10">
        <v>3</v>
      </c>
    </row>
    <row r="11" spans="1:16" ht="45" x14ac:dyDescent="0.25">
      <c r="A11" s="25" t="s">
        <v>34</v>
      </c>
      <c r="B11" s="32"/>
      <c r="E11" s="27" t="s">
        <v>96</v>
      </c>
      <c r="J11" s="33"/>
    </row>
    <row r="12" spans="1:16" x14ac:dyDescent="0.25">
      <c r="A12" s="25" t="s">
        <v>36</v>
      </c>
      <c r="B12" s="32"/>
      <c r="E12" s="34" t="s">
        <v>1166</v>
      </c>
      <c r="J12" s="33"/>
    </row>
    <row r="13" spans="1:16" ht="165" x14ac:dyDescent="0.25">
      <c r="A13" s="25" t="s">
        <v>38</v>
      </c>
      <c r="B13" s="32"/>
      <c r="E13" s="27" t="s">
        <v>98</v>
      </c>
      <c r="J13" s="33"/>
    </row>
    <row r="14" spans="1:16" ht="30" x14ac:dyDescent="0.25">
      <c r="A14" s="25" t="s">
        <v>29</v>
      </c>
      <c r="B14" s="25">
        <v>2</v>
      </c>
      <c r="C14" s="26" t="s">
        <v>110</v>
      </c>
      <c r="D14" s="25" t="s">
        <v>111</v>
      </c>
      <c r="E14" s="27" t="s">
        <v>112</v>
      </c>
      <c r="F14" s="28" t="s">
        <v>95</v>
      </c>
      <c r="G14" s="29">
        <v>0.35</v>
      </c>
      <c r="H14" s="30">
        <v>0</v>
      </c>
      <c r="I14" s="30">
        <f>ROUND(G14*H14,P4)</f>
        <v>0</v>
      </c>
      <c r="J14" s="25"/>
      <c r="O14" s="31">
        <f>I14*0.21</f>
        <v>0</v>
      </c>
      <c r="P14">
        <v>3</v>
      </c>
    </row>
    <row r="15" spans="1:16" x14ac:dyDescent="0.25">
      <c r="A15" s="25" t="s">
        <v>34</v>
      </c>
      <c r="B15" s="32"/>
      <c r="E15" s="27" t="s">
        <v>113</v>
      </c>
      <c r="J15" s="33"/>
    </row>
    <row r="16" spans="1:16" x14ac:dyDescent="0.25">
      <c r="A16" s="25" t="s">
        <v>36</v>
      </c>
      <c r="B16" s="32"/>
      <c r="E16" s="34" t="s">
        <v>1167</v>
      </c>
      <c r="J16" s="33"/>
    </row>
    <row r="17" spans="1:16" ht="165" x14ac:dyDescent="0.25">
      <c r="A17" s="25" t="s">
        <v>38</v>
      </c>
      <c r="B17" s="32"/>
      <c r="E17" s="27" t="s">
        <v>98</v>
      </c>
      <c r="J17" s="33"/>
    </row>
    <row r="18" spans="1:16" x14ac:dyDescent="0.25">
      <c r="A18" s="19" t="s">
        <v>26</v>
      </c>
      <c r="B18" s="20"/>
      <c r="C18" s="21" t="s">
        <v>121</v>
      </c>
      <c r="D18" s="22"/>
      <c r="E18" s="19" t="s">
        <v>122</v>
      </c>
      <c r="F18" s="22"/>
      <c r="G18" s="22"/>
      <c r="H18" s="22"/>
      <c r="I18" s="23">
        <f>SUMIFS(I19:I38,A19:A38,"P")</f>
        <v>0</v>
      </c>
      <c r="J18" s="24"/>
    </row>
    <row r="19" spans="1:16" ht="30" x14ac:dyDescent="0.25">
      <c r="A19" s="25" t="s">
        <v>29</v>
      </c>
      <c r="B19" s="25">
        <v>3</v>
      </c>
      <c r="C19" s="26" t="s">
        <v>1072</v>
      </c>
      <c r="D19" s="25" t="s">
        <v>31</v>
      </c>
      <c r="E19" s="27" t="s">
        <v>1073</v>
      </c>
      <c r="F19" s="28" t="s">
        <v>89</v>
      </c>
      <c r="G19" s="29">
        <v>5.4</v>
      </c>
      <c r="H19" s="30">
        <v>0</v>
      </c>
      <c r="I19" s="30">
        <f>ROUND(G19*H19,P4)</f>
        <v>0</v>
      </c>
      <c r="J19" s="25"/>
      <c r="O19" s="31">
        <f>I19*0.21</f>
        <v>0</v>
      </c>
      <c r="P19">
        <v>3</v>
      </c>
    </row>
    <row r="20" spans="1:16" ht="60" x14ac:dyDescent="0.25">
      <c r="A20" s="25" t="s">
        <v>34</v>
      </c>
      <c r="B20" s="32"/>
      <c r="E20" s="27" t="s">
        <v>1074</v>
      </c>
      <c r="J20" s="33"/>
    </row>
    <row r="21" spans="1:16" ht="45" x14ac:dyDescent="0.25">
      <c r="A21" s="25" t="s">
        <v>36</v>
      </c>
      <c r="B21" s="32"/>
      <c r="E21" s="34" t="s">
        <v>1075</v>
      </c>
      <c r="J21" s="33"/>
    </row>
    <row r="22" spans="1:16" ht="90" x14ac:dyDescent="0.25">
      <c r="A22" s="25" t="s">
        <v>38</v>
      </c>
      <c r="B22" s="32"/>
      <c r="E22" s="27" t="s">
        <v>127</v>
      </c>
      <c r="J22" s="33"/>
    </row>
    <row r="23" spans="1:16" x14ac:dyDescent="0.25">
      <c r="A23" s="25" t="s">
        <v>29</v>
      </c>
      <c r="B23" s="25">
        <v>4</v>
      </c>
      <c r="C23" s="26" t="s">
        <v>165</v>
      </c>
      <c r="D23" s="25" t="s">
        <v>31</v>
      </c>
      <c r="E23" s="27" t="s">
        <v>166</v>
      </c>
      <c r="F23" s="28" t="s">
        <v>89</v>
      </c>
      <c r="G23" s="29">
        <v>36.119999999999997</v>
      </c>
      <c r="H23" s="30">
        <v>0</v>
      </c>
      <c r="I23" s="30">
        <f>ROUND(G23*H23,P4)</f>
        <v>0</v>
      </c>
      <c r="J23" s="25"/>
      <c r="O23" s="31">
        <f>I23*0.21</f>
        <v>0</v>
      </c>
      <c r="P23">
        <v>3</v>
      </c>
    </row>
    <row r="24" spans="1:16" ht="90" x14ac:dyDescent="0.25">
      <c r="A24" s="25" t="s">
        <v>34</v>
      </c>
      <c r="B24" s="32"/>
      <c r="E24" s="27" t="s">
        <v>1076</v>
      </c>
      <c r="J24" s="33"/>
    </row>
    <row r="25" spans="1:16" ht="45" x14ac:dyDescent="0.25">
      <c r="A25" s="25" t="s">
        <v>36</v>
      </c>
      <c r="B25" s="32"/>
      <c r="E25" s="34" t="s">
        <v>1168</v>
      </c>
      <c r="J25" s="33"/>
    </row>
    <row r="26" spans="1:16" ht="409.5" x14ac:dyDescent="0.25">
      <c r="A26" s="25" t="s">
        <v>38</v>
      </c>
      <c r="B26" s="32"/>
      <c r="E26" s="27" t="s">
        <v>169</v>
      </c>
      <c r="J26" s="33"/>
    </row>
    <row r="27" spans="1:16" x14ac:dyDescent="0.25">
      <c r="A27" s="25" t="s">
        <v>29</v>
      </c>
      <c r="B27" s="25">
        <v>5</v>
      </c>
      <c r="C27" s="26" t="s">
        <v>183</v>
      </c>
      <c r="D27" s="25" t="s">
        <v>31</v>
      </c>
      <c r="E27" s="27" t="s">
        <v>184</v>
      </c>
      <c r="F27" s="28" t="s">
        <v>89</v>
      </c>
      <c r="G27" s="29">
        <v>36.119999999999997</v>
      </c>
      <c r="H27" s="30">
        <v>0</v>
      </c>
      <c r="I27" s="30">
        <f>ROUND(G27*H27,P4)</f>
        <v>0</v>
      </c>
      <c r="J27" s="25"/>
      <c r="O27" s="31">
        <f>I27*0.21</f>
        <v>0</v>
      </c>
      <c r="P27">
        <v>3</v>
      </c>
    </row>
    <row r="28" spans="1:16" x14ac:dyDescent="0.25">
      <c r="A28" s="25" t="s">
        <v>34</v>
      </c>
      <c r="B28" s="32"/>
      <c r="E28" s="35" t="s">
        <v>31</v>
      </c>
      <c r="J28" s="33"/>
    </row>
    <row r="29" spans="1:16" x14ac:dyDescent="0.25">
      <c r="A29" s="25" t="s">
        <v>36</v>
      </c>
      <c r="B29" s="32"/>
      <c r="E29" s="34" t="s">
        <v>1169</v>
      </c>
      <c r="J29" s="33"/>
    </row>
    <row r="30" spans="1:16" ht="255" x14ac:dyDescent="0.25">
      <c r="A30" s="25" t="s">
        <v>38</v>
      </c>
      <c r="B30" s="32"/>
      <c r="E30" s="27" t="s">
        <v>186</v>
      </c>
      <c r="J30" s="33"/>
    </row>
    <row r="31" spans="1:16" x14ac:dyDescent="0.25">
      <c r="A31" s="25" t="s">
        <v>29</v>
      </c>
      <c r="B31" s="25">
        <v>6</v>
      </c>
      <c r="C31" s="26" t="s">
        <v>187</v>
      </c>
      <c r="D31" s="25" t="s">
        <v>31</v>
      </c>
      <c r="E31" s="27" t="s">
        <v>188</v>
      </c>
      <c r="F31" s="28" t="s">
        <v>89</v>
      </c>
      <c r="G31" s="29">
        <v>17.22</v>
      </c>
      <c r="H31" s="30">
        <v>0</v>
      </c>
      <c r="I31" s="30">
        <f>ROUND(G31*H31,P4)</f>
        <v>0</v>
      </c>
      <c r="J31" s="25"/>
      <c r="O31" s="31">
        <f>I31*0.21</f>
        <v>0</v>
      </c>
      <c r="P31">
        <v>3</v>
      </c>
    </row>
    <row r="32" spans="1:16" ht="45" x14ac:dyDescent="0.25">
      <c r="A32" s="25" t="s">
        <v>34</v>
      </c>
      <c r="B32" s="32"/>
      <c r="E32" s="27" t="s">
        <v>1084</v>
      </c>
      <c r="J32" s="33"/>
    </row>
    <row r="33" spans="1:16" x14ac:dyDescent="0.25">
      <c r="A33" s="25" t="s">
        <v>36</v>
      </c>
      <c r="B33" s="32"/>
      <c r="E33" s="34" t="s">
        <v>1170</v>
      </c>
      <c r="J33" s="33"/>
    </row>
    <row r="34" spans="1:16" ht="330" x14ac:dyDescent="0.25">
      <c r="A34" s="25" t="s">
        <v>38</v>
      </c>
      <c r="B34" s="32"/>
      <c r="E34" s="27" t="s">
        <v>191</v>
      </c>
      <c r="J34" s="33"/>
    </row>
    <row r="35" spans="1:16" x14ac:dyDescent="0.25">
      <c r="A35" s="25" t="s">
        <v>29</v>
      </c>
      <c r="B35" s="25">
        <v>7</v>
      </c>
      <c r="C35" s="26" t="s">
        <v>192</v>
      </c>
      <c r="D35" s="25" t="s">
        <v>31</v>
      </c>
      <c r="E35" s="27" t="s">
        <v>193</v>
      </c>
      <c r="F35" s="28" t="s">
        <v>89</v>
      </c>
      <c r="G35" s="29">
        <v>14.7</v>
      </c>
      <c r="H35" s="30">
        <v>0</v>
      </c>
      <c r="I35" s="30">
        <f>ROUND(G35*H35,P4)</f>
        <v>0</v>
      </c>
      <c r="J35" s="25"/>
      <c r="O35" s="31">
        <f>I35*0.21</f>
        <v>0</v>
      </c>
      <c r="P35">
        <v>3</v>
      </c>
    </row>
    <row r="36" spans="1:16" ht="45" x14ac:dyDescent="0.25">
      <c r="A36" s="25" t="s">
        <v>34</v>
      </c>
      <c r="B36" s="32"/>
      <c r="E36" s="27" t="s">
        <v>1086</v>
      </c>
      <c r="J36" s="33"/>
    </row>
    <row r="37" spans="1:16" x14ac:dyDescent="0.25">
      <c r="A37" s="25" t="s">
        <v>36</v>
      </c>
      <c r="B37" s="32"/>
      <c r="E37" s="34" t="s">
        <v>1171</v>
      </c>
      <c r="J37" s="33"/>
    </row>
    <row r="38" spans="1:16" ht="409.5" x14ac:dyDescent="0.25">
      <c r="A38" s="25" t="s">
        <v>38</v>
      </c>
      <c r="B38" s="32"/>
      <c r="E38" s="27" t="s">
        <v>196</v>
      </c>
      <c r="J38" s="33"/>
    </row>
    <row r="39" spans="1:16" x14ac:dyDescent="0.25">
      <c r="A39" s="19" t="s">
        <v>26</v>
      </c>
      <c r="B39" s="20"/>
      <c r="C39" s="21" t="s">
        <v>240</v>
      </c>
      <c r="D39" s="22"/>
      <c r="E39" s="19" t="s">
        <v>241</v>
      </c>
      <c r="F39" s="22"/>
      <c r="G39" s="22"/>
      <c r="H39" s="22"/>
      <c r="I39" s="23">
        <f>SUMIFS(I40:I43,A40:A43,"P")</f>
        <v>0</v>
      </c>
      <c r="J39" s="24"/>
    </row>
    <row r="40" spans="1:16" x14ac:dyDescent="0.25">
      <c r="A40" s="25" t="s">
        <v>29</v>
      </c>
      <c r="B40" s="25">
        <v>8</v>
      </c>
      <c r="C40" s="26" t="s">
        <v>250</v>
      </c>
      <c r="D40" s="25" t="s">
        <v>31</v>
      </c>
      <c r="E40" s="27" t="s">
        <v>251</v>
      </c>
      <c r="F40" s="28" t="s">
        <v>89</v>
      </c>
      <c r="G40" s="29">
        <v>4.2</v>
      </c>
      <c r="H40" s="30">
        <v>0</v>
      </c>
      <c r="I40" s="30">
        <f>ROUND(G40*H40,P4)</f>
        <v>0</v>
      </c>
      <c r="J40" s="25"/>
      <c r="O40" s="31">
        <f>I40*0.21</f>
        <v>0</v>
      </c>
      <c r="P40">
        <v>3</v>
      </c>
    </row>
    <row r="41" spans="1:16" x14ac:dyDescent="0.25">
      <c r="A41" s="25" t="s">
        <v>34</v>
      </c>
      <c r="B41" s="32"/>
      <c r="E41" s="27" t="s">
        <v>1172</v>
      </c>
      <c r="J41" s="33"/>
    </row>
    <row r="42" spans="1:16" x14ac:dyDescent="0.25">
      <c r="A42" s="25" t="s">
        <v>36</v>
      </c>
      <c r="B42" s="32"/>
      <c r="E42" s="34" t="s">
        <v>1173</v>
      </c>
      <c r="J42" s="33"/>
    </row>
    <row r="43" spans="1:16" ht="60" x14ac:dyDescent="0.25">
      <c r="A43" s="25" t="s">
        <v>38</v>
      </c>
      <c r="B43" s="32"/>
      <c r="E43" s="27" t="s">
        <v>234</v>
      </c>
      <c r="J43" s="33"/>
    </row>
    <row r="44" spans="1:16" x14ac:dyDescent="0.25">
      <c r="A44" s="19" t="s">
        <v>26</v>
      </c>
      <c r="B44" s="20"/>
      <c r="C44" s="21" t="s">
        <v>254</v>
      </c>
      <c r="D44" s="22"/>
      <c r="E44" s="19" t="s">
        <v>255</v>
      </c>
      <c r="F44" s="22"/>
      <c r="G44" s="22"/>
      <c r="H44" s="22"/>
      <c r="I44" s="23">
        <f>SUMIFS(I45:I48,A45:A48,"P")</f>
        <v>0</v>
      </c>
      <c r="J44" s="24"/>
    </row>
    <row r="45" spans="1:16" x14ac:dyDescent="0.25">
      <c r="A45" s="25" t="s">
        <v>29</v>
      </c>
      <c r="B45" s="25">
        <v>9</v>
      </c>
      <c r="C45" s="26" t="s">
        <v>1090</v>
      </c>
      <c r="D45" s="25" t="s">
        <v>31</v>
      </c>
      <c r="E45" s="27" t="s">
        <v>1091</v>
      </c>
      <c r="F45" s="28" t="s">
        <v>202</v>
      </c>
      <c r="G45" s="29">
        <v>36</v>
      </c>
      <c r="H45" s="30">
        <v>0</v>
      </c>
      <c r="I45" s="30">
        <f>ROUND(G45*H45,P4)</f>
        <v>0</v>
      </c>
      <c r="J45" s="25"/>
      <c r="O45" s="31">
        <f>I45*0.21</f>
        <v>0</v>
      </c>
      <c r="P45">
        <v>3</v>
      </c>
    </row>
    <row r="46" spans="1:16" ht="30" x14ac:dyDescent="0.25">
      <c r="A46" s="25" t="s">
        <v>34</v>
      </c>
      <c r="B46" s="32"/>
      <c r="E46" s="27" t="s">
        <v>1092</v>
      </c>
      <c r="J46" s="33"/>
    </row>
    <row r="47" spans="1:16" ht="45" x14ac:dyDescent="0.25">
      <c r="A47" s="25" t="s">
        <v>36</v>
      </c>
      <c r="B47" s="32"/>
      <c r="E47" s="34" t="s">
        <v>1093</v>
      </c>
      <c r="J47" s="33"/>
    </row>
    <row r="48" spans="1:16" ht="180" x14ac:dyDescent="0.25">
      <c r="A48" s="25" t="s">
        <v>38</v>
      </c>
      <c r="B48" s="32"/>
      <c r="E48" s="27" t="s">
        <v>1094</v>
      </c>
      <c r="J48" s="33"/>
    </row>
    <row r="49" spans="1:16" x14ac:dyDescent="0.25">
      <c r="A49" s="19" t="s">
        <v>26</v>
      </c>
      <c r="B49" s="20"/>
      <c r="C49" s="21" t="s">
        <v>288</v>
      </c>
      <c r="D49" s="22"/>
      <c r="E49" s="19" t="s">
        <v>289</v>
      </c>
      <c r="F49" s="22"/>
      <c r="G49" s="22"/>
      <c r="H49" s="22"/>
      <c r="I49" s="23">
        <f>SUMIFS(I50:I77,A50:A77,"P")</f>
        <v>0</v>
      </c>
      <c r="J49" s="24"/>
    </row>
    <row r="50" spans="1:16" x14ac:dyDescent="0.25">
      <c r="A50" s="25" t="s">
        <v>29</v>
      </c>
      <c r="B50" s="25">
        <v>10</v>
      </c>
      <c r="C50" s="26" t="s">
        <v>1174</v>
      </c>
      <c r="D50" s="25" t="s">
        <v>31</v>
      </c>
      <c r="E50" s="27" t="s">
        <v>1175</v>
      </c>
      <c r="F50" s="28" t="s">
        <v>143</v>
      </c>
      <c r="G50" s="29">
        <v>40</v>
      </c>
      <c r="H50" s="30">
        <v>0</v>
      </c>
      <c r="I50" s="30">
        <f>ROUND(G50*H50,P4)</f>
        <v>0</v>
      </c>
      <c r="J50" s="25"/>
      <c r="O50" s="31">
        <f>I50*0.21</f>
        <v>0</v>
      </c>
      <c r="P50">
        <v>3</v>
      </c>
    </row>
    <row r="51" spans="1:16" ht="30" x14ac:dyDescent="0.25">
      <c r="A51" s="25" t="s">
        <v>34</v>
      </c>
      <c r="B51" s="32"/>
      <c r="E51" s="27" t="s">
        <v>1176</v>
      </c>
      <c r="J51" s="33"/>
    </row>
    <row r="52" spans="1:16" x14ac:dyDescent="0.25">
      <c r="A52" s="25" t="s">
        <v>36</v>
      </c>
      <c r="B52" s="32"/>
      <c r="E52" s="34" t="s">
        <v>1177</v>
      </c>
      <c r="J52" s="33"/>
    </row>
    <row r="53" spans="1:16" ht="330" x14ac:dyDescent="0.25">
      <c r="A53" s="25" t="s">
        <v>38</v>
      </c>
      <c r="B53" s="32"/>
      <c r="E53" s="27" t="s">
        <v>1178</v>
      </c>
      <c r="J53" s="33"/>
    </row>
    <row r="54" spans="1:16" ht="30" x14ac:dyDescent="0.25">
      <c r="A54" s="25" t="s">
        <v>29</v>
      </c>
      <c r="B54" s="25">
        <v>11</v>
      </c>
      <c r="C54" s="26" t="s">
        <v>1106</v>
      </c>
      <c r="D54" s="25" t="s">
        <v>31</v>
      </c>
      <c r="E54" s="27" t="s">
        <v>1107</v>
      </c>
      <c r="F54" s="28" t="s">
        <v>143</v>
      </c>
      <c r="G54" s="29">
        <v>57.75</v>
      </c>
      <c r="H54" s="30">
        <v>0</v>
      </c>
      <c r="I54" s="30">
        <f>ROUND(G54*H54,P4)</f>
        <v>0</v>
      </c>
      <c r="J54" s="25"/>
      <c r="O54" s="31">
        <f>I54*0.21</f>
        <v>0</v>
      </c>
      <c r="P54">
        <v>3</v>
      </c>
    </row>
    <row r="55" spans="1:16" ht="30" x14ac:dyDescent="0.25">
      <c r="A55" s="25" t="s">
        <v>34</v>
      </c>
      <c r="B55" s="32"/>
      <c r="E55" s="27" t="s">
        <v>1108</v>
      </c>
      <c r="J55" s="33"/>
    </row>
    <row r="56" spans="1:16" x14ac:dyDescent="0.25">
      <c r="A56" s="25" t="s">
        <v>36</v>
      </c>
      <c r="B56" s="32"/>
      <c r="E56" s="34" t="s">
        <v>1179</v>
      </c>
      <c r="J56" s="33"/>
    </row>
    <row r="57" spans="1:16" ht="330" x14ac:dyDescent="0.25">
      <c r="A57" s="25" t="s">
        <v>38</v>
      </c>
      <c r="B57" s="32"/>
      <c r="E57" s="27" t="s">
        <v>1099</v>
      </c>
      <c r="J57" s="33"/>
    </row>
    <row r="58" spans="1:16" x14ac:dyDescent="0.25">
      <c r="A58" s="25" t="s">
        <v>29</v>
      </c>
      <c r="B58" s="25">
        <v>12</v>
      </c>
      <c r="C58" s="26" t="s">
        <v>1114</v>
      </c>
      <c r="D58" s="25" t="s">
        <v>31</v>
      </c>
      <c r="E58" s="27" t="s">
        <v>1115</v>
      </c>
      <c r="F58" s="28" t="s">
        <v>143</v>
      </c>
      <c r="G58" s="29">
        <v>40</v>
      </c>
      <c r="H58" s="30">
        <v>0</v>
      </c>
      <c r="I58" s="30">
        <f>ROUND(G58*H58,P4)</f>
        <v>0</v>
      </c>
      <c r="J58" s="25"/>
      <c r="O58" s="31">
        <f>I58*0.21</f>
        <v>0</v>
      </c>
      <c r="P58">
        <v>3</v>
      </c>
    </row>
    <row r="59" spans="1:16" x14ac:dyDescent="0.25">
      <c r="A59" s="25" t="s">
        <v>34</v>
      </c>
      <c r="B59" s="32"/>
      <c r="E59" s="27" t="s">
        <v>1180</v>
      </c>
      <c r="J59" s="33"/>
    </row>
    <row r="60" spans="1:16" x14ac:dyDescent="0.25">
      <c r="A60" s="25" t="s">
        <v>36</v>
      </c>
      <c r="B60" s="32"/>
      <c r="E60" s="34" t="s">
        <v>1177</v>
      </c>
      <c r="J60" s="33"/>
    </row>
    <row r="61" spans="1:16" ht="60" x14ac:dyDescent="0.25">
      <c r="A61" s="25" t="s">
        <v>38</v>
      </c>
      <c r="B61" s="32"/>
      <c r="E61" s="27" t="s">
        <v>1118</v>
      </c>
      <c r="J61" s="33"/>
    </row>
    <row r="62" spans="1:16" x14ac:dyDescent="0.25">
      <c r="A62" s="25" t="s">
        <v>29</v>
      </c>
      <c r="B62" s="25">
        <v>13</v>
      </c>
      <c r="C62" s="26" t="s">
        <v>1124</v>
      </c>
      <c r="D62" s="25" t="s">
        <v>31</v>
      </c>
      <c r="E62" s="27" t="s">
        <v>1125</v>
      </c>
      <c r="F62" s="28" t="s">
        <v>143</v>
      </c>
      <c r="G62" s="29">
        <v>57.75</v>
      </c>
      <c r="H62" s="30">
        <v>0</v>
      </c>
      <c r="I62" s="30">
        <f>ROUND(G62*H62,P4)</f>
        <v>0</v>
      </c>
      <c r="J62" s="25"/>
      <c r="O62" s="31">
        <f>I62*0.21</f>
        <v>0</v>
      </c>
      <c r="P62">
        <v>3</v>
      </c>
    </row>
    <row r="63" spans="1:16" x14ac:dyDescent="0.25">
      <c r="A63" s="25" t="s">
        <v>34</v>
      </c>
      <c r="B63" s="32"/>
      <c r="E63" s="27" t="s">
        <v>1126</v>
      </c>
      <c r="J63" s="33"/>
    </row>
    <row r="64" spans="1:16" ht="30" x14ac:dyDescent="0.25">
      <c r="A64" s="25" t="s">
        <v>36</v>
      </c>
      <c r="B64" s="32"/>
      <c r="E64" s="34" t="s">
        <v>1181</v>
      </c>
      <c r="J64" s="33"/>
    </row>
    <row r="65" spans="1:16" ht="60" x14ac:dyDescent="0.25">
      <c r="A65" s="25" t="s">
        <v>38</v>
      </c>
      <c r="B65" s="32"/>
      <c r="E65" s="27" t="s">
        <v>1128</v>
      </c>
      <c r="J65" s="33"/>
    </row>
    <row r="66" spans="1:16" x14ac:dyDescent="0.25">
      <c r="A66" s="25" t="s">
        <v>29</v>
      </c>
      <c r="B66" s="25">
        <v>14</v>
      </c>
      <c r="C66" s="26" t="s">
        <v>1129</v>
      </c>
      <c r="D66" s="25" t="s">
        <v>31</v>
      </c>
      <c r="E66" s="27" t="s">
        <v>1130</v>
      </c>
      <c r="F66" s="28" t="s">
        <v>143</v>
      </c>
      <c r="G66" s="29">
        <v>57.75</v>
      </c>
      <c r="H66" s="30">
        <v>0</v>
      </c>
      <c r="I66" s="30">
        <f>ROUND(G66*H66,P4)</f>
        <v>0</v>
      </c>
      <c r="J66" s="25"/>
      <c r="O66" s="31">
        <f>I66*0.21</f>
        <v>0</v>
      </c>
      <c r="P66">
        <v>3</v>
      </c>
    </row>
    <row r="67" spans="1:16" ht="30" x14ac:dyDescent="0.25">
      <c r="A67" s="25" t="s">
        <v>34</v>
      </c>
      <c r="B67" s="32"/>
      <c r="E67" s="27" t="s">
        <v>1131</v>
      </c>
      <c r="J67" s="33"/>
    </row>
    <row r="68" spans="1:16" ht="30" x14ac:dyDescent="0.25">
      <c r="A68" s="25" t="s">
        <v>36</v>
      </c>
      <c r="B68" s="32"/>
      <c r="E68" s="34" t="s">
        <v>1182</v>
      </c>
      <c r="J68" s="33"/>
    </row>
    <row r="69" spans="1:16" ht="45" x14ac:dyDescent="0.25">
      <c r="A69" s="25" t="s">
        <v>38</v>
      </c>
      <c r="B69" s="32"/>
      <c r="E69" s="27" t="s">
        <v>1133</v>
      </c>
      <c r="J69" s="33"/>
    </row>
    <row r="70" spans="1:16" x14ac:dyDescent="0.25">
      <c r="A70" s="25" t="s">
        <v>29</v>
      </c>
      <c r="B70" s="25">
        <v>15</v>
      </c>
      <c r="C70" s="26" t="s">
        <v>1134</v>
      </c>
      <c r="D70" s="25" t="s">
        <v>111</v>
      </c>
      <c r="E70" s="27" t="s">
        <v>1135</v>
      </c>
      <c r="F70" s="28" t="s">
        <v>74</v>
      </c>
      <c r="G70" s="29">
        <v>2</v>
      </c>
      <c r="H70" s="30">
        <v>0</v>
      </c>
      <c r="I70" s="30">
        <f>ROUND(G70*H70,P4)</f>
        <v>0</v>
      </c>
      <c r="J70" s="25"/>
      <c r="O70" s="31">
        <f>I70*0.21</f>
        <v>0</v>
      </c>
      <c r="P70">
        <v>3</v>
      </c>
    </row>
    <row r="71" spans="1:16" ht="90" x14ac:dyDescent="0.25">
      <c r="A71" s="25" t="s">
        <v>34</v>
      </c>
      <c r="B71" s="32"/>
      <c r="E71" s="27" t="s">
        <v>1183</v>
      </c>
      <c r="J71" s="33"/>
    </row>
    <row r="72" spans="1:16" x14ac:dyDescent="0.25">
      <c r="A72" s="25" t="s">
        <v>36</v>
      </c>
      <c r="B72" s="32"/>
      <c r="E72" s="34" t="s">
        <v>1184</v>
      </c>
      <c r="J72" s="33"/>
    </row>
    <row r="73" spans="1:16" ht="45" x14ac:dyDescent="0.25">
      <c r="A73" s="25" t="s">
        <v>38</v>
      </c>
      <c r="B73" s="32"/>
      <c r="E73" s="27" t="s">
        <v>1138</v>
      </c>
      <c r="J73" s="33"/>
    </row>
    <row r="74" spans="1:16" x14ac:dyDescent="0.25">
      <c r="A74" s="25" t="s">
        <v>29</v>
      </c>
      <c r="B74" s="25">
        <v>16</v>
      </c>
      <c r="C74" s="26" t="s">
        <v>1144</v>
      </c>
      <c r="D74" s="25" t="s">
        <v>31</v>
      </c>
      <c r="E74" s="27" t="s">
        <v>1145</v>
      </c>
      <c r="F74" s="28" t="s">
        <v>143</v>
      </c>
      <c r="G74" s="29">
        <v>52.5</v>
      </c>
      <c r="H74" s="30">
        <v>0</v>
      </c>
      <c r="I74" s="30">
        <f>ROUND(G74*H74,P4)</f>
        <v>0</v>
      </c>
      <c r="J74" s="25"/>
      <c r="O74" s="31">
        <f>I74*0.21</f>
        <v>0</v>
      </c>
      <c r="P74">
        <v>3</v>
      </c>
    </row>
    <row r="75" spans="1:16" ht="30" x14ac:dyDescent="0.25">
      <c r="A75" s="25" t="s">
        <v>34</v>
      </c>
      <c r="B75" s="32"/>
      <c r="E75" s="27" t="s">
        <v>1141</v>
      </c>
      <c r="J75" s="33"/>
    </row>
    <row r="76" spans="1:16" x14ac:dyDescent="0.25">
      <c r="A76" s="25" t="s">
        <v>36</v>
      </c>
      <c r="B76" s="32"/>
      <c r="E76" s="34" t="s">
        <v>1185</v>
      </c>
      <c r="J76" s="33"/>
    </row>
    <row r="77" spans="1:16" ht="30" x14ac:dyDescent="0.25">
      <c r="A77" s="25" t="s">
        <v>38</v>
      </c>
      <c r="B77" s="32"/>
      <c r="E77" s="27" t="s">
        <v>1143</v>
      </c>
      <c r="J77" s="33"/>
    </row>
    <row r="78" spans="1:16" x14ac:dyDescent="0.25">
      <c r="A78" s="19" t="s">
        <v>26</v>
      </c>
      <c r="B78" s="20"/>
      <c r="C78" s="21" t="s">
        <v>314</v>
      </c>
      <c r="D78" s="22"/>
      <c r="E78" s="19" t="s">
        <v>315</v>
      </c>
      <c r="F78" s="22"/>
      <c r="G78" s="22"/>
      <c r="H78" s="22"/>
      <c r="I78" s="23">
        <f>SUMIFS(I79:I86,A79:A86,"P")</f>
        <v>0</v>
      </c>
      <c r="J78" s="24"/>
    </row>
    <row r="79" spans="1:16" x14ac:dyDescent="0.25">
      <c r="A79" s="25" t="s">
        <v>29</v>
      </c>
      <c r="B79" s="25">
        <v>17</v>
      </c>
      <c r="C79" s="26" t="s">
        <v>1151</v>
      </c>
      <c r="D79" s="25" t="s">
        <v>31</v>
      </c>
      <c r="E79" s="27" t="s">
        <v>1152</v>
      </c>
      <c r="F79" s="28" t="s">
        <v>143</v>
      </c>
      <c r="G79" s="29">
        <v>52.5</v>
      </c>
      <c r="H79" s="30">
        <v>0</v>
      </c>
      <c r="I79" s="30">
        <f>ROUND(G79*H79,P4)</f>
        <v>0</v>
      </c>
      <c r="J79" s="25"/>
      <c r="O79" s="31">
        <f>I79*0.21</f>
        <v>0</v>
      </c>
      <c r="P79">
        <v>3</v>
      </c>
    </row>
    <row r="80" spans="1:16" ht="45" x14ac:dyDescent="0.25">
      <c r="A80" s="25" t="s">
        <v>34</v>
      </c>
      <c r="B80" s="32"/>
      <c r="E80" s="27" t="s">
        <v>1149</v>
      </c>
      <c r="J80" s="33"/>
    </row>
    <row r="81" spans="1:16" ht="30" x14ac:dyDescent="0.25">
      <c r="A81" s="25" t="s">
        <v>36</v>
      </c>
      <c r="B81" s="32"/>
      <c r="E81" s="34" t="s">
        <v>1186</v>
      </c>
      <c r="J81" s="33"/>
    </row>
    <row r="82" spans="1:16" ht="105" x14ac:dyDescent="0.25">
      <c r="A82" s="25" t="s">
        <v>38</v>
      </c>
      <c r="B82" s="32"/>
      <c r="E82" s="27" t="s">
        <v>393</v>
      </c>
      <c r="J82" s="33"/>
    </row>
    <row r="83" spans="1:16" ht="30" x14ac:dyDescent="0.25">
      <c r="A83" s="25" t="s">
        <v>29</v>
      </c>
      <c r="B83" s="25">
        <v>18</v>
      </c>
      <c r="C83" s="26" t="s">
        <v>1161</v>
      </c>
      <c r="D83" s="25" t="s">
        <v>31</v>
      </c>
      <c r="E83" s="27" t="s">
        <v>1162</v>
      </c>
      <c r="F83" s="28" t="s">
        <v>143</v>
      </c>
      <c r="G83" s="29">
        <v>157.5</v>
      </c>
      <c r="H83" s="30">
        <v>0</v>
      </c>
      <c r="I83" s="30">
        <f>ROUND(G83*H83,P4)</f>
        <v>0</v>
      </c>
      <c r="J83" s="25"/>
      <c r="O83" s="31">
        <f>I83*0.21</f>
        <v>0</v>
      </c>
      <c r="P83">
        <v>3</v>
      </c>
    </row>
    <row r="84" spans="1:16" x14ac:dyDescent="0.25">
      <c r="A84" s="25" t="s">
        <v>34</v>
      </c>
      <c r="B84" s="32"/>
      <c r="E84" s="35" t="s">
        <v>31</v>
      </c>
      <c r="J84" s="33"/>
    </row>
    <row r="85" spans="1:16" x14ac:dyDescent="0.25">
      <c r="A85" s="25" t="s">
        <v>36</v>
      </c>
      <c r="B85" s="32"/>
      <c r="E85" s="34" t="s">
        <v>1187</v>
      </c>
      <c r="J85" s="33"/>
    </row>
    <row r="86" spans="1:16" ht="105" x14ac:dyDescent="0.25">
      <c r="A86" s="25" t="s">
        <v>38</v>
      </c>
      <c r="B86" s="36"/>
      <c r="C86" s="37"/>
      <c r="D86" s="37"/>
      <c r="E86" s="27" t="s">
        <v>1157</v>
      </c>
      <c r="F86" s="37"/>
      <c r="G86" s="37"/>
      <c r="H86" s="37"/>
      <c r="I86" s="37"/>
      <c r="J86" s="38"/>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8740157499999996" bottom="0.78740157499999996" header="0.3" footer="0.3"/>
  <pageSetup fitToHeight="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P118"/>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2"/>
      <c r="C1" s="3"/>
      <c r="D1" s="3"/>
      <c r="E1" s="4" t="s">
        <v>1</v>
      </c>
      <c r="F1" s="3"/>
      <c r="G1" s="3"/>
      <c r="H1" s="3"/>
      <c r="I1" s="3"/>
      <c r="J1" s="5"/>
      <c r="P1">
        <v>3</v>
      </c>
    </row>
    <row r="2" spans="1:16" ht="20.25" x14ac:dyDescent="0.25">
      <c r="A2" s="1"/>
      <c r="B2" s="6"/>
      <c r="C2" s="7"/>
      <c r="D2" s="7"/>
      <c r="E2" s="8" t="s">
        <v>2</v>
      </c>
      <c r="F2" s="7"/>
      <c r="G2" s="7"/>
      <c r="H2" s="7"/>
      <c r="I2" s="7"/>
      <c r="J2" s="9"/>
    </row>
    <row r="3" spans="1:16" x14ac:dyDescent="0.25">
      <c r="A3" s="7" t="s">
        <v>3</v>
      </c>
      <c r="B3" s="10" t="s">
        <v>4</v>
      </c>
      <c r="C3" s="39" t="s">
        <v>5</v>
      </c>
      <c r="D3" s="40"/>
      <c r="E3" s="11" t="s">
        <v>6</v>
      </c>
      <c r="F3" s="7"/>
      <c r="G3" s="7"/>
      <c r="H3" s="12" t="s">
        <v>1188</v>
      </c>
      <c r="I3" s="13">
        <f>SUMIFS(I9:I118,A9:A118,"SD")</f>
        <v>0</v>
      </c>
      <c r="J3" s="9"/>
      <c r="O3">
        <v>0</v>
      </c>
      <c r="P3">
        <v>2</v>
      </c>
    </row>
    <row r="4" spans="1:16" x14ac:dyDescent="0.25">
      <c r="A4" s="7" t="s">
        <v>8</v>
      </c>
      <c r="B4" s="10" t="s">
        <v>9</v>
      </c>
      <c r="C4" s="39" t="s">
        <v>10</v>
      </c>
      <c r="D4" s="40"/>
      <c r="E4" s="11" t="s">
        <v>11</v>
      </c>
      <c r="F4" s="7"/>
      <c r="G4" s="7"/>
      <c r="H4" s="7"/>
      <c r="I4" s="7"/>
      <c r="J4" s="9"/>
      <c r="O4">
        <v>0.15</v>
      </c>
      <c r="P4">
        <v>2</v>
      </c>
    </row>
    <row r="5" spans="1:16" ht="30" x14ac:dyDescent="0.25">
      <c r="A5" s="7" t="s">
        <v>12</v>
      </c>
      <c r="B5" s="10" t="s">
        <v>13</v>
      </c>
      <c r="C5" s="39" t="s">
        <v>1188</v>
      </c>
      <c r="D5" s="40"/>
      <c r="E5" s="11" t="s">
        <v>1189</v>
      </c>
      <c r="F5" s="7"/>
      <c r="G5" s="7"/>
      <c r="H5" s="7"/>
      <c r="I5" s="7"/>
      <c r="J5" s="9"/>
      <c r="O5">
        <v>0.21</v>
      </c>
    </row>
    <row r="6" spans="1:16" x14ac:dyDescent="0.25">
      <c r="A6" s="41" t="s">
        <v>15</v>
      </c>
      <c r="B6" s="42" t="s">
        <v>16</v>
      </c>
      <c r="C6" s="43" t="s">
        <v>17</v>
      </c>
      <c r="D6" s="43" t="s">
        <v>18</v>
      </c>
      <c r="E6" s="43" t="s">
        <v>19</v>
      </c>
      <c r="F6" s="43" t="s">
        <v>20</v>
      </c>
      <c r="G6" s="43" t="s">
        <v>21</v>
      </c>
      <c r="H6" s="43" t="s">
        <v>22</v>
      </c>
      <c r="I6" s="43"/>
      <c r="J6" s="44" t="s">
        <v>23</v>
      </c>
    </row>
    <row r="7" spans="1:16" x14ac:dyDescent="0.25">
      <c r="A7" s="41"/>
      <c r="B7" s="42"/>
      <c r="C7" s="43"/>
      <c r="D7" s="43"/>
      <c r="E7" s="43"/>
      <c r="F7" s="43"/>
      <c r="G7" s="43"/>
      <c r="H7" s="15" t="s">
        <v>24</v>
      </c>
      <c r="I7" s="15" t="s">
        <v>25</v>
      </c>
      <c r="J7" s="44"/>
    </row>
    <row r="8" spans="1:16" x14ac:dyDescent="0.25">
      <c r="A8" s="17">
        <v>0</v>
      </c>
      <c r="B8" s="14">
        <v>1</v>
      </c>
      <c r="C8" s="18">
        <v>2</v>
      </c>
      <c r="D8" s="15">
        <v>3</v>
      </c>
      <c r="E8" s="18">
        <v>4</v>
      </c>
      <c r="F8" s="15">
        <v>5</v>
      </c>
      <c r="G8" s="15">
        <v>6</v>
      </c>
      <c r="H8" s="15">
        <v>7</v>
      </c>
      <c r="I8" s="18">
        <v>8</v>
      </c>
      <c r="J8" s="16">
        <v>9</v>
      </c>
    </row>
    <row r="9" spans="1:16" x14ac:dyDescent="0.25">
      <c r="A9" s="19" t="s">
        <v>26</v>
      </c>
      <c r="B9" s="20"/>
      <c r="C9" s="21" t="s">
        <v>27</v>
      </c>
      <c r="D9" s="22"/>
      <c r="E9" s="19" t="s">
        <v>28</v>
      </c>
      <c r="F9" s="22"/>
      <c r="G9" s="22"/>
      <c r="H9" s="22"/>
      <c r="I9" s="23">
        <f>SUMIFS(I10:I17,A10:A17,"P")</f>
        <v>0</v>
      </c>
      <c r="J9" s="24"/>
    </row>
    <row r="10" spans="1:16" ht="30" x14ac:dyDescent="0.25">
      <c r="A10" s="25" t="s">
        <v>29</v>
      </c>
      <c r="B10" s="25">
        <v>1</v>
      </c>
      <c r="C10" s="26" t="s">
        <v>93</v>
      </c>
      <c r="D10" s="25" t="s">
        <v>31</v>
      </c>
      <c r="E10" s="27" t="s">
        <v>94</v>
      </c>
      <c r="F10" s="28" t="s">
        <v>95</v>
      </c>
      <c r="G10" s="29">
        <v>205.43600000000001</v>
      </c>
      <c r="H10" s="30">
        <v>0</v>
      </c>
      <c r="I10" s="30">
        <f>ROUND(G10*H10,P4)</f>
        <v>0</v>
      </c>
      <c r="J10" s="25"/>
      <c r="O10" s="31">
        <f>I10*0.21</f>
        <v>0</v>
      </c>
      <c r="P10">
        <v>3</v>
      </c>
    </row>
    <row r="11" spans="1:16" ht="45" x14ac:dyDescent="0.25">
      <c r="A11" s="25" t="s">
        <v>34</v>
      </c>
      <c r="B11" s="32"/>
      <c r="E11" s="27" t="s">
        <v>96</v>
      </c>
      <c r="J11" s="33"/>
    </row>
    <row r="12" spans="1:16" x14ac:dyDescent="0.25">
      <c r="A12" s="25" t="s">
        <v>36</v>
      </c>
      <c r="B12" s="32"/>
      <c r="E12" s="34" t="s">
        <v>1190</v>
      </c>
      <c r="J12" s="33"/>
    </row>
    <row r="13" spans="1:16" ht="165" x14ac:dyDescent="0.25">
      <c r="A13" s="25" t="s">
        <v>38</v>
      </c>
      <c r="B13" s="32"/>
      <c r="E13" s="27" t="s">
        <v>98</v>
      </c>
      <c r="J13" s="33"/>
    </row>
    <row r="14" spans="1:16" ht="30" x14ac:dyDescent="0.25">
      <c r="A14" s="25" t="s">
        <v>29</v>
      </c>
      <c r="B14" s="25">
        <v>2</v>
      </c>
      <c r="C14" s="26" t="s">
        <v>110</v>
      </c>
      <c r="D14" s="25" t="s">
        <v>111</v>
      </c>
      <c r="E14" s="27" t="s">
        <v>112</v>
      </c>
      <c r="F14" s="28" t="s">
        <v>95</v>
      </c>
      <c r="G14" s="29">
        <v>0.93100000000000005</v>
      </c>
      <c r="H14" s="30">
        <v>0</v>
      </c>
      <c r="I14" s="30">
        <f>ROUND(G14*H14,P4)</f>
        <v>0</v>
      </c>
      <c r="J14" s="25"/>
      <c r="O14" s="31">
        <f>I14*0.21</f>
        <v>0</v>
      </c>
      <c r="P14">
        <v>3</v>
      </c>
    </row>
    <row r="15" spans="1:16" x14ac:dyDescent="0.25">
      <c r="A15" s="25" t="s">
        <v>34</v>
      </c>
      <c r="B15" s="32"/>
      <c r="E15" s="27" t="s">
        <v>113</v>
      </c>
      <c r="J15" s="33"/>
    </row>
    <row r="16" spans="1:16" ht="30" x14ac:dyDescent="0.25">
      <c r="A16" s="25" t="s">
        <v>36</v>
      </c>
      <c r="B16" s="32"/>
      <c r="E16" s="34" t="s">
        <v>1191</v>
      </c>
      <c r="J16" s="33"/>
    </row>
    <row r="17" spans="1:16" ht="165" x14ac:dyDescent="0.25">
      <c r="A17" s="25" t="s">
        <v>38</v>
      </c>
      <c r="B17" s="32"/>
      <c r="E17" s="27" t="s">
        <v>98</v>
      </c>
      <c r="J17" s="33"/>
    </row>
    <row r="18" spans="1:16" x14ac:dyDescent="0.25">
      <c r="A18" s="19" t="s">
        <v>26</v>
      </c>
      <c r="B18" s="20"/>
      <c r="C18" s="21" t="s">
        <v>121</v>
      </c>
      <c r="D18" s="22"/>
      <c r="E18" s="19" t="s">
        <v>122</v>
      </c>
      <c r="F18" s="22"/>
      <c r="G18" s="22"/>
      <c r="H18" s="22"/>
      <c r="I18" s="23">
        <f>SUMIFS(I19:I42,A19:A42,"P")</f>
        <v>0</v>
      </c>
      <c r="J18" s="24"/>
    </row>
    <row r="19" spans="1:16" ht="30" x14ac:dyDescent="0.25">
      <c r="A19" s="25" t="s">
        <v>29</v>
      </c>
      <c r="B19" s="25">
        <v>3</v>
      </c>
      <c r="C19" s="26" t="s">
        <v>1072</v>
      </c>
      <c r="D19" s="25" t="s">
        <v>31</v>
      </c>
      <c r="E19" s="27" t="s">
        <v>1073</v>
      </c>
      <c r="F19" s="28" t="s">
        <v>89</v>
      </c>
      <c r="G19" s="29">
        <v>5.4</v>
      </c>
      <c r="H19" s="30">
        <v>0</v>
      </c>
      <c r="I19" s="30">
        <f>ROUND(G19*H19,P4)</f>
        <v>0</v>
      </c>
      <c r="J19" s="25"/>
      <c r="O19" s="31">
        <f>I19*0.21</f>
        <v>0</v>
      </c>
      <c r="P19">
        <v>3</v>
      </c>
    </row>
    <row r="20" spans="1:16" ht="60" x14ac:dyDescent="0.25">
      <c r="A20" s="25" t="s">
        <v>34</v>
      </c>
      <c r="B20" s="32"/>
      <c r="E20" s="27" t="s">
        <v>1074</v>
      </c>
      <c r="J20" s="33"/>
    </row>
    <row r="21" spans="1:16" ht="45" x14ac:dyDescent="0.25">
      <c r="A21" s="25" t="s">
        <v>36</v>
      </c>
      <c r="B21" s="32"/>
      <c r="E21" s="34" t="s">
        <v>1075</v>
      </c>
      <c r="J21" s="33"/>
    </row>
    <row r="22" spans="1:16" ht="90" x14ac:dyDescent="0.25">
      <c r="A22" s="25" t="s">
        <v>38</v>
      </c>
      <c r="B22" s="32"/>
      <c r="E22" s="27" t="s">
        <v>127</v>
      </c>
      <c r="J22" s="33"/>
    </row>
    <row r="23" spans="1:16" x14ac:dyDescent="0.25">
      <c r="A23" s="25" t="s">
        <v>29</v>
      </c>
      <c r="B23" s="25">
        <v>4</v>
      </c>
      <c r="C23" s="26" t="s">
        <v>165</v>
      </c>
      <c r="D23" s="25" t="s">
        <v>31</v>
      </c>
      <c r="E23" s="27" t="s">
        <v>166</v>
      </c>
      <c r="F23" s="28" t="s">
        <v>89</v>
      </c>
      <c r="G23" s="29">
        <v>192.47800000000001</v>
      </c>
      <c r="H23" s="30">
        <v>0</v>
      </c>
      <c r="I23" s="30">
        <f>ROUND(G23*H23,P4)</f>
        <v>0</v>
      </c>
      <c r="J23" s="25"/>
      <c r="O23" s="31">
        <f>I23*0.21</f>
        <v>0</v>
      </c>
      <c r="P23">
        <v>3</v>
      </c>
    </row>
    <row r="24" spans="1:16" ht="90" x14ac:dyDescent="0.25">
      <c r="A24" s="25" t="s">
        <v>34</v>
      </c>
      <c r="B24" s="32"/>
      <c r="E24" s="27" t="s">
        <v>1076</v>
      </c>
      <c r="J24" s="33"/>
    </row>
    <row r="25" spans="1:16" ht="90" x14ac:dyDescent="0.25">
      <c r="A25" s="25" t="s">
        <v>36</v>
      </c>
      <c r="B25" s="32"/>
      <c r="E25" s="34" t="s">
        <v>1192</v>
      </c>
      <c r="J25" s="33"/>
    </row>
    <row r="26" spans="1:16" ht="409.5" x14ac:dyDescent="0.25">
      <c r="A26" s="25" t="s">
        <v>38</v>
      </c>
      <c r="B26" s="32"/>
      <c r="E26" s="27" t="s">
        <v>169</v>
      </c>
      <c r="J26" s="33"/>
    </row>
    <row r="27" spans="1:16" x14ac:dyDescent="0.25">
      <c r="A27" s="25" t="s">
        <v>29</v>
      </c>
      <c r="B27" s="25">
        <v>5</v>
      </c>
      <c r="C27" s="26" t="s">
        <v>183</v>
      </c>
      <c r="D27" s="25" t="s">
        <v>31</v>
      </c>
      <c r="E27" s="27" t="s">
        <v>184</v>
      </c>
      <c r="F27" s="28" t="s">
        <v>89</v>
      </c>
      <c r="G27" s="29">
        <v>192.47800000000001</v>
      </c>
      <c r="H27" s="30">
        <v>0</v>
      </c>
      <c r="I27" s="30">
        <f>ROUND(G27*H27,P4)</f>
        <v>0</v>
      </c>
      <c r="J27" s="25"/>
      <c r="O27" s="31">
        <f>I27*0.21</f>
        <v>0</v>
      </c>
      <c r="P27">
        <v>3</v>
      </c>
    </row>
    <row r="28" spans="1:16" x14ac:dyDescent="0.25">
      <c r="A28" s="25" t="s">
        <v>34</v>
      </c>
      <c r="B28" s="32"/>
      <c r="E28" s="35" t="s">
        <v>31</v>
      </c>
      <c r="J28" s="33"/>
    </row>
    <row r="29" spans="1:16" x14ac:dyDescent="0.25">
      <c r="A29" s="25" t="s">
        <v>36</v>
      </c>
      <c r="B29" s="32"/>
      <c r="E29" s="34" t="s">
        <v>1193</v>
      </c>
      <c r="J29" s="33"/>
    </row>
    <row r="30" spans="1:16" ht="255" x14ac:dyDescent="0.25">
      <c r="A30" s="25" t="s">
        <v>38</v>
      </c>
      <c r="B30" s="32"/>
      <c r="E30" s="27" t="s">
        <v>186</v>
      </c>
      <c r="J30" s="33"/>
    </row>
    <row r="31" spans="1:16" x14ac:dyDescent="0.25">
      <c r="A31" s="25" t="s">
        <v>29</v>
      </c>
      <c r="B31" s="25">
        <v>6</v>
      </c>
      <c r="C31" s="26" t="s">
        <v>1079</v>
      </c>
      <c r="D31" s="25" t="s">
        <v>31</v>
      </c>
      <c r="E31" s="27" t="s">
        <v>1080</v>
      </c>
      <c r="F31" s="28" t="s">
        <v>89</v>
      </c>
      <c r="G31" s="29">
        <v>89.76</v>
      </c>
      <c r="H31" s="30">
        <v>0</v>
      </c>
      <c r="I31" s="30">
        <f>ROUND(G31*H31,P4)</f>
        <v>0</v>
      </c>
      <c r="J31" s="25"/>
      <c r="O31" s="31">
        <f>I31*0.21</f>
        <v>0</v>
      </c>
      <c r="P31">
        <v>3</v>
      </c>
    </row>
    <row r="32" spans="1:16" ht="45" x14ac:dyDescent="0.25">
      <c r="A32" s="25" t="s">
        <v>34</v>
      </c>
      <c r="B32" s="32"/>
      <c r="E32" s="27" t="s">
        <v>1081</v>
      </c>
      <c r="J32" s="33"/>
    </row>
    <row r="33" spans="1:16" ht="30" x14ac:dyDescent="0.25">
      <c r="A33" s="25" t="s">
        <v>36</v>
      </c>
      <c r="B33" s="32"/>
      <c r="E33" s="34" t="s">
        <v>1194</v>
      </c>
      <c r="J33" s="33"/>
    </row>
    <row r="34" spans="1:16" ht="345" x14ac:dyDescent="0.25">
      <c r="A34" s="25" t="s">
        <v>38</v>
      </c>
      <c r="B34" s="32"/>
      <c r="E34" s="27" t="s">
        <v>1083</v>
      </c>
      <c r="J34" s="33"/>
    </row>
    <row r="35" spans="1:16" x14ac:dyDescent="0.25">
      <c r="A35" s="25" t="s">
        <v>29</v>
      </c>
      <c r="B35" s="25">
        <v>7</v>
      </c>
      <c r="C35" s="26" t="s">
        <v>187</v>
      </c>
      <c r="D35" s="25" t="s">
        <v>31</v>
      </c>
      <c r="E35" s="27" t="s">
        <v>188</v>
      </c>
      <c r="F35" s="28" t="s">
        <v>89</v>
      </c>
      <c r="G35" s="29">
        <v>64.498000000000005</v>
      </c>
      <c r="H35" s="30">
        <v>0</v>
      </c>
      <c r="I35" s="30">
        <f>ROUND(G35*H35,P4)</f>
        <v>0</v>
      </c>
      <c r="J35" s="25"/>
      <c r="O35" s="31">
        <f>I35*0.21</f>
        <v>0</v>
      </c>
      <c r="P35">
        <v>3</v>
      </c>
    </row>
    <row r="36" spans="1:16" ht="45" x14ac:dyDescent="0.25">
      <c r="A36" s="25" t="s">
        <v>34</v>
      </c>
      <c r="B36" s="32"/>
      <c r="E36" s="27" t="s">
        <v>1084</v>
      </c>
      <c r="J36" s="33"/>
    </row>
    <row r="37" spans="1:16" x14ac:dyDescent="0.25">
      <c r="A37" s="25" t="s">
        <v>36</v>
      </c>
      <c r="B37" s="32"/>
      <c r="E37" s="34" t="s">
        <v>1195</v>
      </c>
      <c r="J37" s="33"/>
    </row>
    <row r="38" spans="1:16" ht="330" x14ac:dyDescent="0.25">
      <c r="A38" s="25" t="s">
        <v>38</v>
      </c>
      <c r="B38" s="32"/>
      <c r="E38" s="27" t="s">
        <v>191</v>
      </c>
      <c r="J38" s="33"/>
    </row>
    <row r="39" spans="1:16" x14ac:dyDescent="0.25">
      <c r="A39" s="25" t="s">
        <v>29</v>
      </c>
      <c r="B39" s="25">
        <v>8</v>
      </c>
      <c r="C39" s="26" t="s">
        <v>192</v>
      </c>
      <c r="D39" s="25" t="s">
        <v>31</v>
      </c>
      <c r="E39" s="27" t="s">
        <v>193</v>
      </c>
      <c r="F39" s="28" t="s">
        <v>89</v>
      </c>
      <c r="G39" s="29">
        <v>42.997999999999998</v>
      </c>
      <c r="H39" s="30">
        <v>0</v>
      </c>
      <c r="I39" s="30">
        <f>ROUND(G39*H39,P4)</f>
        <v>0</v>
      </c>
      <c r="J39" s="25"/>
      <c r="O39" s="31">
        <f>I39*0.21</f>
        <v>0</v>
      </c>
      <c r="P39">
        <v>3</v>
      </c>
    </row>
    <row r="40" spans="1:16" ht="45" x14ac:dyDescent="0.25">
      <c r="A40" s="25" t="s">
        <v>34</v>
      </c>
      <c r="B40" s="32"/>
      <c r="E40" s="27" t="s">
        <v>1086</v>
      </c>
      <c r="J40" s="33"/>
    </row>
    <row r="41" spans="1:16" x14ac:dyDescent="0.25">
      <c r="A41" s="25" t="s">
        <v>36</v>
      </c>
      <c r="B41" s="32"/>
      <c r="E41" s="34" t="s">
        <v>1196</v>
      </c>
      <c r="J41" s="33"/>
    </row>
    <row r="42" spans="1:16" ht="409.5" x14ac:dyDescent="0.25">
      <c r="A42" s="25" t="s">
        <v>38</v>
      </c>
      <c r="B42" s="32"/>
      <c r="E42" s="27" t="s">
        <v>196</v>
      </c>
      <c r="J42" s="33"/>
    </row>
    <row r="43" spans="1:16" x14ac:dyDescent="0.25">
      <c r="A43" s="19" t="s">
        <v>26</v>
      </c>
      <c r="B43" s="20"/>
      <c r="C43" s="21" t="s">
        <v>240</v>
      </c>
      <c r="D43" s="22"/>
      <c r="E43" s="19" t="s">
        <v>241</v>
      </c>
      <c r="F43" s="22"/>
      <c r="G43" s="22"/>
      <c r="H43" s="22"/>
      <c r="I43" s="23">
        <f>SUMIFS(I44:I47,A44:A47,"P")</f>
        <v>0</v>
      </c>
      <c r="J43" s="24"/>
    </row>
    <row r="44" spans="1:16" x14ac:dyDescent="0.25">
      <c r="A44" s="25" t="s">
        <v>29</v>
      </c>
      <c r="B44" s="25">
        <v>9</v>
      </c>
      <c r="C44" s="26" t="s">
        <v>250</v>
      </c>
      <c r="D44" s="25" t="s">
        <v>31</v>
      </c>
      <c r="E44" s="27" t="s">
        <v>251</v>
      </c>
      <c r="F44" s="28" t="s">
        <v>89</v>
      </c>
      <c r="G44" s="29">
        <v>11.944000000000001</v>
      </c>
      <c r="H44" s="30">
        <v>0</v>
      </c>
      <c r="I44" s="30">
        <f>ROUND(G44*H44,P4)</f>
        <v>0</v>
      </c>
      <c r="J44" s="25"/>
      <c r="O44" s="31">
        <f>I44*0.21</f>
        <v>0</v>
      </c>
      <c r="P44">
        <v>3</v>
      </c>
    </row>
    <row r="45" spans="1:16" ht="45" x14ac:dyDescent="0.25">
      <c r="A45" s="25" t="s">
        <v>34</v>
      </c>
      <c r="B45" s="32"/>
      <c r="E45" s="27" t="s">
        <v>1088</v>
      </c>
      <c r="J45" s="33"/>
    </row>
    <row r="46" spans="1:16" x14ac:dyDescent="0.25">
      <c r="A46" s="25" t="s">
        <v>36</v>
      </c>
      <c r="B46" s="32"/>
      <c r="E46" s="34" t="s">
        <v>1197</v>
      </c>
      <c r="J46" s="33"/>
    </row>
    <row r="47" spans="1:16" ht="60" x14ac:dyDescent="0.25">
      <c r="A47" s="25" t="s">
        <v>38</v>
      </c>
      <c r="B47" s="32"/>
      <c r="E47" s="27" t="s">
        <v>234</v>
      </c>
      <c r="J47" s="33"/>
    </row>
    <row r="48" spans="1:16" x14ac:dyDescent="0.25">
      <c r="A48" s="19" t="s">
        <v>26</v>
      </c>
      <c r="B48" s="20"/>
      <c r="C48" s="21" t="s">
        <v>254</v>
      </c>
      <c r="D48" s="22"/>
      <c r="E48" s="19" t="s">
        <v>255</v>
      </c>
      <c r="F48" s="22"/>
      <c r="G48" s="22"/>
      <c r="H48" s="22"/>
      <c r="I48" s="23">
        <f>SUMIFS(I49:I52,A49:A52,"P")</f>
        <v>0</v>
      </c>
      <c r="J48" s="24"/>
    </row>
    <row r="49" spans="1:16" x14ac:dyDescent="0.25">
      <c r="A49" s="25" t="s">
        <v>29</v>
      </c>
      <c r="B49" s="25">
        <v>10</v>
      </c>
      <c r="C49" s="26" t="s">
        <v>1090</v>
      </c>
      <c r="D49" s="25" t="s">
        <v>31</v>
      </c>
      <c r="E49" s="27" t="s">
        <v>1091</v>
      </c>
      <c r="F49" s="28" t="s">
        <v>202</v>
      </c>
      <c r="G49" s="29">
        <v>36</v>
      </c>
      <c r="H49" s="30">
        <v>0</v>
      </c>
      <c r="I49" s="30">
        <f>ROUND(G49*H49,P4)</f>
        <v>0</v>
      </c>
      <c r="J49" s="25"/>
      <c r="O49" s="31">
        <f>I49*0.21</f>
        <v>0</v>
      </c>
      <c r="P49">
        <v>3</v>
      </c>
    </row>
    <row r="50" spans="1:16" ht="30" x14ac:dyDescent="0.25">
      <c r="A50" s="25" t="s">
        <v>34</v>
      </c>
      <c r="B50" s="32"/>
      <c r="E50" s="27" t="s">
        <v>1092</v>
      </c>
      <c r="J50" s="33"/>
    </row>
    <row r="51" spans="1:16" ht="45" x14ac:dyDescent="0.25">
      <c r="A51" s="25" t="s">
        <v>36</v>
      </c>
      <c r="B51" s="32"/>
      <c r="E51" s="34" t="s">
        <v>1093</v>
      </c>
      <c r="J51" s="33"/>
    </row>
    <row r="52" spans="1:16" ht="180" x14ac:dyDescent="0.25">
      <c r="A52" s="25" t="s">
        <v>38</v>
      </c>
      <c r="B52" s="32"/>
      <c r="E52" s="27" t="s">
        <v>1094</v>
      </c>
      <c r="J52" s="33"/>
    </row>
    <row r="53" spans="1:16" x14ac:dyDescent="0.25">
      <c r="A53" s="19" t="s">
        <v>26</v>
      </c>
      <c r="B53" s="20"/>
      <c r="C53" s="21" t="s">
        <v>288</v>
      </c>
      <c r="D53" s="22"/>
      <c r="E53" s="19" t="s">
        <v>289</v>
      </c>
      <c r="F53" s="22"/>
      <c r="G53" s="22"/>
      <c r="H53" s="22"/>
      <c r="I53" s="23">
        <f>SUMIFS(I54:I93,A54:A93,"P")</f>
        <v>0</v>
      </c>
      <c r="J53" s="24"/>
    </row>
    <row r="54" spans="1:16" ht="30" x14ac:dyDescent="0.25">
      <c r="A54" s="25" t="s">
        <v>29</v>
      </c>
      <c r="B54" s="25">
        <v>11</v>
      </c>
      <c r="C54" s="26" t="s">
        <v>1095</v>
      </c>
      <c r="D54" s="25" t="s">
        <v>31</v>
      </c>
      <c r="E54" s="27" t="s">
        <v>1096</v>
      </c>
      <c r="F54" s="28" t="s">
        <v>143</v>
      </c>
      <c r="G54" s="29">
        <v>6.71</v>
      </c>
      <c r="H54" s="30">
        <v>0</v>
      </c>
      <c r="I54" s="30">
        <f>ROUND(G54*H54,P4)</f>
        <v>0</v>
      </c>
      <c r="J54" s="25"/>
      <c r="O54" s="31">
        <f>I54*0.21</f>
        <v>0</v>
      </c>
      <c r="P54">
        <v>3</v>
      </c>
    </row>
    <row r="55" spans="1:16" x14ac:dyDescent="0.25">
      <c r="A55" s="25" t="s">
        <v>34</v>
      </c>
      <c r="B55" s="32"/>
      <c r="E55" s="27" t="s">
        <v>1100</v>
      </c>
      <c r="J55" s="33"/>
    </row>
    <row r="56" spans="1:16" ht="30" x14ac:dyDescent="0.25">
      <c r="A56" s="25" t="s">
        <v>36</v>
      </c>
      <c r="B56" s="32"/>
      <c r="E56" s="34" t="s">
        <v>1198</v>
      </c>
      <c r="J56" s="33"/>
    </row>
    <row r="57" spans="1:16" ht="330" x14ac:dyDescent="0.25">
      <c r="A57" s="25" t="s">
        <v>38</v>
      </c>
      <c r="B57" s="32"/>
      <c r="E57" s="27" t="s">
        <v>1099</v>
      </c>
      <c r="J57" s="33"/>
    </row>
    <row r="58" spans="1:16" ht="30" x14ac:dyDescent="0.25">
      <c r="A58" s="25" t="s">
        <v>29</v>
      </c>
      <c r="B58" s="25">
        <v>12</v>
      </c>
      <c r="C58" s="26" t="s">
        <v>1102</v>
      </c>
      <c r="D58" s="25" t="s">
        <v>31</v>
      </c>
      <c r="E58" s="27" t="s">
        <v>1103</v>
      </c>
      <c r="F58" s="28" t="s">
        <v>143</v>
      </c>
      <c r="G58" s="29">
        <v>1.32</v>
      </c>
      <c r="H58" s="30">
        <v>0</v>
      </c>
      <c r="I58" s="30">
        <f>ROUND(G58*H58,P4)</f>
        <v>0</v>
      </c>
      <c r="J58" s="25"/>
      <c r="O58" s="31">
        <f>I58*0.21</f>
        <v>0</v>
      </c>
      <c r="P58">
        <v>3</v>
      </c>
    </row>
    <row r="59" spans="1:16" x14ac:dyDescent="0.25">
      <c r="A59" s="25" t="s">
        <v>34</v>
      </c>
      <c r="B59" s="32"/>
      <c r="E59" s="27" t="s">
        <v>1104</v>
      </c>
      <c r="J59" s="33"/>
    </row>
    <row r="60" spans="1:16" x14ac:dyDescent="0.25">
      <c r="A60" s="25" t="s">
        <v>36</v>
      </c>
      <c r="B60" s="32"/>
      <c r="E60" s="34" t="s">
        <v>1199</v>
      </c>
      <c r="J60" s="33"/>
    </row>
    <row r="61" spans="1:16" ht="330" x14ac:dyDescent="0.25">
      <c r="A61" s="25" t="s">
        <v>38</v>
      </c>
      <c r="B61" s="32"/>
      <c r="E61" s="27" t="s">
        <v>1099</v>
      </c>
      <c r="J61" s="33"/>
    </row>
    <row r="62" spans="1:16" ht="30" x14ac:dyDescent="0.25">
      <c r="A62" s="25" t="s">
        <v>29</v>
      </c>
      <c r="B62" s="25">
        <v>13</v>
      </c>
      <c r="C62" s="26" t="s">
        <v>1200</v>
      </c>
      <c r="D62" s="25" t="s">
        <v>31</v>
      </c>
      <c r="E62" s="27" t="s">
        <v>1201</v>
      </c>
      <c r="F62" s="28" t="s">
        <v>143</v>
      </c>
      <c r="G62" s="29">
        <v>6.6</v>
      </c>
      <c r="H62" s="30">
        <v>0</v>
      </c>
      <c r="I62" s="30">
        <f>ROUND(G62*H62,P4)</f>
        <v>0</v>
      </c>
      <c r="J62" s="25"/>
      <c r="O62" s="31">
        <f>I62*0.21</f>
        <v>0</v>
      </c>
      <c r="P62">
        <v>3</v>
      </c>
    </row>
    <row r="63" spans="1:16" ht="30" x14ac:dyDescent="0.25">
      <c r="A63" s="25" t="s">
        <v>34</v>
      </c>
      <c r="B63" s="32"/>
      <c r="E63" s="27" t="s">
        <v>1202</v>
      </c>
      <c r="J63" s="33"/>
    </row>
    <row r="64" spans="1:16" x14ac:dyDescent="0.25">
      <c r="A64" s="25" t="s">
        <v>36</v>
      </c>
      <c r="B64" s="32"/>
      <c r="E64" s="34" t="s">
        <v>1203</v>
      </c>
      <c r="J64" s="33"/>
    </row>
    <row r="65" spans="1:16" ht="330" x14ac:dyDescent="0.25">
      <c r="A65" s="25" t="s">
        <v>38</v>
      </c>
      <c r="B65" s="32"/>
      <c r="E65" s="27" t="s">
        <v>1099</v>
      </c>
      <c r="J65" s="33"/>
    </row>
    <row r="66" spans="1:16" ht="30" x14ac:dyDescent="0.25">
      <c r="A66" s="25" t="s">
        <v>29</v>
      </c>
      <c r="B66" s="25">
        <v>14</v>
      </c>
      <c r="C66" s="26" t="s">
        <v>1106</v>
      </c>
      <c r="D66" s="25" t="s">
        <v>31</v>
      </c>
      <c r="E66" s="27" t="s">
        <v>1107</v>
      </c>
      <c r="F66" s="28" t="s">
        <v>143</v>
      </c>
      <c r="G66" s="29">
        <v>149.6</v>
      </c>
      <c r="H66" s="30">
        <v>0</v>
      </c>
      <c r="I66" s="30">
        <f>ROUND(G66*H66,P4)</f>
        <v>0</v>
      </c>
      <c r="J66" s="25"/>
      <c r="O66" s="31">
        <f>I66*0.21</f>
        <v>0</v>
      </c>
      <c r="P66">
        <v>3</v>
      </c>
    </row>
    <row r="67" spans="1:16" ht="30" x14ac:dyDescent="0.25">
      <c r="A67" s="25" t="s">
        <v>34</v>
      </c>
      <c r="B67" s="32"/>
      <c r="E67" s="27" t="s">
        <v>1108</v>
      </c>
      <c r="J67" s="33"/>
    </row>
    <row r="68" spans="1:16" x14ac:dyDescent="0.25">
      <c r="A68" s="25" t="s">
        <v>36</v>
      </c>
      <c r="B68" s="32"/>
      <c r="E68" s="34" t="s">
        <v>1204</v>
      </c>
      <c r="J68" s="33"/>
    </row>
    <row r="69" spans="1:16" ht="330" x14ac:dyDescent="0.25">
      <c r="A69" s="25" t="s">
        <v>38</v>
      </c>
      <c r="B69" s="32"/>
      <c r="E69" s="27" t="s">
        <v>1099</v>
      </c>
      <c r="J69" s="33"/>
    </row>
    <row r="70" spans="1:16" x14ac:dyDescent="0.25">
      <c r="A70" s="25" t="s">
        <v>29</v>
      </c>
      <c r="B70" s="25">
        <v>15</v>
      </c>
      <c r="C70" s="26" t="s">
        <v>1119</v>
      </c>
      <c r="D70" s="25" t="s">
        <v>31</v>
      </c>
      <c r="E70" s="27" t="s">
        <v>1120</v>
      </c>
      <c r="F70" s="28" t="s">
        <v>74</v>
      </c>
      <c r="G70" s="29">
        <v>10</v>
      </c>
      <c r="H70" s="30">
        <v>0</v>
      </c>
      <c r="I70" s="30">
        <f>ROUND(G70*H70,P4)</f>
        <v>0</v>
      </c>
      <c r="J70" s="25"/>
      <c r="O70" s="31">
        <f>I70*0.21</f>
        <v>0</v>
      </c>
      <c r="P70">
        <v>3</v>
      </c>
    </row>
    <row r="71" spans="1:16" x14ac:dyDescent="0.25">
      <c r="A71" s="25" t="s">
        <v>34</v>
      </c>
      <c r="B71" s="32"/>
      <c r="E71" s="27" t="s">
        <v>1205</v>
      </c>
      <c r="J71" s="33"/>
    </row>
    <row r="72" spans="1:16" x14ac:dyDescent="0.25">
      <c r="A72" s="25" t="s">
        <v>36</v>
      </c>
      <c r="B72" s="32"/>
      <c r="E72" s="34" t="s">
        <v>1206</v>
      </c>
      <c r="J72" s="33"/>
    </row>
    <row r="73" spans="1:16" ht="45" x14ac:dyDescent="0.25">
      <c r="A73" s="25" t="s">
        <v>38</v>
      </c>
      <c r="B73" s="32"/>
      <c r="E73" s="27" t="s">
        <v>1123</v>
      </c>
      <c r="J73" s="33"/>
    </row>
    <row r="74" spans="1:16" x14ac:dyDescent="0.25">
      <c r="A74" s="25" t="s">
        <v>29</v>
      </c>
      <c r="B74" s="25">
        <v>16</v>
      </c>
      <c r="C74" s="26" t="s">
        <v>1124</v>
      </c>
      <c r="D74" s="25" t="s">
        <v>31</v>
      </c>
      <c r="E74" s="27" t="s">
        <v>1125</v>
      </c>
      <c r="F74" s="28" t="s">
        <v>143</v>
      </c>
      <c r="G74" s="29">
        <v>164.23</v>
      </c>
      <c r="H74" s="30">
        <v>0</v>
      </c>
      <c r="I74" s="30">
        <f>ROUND(G74*H74,P4)</f>
        <v>0</v>
      </c>
      <c r="J74" s="25"/>
      <c r="O74" s="31">
        <f>I74*0.21</f>
        <v>0</v>
      </c>
      <c r="P74">
        <v>3</v>
      </c>
    </row>
    <row r="75" spans="1:16" x14ac:dyDescent="0.25">
      <c r="A75" s="25" t="s">
        <v>34</v>
      </c>
      <c r="B75" s="32"/>
      <c r="E75" s="27" t="s">
        <v>1126</v>
      </c>
      <c r="J75" s="33"/>
    </row>
    <row r="76" spans="1:16" ht="30" x14ac:dyDescent="0.25">
      <c r="A76" s="25" t="s">
        <v>36</v>
      </c>
      <c r="B76" s="32"/>
      <c r="E76" s="34" t="s">
        <v>1207</v>
      </c>
      <c r="J76" s="33"/>
    </row>
    <row r="77" spans="1:16" ht="60" x14ac:dyDescent="0.25">
      <c r="A77" s="25" t="s">
        <v>38</v>
      </c>
      <c r="B77" s="32"/>
      <c r="E77" s="27" t="s">
        <v>1128</v>
      </c>
      <c r="J77" s="33"/>
    </row>
    <row r="78" spans="1:16" x14ac:dyDescent="0.25">
      <c r="A78" s="25" t="s">
        <v>29</v>
      </c>
      <c r="B78" s="25">
        <v>17</v>
      </c>
      <c r="C78" s="26" t="s">
        <v>1129</v>
      </c>
      <c r="D78" s="25" t="s">
        <v>31</v>
      </c>
      <c r="E78" s="27" t="s">
        <v>1130</v>
      </c>
      <c r="F78" s="28" t="s">
        <v>143</v>
      </c>
      <c r="G78" s="29">
        <v>164.23</v>
      </c>
      <c r="H78" s="30">
        <v>0</v>
      </c>
      <c r="I78" s="30">
        <f>ROUND(G78*H78,P4)</f>
        <v>0</v>
      </c>
      <c r="J78" s="25"/>
      <c r="O78" s="31">
        <f>I78*0.21</f>
        <v>0</v>
      </c>
      <c r="P78">
        <v>3</v>
      </c>
    </row>
    <row r="79" spans="1:16" ht="30" x14ac:dyDescent="0.25">
      <c r="A79" s="25" t="s">
        <v>34</v>
      </c>
      <c r="B79" s="32"/>
      <c r="E79" s="27" t="s">
        <v>1131</v>
      </c>
      <c r="J79" s="33"/>
    </row>
    <row r="80" spans="1:16" ht="30" x14ac:dyDescent="0.25">
      <c r="A80" s="25" t="s">
        <v>36</v>
      </c>
      <c r="B80" s="32"/>
      <c r="E80" s="34" t="s">
        <v>1208</v>
      </c>
      <c r="J80" s="33"/>
    </row>
    <row r="81" spans="1:16" ht="45" x14ac:dyDescent="0.25">
      <c r="A81" s="25" t="s">
        <v>38</v>
      </c>
      <c r="B81" s="32"/>
      <c r="E81" s="27" t="s">
        <v>1133</v>
      </c>
      <c r="J81" s="33"/>
    </row>
    <row r="82" spans="1:16" x14ac:dyDescent="0.25">
      <c r="A82" s="25" t="s">
        <v>29</v>
      </c>
      <c r="B82" s="25">
        <v>18</v>
      </c>
      <c r="C82" s="26" t="s">
        <v>1134</v>
      </c>
      <c r="D82" s="25" t="s">
        <v>31</v>
      </c>
      <c r="E82" s="27" t="s">
        <v>1135</v>
      </c>
      <c r="F82" s="28" t="s">
        <v>74</v>
      </c>
      <c r="G82" s="29">
        <v>10</v>
      </c>
      <c r="H82" s="30">
        <v>0</v>
      </c>
      <c r="I82" s="30">
        <f>ROUND(G82*H82,P4)</f>
        <v>0</v>
      </c>
      <c r="J82" s="25"/>
      <c r="O82" s="31">
        <f>I82*0.21</f>
        <v>0</v>
      </c>
      <c r="P82">
        <v>3</v>
      </c>
    </row>
    <row r="83" spans="1:16" ht="75" x14ac:dyDescent="0.25">
      <c r="A83" s="25" t="s">
        <v>34</v>
      </c>
      <c r="B83" s="32"/>
      <c r="E83" s="27" t="s">
        <v>1209</v>
      </c>
      <c r="J83" s="33"/>
    </row>
    <row r="84" spans="1:16" x14ac:dyDescent="0.25">
      <c r="A84" s="25" t="s">
        <v>36</v>
      </c>
      <c r="B84" s="32"/>
      <c r="E84" s="34" t="s">
        <v>1210</v>
      </c>
      <c r="J84" s="33"/>
    </row>
    <row r="85" spans="1:16" ht="45" x14ac:dyDescent="0.25">
      <c r="A85" s="25" t="s">
        <v>38</v>
      </c>
      <c r="B85" s="32"/>
      <c r="E85" s="27" t="s">
        <v>1138</v>
      </c>
      <c r="J85" s="33"/>
    </row>
    <row r="86" spans="1:16" x14ac:dyDescent="0.25">
      <c r="A86" s="25" t="s">
        <v>29</v>
      </c>
      <c r="B86" s="25">
        <v>19</v>
      </c>
      <c r="C86" s="26" t="s">
        <v>1139</v>
      </c>
      <c r="D86" s="25" t="s">
        <v>31</v>
      </c>
      <c r="E86" s="27" t="s">
        <v>1140</v>
      </c>
      <c r="F86" s="28" t="s">
        <v>143</v>
      </c>
      <c r="G86" s="29">
        <v>7.3</v>
      </c>
      <c r="H86" s="30">
        <v>0</v>
      </c>
      <c r="I86" s="30">
        <f>ROUND(G86*H86,P4)</f>
        <v>0</v>
      </c>
      <c r="J86" s="25"/>
      <c r="O86" s="31">
        <f>I86*0.21</f>
        <v>0</v>
      </c>
      <c r="P86">
        <v>3</v>
      </c>
    </row>
    <row r="87" spans="1:16" ht="30" x14ac:dyDescent="0.25">
      <c r="A87" s="25" t="s">
        <v>34</v>
      </c>
      <c r="B87" s="32"/>
      <c r="E87" s="27" t="s">
        <v>1141</v>
      </c>
      <c r="J87" s="33"/>
    </row>
    <row r="88" spans="1:16" x14ac:dyDescent="0.25">
      <c r="A88" s="25" t="s">
        <v>36</v>
      </c>
      <c r="B88" s="32"/>
      <c r="E88" s="34" t="s">
        <v>1211</v>
      </c>
      <c r="J88" s="33"/>
    </row>
    <row r="89" spans="1:16" ht="30" x14ac:dyDescent="0.25">
      <c r="A89" s="25" t="s">
        <v>38</v>
      </c>
      <c r="B89" s="32"/>
      <c r="E89" s="27" t="s">
        <v>1143</v>
      </c>
      <c r="J89" s="33"/>
    </row>
    <row r="90" spans="1:16" x14ac:dyDescent="0.25">
      <c r="A90" s="25" t="s">
        <v>29</v>
      </c>
      <c r="B90" s="25">
        <v>20</v>
      </c>
      <c r="C90" s="26" t="s">
        <v>1144</v>
      </c>
      <c r="D90" s="25" t="s">
        <v>31</v>
      </c>
      <c r="E90" s="27" t="s">
        <v>1145</v>
      </c>
      <c r="F90" s="28" t="s">
        <v>143</v>
      </c>
      <c r="G90" s="29">
        <v>136</v>
      </c>
      <c r="H90" s="30">
        <v>0</v>
      </c>
      <c r="I90" s="30">
        <f>ROUND(G90*H90,P4)</f>
        <v>0</v>
      </c>
      <c r="J90" s="25"/>
      <c r="O90" s="31">
        <f>I90*0.21</f>
        <v>0</v>
      </c>
      <c r="P90">
        <v>3</v>
      </c>
    </row>
    <row r="91" spans="1:16" ht="30" x14ac:dyDescent="0.25">
      <c r="A91" s="25" t="s">
        <v>34</v>
      </c>
      <c r="B91" s="32"/>
      <c r="E91" s="27" t="s">
        <v>1141</v>
      </c>
      <c r="J91" s="33"/>
    </row>
    <row r="92" spans="1:16" x14ac:dyDescent="0.25">
      <c r="A92" s="25" t="s">
        <v>36</v>
      </c>
      <c r="B92" s="32"/>
      <c r="E92" s="34" t="s">
        <v>1212</v>
      </c>
      <c r="J92" s="33"/>
    </row>
    <row r="93" spans="1:16" ht="30" x14ac:dyDescent="0.25">
      <c r="A93" s="25" t="s">
        <v>38</v>
      </c>
      <c r="B93" s="32"/>
      <c r="E93" s="27" t="s">
        <v>1143</v>
      </c>
      <c r="J93" s="33"/>
    </row>
    <row r="94" spans="1:16" x14ac:dyDescent="0.25">
      <c r="A94" s="19" t="s">
        <v>26</v>
      </c>
      <c r="B94" s="20"/>
      <c r="C94" s="21" t="s">
        <v>314</v>
      </c>
      <c r="D94" s="22"/>
      <c r="E94" s="19" t="s">
        <v>315</v>
      </c>
      <c r="F94" s="22"/>
      <c r="G94" s="22"/>
      <c r="H94" s="22"/>
      <c r="I94" s="23">
        <f>SUMIFS(I95:I118,A95:A118,"P")</f>
        <v>0</v>
      </c>
      <c r="J94" s="24"/>
    </row>
    <row r="95" spans="1:16" x14ac:dyDescent="0.25">
      <c r="A95" s="25" t="s">
        <v>29</v>
      </c>
      <c r="B95" s="25">
        <v>21</v>
      </c>
      <c r="C95" s="26" t="s">
        <v>1147</v>
      </c>
      <c r="D95" s="25" t="s">
        <v>31</v>
      </c>
      <c r="E95" s="27" t="s">
        <v>1148</v>
      </c>
      <c r="F95" s="28" t="s">
        <v>143</v>
      </c>
      <c r="G95" s="29">
        <v>7.3</v>
      </c>
      <c r="H95" s="30">
        <v>0</v>
      </c>
      <c r="I95" s="30">
        <f>ROUND(G95*H95,P4)</f>
        <v>0</v>
      </c>
      <c r="J95" s="25"/>
      <c r="O95" s="31">
        <f>I95*0.21</f>
        <v>0</v>
      </c>
      <c r="P95">
        <v>3</v>
      </c>
    </row>
    <row r="96" spans="1:16" ht="45" x14ac:dyDescent="0.25">
      <c r="A96" s="25" t="s">
        <v>34</v>
      </c>
      <c r="B96" s="32"/>
      <c r="E96" s="27" t="s">
        <v>1149</v>
      </c>
      <c r="J96" s="33"/>
    </row>
    <row r="97" spans="1:16" x14ac:dyDescent="0.25">
      <c r="A97" s="25" t="s">
        <v>36</v>
      </c>
      <c r="B97" s="32"/>
      <c r="E97" s="34" t="s">
        <v>1213</v>
      </c>
      <c r="J97" s="33"/>
    </row>
    <row r="98" spans="1:16" ht="105" x14ac:dyDescent="0.25">
      <c r="A98" s="25" t="s">
        <v>38</v>
      </c>
      <c r="B98" s="32"/>
      <c r="E98" s="27" t="s">
        <v>393</v>
      </c>
      <c r="J98" s="33"/>
    </row>
    <row r="99" spans="1:16" x14ac:dyDescent="0.25">
      <c r="A99" s="25" t="s">
        <v>29</v>
      </c>
      <c r="B99" s="25">
        <v>22</v>
      </c>
      <c r="C99" s="26" t="s">
        <v>1214</v>
      </c>
      <c r="D99" s="25" t="s">
        <v>31</v>
      </c>
      <c r="E99" s="27" t="s">
        <v>1215</v>
      </c>
      <c r="F99" s="28" t="s">
        <v>143</v>
      </c>
      <c r="G99" s="29">
        <v>6</v>
      </c>
      <c r="H99" s="30">
        <v>0</v>
      </c>
      <c r="I99" s="30">
        <f>ROUND(G99*H99,P4)</f>
        <v>0</v>
      </c>
      <c r="J99" s="25"/>
      <c r="O99" s="31">
        <f>I99*0.21</f>
        <v>0</v>
      </c>
      <c r="P99">
        <v>3</v>
      </c>
    </row>
    <row r="100" spans="1:16" ht="45" x14ac:dyDescent="0.25">
      <c r="A100" s="25" t="s">
        <v>34</v>
      </c>
      <c r="B100" s="32"/>
      <c r="E100" s="27" t="s">
        <v>1149</v>
      </c>
      <c r="J100" s="33"/>
    </row>
    <row r="101" spans="1:16" x14ac:dyDescent="0.25">
      <c r="A101" s="25" t="s">
        <v>36</v>
      </c>
      <c r="B101" s="32"/>
      <c r="E101" s="34" t="s">
        <v>1216</v>
      </c>
      <c r="J101" s="33"/>
    </row>
    <row r="102" spans="1:16" ht="105" x14ac:dyDescent="0.25">
      <c r="A102" s="25" t="s">
        <v>38</v>
      </c>
      <c r="B102" s="32"/>
      <c r="E102" s="27" t="s">
        <v>393</v>
      </c>
      <c r="J102" s="33"/>
    </row>
    <row r="103" spans="1:16" x14ac:dyDescent="0.25">
      <c r="A103" s="25" t="s">
        <v>29</v>
      </c>
      <c r="B103" s="25">
        <v>23</v>
      </c>
      <c r="C103" s="26" t="s">
        <v>1151</v>
      </c>
      <c r="D103" s="25" t="s">
        <v>31</v>
      </c>
      <c r="E103" s="27" t="s">
        <v>1152</v>
      </c>
      <c r="F103" s="28" t="s">
        <v>143</v>
      </c>
      <c r="G103" s="29">
        <v>136</v>
      </c>
      <c r="H103" s="30">
        <v>0</v>
      </c>
      <c r="I103" s="30">
        <f>ROUND(G103*H103,P4)</f>
        <v>0</v>
      </c>
      <c r="J103" s="25"/>
      <c r="O103" s="31">
        <f>I103*0.21</f>
        <v>0</v>
      </c>
      <c r="P103">
        <v>3</v>
      </c>
    </row>
    <row r="104" spans="1:16" ht="45" x14ac:dyDescent="0.25">
      <c r="A104" s="25" t="s">
        <v>34</v>
      </c>
      <c r="B104" s="32"/>
      <c r="E104" s="27" t="s">
        <v>1149</v>
      </c>
      <c r="J104" s="33"/>
    </row>
    <row r="105" spans="1:16" ht="30" x14ac:dyDescent="0.25">
      <c r="A105" s="25" t="s">
        <v>36</v>
      </c>
      <c r="B105" s="32"/>
      <c r="E105" s="34" t="s">
        <v>1217</v>
      </c>
      <c r="J105" s="33"/>
    </row>
    <row r="106" spans="1:16" ht="105" x14ac:dyDescent="0.25">
      <c r="A106" s="25" t="s">
        <v>38</v>
      </c>
      <c r="B106" s="32"/>
      <c r="E106" s="27" t="s">
        <v>393</v>
      </c>
      <c r="J106" s="33"/>
    </row>
    <row r="107" spans="1:16" ht="30" x14ac:dyDescent="0.25">
      <c r="A107" s="25" t="s">
        <v>29</v>
      </c>
      <c r="B107" s="25">
        <v>24</v>
      </c>
      <c r="C107" s="26" t="s">
        <v>1154</v>
      </c>
      <c r="D107" s="25" t="s">
        <v>31</v>
      </c>
      <c r="E107" s="27" t="s">
        <v>1155</v>
      </c>
      <c r="F107" s="28" t="s">
        <v>143</v>
      </c>
      <c r="G107" s="29">
        <v>21.9</v>
      </c>
      <c r="H107" s="30">
        <v>0</v>
      </c>
      <c r="I107" s="30">
        <f>ROUND(G107*H107,P4)</f>
        <v>0</v>
      </c>
      <c r="J107" s="25"/>
      <c r="O107" s="31">
        <f>I107*0.21</f>
        <v>0</v>
      </c>
      <c r="P107">
        <v>3</v>
      </c>
    </row>
    <row r="108" spans="1:16" x14ac:dyDescent="0.25">
      <c r="A108" s="25" t="s">
        <v>34</v>
      </c>
      <c r="B108" s="32"/>
      <c r="E108" s="35" t="s">
        <v>31</v>
      </c>
      <c r="J108" s="33"/>
    </row>
    <row r="109" spans="1:16" x14ac:dyDescent="0.25">
      <c r="A109" s="25" t="s">
        <v>36</v>
      </c>
      <c r="B109" s="32"/>
      <c r="E109" s="34" t="s">
        <v>1218</v>
      </c>
      <c r="J109" s="33"/>
    </row>
    <row r="110" spans="1:16" ht="105" x14ac:dyDescent="0.25">
      <c r="A110" s="25" t="s">
        <v>38</v>
      </c>
      <c r="B110" s="32"/>
      <c r="E110" s="27" t="s">
        <v>1157</v>
      </c>
      <c r="J110" s="33"/>
    </row>
    <row r="111" spans="1:16" ht="30" x14ac:dyDescent="0.25">
      <c r="A111" s="25" t="s">
        <v>29</v>
      </c>
      <c r="B111" s="25">
        <v>25</v>
      </c>
      <c r="C111" s="26" t="s">
        <v>1158</v>
      </c>
      <c r="D111" s="25" t="s">
        <v>31</v>
      </c>
      <c r="E111" s="27" t="s">
        <v>1159</v>
      </c>
      <c r="F111" s="28" t="s">
        <v>143</v>
      </c>
      <c r="G111" s="29">
        <v>19.2</v>
      </c>
      <c r="H111" s="30">
        <v>0</v>
      </c>
      <c r="I111" s="30">
        <f>ROUND(G111*H111,P4)</f>
        <v>0</v>
      </c>
      <c r="J111" s="25"/>
      <c r="O111" s="31">
        <f>I111*0.21</f>
        <v>0</v>
      </c>
      <c r="P111">
        <v>3</v>
      </c>
    </row>
    <row r="112" spans="1:16" x14ac:dyDescent="0.25">
      <c r="A112" s="25" t="s">
        <v>34</v>
      </c>
      <c r="B112" s="32"/>
      <c r="E112" s="35" t="s">
        <v>31</v>
      </c>
      <c r="J112" s="33"/>
    </row>
    <row r="113" spans="1:16" x14ac:dyDescent="0.25">
      <c r="A113" s="25" t="s">
        <v>36</v>
      </c>
      <c r="B113" s="32"/>
      <c r="E113" s="34" t="s">
        <v>1219</v>
      </c>
      <c r="J113" s="33"/>
    </row>
    <row r="114" spans="1:16" ht="105" x14ac:dyDescent="0.25">
      <c r="A114" s="25" t="s">
        <v>38</v>
      </c>
      <c r="B114" s="32"/>
      <c r="E114" s="27" t="s">
        <v>1157</v>
      </c>
      <c r="J114" s="33"/>
    </row>
    <row r="115" spans="1:16" ht="30" x14ac:dyDescent="0.25">
      <c r="A115" s="25" t="s">
        <v>29</v>
      </c>
      <c r="B115" s="25">
        <v>26</v>
      </c>
      <c r="C115" s="26" t="s">
        <v>1161</v>
      </c>
      <c r="D115" s="25" t="s">
        <v>31</v>
      </c>
      <c r="E115" s="27" t="s">
        <v>1162</v>
      </c>
      <c r="F115" s="28" t="s">
        <v>143</v>
      </c>
      <c r="G115" s="29">
        <v>408</v>
      </c>
      <c r="H115" s="30">
        <v>0</v>
      </c>
      <c r="I115" s="30">
        <f>ROUND(G115*H115,P4)</f>
        <v>0</v>
      </c>
      <c r="J115" s="25"/>
      <c r="O115" s="31">
        <f>I115*0.21</f>
        <v>0</v>
      </c>
      <c r="P115">
        <v>3</v>
      </c>
    </row>
    <row r="116" spans="1:16" x14ac:dyDescent="0.25">
      <c r="A116" s="25" t="s">
        <v>34</v>
      </c>
      <c r="B116" s="32"/>
      <c r="E116" s="35" t="s">
        <v>31</v>
      </c>
      <c r="J116" s="33"/>
    </row>
    <row r="117" spans="1:16" x14ac:dyDescent="0.25">
      <c r="A117" s="25" t="s">
        <v>36</v>
      </c>
      <c r="B117" s="32"/>
      <c r="E117" s="34" t="s">
        <v>1220</v>
      </c>
      <c r="J117" s="33"/>
    </row>
    <row r="118" spans="1:16" ht="105" x14ac:dyDescent="0.25">
      <c r="A118" s="25" t="s">
        <v>38</v>
      </c>
      <c r="B118" s="36"/>
      <c r="C118" s="37"/>
      <c r="D118" s="37"/>
      <c r="E118" s="27" t="s">
        <v>1157</v>
      </c>
      <c r="F118" s="37"/>
      <c r="G118" s="37"/>
      <c r="H118" s="37"/>
      <c r="I118" s="37"/>
      <c r="J118" s="38"/>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8740157499999996" bottom="0.78740157499999996" header="0.3" footer="0.3"/>
  <pageSetup fitToHeight="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P126"/>
  <sheetViews>
    <sheetView topLeftCell="B13"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2"/>
      <c r="C1" s="3"/>
      <c r="D1" s="3"/>
      <c r="E1" s="4" t="s">
        <v>1</v>
      </c>
      <c r="F1" s="3"/>
      <c r="G1" s="3"/>
      <c r="H1" s="3"/>
      <c r="I1" s="3"/>
      <c r="J1" s="5"/>
      <c r="P1">
        <v>3</v>
      </c>
    </row>
    <row r="2" spans="1:16" ht="20.25" x14ac:dyDescent="0.25">
      <c r="A2" s="1"/>
      <c r="B2" s="6"/>
      <c r="C2" s="7"/>
      <c r="D2" s="7"/>
      <c r="E2" s="8" t="s">
        <v>2</v>
      </c>
      <c r="F2" s="7"/>
      <c r="G2" s="7"/>
      <c r="H2" s="7"/>
      <c r="I2" s="7"/>
      <c r="J2" s="9"/>
    </row>
    <row r="3" spans="1:16" x14ac:dyDescent="0.25">
      <c r="A3" s="7" t="s">
        <v>3</v>
      </c>
      <c r="B3" s="10" t="s">
        <v>4</v>
      </c>
      <c r="C3" s="39" t="s">
        <v>5</v>
      </c>
      <c r="D3" s="40"/>
      <c r="E3" s="11" t="s">
        <v>6</v>
      </c>
      <c r="F3" s="7"/>
      <c r="G3" s="7"/>
      <c r="H3" s="12" t="s">
        <v>1221</v>
      </c>
      <c r="I3" s="13">
        <f>SUMIFS(I9:I126,A9:A126,"SD")</f>
        <v>0</v>
      </c>
      <c r="J3" s="9"/>
      <c r="O3">
        <v>0</v>
      </c>
      <c r="P3">
        <v>2</v>
      </c>
    </row>
    <row r="4" spans="1:16" x14ac:dyDescent="0.25">
      <c r="A4" s="7" t="s">
        <v>8</v>
      </c>
      <c r="B4" s="10" t="s">
        <v>9</v>
      </c>
      <c r="C4" s="39" t="s">
        <v>10</v>
      </c>
      <c r="D4" s="40"/>
      <c r="E4" s="11" t="s">
        <v>11</v>
      </c>
      <c r="F4" s="7"/>
      <c r="G4" s="7"/>
      <c r="H4" s="7"/>
      <c r="I4" s="7"/>
      <c r="J4" s="9"/>
      <c r="O4">
        <v>0.15</v>
      </c>
      <c r="P4">
        <v>2</v>
      </c>
    </row>
    <row r="5" spans="1:16" ht="30" x14ac:dyDescent="0.25">
      <c r="A5" s="7" t="s">
        <v>12</v>
      </c>
      <c r="B5" s="10" t="s">
        <v>13</v>
      </c>
      <c r="C5" s="39" t="s">
        <v>1221</v>
      </c>
      <c r="D5" s="40"/>
      <c r="E5" s="11" t="s">
        <v>1222</v>
      </c>
      <c r="F5" s="7"/>
      <c r="G5" s="7"/>
      <c r="H5" s="7"/>
      <c r="I5" s="7"/>
      <c r="J5" s="9"/>
      <c r="O5">
        <v>0.21</v>
      </c>
    </row>
    <row r="6" spans="1:16" x14ac:dyDescent="0.25">
      <c r="A6" s="41" t="s">
        <v>15</v>
      </c>
      <c r="B6" s="42" t="s">
        <v>16</v>
      </c>
      <c r="C6" s="43" t="s">
        <v>17</v>
      </c>
      <c r="D6" s="43" t="s">
        <v>18</v>
      </c>
      <c r="E6" s="43" t="s">
        <v>19</v>
      </c>
      <c r="F6" s="43" t="s">
        <v>20</v>
      </c>
      <c r="G6" s="43" t="s">
        <v>21</v>
      </c>
      <c r="H6" s="43" t="s">
        <v>22</v>
      </c>
      <c r="I6" s="43"/>
      <c r="J6" s="44" t="s">
        <v>23</v>
      </c>
    </row>
    <row r="7" spans="1:16" x14ac:dyDescent="0.25">
      <c r="A7" s="41"/>
      <c r="B7" s="42"/>
      <c r="C7" s="43"/>
      <c r="D7" s="43"/>
      <c r="E7" s="43"/>
      <c r="F7" s="43"/>
      <c r="G7" s="43"/>
      <c r="H7" s="15" t="s">
        <v>24</v>
      </c>
      <c r="I7" s="15" t="s">
        <v>25</v>
      </c>
      <c r="J7" s="44"/>
    </row>
    <row r="8" spans="1:16" x14ac:dyDescent="0.25">
      <c r="A8" s="17">
        <v>0</v>
      </c>
      <c r="B8" s="14">
        <v>1</v>
      </c>
      <c r="C8" s="18">
        <v>2</v>
      </c>
      <c r="D8" s="15">
        <v>3</v>
      </c>
      <c r="E8" s="18">
        <v>4</v>
      </c>
      <c r="F8" s="15">
        <v>5</v>
      </c>
      <c r="G8" s="15">
        <v>6</v>
      </c>
      <c r="H8" s="15">
        <v>7</v>
      </c>
      <c r="I8" s="18">
        <v>8</v>
      </c>
      <c r="J8" s="16">
        <v>9</v>
      </c>
    </row>
    <row r="9" spans="1:16" x14ac:dyDescent="0.25">
      <c r="A9" s="19" t="s">
        <v>26</v>
      </c>
      <c r="B9" s="20"/>
      <c r="C9" s="21" t="s">
        <v>27</v>
      </c>
      <c r="D9" s="22"/>
      <c r="E9" s="19" t="s">
        <v>28</v>
      </c>
      <c r="F9" s="22"/>
      <c r="G9" s="22"/>
      <c r="H9" s="22"/>
      <c r="I9" s="23">
        <f>SUMIFS(I10:I17,A10:A17,"P")</f>
        <v>0</v>
      </c>
      <c r="J9" s="24"/>
    </row>
    <row r="10" spans="1:16" ht="30" x14ac:dyDescent="0.25">
      <c r="A10" s="25" t="s">
        <v>29</v>
      </c>
      <c r="B10" s="25">
        <v>1</v>
      </c>
      <c r="C10" s="26" t="s">
        <v>93</v>
      </c>
      <c r="D10" s="25" t="s">
        <v>31</v>
      </c>
      <c r="E10" s="27" t="s">
        <v>94</v>
      </c>
      <c r="F10" s="28" t="s">
        <v>95</v>
      </c>
      <c r="G10" s="29">
        <v>697.60599999999999</v>
      </c>
      <c r="H10" s="30">
        <v>0</v>
      </c>
      <c r="I10" s="30">
        <f>ROUND(G10*H10,P4)</f>
        <v>0</v>
      </c>
      <c r="J10" s="25"/>
      <c r="O10" s="31">
        <f>I10*0.21</f>
        <v>0</v>
      </c>
      <c r="P10">
        <v>3</v>
      </c>
    </row>
    <row r="11" spans="1:16" ht="45" x14ac:dyDescent="0.25">
      <c r="A11" s="25" t="s">
        <v>34</v>
      </c>
      <c r="B11" s="32"/>
      <c r="E11" s="27" t="s">
        <v>96</v>
      </c>
      <c r="J11" s="33"/>
    </row>
    <row r="12" spans="1:16" x14ac:dyDescent="0.25">
      <c r="A12" s="25" t="s">
        <v>36</v>
      </c>
      <c r="B12" s="32"/>
      <c r="E12" s="34" t="s">
        <v>1223</v>
      </c>
      <c r="J12" s="33"/>
    </row>
    <row r="13" spans="1:16" ht="165" x14ac:dyDescent="0.25">
      <c r="A13" s="25" t="s">
        <v>38</v>
      </c>
      <c r="B13" s="32"/>
      <c r="E13" s="27" t="s">
        <v>98</v>
      </c>
      <c r="J13" s="33"/>
    </row>
    <row r="14" spans="1:16" ht="30" x14ac:dyDescent="0.25">
      <c r="A14" s="25" t="s">
        <v>29</v>
      </c>
      <c r="B14" s="25">
        <v>2</v>
      </c>
      <c r="C14" s="26" t="s">
        <v>110</v>
      </c>
      <c r="D14" s="25" t="s">
        <v>111</v>
      </c>
      <c r="E14" s="27" t="s">
        <v>112</v>
      </c>
      <c r="F14" s="28" t="s">
        <v>95</v>
      </c>
      <c r="G14" s="29">
        <v>1.325</v>
      </c>
      <c r="H14" s="30">
        <v>0</v>
      </c>
      <c r="I14" s="30">
        <f>ROUND(G14*H14,P4)</f>
        <v>0</v>
      </c>
      <c r="J14" s="25"/>
      <c r="O14" s="31">
        <f>I14*0.21</f>
        <v>0</v>
      </c>
      <c r="P14">
        <v>3</v>
      </c>
    </row>
    <row r="15" spans="1:16" x14ac:dyDescent="0.25">
      <c r="A15" s="25" t="s">
        <v>34</v>
      </c>
      <c r="B15" s="32"/>
      <c r="E15" s="27" t="s">
        <v>113</v>
      </c>
      <c r="J15" s="33"/>
    </row>
    <row r="16" spans="1:16" ht="45" x14ac:dyDescent="0.25">
      <c r="A16" s="25" t="s">
        <v>36</v>
      </c>
      <c r="B16" s="32"/>
      <c r="E16" s="34" t="s">
        <v>1224</v>
      </c>
      <c r="J16" s="33"/>
    </row>
    <row r="17" spans="1:16" ht="165" x14ac:dyDescent="0.25">
      <c r="A17" s="25" t="s">
        <v>38</v>
      </c>
      <c r="B17" s="32"/>
      <c r="E17" s="27" t="s">
        <v>98</v>
      </c>
      <c r="J17" s="33"/>
    </row>
    <row r="18" spans="1:16" x14ac:dyDescent="0.25">
      <c r="A18" s="19" t="s">
        <v>26</v>
      </c>
      <c r="B18" s="20"/>
      <c r="C18" s="21" t="s">
        <v>121</v>
      </c>
      <c r="D18" s="22"/>
      <c r="E18" s="19" t="s">
        <v>122</v>
      </c>
      <c r="F18" s="22"/>
      <c r="G18" s="22"/>
      <c r="H18" s="22"/>
      <c r="I18" s="23">
        <f>SUMIFS(I19:I42,A19:A42,"P")</f>
        <v>0</v>
      </c>
      <c r="J18" s="24"/>
    </row>
    <row r="19" spans="1:16" ht="30" x14ac:dyDescent="0.25">
      <c r="A19" s="25" t="s">
        <v>29</v>
      </c>
      <c r="B19" s="25">
        <v>3</v>
      </c>
      <c r="C19" s="26" t="s">
        <v>1072</v>
      </c>
      <c r="D19" s="25" t="s">
        <v>31</v>
      </c>
      <c r="E19" s="27" t="s">
        <v>1073</v>
      </c>
      <c r="F19" s="28" t="s">
        <v>89</v>
      </c>
      <c r="G19" s="29">
        <v>5.4</v>
      </c>
      <c r="H19" s="30">
        <v>0</v>
      </c>
      <c r="I19" s="30">
        <f>ROUND(G19*H19,P4)</f>
        <v>0</v>
      </c>
      <c r="J19" s="25"/>
      <c r="O19" s="31">
        <f>I19*0.21</f>
        <v>0</v>
      </c>
      <c r="P19">
        <v>3</v>
      </c>
    </row>
    <row r="20" spans="1:16" ht="60" x14ac:dyDescent="0.25">
      <c r="A20" s="25" t="s">
        <v>34</v>
      </c>
      <c r="B20" s="32"/>
      <c r="E20" s="27" t="s">
        <v>1074</v>
      </c>
      <c r="J20" s="33"/>
    </row>
    <row r="21" spans="1:16" ht="45" x14ac:dyDescent="0.25">
      <c r="A21" s="25" t="s">
        <v>36</v>
      </c>
      <c r="B21" s="32"/>
      <c r="E21" s="34" t="s">
        <v>1075</v>
      </c>
      <c r="J21" s="33"/>
    </row>
    <row r="22" spans="1:16" ht="90" x14ac:dyDescent="0.25">
      <c r="A22" s="25" t="s">
        <v>38</v>
      </c>
      <c r="B22" s="32"/>
      <c r="E22" s="27" t="s">
        <v>127</v>
      </c>
      <c r="J22" s="33"/>
    </row>
    <row r="23" spans="1:16" x14ac:dyDescent="0.25">
      <c r="A23" s="25" t="s">
        <v>29</v>
      </c>
      <c r="B23" s="25">
        <v>4</v>
      </c>
      <c r="C23" s="26" t="s">
        <v>165</v>
      </c>
      <c r="D23" s="25" t="s">
        <v>31</v>
      </c>
      <c r="E23" s="27" t="s">
        <v>166</v>
      </c>
      <c r="F23" s="28" t="s">
        <v>89</v>
      </c>
      <c r="G23" s="29">
        <v>469.76299999999998</v>
      </c>
      <c r="H23" s="30">
        <v>0</v>
      </c>
      <c r="I23" s="30">
        <f>ROUND(G23*H23,P4)</f>
        <v>0</v>
      </c>
      <c r="J23" s="25"/>
      <c r="O23" s="31">
        <f>I23*0.21</f>
        <v>0</v>
      </c>
      <c r="P23">
        <v>3</v>
      </c>
    </row>
    <row r="24" spans="1:16" ht="90" x14ac:dyDescent="0.25">
      <c r="A24" s="25" t="s">
        <v>34</v>
      </c>
      <c r="B24" s="32"/>
      <c r="E24" s="27" t="s">
        <v>1076</v>
      </c>
      <c r="J24" s="33"/>
    </row>
    <row r="25" spans="1:16" ht="165" x14ac:dyDescent="0.25">
      <c r="A25" s="25" t="s">
        <v>36</v>
      </c>
      <c r="B25" s="32"/>
      <c r="E25" s="34" t="s">
        <v>1225</v>
      </c>
      <c r="J25" s="33"/>
    </row>
    <row r="26" spans="1:16" ht="409.5" x14ac:dyDescent="0.25">
      <c r="A26" s="25" t="s">
        <v>38</v>
      </c>
      <c r="B26" s="32"/>
      <c r="E26" s="27" t="s">
        <v>169</v>
      </c>
      <c r="J26" s="33"/>
    </row>
    <row r="27" spans="1:16" x14ac:dyDescent="0.25">
      <c r="A27" s="25" t="s">
        <v>29</v>
      </c>
      <c r="B27" s="25">
        <v>5</v>
      </c>
      <c r="C27" s="26" t="s">
        <v>183</v>
      </c>
      <c r="D27" s="25" t="s">
        <v>31</v>
      </c>
      <c r="E27" s="27" t="s">
        <v>184</v>
      </c>
      <c r="F27" s="28" t="s">
        <v>89</v>
      </c>
      <c r="G27" s="29">
        <v>348.803</v>
      </c>
      <c r="H27" s="30">
        <v>0</v>
      </c>
      <c r="I27" s="30">
        <f>ROUND(G27*H27,P4)</f>
        <v>0</v>
      </c>
      <c r="J27" s="25"/>
      <c r="O27" s="31">
        <f>I27*0.21</f>
        <v>0</v>
      </c>
      <c r="P27">
        <v>3</v>
      </c>
    </row>
    <row r="28" spans="1:16" x14ac:dyDescent="0.25">
      <c r="A28" s="25" t="s">
        <v>34</v>
      </c>
      <c r="B28" s="32"/>
      <c r="E28" s="35" t="s">
        <v>31</v>
      </c>
      <c r="J28" s="33"/>
    </row>
    <row r="29" spans="1:16" x14ac:dyDescent="0.25">
      <c r="A29" s="25" t="s">
        <v>36</v>
      </c>
      <c r="B29" s="32"/>
      <c r="E29" s="34" t="s">
        <v>1226</v>
      </c>
      <c r="J29" s="33"/>
    </row>
    <row r="30" spans="1:16" ht="255" x14ac:dyDescent="0.25">
      <c r="A30" s="25" t="s">
        <v>38</v>
      </c>
      <c r="B30" s="32"/>
      <c r="E30" s="27" t="s">
        <v>186</v>
      </c>
      <c r="J30" s="33"/>
    </row>
    <row r="31" spans="1:16" x14ac:dyDescent="0.25">
      <c r="A31" s="25" t="s">
        <v>29</v>
      </c>
      <c r="B31" s="25">
        <v>6</v>
      </c>
      <c r="C31" s="26" t="s">
        <v>1079</v>
      </c>
      <c r="D31" s="25" t="s">
        <v>31</v>
      </c>
      <c r="E31" s="27" t="s">
        <v>1080</v>
      </c>
      <c r="F31" s="28" t="s">
        <v>89</v>
      </c>
      <c r="G31" s="29">
        <v>120.96</v>
      </c>
      <c r="H31" s="30">
        <v>0</v>
      </c>
      <c r="I31" s="30">
        <f>ROUND(G31*H31,P4)</f>
        <v>0</v>
      </c>
      <c r="J31" s="25"/>
      <c r="O31" s="31">
        <f>I31*0.21</f>
        <v>0</v>
      </c>
      <c r="P31">
        <v>3</v>
      </c>
    </row>
    <row r="32" spans="1:16" ht="45" x14ac:dyDescent="0.25">
      <c r="A32" s="25" t="s">
        <v>34</v>
      </c>
      <c r="B32" s="32"/>
      <c r="E32" s="27" t="s">
        <v>1081</v>
      </c>
      <c r="J32" s="33"/>
    </row>
    <row r="33" spans="1:16" ht="30" x14ac:dyDescent="0.25">
      <c r="A33" s="25" t="s">
        <v>36</v>
      </c>
      <c r="B33" s="32"/>
      <c r="E33" s="34" t="s">
        <v>1227</v>
      </c>
      <c r="J33" s="33"/>
    </row>
    <row r="34" spans="1:16" ht="345" x14ac:dyDescent="0.25">
      <c r="A34" s="25" t="s">
        <v>38</v>
      </c>
      <c r="B34" s="32"/>
      <c r="E34" s="27" t="s">
        <v>1083</v>
      </c>
      <c r="J34" s="33"/>
    </row>
    <row r="35" spans="1:16" x14ac:dyDescent="0.25">
      <c r="A35" s="25" t="s">
        <v>29</v>
      </c>
      <c r="B35" s="25">
        <v>7</v>
      </c>
      <c r="C35" s="26" t="s">
        <v>187</v>
      </c>
      <c r="D35" s="25" t="s">
        <v>31</v>
      </c>
      <c r="E35" s="27" t="s">
        <v>188</v>
      </c>
      <c r="F35" s="28" t="s">
        <v>89</v>
      </c>
      <c r="G35" s="29">
        <v>188.608</v>
      </c>
      <c r="H35" s="30">
        <v>0</v>
      </c>
      <c r="I35" s="30">
        <f>ROUND(G35*H35,P4)</f>
        <v>0</v>
      </c>
      <c r="J35" s="25"/>
      <c r="O35" s="31">
        <f>I35*0.21</f>
        <v>0</v>
      </c>
      <c r="P35">
        <v>3</v>
      </c>
    </row>
    <row r="36" spans="1:16" ht="45" x14ac:dyDescent="0.25">
      <c r="A36" s="25" t="s">
        <v>34</v>
      </c>
      <c r="B36" s="32"/>
      <c r="E36" s="27" t="s">
        <v>1084</v>
      </c>
      <c r="J36" s="33"/>
    </row>
    <row r="37" spans="1:16" ht="120" x14ac:dyDescent="0.25">
      <c r="A37" s="25" t="s">
        <v>36</v>
      </c>
      <c r="B37" s="32"/>
      <c r="E37" s="34" t="s">
        <v>1228</v>
      </c>
      <c r="J37" s="33"/>
    </row>
    <row r="38" spans="1:16" ht="330" x14ac:dyDescent="0.25">
      <c r="A38" s="25" t="s">
        <v>38</v>
      </c>
      <c r="B38" s="32"/>
      <c r="E38" s="27" t="s">
        <v>191</v>
      </c>
      <c r="J38" s="33"/>
    </row>
    <row r="39" spans="1:16" x14ac:dyDescent="0.25">
      <c r="A39" s="25" t="s">
        <v>29</v>
      </c>
      <c r="B39" s="25">
        <v>8</v>
      </c>
      <c r="C39" s="26" t="s">
        <v>192</v>
      </c>
      <c r="D39" s="25" t="s">
        <v>31</v>
      </c>
      <c r="E39" s="27" t="s">
        <v>193</v>
      </c>
      <c r="F39" s="28" t="s">
        <v>89</v>
      </c>
      <c r="G39" s="29">
        <v>117.21599999999999</v>
      </c>
      <c r="H39" s="30">
        <v>0</v>
      </c>
      <c r="I39" s="30">
        <f>ROUND(G39*H39,P4)</f>
        <v>0</v>
      </c>
      <c r="J39" s="25"/>
      <c r="O39" s="31">
        <f>I39*0.21</f>
        <v>0</v>
      </c>
      <c r="P39">
        <v>3</v>
      </c>
    </row>
    <row r="40" spans="1:16" ht="45" x14ac:dyDescent="0.25">
      <c r="A40" s="25" t="s">
        <v>34</v>
      </c>
      <c r="B40" s="32"/>
      <c r="E40" s="27" t="s">
        <v>1229</v>
      </c>
      <c r="J40" s="33"/>
    </row>
    <row r="41" spans="1:16" ht="105" x14ac:dyDescent="0.25">
      <c r="A41" s="25" t="s">
        <v>36</v>
      </c>
      <c r="B41" s="32"/>
      <c r="E41" s="34" t="s">
        <v>1230</v>
      </c>
      <c r="J41" s="33"/>
    </row>
    <row r="42" spans="1:16" ht="409.5" x14ac:dyDescent="0.25">
      <c r="A42" s="25" t="s">
        <v>38</v>
      </c>
      <c r="B42" s="32"/>
      <c r="E42" s="27" t="s">
        <v>196</v>
      </c>
      <c r="J42" s="33"/>
    </row>
    <row r="43" spans="1:16" x14ac:dyDescent="0.25">
      <c r="A43" s="19" t="s">
        <v>26</v>
      </c>
      <c r="B43" s="20"/>
      <c r="C43" s="21" t="s">
        <v>240</v>
      </c>
      <c r="D43" s="22"/>
      <c r="E43" s="19" t="s">
        <v>241</v>
      </c>
      <c r="F43" s="22"/>
      <c r="G43" s="22"/>
      <c r="H43" s="22"/>
      <c r="I43" s="23">
        <f>SUMIFS(I44:I47,A44:A47,"P")</f>
        <v>0</v>
      </c>
      <c r="J43" s="24"/>
    </row>
    <row r="44" spans="1:16" x14ac:dyDescent="0.25">
      <c r="A44" s="25" t="s">
        <v>29</v>
      </c>
      <c r="B44" s="25">
        <v>9</v>
      </c>
      <c r="C44" s="26" t="s">
        <v>250</v>
      </c>
      <c r="D44" s="25" t="s">
        <v>31</v>
      </c>
      <c r="E44" s="27" t="s">
        <v>251</v>
      </c>
      <c r="F44" s="28" t="s">
        <v>89</v>
      </c>
      <c r="G44" s="29">
        <v>38.295999999999999</v>
      </c>
      <c r="H44" s="30">
        <v>0</v>
      </c>
      <c r="I44" s="30">
        <f>ROUND(G44*H44,P4)</f>
        <v>0</v>
      </c>
      <c r="J44" s="25"/>
      <c r="O44" s="31">
        <f>I44*0.21</f>
        <v>0</v>
      </c>
      <c r="P44">
        <v>3</v>
      </c>
    </row>
    <row r="45" spans="1:16" ht="45" x14ac:dyDescent="0.25">
      <c r="A45" s="25" t="s">
        <v>34</v>
      </c>
      <c r="B45" s="32"/>
      <c r="E45" s="27" t="s">
        <v>1088</v>
      </c>
      <c r="J45" s="33"/>
    </row>
    <row r="46" spans="1:16" ht="105" x14ac:dyDescent="0.25">
      <c r="A46" s="25" t="s">
        <v>36</v>
      </c>
      <c r="B46" s="32"/>
      <c r="E46" s="34" t="s">
        <v>1231</v>
      </c>
      <c r="J46" s="33"/>
    </row>
    <row r="47" spans="1:16" ht="60" x14ac:dyDescent="0.25">
      <c r="A47" s="25" t="s">
        <v>38</v>
      </c>
      <c r="B47" s="32"/>
      <c r="E47" s="27" t="s">
        <v>234</v>
      </c>
      <c r="J47" s="33"/>
    </row>
    <row r="48" spans="1:16" x14ac:dyDescent="0.25">
      <c r="A48" s="19" t="s">
        <v>26</v>
      </c>
      <c r="B48" s="20"/>
      <c r="C48" s="21" t="s">
        <v>254</v>
      </c>
      <c r="D48" s="22"/>
      <c r="E48" s="19" t="s">
        <v>255</v>
      </c>
      <c r="F48" s="22"/>
      <c r="G48" s="22"/>
      <c r="H48" s="22"/>
      <c r="I48" s="23">
        <f>SUMIFS(I49:I52,A49:A52,"P")</f>
        <v>0</v>
      </c>
      <c r="J48" s="24"/>
    </row>
    <row r="49" spans="1:16" x14ac:dyDescent="0.25">
      <c r="A49" s="25" t="s">
        <v>29</v>
      </c>
      <c r="B49" s="25">
        <v>10</v>
      </c>
      <c r="C49" s="26" t="s">
        <v>1090</v>
      </c>
      <c r="D49" s="25" t="s">
        <v>31</v>
      </c>
      <c r="E49" s="27" t="s">
        <v>1091</v>
      </c>
      <c r="F49" s="28" t="s">
        <v>202</v>
      </c>
      <c r="G49" s="29">
        <v>36</v>
      </c>
      <c r="H49" s="30">
        <v>0</v>
      </c>
      <c r="I49" s="30">
        <f>ROUND(G49*H49,P4)</f>
        <v>0</v>
      </c>
      <c r="J49" s="25"/>
      <c r="O49" s="31">
        <f>I49*0.21</f>
        <v>0</v>
      </c>
      <c r="P49">
        <v>3</v>
      </c>
    </row>
    <row r="50" spans="1:16" ht="30" x14ac:dyDescent="0.25">
      <c r="A50" s="25" t="s">
        <v>34</v>
      </c>
      <c r="B50" s="32"/>
      <c r="E50" s="27" t="s">
        <v>1092</v>
      </c>
      <c r="J50" s="33"/>
    </row>
    <row r="51" spans="1:16" ht="45" x14ac:dyDescent="0.25">
      <c r="A51" s="25" t="s">
        <v>36</v>
      </c>
      <c r="B51" s="32"/>
      <c r="E51" s="34" t="s">
        <v>1093</v>
      </c>
      <c r="J51" s="33"/>
    </row>
    <row r="52" spans="1:16" ht="180" x14ac:dyDescent="0.25">
      <c r="A52" s="25" t="s">
        <v>38</v>
      </c>
      <c r="B52" s="32"/>
      <c r="E52" s="27" t="s">
        <v>1094</v>
      </c>
      <c r="J52" s="33"/>
    </row>
    <row r="53" spans="1:16" x14ac:dyDescent="0.25">
      <c r="A53" s="19" t="s">
        <v>26</v>
      </c>
      <c r="B53" s="20"/>
      <c r="C53" s="21" t="s">
        <v>288</v>
      </c>
      <c r="D53" s="22"/>
      <c r="E53" s="19" t="s">
        <v>289</v>
      </c>
      <c r="F53" s="22"/>
      <c r="G53" s="22"/>
      <c r="H53" s="22"/>
      <c r="I53" s="23">
        <f>SUMIFS(I54:I109,A54:A109,"P")</f>
        <v>0</v>
      </c>
      <c r="J53" s="24"/>
    </row>
    <row r="54" spans="1:16" ht="30" x14ac:dyDescent="0.25">
      <c r="A54" s="25" t="s">
        <v>29</v>
      </c>
      <c r="B54" s="25">
        <v>11</v>
      </c>
      <c r="C54" s="26" t="s">
        <v>1232</v>
      </c>
      <c r="D54" s="25" t="s">
        <v>31</v>
      </c>
      <c r="E54" s="27" t="s">
        <v>1233</v>
      </c>
      <c r="F54" s="28" t="s">
        <v>143</v>
      </c>
      <c r="G54" s="29">
        <v>39.71</v>
      </c>
      <c r="H54" s="30">
        <v>0</v>
      </c>
      <c r="I54" s="30">
        <f>ROUND(G54*H54,P4)</f>
        <v>0</v>
      </c>
      <c r="J54" s="25"/>
      <c r="O54" s="31">
        <f>I54*0.21</f>
        <v>0</v>
      </c>
      <c r="P54">
        <v>3</v>
      </c>
    </row>
    <row r="55" spans="1:16" x14ac:dyDescent="0.25">
      <c r="A55" s="25" t="s">
        <v>34</v>
      </c>
      <c r="B55" s="32"/>
      <c r="E55" s="27" t="s">
        <v>1097</v>
      </c>
      <c r="J55" s="33"/>
    </row>
    <row r="56" spans="1:16" ht="30" x14ac:dyDescent="0.25">
      <c r="A56" s="25" t="s">
        <v>36</v>
      </c>
      <c r="B56" s="32"/>
      <c r="E56" s="34" t="s">
        <v>1234</v>
      </c>
      <c r="J56" s="33"/>
    </row>
    <row r="57" spans="1:16" ht="330" x14ac:dyDescent="0.25">
      <c r="A57" s="25" t="s">
        <v>38</v>
      </c>
      <c r="B57" s="32"/>
      <c r="E57" s="27" t="s">
        <v>1099</v>
      </c>
      <c r="J57" s="33"/>
    </row>
    <row r="58" spans="1:16" ht="30" x14ac:dyDescent="0.25">
      <c r="A58" s="25" t="s">
        <v>29</v>
      </c>
      <c r="B58" s="25">
        <v>12</v>
      </c>
      <c r="C58" s="26" t="s">
        <v>1095</v>
      </c>
      <c r="D58" s="25" t="s">
        <v>31</v>
      </c>
      <c r="E58" s="27" t="s">
        <v>1096</v>
      </c>
      <c r="F58" s="28" t="s">
        <v>143</v>
      </c>
      <c r="G58" s="29">
        <v>11.88</v>
      </c>
      <c r="H58" s="30">
        <v>0</v>
      </c>
      <c r="I58" s="30">
        <f>ROUND(G58*H58,P4)</f>
        <v>0</v>
      </c>
      <c r="J58" s="25"/>
      <c r="O58" s="31">
        <f>I58*0.21</f>
        <v>0</v>
      </c>
      <c r="P58">
        <v>3</v>
      </c>
    </row>
    <row r="59" spans="1:16" x14ac:dyDescent="0.25">
      <c r="A59" s="25" t="s">
        <v>34</v>
      </c>
      <c r="B59" s="32"/>
      <c r="E59" s="27" t="s">
        <v>1100</v>
      </c>
      <c r="J59" s="33"/>
    </row>
    <row r="60" spans="1:16" x14ac:dyDescent="0.25">
      <c r="A60" s="25" t="s">
        <v>36</v>
      </c>
      <c r="B60" s="32"/>
      <c r="E60" s="34" t="s">
        <v>1235</v>
      </c>
      <c r="J60" s="33"/>
    </row>
    <row r="61" spans="1:16" ht="330" x14ac:dyDescent="0.25">
      <c r="A61" s="25" t="s">
        <v>38</v>
      </c>
      <c r="B61" s="32"/>
      <c r="E61" s="27" t="s">
        <v>1099</v>
      </c>
      <c r="J61" s="33"/>
    </row>
    <row r="62" spans="1:16" ht="30" x14ac:dyDescent="0.25">
      <c r="A62" s="25" t="s">
        <v>29</v>
      </c>
      <c r="B62" s="25">
        <v>13</v>
      </c>
      <c r="C62" s="26" t="s">
        <v>1102</v>
      </c>
      <c r="D62" s="25" t="s">
        <v>51</v>
      </c>
      <c r="E62" s="27" t="s">
        <v>1103</v>
      </c>
      <c r="F62" s="28" t="s">
        <v>143</v>
      </c>
      <c r="G62" s="29">
        <v>23.32</v>
      </c>
      <c r="H62" s="30">
        <v>0</v>
      </c>
      <c r="I62" s="30">
        <f>ROUND(G62*H62,P4)</f>
        <v>0</v>
      </c>
      <c r="J62" s="25"/>
      <c r="O62" s="31">
        <f>I62*0.21</f>
        <v>0</v>
      </c>
      <c r="P62">
        <v>3</v>
      </c>
    </row>
    <row r="63" spans="1:16" x14ac:dyDescent="0.25">
      <c r="A63" s="25" t="s">
        <v>34</v>
      </c>
      <c r="B63" s="32"/>
      <c r="E63" s="27" t="s">
        <v>1104</v>
      </c>
      <c r="J63" s="33"/>
    </row>
    <row r="64" spans="1:16" x14ac:dyDescent="0.25">
      <c r="A64" s="25" t="s">
        <v>36</v>
      </c>
      <c r="B64" s="32"/>
      <c r="E64" s="34" t="s">
        <v>1236</v>
      </c>
      <c r="J64" s="33"/>
    </row>
    <row r="65" spans="1:16" ht="330" x14ac:dyDescent="0.25">
      <c r="A65" s="25" t="s">
        <v>38</v>
      </c>
      <c r="B65" s="32"/>
      <c r="E65" s="27" t="s">
        <v>1099</v>
      </c>
      <c r="J65" s="33"/>
    </row>
    <row r="66" spans="1:16" ht="30" x14ac:dyDescent="0.25">
      <c r="A66" s="25" t="s">
        <v>29</v>
      </c>
      <c r="B66" s="25">
        <v>14</v>
      </c>
      <c r="C66" s="26" t="s">
        <v>1102</v>
      </c>
      <c r="D66" s="25" t="s">
        <v>41</v>
      </c>
      <c r="E66" s="27" t="s">
        <v>1103</v>
      </c>
      <c r="F66" s="28" t="s">
        <v>143</v>
      </c>
      <c r="G66" s="29">
        <v>19.25</v>
      </c>
      <c r="H66" s="30">
        <v>0</v>
      </c>
      <c r="I66" s="30">
        <f>ROUND(G66*H66,P4)</f>
        <v>0</v>
      </c>
      <c r="J66" s="25"/>
      <c r="O66" s="31">
        <f>I66*0.21</f>
        <v>0</v>
      </c>
      <c r="P66">
        <v>3</v>
      </c>
    </row>
    <row r="67" spans="1:16" x14ac:dyDescent="0.25">
      <c r="A67" s="25" t="s">
        <v>34</v>
      </c>
      <c r="B67" s="32"/>
      <c r="E67" s="27" t="s">
        <v>1237</v>
      </c>
      <c r="J67" s="33"/>
    </row>
    <row r="68" spans="1:16" x14ac:dyDescent="0.25">
      <c r="A68" s="25" t="s">
        <v>36</v>
      </c>
      <c r="B68" s="32"/>
      <c r="E68" s="34" t="s">
        <v>1238</v>
      </c>
      <c r="J68" s="33"/>
    </row>
    <row r="69" spans="1:16" ht="330" x14ac:dyDescent="0.25">
      <c r="A69" s="25" t="s">
        <v>38</v>
      </c>
      <c r="B69" s="32"/>
      <c r="E69" s="27" t="s">
        <v>1099</v>
      </c>
      <c r="J69" s="33"/>
    </row>
    <row r="70" spans="1:16" ht="30" x14ac:dyDescent="0.25">
      <c r="A70" s="25" t="s">
        <v>29</v>
      </c>
      <c r="B70" s="25">
        <v>15</v>
      </c>
      <c r="C70" s="26" t="s">
        <v>1200</v>
      </c>
      <c r="D70" s="25" t="s">
        <v>51</v>
      </c>
      <c r="E70" s="27" t="s">
        <v>1201</v>
      </c>
      <c r="F70" s="28" t="s">
        <v>143</v>
      </c>
      <c r="G70" s="29">
        <v>414.15</v>
      </c>
      <c r="H70" s="30">
        <v>0</v>
      </c>
      <c r="I70" s="30">
        <f>ROUND(G70*H70,P4)</f>
        <v>0</v>
      </c>
      <c r="J70" s="25"/>
      <c r="O70" s="31">
        <f>I70*0.21</f>
        <v>0</v>
      </c>
      <c r="P70">
        <v>3</v>
      </c>
    </row>
    <row r="71" spans="1:16" ht="30" x14ac:dyDescent="0.25">
      <c r="A71" s="25" t="s">
        <v>34</v>
      </c>
      <c r="B71" s="32"/>
      <c r="E71" s="27" t="s">
        <v>1239</v>
      </c>
      <c r="J71" s="33"/>
    </row>
    <row r="72" spans="1:16" ht="30" x14ac:dyDescent="0.25">
      <c r="A72" s="25" t="s">
        <v>36</v>
      </c>
      <c r="B72" s="32"/>
      <c r="E72" s="34" t="s">
        <v>1240</v>
      </c>
      <c r="J72" s="33"/>
    </row>
    <row r="73" spans="1:16" ht="330" x14ac:dyDescent="0.25">
      <c r="A73" s="25" t="s">
        <v>38</v>
      </c>
      <c r="B73" s="32"/>
      <c r="E73" s="27" t="s">
        <v>1099</v>
      </c>
      <c r="J73" s="33"/>
    </row>
    <row r="74" spans="1:16" ht="30" x14ac:dyDescent="0.25">
      <c r="A74" s="25" t="s">
        <v>29</v>
      </c>
      <c r="B74" s="25">
        <v>16</v>
      </c>
      <c r="C74" s="26" t="s">
        <v>1200</v>
      </c>
      <c r="D74" s="25" t="s">
        <v>41</v>
      </c>
      <c r="E74" s="27" t="s">
        <v>1201</v>
      </c>
      <c r="F74" s="28" t="s">
        <v>143</v>
      </c>
      <c r="G74" s="29">
        <v>18.260000000000002</v>
      </c>
      <c r="H74" s="30">
        <v>0</v>
      </c>
      <c r="I74" s="30">
        <f>ROUND(G74*H74,P4)</f>
        <v>0</v>
      </c>
      <c r="J74" s="25"/>
      <c r="O74" s="31">
        <f>I74*0.21</f>
        <v>0</v>
      </c>
      <c r="P74">
        <v>3</v>
      </c>
    </row>
    <row r="75" spans="1:16" x14ac:dyDescent="0.25">
      <c r="A75" s="25" t="s">
        <v>34</v>
      </c>
      <c r="B75" s="32"/>
      <c r="E75" s="27" t="s">
        <v>1241</v>
      </c>
      <c r="J75" s="33"/>
    </row>
    <row r="76" spans="1:16" ht="30" x14ac:dyDescent="0.25">
      <c r="A76" s="25" t="s">
        <v>36</v>
      </c>
      <c r="B76" s="32"/>
      <c r="E76" s="34" t="s">
        <v>1242</v>
      </c>
      <c r="J76" s="33"/>
    </row>
    <row r="77" spans="1:16" ht="330" x14ac:dyDescent="0.25">
      <c r="A77" s="25" t="s">
        <v>38</v>
      </c>
      <c r="B77" s="32"/>
      <c r="E77" s="27" t="s">
        <v>1099</v>
      </c>
      <c r="J77" s="33"/>
    </row>
    <row r="78" spans="1:16" x14ac:dyDescent="0.25">
      <c r="A78" s="25" t="s">
        <v>29</v>
      </c>
      <c r="B78" s="25">
        <v>17</v>
      </c>
      <c r="C78" s="26" t="s">
        <v>1243</v>
      </c>
      <c r="D78" s="25" t="s">
        <v>51</v>
      </c>
      <c r="E78" s="27" t="s">
        <v>1244</v>
      </c>
      <c r="F78" s="28" t="s">
        <v>74</v>
      </c>
      <c r="G78" s="29">
        <v>1</v>
      </c>
      <c r="H78" s="30">
        <v>0</v>
      </c>
      <c r="I78" s="30">
        <f>ROUND(G78*H78,P4)</f>
        <v>0</v>
      </c>
      <c r="J78" s="25"/>
      <c r="O78" s="31">
        <f>I78*0.21</f>
        <v>0</v>
      </c>
      <c r="P78">
        <v>3</v>
      </c>
    </row>
    <row r="79" spans="1:16" x14ac:dyDescent="0.25">
      <c r="A79" s="25" t="s">
        <v>34</v>
      </c>
      <c r="B79" s="32"/>
      <c r="E79" s="27" t="s">
        <v>1245</v>
      </c>
      <c r="J79" s="33"/>
    </row>
    <row r="80" spans="1:16" x14ac:dyDescent="0.25">
      <c r="A80" s="25" t="s">
        <v>36</v>
      </c>
      <c r="B80" s="32"/>
      <c r="E80" s="34" t="s">
        <v>1246</v>
      </c>
      <c r="J80" s="33"/>
    </row>
    <row r="81" spans="1:16" ht="45" x14ac:dyDescent="0.25">
      <c r="A81" s="25" t="s">
        <v>38</v>
      </c>
      <c r="B81" s="32"/>
      <c r="E81" s="27" t="s">
        <v>1123</v>
      </c>
      <c r="J81" s="33"/>
    </row>
    <row r="82" spans="1:16" x14ac:dyDescent="0.25">
      <c r="A82" s="25" t="s">
        <v>29</v>
      </c>
      <c r="B82" s="25">
        <v>18</v>
      </c>
      <c r="C82" s="26" t="s">
        <v>1243</v>
      </c>
      <c r="D82" s="25" t="s">
        <v>41</v>
      </c>
      <c r="E82" s="27" t="s">
        <v>1244</v>
      </c>
      <c r="F82" s="28" t="s">
        <v>74</v>
      </c>
      <c r="G82" s="29">
        <v>9</v>
      </c>
      <c r="H82" s="30">
        <v>0</v>
      </c>
      <c r="I82" s="30">
        <f>ROUND(G82*H82,P4)</f>
        <v>0</v>
      </c>
      <c r="J82" s="25"/>
      <c r="O82" s="31">
        <f>I82*0.21</f>
        <v>0</v>
      </c>
      <c r="P82">
        <v>3</v>
      </c>
    </row>
    <row r="83" spans="1:16" x14ac:dyDescent="0.25">
      <c r="A83" s="25" t="s">
        <v>34</v>
      </c>
      <c r="B83" s="32"/>
      <c r="E83" s="27" t="s">
        <v>1247</v>
      </c>
      <c r="J83" s="33"/>
    </row>
    <row r="84" spans="1:16" x14ac:dyDescent="0.25">
      <c r="A84" s="25" t="s">
        <v>36</v>
      </c>
      <c r="B84" s="32"/>
      <c r="E84" s="34" t="s">
        <v>1248</v>
      </c>
      <c r="J84" s="33"/>
    </row>
    <row r="85" spans="1:16" ht="45" x14ac:dyDescent="0.25">
      <c r="A85" s="25" t="s">
        <v>38</v>
      </c>
      <c r="B85" s="32"/>
      <c r="E85" s="27" t="s">
        <v>1123</v>
      </c>
      <c r="J85" s="33"/>
    </row>
    <row r="86" spans="1:16" x14ac:dyDescent="0.25">
      <c r="A86" s="25" t="s">
        <v>29</v>
      </c>
      <c r="B86" s="25">
        <v>19</v>
      </c>
      <c r="C86" s="26" t="s">
        <v>1243</v>
      </c>
      <c r="D86" s="25" t="s">
        <v>197</v>
      </c>
      <c r="E86" s="27" t="s">
        <v>1244</v>
      </c>
      <c r="F86" s="28" t="s">
        <v>74</v>
      </c>
      <c r="G86" s="29">
        <v>18</v>
      </c>
      <c r="H86" s="30">
        <v>0</v>
      </c>
      <c r="I86" s="30">
        <f>ROUND(G86*H86,P4)</f>
        <v>0</v>
      </c>
      <c r="J86" s="25"/>
      <c r="O86" s="31">
        <f>I86*0.21</f>
        <v>0</v>
      </c>
      <c r="P86">
        <v>3</v>
      </c>
    </row>
    <row r="87" spans="1:16" x14ac:dyDescent="0.25">
      <c r="A87" s="25" t="s">
        <v>34</v>
      </c>
      <c r="B87" s="32"/>
      <c r="E87" s="27" t="s">
        <v>1249</v>
      </c>
      <c r="J87" s="33"/>
    </row>
    <row r="88" spans="1:16" x14ac:dyDescent="0.25">
      <c r="A88" s="25" t="s">
        <v>36</v>
      </c>
      <c r="B88" s="32"/>
      <c r="E88" s="34" t="s">
        <v>1250</v>
      </c>
      <c r="J88" s="33"/>
    </row>
    <row r="89" spans="1:16" ht="45" x14ac:dyDescent="0.25">
      <c r="A89" s="25" t="s">
        <v>38</v>
      </c>
      <c r="B89" s="32"/>
      <c r="E89" s="27" t="s">
        <v>1123</v>
      </c>
      <c r="J89" s="33"/>
    </row>
    <row r="90" spans="1:16" x14ac:dyDescent="0.25">
      <c r="A90" s="25" t="s">
        <v>29</v>
      </c>
      <c r="B90" s="25">
        <v>20</v>
      </c>
      <c r="C90" s="26" t="s">
        <v>1124</v>
      </c>
      <c r="D90" s="25" t="s">
        <v>31</v>
      </c>
      <c r="E90" s="27" t="s">
        <v>1125</v>
      </c>
      <c r="F90" s="28" t="s">
        <v>143</v>
      </c>
      <c r="G90" s="29">
        <v>526.57000000000005</v>
      </c>
      <c r="H90" s="30">
        <v>0</v>
      </c>
      <c r="I90" s="30">
        <f>ROUND(G90*H90,P4)</f>
        <v>0</v>
      </c>
      <c r="J90" s="25"/>
      <c r="O90" s="31">
        <f>I90*0.21</f>
        <v>0</v>
      </c>
      <c r="P90">
        <v>3</v>
      </c>
    </row>
    <row r="91" spans="1:16" x14ac:dyDescent="0.25">
      <c r="A91" s="25" t="s">
        <v>34</v>
      </c>
      <c r="B91" s="32"/>
      <c r="E91" s="27" t="s">
        <v>1126</v>
      </c>
      <c r="J91" s="33"/>
    </row>
    <row r="92" spans="1:16" ht="30" x14ac:dyDescent="0.25">
      <c r="A92" s="25" t="s">
        <v>36</v>
      </c>
      <c r="B92" s="32"/>
      <c r="E92" s="34" t="s">
        <v>1251</v>
      </c>
      <c r="J92" s="33"/>
    </row>
    <row r="93" spans="1:16" ht="60" x14ac:dyDescent="0.25">
      <c r="A93" s="25" t="s">
        <v>38</v>
      </c>
      <c r="B93" s="32"/>
      <c r="E93" s="27" t="s">
        <v>1128</v>
      </c>
      <c r="J93" s="33"/>
    </row>
    <row r="94" spans="1:16" x14ac:dyDescent="0.25">
      <c r="A94" s="25" t="s">
        <v>29</v>
      </c>
      <c r="B94" s="25">
        <v>21</v>
      </c>
      <c r="C94" s="26" t="s">
        <v>1129</v>
      </c>
      <c r="D94" s="25" t="s">
        <v>31</v>
      </c>
      <c r="E94" s="27" t="s">
        <v>1130</v>
      </c>
      <c r="F94" s="28" t="s">
        <v>143</v>
      </c>
      <c r="G94" s="29">
        <v>526.57000000000005</v>
      </c>
      <c r="H94" s="30">
        <v>0</v>
      </c>
      <c r="I94" s="30">
        <f>ROUND(G94*H94,P4)</f>
        <v>0</v>
      </c>
      <c r="J94" s="25"/>
      <c r="O94" s="31">
        <f>I94*0.21</f>
        <v>0</v>
      </c>
      <c r="P94">
        <v>3</v>
      </c>
    </row>
    <row r="95" spans="1:16" ht="30" x14ac:dyDescent="0.25">
      <c r="A95" s="25" t="s">
        <v>34</v>
      </c>
      <c r="B95" s="32"/>
      <c r="E95" s="27" t="s">
        <v>1131</v>
      </c>
      <c r="J95" s="33"/>
    </row>
    <row r="96" spans="1:16" ht="45" x14ac:dyDescent="0.25">
      <c r="A96" s="25" t="s">
        <v>36</v>
      </c>
      <c r="B96" s="32"/>
      <c r="E96" s="34" t="s">
        <v>1252</v>
      </c>
      <c r="J96" s="33"/>
    </row>
    <row r="97" spans="1:16" ht="45" x14ac:dyDescent="0.25">
      <c r="A97" s="25" t="s">
        <v>38</v>
      </c>
      <c r="B97" s="32"/>
      <c r="E97" s="27" t="s">
        <v>1133</v>
      </c>
      <c r="J97" s="33"/>
    </row>
    <row r="98" spans="1:16" x14ac:dyDescent="0.25">
      <c r="A98" s="25" t="s">
        <v>29</v>
      </c>
      <c r="B98" s="25">
        <v>22</v>
      </c>
      <c r="C98" s="26" t="s">
        <v>1253</v>
      </c>
      <c r="D98" s="25" t="s">
        <v>31</v>
      </c>
      <c r="E98" s="27" t="s">
        <v>1254</v>
      </c>
      <c r="F98" s="28" t="s">
        <v>74</v>
      </c>
      <c r="G98" s="29">
        <v>35</v>
      </c>
      <c r="H98" s="30">
        <v>0</v>
      </c>
      <c r="I98" s="30">
        <f>ROUND(G98*H98,P4)</f>
        <v>0</v>
      </c>
      <c r="J98" s="25"/>
      <c r="O98" s="31">
        <f>I98*0.21</f>
        <v>0</v>
      </c>
      <c r="P98">
        <v>3</v>
      </c>
    </row>
    <row r="99" spans="1:16" ht="75" x14ac:dyDescent="0.25">
      <c r="A99" s="25" t="s">
        <v>34</v>
      </c>
      <c r="B99" s="32"/>
      <c r="E99" s="27" t="s">
        <v>1255</v>
      </c>
      <c r="J99" s="33"/>
    </row>
    <row r="100" spans="1:16" x14ac:dyDescent="0.25">
      <c r="A100" s="25" t="s">
        <v>36</v>
      </c>
      <c r="B100" s="32"/>
      <c r="E100" s="34" t="s">
        <v>1256</v>
      </c>
      <c r="J100" s="33"/>
    </row>
    <row r="101" spans="1:16" ht="45" x14ac:dyDescent="0.25">
      <c r="A101" s="25" t="s">
        <v>38</v>
      </c>
      <c r="B101" s="32"/>
      <c r="E101" s="27" t="s">
        <v>1138</v>
      </c>
      <c r="J101" s="33"/>
    </row>
    <row r="102" spans="1:16" x14ac:dyDescent="0.25">
      <c r="A102" s="25" t="s">
        <v>29</v>
      </c>
      <c r="B102" s="25">
        <v>23</v>
      </c>
      <c r="C102" s="26" t="s">
        <v>1139</v>
      </c>
      <c r="D102" s="25" t="s">
        <v>31</v>
      </c>
      <c r="E102" s="27" t="s">
        <v>1140</v>
      </c>
      <c r="F102" s="28" t="s">
        <v>143</v>
      </c>
      <c r="G102" s="29">
        <v>85.6</v>
      </c>
      <c r="H102" s="30">
        <v>0</v>
      </c>
      <c r="I102" s="30">
        <f>ROUND(G102*H102,P4)</f>
        <v>0</v>
      </c>
      <c r="J102" s="25"/>
      <c r="O102" s="31">
        <f>I102*0.21</f>
        <v>0</v>
      </c>
      <c r="P102">
        <v>3</v>
      </c>
    </row>
    <row r="103" spans="1:16" ht="30" x14ac:dyDescent="0.25">
      <c r="A103" s="25" t="s">
        <v>34</v>
      </c>
      <c r="B103" s="32"/>
      <c r="E103" s="27" t="s">
        <v>1141</v>
      </c>
      <c r="J103" s="33"/>
    </row>
    <row r="104" spans="1:16" x14ac:dyDescent="0.25">
      <c r="A104" s="25" t="s">
        <v>36</v>
      </c>
      <c r="B104" s="32"/>
      <c r="E104" s="34" t="s">
        <v>1257</v>
      </c>
      <c r="J104" s="33"/>
    </row>
    <row r="105" spans="1:16" ht="30" x14ac:dyDescent="0.25">
      <c r="A105" s="25" t="s">
        <v>38</v>
      </c>
      <c r="B105" s="32"/>
      <c r="E105" s="27" t="s">
        <v>1143</v>
      </c>
      <c r="J105" s="33"/>
    </row>
    <row r="106" spans="1:16" x14ac:dyDescent="0.25">
      <c r="A106" s="25" t="s">
        <v>29</v>
      </c>
      <c r="B106" s="25">
        <v>24</v>
      </c>
      <c r="C106" s="26" t="s">
        <v>1258</v>
      </c>
      <c r="D106" s="25" t="s">
        <v>31</v>
      </c>
      <c r="E106" s="27" t="s">
        <v>1259</v>
      </c>
      <c r="F106" s="28" t="s">
        <v>143</v>
      </c>
      <c r="G106" s="29">
        <v>393.1</v>
      </c>
      <c r="H106" s="30">
        <v>0</v>
      </c>
      <c r="I106" s="30">
        <f>ROUND(G106*H106,P4)</f>
        <v>0</v>
      </c>
      <c r="J106" s="25"/>
      <c r="O106" s="31">
        <f>I106*0.21</f>
        <v>0</v>
      </c>
      <c r="P106">
        <v>3</v>
      </c>
    </row>
    <row r="107" spans="1:16" ht="30" x14ac:dyDescent="0.25">
      <c r="A107" s="25" t="s">
        <v>34</v>
      </c>
      <c r="B107" s="32"/>
      <c r="E107" s="27" t="s">
        <v>1141</v>
      </c>
      <c r="J107" s="33"/>
    </row>
    <row r="108" spans="1:16" x14ac:dyDescent="0.25">
      <c r="A108" s="25" t="s">
        <v>36</v>
      </c>
      <c r="B108" s="32"/>
      <c r="E108" s="34" t="s">
        <v>1260</v>
      </c>
      <c r="J108" s="33"/>
    </row>
    <row r="109" spans="1:16" ht="75" x14ac:dyDescent="0.25">
      <c r="A109" s="25" t="s">
        <v>38</v>
      </c>
      <c r="B109" s="32"/>
      <c r="E109" s="27" t="s">
        <v>1261</v>
      </c>
      <c r="J109" s="33"/>
    </row>
    <row r="110" spans="1:16" x14ac:dyDescent="0.25">
      <c r="A110" s="19" t="s">
        <v>26</v>
      </c>
      <c r="B110" s="20"/>
      <c r="C110" s="21" t="s">
        <v>314</v>
      </c>
      <c r="D110" s="22"/>
      <c r="E110" s="19" t="s">
        <v>315</v>
      </c>
      <c r="F110" s="22"/>
      <c r="G110" s="22"/>
      <c r="H110" s="22"/>
      <c r="I110" s="23">
        <f>SUMIFS(I111:I126,A111:A126,"P")</f>
        <v>0</v>
      </c>
      <c r="J110" s="24"/>
    </row>
    <row r="111" spans="1:16" x14ac:dyDescent="0.25">
      <c r="A111" s="25" t="s">
        <v>29</v>
      </c>
      <c r="B111" s="25">
        <v>25</v>
      </c>
      <c r="C111" s="26" t="s">
        <v>1147</v>
      </c>
      <c r="D111" s="25" t="s">
        <v>31</v>
      </c>
      <c r="E111" s="27" t="s">
        <v>1148</v>
      </c>
      <c r="F111" s="28" t="s">
        <v>143</v>
      </c>
      <c r="G111" s="29">
        <v>46.9</v>
      </c>
      <c r="H111" s="30">
        <v>0</v>
      </c>
      <c r="I111" s="30">
        <f>ROUND(G111*H111,P4)</f>
        <v>0</v>
      </c>
      <c r="J111" s="25"/>
      <c r="O111" s="31">
        <f>I111*0.21</f>
        <v>0</v>
      </c>
      <c r="P111">
        <v>3</v>
      </c>
    </row>
    <row r="112" spans="1:16" ht="45" x14ac:dyDescent="0.25">
      <c r="A112" s="25" t="s">
        <v>34</v>
      </c>
      <c r="B112" s="32"/>
      <c r="E112" s="27" t="s">
        <v>1149</v>
      </c>
      <c r="J112" s="33"/>
    </row>
    <row r="113" spans="1:16" x14ac:dyDescent="0.25">
      <c r="A113" s="25" t="s">
        <v>36</v>
      </c>
      <c r="B113" s="32"/>
      <c r="E113" s="34" t="s">
        <v>1262</v>
      </c>
      <c r="J113" s="33"/>
    </row>
    <row r="114" spans="1:16" ht="105" x14ac:dyDescent="0.25">
      <c r="A114" s="25" t="s">
        <v>38</v>
      </c>
      <c r="B114" s="32"/>
      <c r="E114" s="27" t="s">
        <v>393</v>
      </c>
      <c r="J114" s="33"/>
    </row>
    <row r="115" spans="1:16" x14ac:dyDescent="0.25">
      <c r="A115" s="25" t="s">
        <v>29</v>
      </c>
      <c r="B115" s="25">
        <v>26</v>
      </c>
      <c r="C115" s="26" t="s">
        <v>1214</v>
      </c>
      <c r="D115" s="25" t="s">
        <v>31</v>
      </c>
      <c r="E115" s="27" t="s">
        <v>1215</v>
      </c>
      <c r="F115" s="28" t="s">
        <v>143</v>
      </c>
      <c r="G115" s="29">
        <v>431.8</v>
      </c>
      <c r="H115" s="30">
        <v>0</v>
      </c>
      <c r="I115" s="30">
        <f>ROUND(G115*H115,P4)</f>
        <v>0</v>
      </c>
      <c r="J115" s="25"/>
      <c r="O115" s="31">
        <f>I115*0.21</f>
        <v>0</v>
      </c>
      <c r="P115">
        <v>3</v>
      </c>
    </row>
    <row r="116" spans="1:16" ht="45" x14ac:dyDescent="0.25">
      <c r="A116" s="25" t="s">
        <v>34</v>
      </c>
      <c r="B116" s="32"/>
      <c r="E116" s="27" t="s">
        <v>1149</v>
      </c>
      <c r="J116" s="33"/>
    </row>
    <row r="117" spans="1:16" ht="30" x14ac:dyDescent="0.25">
      <c r="A117" s="25" t="s">
        <v>36</v>
      </c>
      <c r="B117" s="32"/>
      <c r="E117" s="34" t="s">
        <v>1263</v>
      </c>
      <c r="J117" s="33"/>
    </row>
    <row r="118" spans="1:16" ht="105" x14ac:dyDescent="0.25">
      <c r="A118" s="25" t="s">
        <v>38</v>
      </c>
      <c r="B118" s="32"/>
      <c r="E118" s="27" t="s">
        <v>393</v>
      </c>
      <c r="J118" s="33"/>
    </row>
    <row r="119" spans="1:16" ht="30" x14ac:dyDescent="0.25">
      <c r="A119" s="25" t="s">
        <v>29</v>
      </c>
      <c r="B119" s="25">
        <v>27</v>
      </c>
      <c r="C119" s="26" t="s">
        <v>1154</v>
      </c>
      <c r="D119" s="25" t="s">
        <v>31</v>
      </c>
      <c r="E119" s="27" t="s">
        <v>1155</v>
      </c>
      <c r="F119" s="28" t="s">
        <v>143</v>
      </c>
      <c r="G119" s="29">
        <v>140.69999999999999</v>
      </c>
      <c r="H119" s="30">
        <v>0</v>
      </c>
      <c r="I119" s="30">
        <f>ROUND(G119*H119,P4)</f>
        <v>0</v>
      </c>
      <c r="J119" s="25"/>
      <c r="O119" s="31">
        <f>I119*0.21</f>
        <v>0</v>
      </c>
      <c r="P119">
        <v>3</v>
      </c>
    </row>
    <row r="120" spans="1:16" x14ac:dyDescent="0.25">
      <c r="A120" s="25" t="s">
        <v>34</v>
      </c>
      <c r="B120" s="32"/>
      <c r="E120" s="35" t="s">
        <v>31</v>
      </c>
      <c r="J120" s="33"/>
    </row>
    <row r="121" spans="1:16" x14ac:dyDescent="0.25">
      <c r="A121" s="25" t="s">
        <v>36</v>
      </c>
      <c r="B121" s="32"/>
      <c r="E121" s="34" t="s">
        <v>1264</v>
      </c>
      <c r="J121" s="33"/>
    </row>
    <row r="122" spans="1:16" ht="105" x14ac:dyDescent="0.25">
      <c r="A122" s="25" t="s">
        <v>38</v>
      </c>
      <c r="B122" s="32"/>
      <c r="E122" s="27" t="s">
        <v>1157</v>
      </c>
      <c r="J122" s="33"/>
    </row>
    <row r="123" spans="1:16" ht="30" x14ac:dyDescent="0.25">
      <c r="A123" s="25" t="s">
        <v>29</v>
      </c>
      <c r="B123" s="25">
        <v>28</v>
      </c>
      <c r="C123" s="26" t="s">
        <v>1158</v>
      </c>
      <c r="D123" s="25" t="s">
        <v>31</v>
      </c>
      <c r="E123" s="27" t="s">
        <v>1159</v>
      </c>
      <c r="F123" s="28" t="s">
        <v>143</v>
      </c>
      <c r="G123" s="29">
        <v>1295.4000000000001</v>
      </c>
      <c r="H123" s="30">
        <v>0</v>
      </c>
      <c r="I123" s="30">
        <f>ROUND(G123*H123,P4)</f>
        <v>0</v>
      </c>
      <c r="J123" s="25"/>
      <c r="O123" s="31">
        <f>I123*0.21</f>
        <v>0</v>
      </c>
      <c r="P123">
        <v>3</v>
      </c>
    </row>
    <row r="124" spans="1:16" x14ac:dyDescent="0.25">
      <c r="A124" s="25" t="s">
        <v>34</v>
      </c>
      <c r="B124" s="32"/>
      <c r="E124" s="35" t="s">
        <v>31</v>
      </c>
      <c r="J124" s="33"/>
    </row>
    <row r="125" spans="1:16" ht="30" x14ac:dyDescent="0.25">
      <c r="A125" s="25" t="s">
        <v>36</v>
      </c>
      <c r="B125" s="32"/>
      <c r="E125" s="34" t="s">
        <v>1265</v>
      </c>
      <c r="J125" s="33"/>
    </row>
    <row r="126" spans="1:16" ht="105" x14ac:dyDescent="0.25">
      <c r="A126" s="25" t="s">
        <v>38</v>
      </c>
      <c r="B126" s="36"/>
      <c r="C126" s="37"/>
      <c r="D126" s="37"/>
      <c r="E126" s="27" t="s">
        <v>1157</v>
      </c>
      <c r="F126" s="37"/>
      <c r="G126" s="37"/>
      <c r="H126" s="37"/>
      <c r="I126" s="37"/>
      <c r="J126" s="38"/>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8740157499999996" bottom="0.78740157499999996" header="0.3" footer="0.3"/>
  <pageSetup fitToHeight="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83"/>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2"/>
      <c r="C1" s="3"/>
      <c r="D1" s="3"/>
      <c r="E1" s="4" t="s">
        <v>1</v>
      </c>
      <c r="F1" s="3"/>
      <c r="G1" s="3"/>
      <c r="H1" s="3"/>
      <c r="I1" s="3"/>
      <c r="J1" s="5"/>
      <c r="P1">
        <v>3</v>
      </c>
    </row>
    <row r="2" spans="1:16" ht="20.25" x14ac:dyDescent="0.25">
      <c r="A2" s="1"/>
      <c r="B2" s="6"/>
      <c r="C2" s="7"/>
      <c r="D2" s="7"/>
      <c r="E2" s="8" t="s">
        <v>2</v>
      </c>
      <c r="F2" s="7"/>
      <c r="G2" s="7"/>
      <c r="H2" s="7"/>
      <c r="I2" s="7"/>
      <c r="J2" s="9"/>
    </row>
    <row r="3" spans="1:16" x14ac:dyDescent="0.25">
      <c r="A3" s="7" t="s">
        <v>3</v>
      </c>
      <c r="B3" s="10" t="s">
        <v>4</v>
      </c>
      <c r="C3" s="39" t="s">
        <v>5</v>
      </c>
      <c r="D3" s="40"/>
      <c r="E3" s="11" t="s">
        <v>6</v>
      </c>
      <c r="F3" s="7"/>
      <c r="G3" s="7"/>
      <c r="H3" s="12" t="s">
        <v>85</v>
      </c>
      <c r="I3" s="13">
        <f>SUMIFS(I9:I283,A9:A283,"SD")</f>
        <v>0</v>
      </c>
      <c r="J3" s="9"/>
      <c r="O3">
        <v>0</v>
      </c>
      <c r="P3">
        <v>2</v>
      </c>
    </row>
    <row r="4" spans="1:16" x14ac:dyDescent="0.25">
      <c r="A4" s="7" t="s">
        <v>8</v>
      </c>
      <c r="B4" s="10" t="s">
        <v>9</v>
      </c>
      <c r="C4" s="39" t="s">
        <v>10</v>
      </c>
      <c r="D4" s="40"/>
      <c r="E4" s="11" t="s">
        <v>11</v>
      </c>
      <c r="F4" s="7"/>
      <c r="G4" s="7"/>
      <c r="H4" s="7"/>
      <c r="I4" s="7"/>
      <c r="J4" s="9"/>
      <c r="O4">
        <v>0.15</v>
      </c>
      <c r="P4">
        <v>2</v>
      </c>
    </row>
    <row r="5" spans="1:16" ht="30" x14ac:dyDescent="0.25">
      <c r="A5" s="7" t="s">
        <v>12</v>
      </c>
      <c r="B5" s="10" t="s">
        <v>13</v>
      </c>
      <c r="C5" s="39" t="s">
        <v>85</v>
      </c>
      <c r="D5" s="40"/>
      <c r="E5" s="11" t="s">
        <v>86</v>
      </c>
      <c r="F5" s="7"/>
      <c r="G5" s="7"/>
      <c r="H5" s="7"/>
      <c r="I5" s="7"/>
      <c r="J5" s="9"/>
      <c r="O5">
        <v>0.21</v>
      </c>
    </row>
    <row r="6" spans="1:16" x14ac:dyDescent="0.25">
      <c r="A6" s="41" t="s">
        <v>15</v>
      </c>
      <c r="B6" s="42" t="s">
        <v>16</v>
      </c>
      <c r="C6" s="43" t="s">
        <v>17</v>
      </c>
      <c r="D6" s="43" t="s">
        <v>18</v>
      </c>
      <c r="E6" s="43" t="s">
        <v>19</v>
      </c>
      <c r="F6" s="43" t="s">
        <v>20</v>
      </c>
      <c r="G6" s="43" t="s">
        <v>21</v>
      </c>
      <c r="H6" s="43" t="s">
        <v>22</v>
      </c>
      <c r="I6" s="43"/>
      <c r="J6" s="44" t="s">
        <v>23</v>
      </c>
    </row>
    <row r="7" spans="1:16" x14ac:dyDescent="0.25">
      <c r="A7" s="41"/>
      <c r="B7" s="42"/>
      <c r="C7" s="43"/>
      <c r="D7" s="43"/>
      <c r="E7" s="43"/>
      <c r="F7" s="43"/>
      <c r="G7" s="43"/>
      <c r="H7" s="15" t="s">
        <v>24</v>
      </c>
      <c r="I7" s="15" t="s">
        <v>25</v>
      </c>
      <c r="J7" s="44"/>
    </row>
    <row r="8" spans="1:16" x14ac:dyDescent="0.25">
      <c r="A8" s="17">
        <v>0</v>
      </c>
      <c r="B8" s="14">
        <v>1</v>
      </c>
      <c r="C8" s="18">
        <v>2</v>
      </c>
      <c r="D8" s="15">
        <v>3</v>
      </c>
      <c r="E8" s="18">
        <v>4</v>
      </c>
      <c r="F8" s="15">
        <v>5</v>
      </c>
      <c r="G8" s="15">
        <v>6</v>
      </c>
      <c r="H8" s="15">
        <v>7</v>
      </c>
      <c r="I8" s="18">
        <v>8</v>
      </c>
      <c r="J8" s="16">
        <v>9</v>
      </c>
    </row>
    <row r="9" spans="1:16" x14ac:dyDescent="0.25">
      <c r="A9" s="19" t="s">
        <v>26</v>
      </c>
      <c r="B9" s="20"/>
      <c r="C9" s="21" t="s">
        <v>27</v>
      </c>
      <c r="D9" s="22"/>
      <c r="E9" s="19" t="s">
        <v>28</v>
      </c>
      <c r="F9" s="22"/>
      <c r="G9" s="22"/>
      <c r="H9" s="22"/>
      <c r="I9" s="23">
        <f>SUMIFS(I10:I37,A10:A37,"P")</f>
        <v>0</v>
      </c>
      <c r="J9" s="24"/>
    </row>
    <row r="10" spans="1:16" x14ac:dyDescent="0.25">
      <c r="A10" s="25" t="s">
        <v>29</v>
      </c>
      <c r="B10" s="25">
        <v>1</v>
      </c>
      <c r="C10" s="26" t="s">
        <v>87</v>
      </c>
      <c r="D10" s="25" t="s">
        <v>31</v>
      </c>
      <c r="E10" s="27" t="s">
        <v>88</v>
      </c>
      <c r="F10" s="28" t="s">
        <v>89</v>
      </c>
      <c r="G10" s="29">
        <v>6.9</v>
      </c>
      <c r="H10" s="30">
        <v>0</v>
      </c>
      <c r="I10" s="30">
        <f>ROUND(G10*H10,P4)</f>
        <v>0</v>
      </c>
      <c r="J10" s="25"/>
      <c r="O10" s="31">
        <f>I10*0.21</f>
        <v>0</v>
      </c>
      <c r="P10">
        <v>3</v>
      </c>
    </row>
    <row r="11" spans="1:16" x14ac:dyDescent="0.25">
      <c r="A11" s="25" t="s">
        <v>34</v>
      </c>
      <c r="B11" s="32"/>
      <c r="E11" s="27" t="s">
        <v>90</v>
      </c>
      <c r="J11" s="33"/>
    </row>
    <row r="12" spans="1:16" x14ac:dyDescent="0.25">
      <c r="A12" s="25" t="s">
        <v>36</v>
      </c>
      <c r="B12" s="32"/>
      <c r="E12" s="34" t="s">
        <v>91</v>
      </c>
      <c r="J12" s="33"/>
    </row>
    <row r="13" spans="1:16" ht="30" x14ac:dyDescent="0.25">
      <c r="A13" s="25" t="s">
        <v>38</v>
      </c>
      <c r="B13" s="32"/>
      <c r="E13" s="27" t="s">
        <v>92</v>
      </c>
      <c r="J13" s="33"/>
    </row>
    <row r="14" spans="1:16" ht="30" x14ac:dyDescent="0.25">
      <c r="A14" s="25" t="s">
        <v>29</v>
      </c>
      <c r="B14" s="25">
        <v>2</v>
      </c>
      <c r="C14" s="26" t="s">
        <v>93</v>
      </c>
      <c r="D14" s="25" t="s">
        <v>31</v>
      </c>
      <c r="E14" s="27" t="s">
        <v>94</v>
      </c>
      <c r="F14" s="28" t="s">
        <v>95</v>
      </c>
      <c r="G14" s="29">
        <v>17964.476999999999</v>
      </c>
      <c r="H14" s="30">
        <v>0</v>
      </c>
      <c r="I14" s="30">
        <f>ROUND(G14*H14,P4)</f>
        <v>0</v>
      </c>
      <c r="J14" s="25"/>
      <c r="O14" s="31">
        <f>I14*0.21</f>
        <v>0</v>
      </c>
      <c r="P14">
        <v>3</v>
      </c>
    </row>
    <row r="15" spans="1:16" ht="45" x14ac:dyDescent="0.25">
      <c r="A15" s="25" t="s">
        <v>34</v>
      </c>
      <c r="B15" s="32"/>
      <c r="E15" s="27" t="s">
        <v>96</v>
      </c>
      <c r="J15" s="33"/>
    </row>
    <row r="16" spans="1:16" ht="75" x14ac:dyDescent="0.25">
      <c r="A16" s="25" t="s">
        <v>36</v>
      </c>
      <c r="B16" s="32"/>
      <c r="E16" s="34" t="s">
        <v>97</v>
      </c>
      <c r="J16" s="33"/>
    </row>
    <row r="17" spans="1:16" ht="165" x14ac:dyDescent="0.25">
      <c r="A17" s="25" t="s">
        <v>38</v>
      </c>
      <c r="B17" s="32"/>
      <c r="E17" s="27" t="s">
        <v>98</v>
      </c>
      <c r="J17" s="33"/>
    </row>
    <row r="18" spans="1:16" ht="30" x14ac:dyDescent="0.25">
      <c r="A18" s="25" t="s">
        <v>29</v>
      </c>
      <c r="B18" s="25">
        <v>3</v>
      </c>
      <c r="C18" s="26" t="s">
        <v>99</v>
      </c>
      <c r="D18" s="25" t="s">
        <v>31</v>
      </c>
      <c r="E18" s="27" t="s">
        <v>100</v>
      </c>
      <c r="F18" s="28" t="s">
        <v>95</v>
      </c>
      <c r="G18" s="29">
        <v>234.9</v>
      </c>
      <c r="H18" s="30">
        <v>0</v>
      </c>
      <c r="I18" s="30">
        <f>ROUND(G18*H18,P4)</f>
        <v>0</v>
      </c>
      <c r="J18" s="25"/>
      <c r="O18" s="31">
        <f>I18*0.21</f>
        <v>0</v>
      </c>
      <c r="P18">
        <v>3</v>
      </c>
    </row>
    <row r="19" spans="1:16" ht="45" x14ac:dyDescent="0.25">
      <c r="A19" s="25" t="s">
        <v>34</v>
      </c>
      <c r="B19" s="32"/>
      <c r="E19" s="27" t="s">
        <v>96</v>
      </c>
      <c r="J19" s="33"/>
    </row>
    <row r="20" spans="1:16" ht="45" x14ac:dyDescent="0.25">
      <c r="A20" s="25" t="s">
        <v>36</v>
      </c>
      <c r="B20" s="32"/>
      <c r="E20" s="34" t="s">
        <v>101</v>
      </c>
      <c r="J20" s="33"/>
    </row>
    <row r="21" spans="1:16" ht="165" x14ac:dyDescent="0.25">
      <c r="A21" s="25" t="s">
        <v>38</v>
      </c>
      <c r="B21" s="32"/>
      <c r="E21" s="27" t="s">
        <v>98</v>
      </c>
      <c r="J21" s="33"/>
    </row>
    <row r="22" spans="1:16" ht="30" x14ac:dyDescent="0.25">
      <c r="A22" s="25" t="s">
        <v>29</v>
      </c>
      <c r="B22" s="25">
        <v>4</v>
      </c>
      <c r="C22" s="26" t="s">
        <v>102</v>
      </c>
      <c r="D22" s="25" t="s">
        <v>31</v>
      </c>
      <c r="E22" s="27" t="s">
        <v>103</v>
      </c>
      <c r="F22" s="28" t="s">
        <v>95</v>
      </c>
      <c r="G22" s="29">
        <v>1093.595</v>
      </c>
      <c r="H22" s="30">
        <v>0</v>
      </c>
      <c r="I22" s="30">
        <f>ROUND(G22*H22,P4)</f>
        <v>0</v>
      </c>
      <c r="J22" s="25"/>
      <c r="O22" s="31">
        <f>I22*0.21</f>
        <v>0</v>
      </c>
      <c r="P22">
        <v>3</v>
      </c>
    </row>
    <row r="23" spans="1:16" ht="45" x14ac:dyDescent="0.25">
      <c r="A23" s="25" t="s">
        <v>34</v>
      </c>
      <c r="B23" s="32"/>
      <c r="E23" s="27" t="s">
        <v>104</v>
      </c>
      <c r="J23" s="33"/>
    </row>
    <row r="24" spans="1:16" x14ac:dyDescent="0.25">
      <c r="A24" s="25" t="s">
        <v>36</v>
      </c>
      <c r="B24" s="32"/>
      <c r="E24" s="34" t="s">
        <v>105</v>
      </c>
      <c r="J24" s="33"/>
    </row>
    <row r="25" spans="1:16" ht="165" x14ac:dyDescent="0.25">
      <c r="A25" s="25" t="s">
        <v>38</v>
      </c>
      <c r="B25" s="32"/>
      <c r="E25" s="27" t="s">
        <v>98</v>
      </c>
      <c r="J25" s="33"/>
    </row>
    <row r="26" spans="1:16" ht="30" x14ac:dyDescent="0.25">
      <c r="A26" s="25" t="s">
        <v>29</v>
      </c>
      <c r="B26" s="25">
        <v>5</v>
      </c>
      <c r="C26" s="26" t="s">
        <v>106</v>
      </c>
      <c r="D26" s="25" t="s">
        <v>31</v>
      </c>
      <c r="E26" s="27" t="s">
        <v>107</v>
      </c>
      <c r="F26" s="28" t="s">
        <v>95</v>
      </c>
      <c r="G26" s="29">
        <v>42.494</v>
      </c>
      <c r="H26" s="30">
        <v>0</v>
      </c>
      <c r="I26" s="30">
        <f>ROUND(G26*H26,P4)</f>
        <v>0</v>
      </c>
      <c r="J26" s="25"/>
      <c r="O26" s="31">
        <f>I26*0.21</f>
        <v>0</v>
      </c>
      <c r="P26">
        <v>3</v>
      </c>
    </row>
    <row r="27" spans="1:16" ht="45" x14ac:dyDescent="0.25">
      <c r="A27" s="25" t="s">
        <v>34</v>
      </c>
      <c r="B27" s="32"/>
      <c r="E27" s="27" t="s">
        <v>108</v>
      </c>
      <c r="J27" s="33"/>
    </row>
    <row r="28" spans="1:16" ht="105" x14ac:dyDescent="0.25">
      <c r="A28" s="25" t="s">
        <v>36</v>
      </c>
      <c r="B28" s="32"/>
      <c r="E28" s="34" t="s">
        <v>109</v>
      </c>
      <c r="J28" s="33"/>
    </row>
    <row r="29" spans="1:16" ht="165" x14ac:dyDescent="0.25">
      <c r="A29" s="25" t="s">
        <v>38</v>
      </c>
      <c r="B29" s="32"/>
      <c r="E29" s="27" t="s">
        <v>98</v>
      </c>
      <c r="J29" s="33"/>
    </row>
    <row r="30" spans="1:16" ht="30" x14ac:dyDescent="0.25">
      <c r="A30" s="25" t="s">
        <v>29</v>
      </c>
      <c r="B30" s="25">
        <v>6</v>
      </c>
      <c r="C30" s="26" t="s">
        <v>110</v>
      </c>
      <c r="D30" s="25" t="s">
        <v>111</v>
      </c>
      <c r="E30" s="27" t="s">
        <v>112</v>
      </c>
      <c r="F30" s="28" t="s">
        <v>95</v>
      </c>
      <c r="G30" s="29">
        <v>0.42</v>
      </c>
      <c r="H30" s="30">
        <v>0</v>
      </c>
      <c r="I30" s="30">
        <f>ROUND(G30*H30,P4)</f>
        <v>0</v>
      </c>
      <c r="J30" s="25"/>
      <c r="O30" s="31">
        <f>I30*0.21</f>
        <v>0</v>
      </c>
      <c r="P30">
        <v>3</v>
      </c>
    </row>
    <row r="31" spans="1:16" x14ac:dyDescent="0.25">
      <c r="A31" s="25" t="s">
        <v>34</v>
      </c>
      <c r="B31" s="32"/>
      <c r="E31" s="27" t="s">
        <v>113</v>
      </c>
      <c r="J31" s="33"/>
    </row>
    <row r="32" spans="1:16" x14ac:dyDescent="0.25">
      <c r="A32" s="25" t="s">
        <v>36</v>
      </c>
      <c r="B32" s="32"/>
      <c r="E32" s="34" t="s">
        <v>114</v>
      </c>
      <c r="J32" s="33"/>
    </row>
    <row r="33" spans="1:16" ht="165" x14ac:dyDescent="0.25">
      <c r="A33" s="25" t="s">
        <v>38</v>
      </c>
      <c r="B33" s="32"/>
      <c r="E33" s="27" t="s">
        <v>98</v>
      </c>
      <c r="J33" s="33"/>
    </row>
    <row r="34" spans="1:16" x14ac:dyDescent="0.25">
      <c r="A34" s="25" t="s">
        <v>29</v>
      </c>
      <c r="B34" s="25">
        <v>7</v>
      </c>
      <c r="C34" s="26" t="s">
        <v>115</v>
      </c>
      <c r="D34" s="25" t="s">
        <v>31</v>
      </c>
      <c r="E34" s="27" t="s">
        <v>116</v>
      </c>
      <c r="F34" s="28" t="s">
        <v>117</v>
      </c>
      <c r="G34" s="29">
        <v>200</v>
      </c>
      <c r="H34" s="30">
        <v>0</v>
      </c>
      <c r="I34" s="30">
        <f>ROUND(G34*H34,P4)</f>
        <v>0</v>
      </c>
      <c r="J34" s="25"/>
      <c r="O34" s="31">
        <f>I34*0.21</f>
        <v>0</v>
      </c>
      <c r="P34">
        <v>3</v>
      </c>
    </row>
    <row r="35" spans="1:16" ht="45" x14ac:dyDescent="0.25">
      <c r="A35" s="25" t="s">
        <v>34</v>
      </c>
      <c r="B35" s="32"/>
      <c r="E35" s="27" t="s">
        <v>118</v>
      </c>
      <c r="J35" s="33"/>
    </row>
    <row r="36" spans="1:16" x14ac:dyDescent="0.25">
      <c r="A36" s="25" t="s">
        <v>36</v>
      </c>
      <c r="B36" s="32"/>
      <c r="E36" s="34" t="s">
        <v>119</v>
      </c>
      <c r="J36" s="33"/>
    </row>
    <row r="37" spans="1:16" ht="60" x14ac:dyDescent="0.25">
      <c r="A37" s="25" t="s">
        <v>38</v>
      </c>
      <c r="B37" s="32"/>
      <c r="E37" s="27" t="s">
        <v>120</v>
      </c>
      <c r="J37" s="33"/>
    </row>
    <row r="38" spans="1:16" x14ac:dyDescent="0.25">
      <c r="A38" s="19" t="s">
        <v>26</v>
      </c>
      <c r="B38" s="20"/>
      <c r="C38" s="21" t="s">
        <v>121</v>
      </c>
      <c r="D38" s="22"/>
      <c r="E38" s="19" t="s">
        <v>122</v>
      </c>
      <c r="F38" s="22"/>
      <c r="G38" s="22"/>
      <c r="H38" s="22"/>
      <c r="I38" s="23">
        <f>SUMIFS(I39:I122,A39:A122,"P")</f>
        <v>0</v>
      </c>
      <c r="J38" s="24"/>
    </row>
    <row r="39" spans="1:16" ht="30" x14ac:dyDescent="0.25">
      <c r="A39" s="25" t="s">
        <v>29</v>
      </c>
      <c r="B39" s="25">
        <v>8</v>
      </c>
      <c r="C39" s="26" t="s">
        <v>123</v>
      </c>
      <c r="D39" s="25" t="s">
        <v>31</v>
      </c>
      <c r="E39" s="27" t="s">
        <v>124</v>
      </c>
      <c r="F39" s="28" t="s">
        <v>89</v>
      </c>
      <c r="G39" s="29">
        <v>2254.4929999999999</v>
      </c>
      <c r="H39" s="30">
        <v>0</v>
      </c>
      <c r="I39" s="30">
        <f>ROUND(G39*H39,P4)</f>
        <v>0</v>
      </c>
      <c r="J39" s="25"/>
      <c r="O39" s="31">
        <f>I39*0.21</f>
        <v>0</v>
      </c>
      <c r="P39">
        <v>3</v>
      </c>
    </row>
    <row r="40" spans="1:16" ht="60" x14ac:dyDescent="0.25">
      <c r="A40" s="25" t="s">
        <v>34</v>
      </c>
      <c r="B40" s="32"/>
      <c r="E40" s="27" t="s">
        <v>125</v>
      </c>
      <c r="J40" s="33"/>
    </row>
    <row r="41" spans="1:16" ht="150" x14ac:dyDescent="0.25">
      <c r="A41" s="25" t="s">
        <v>36</v>
      </c>
      <c r="B41" s="32"/>
      <c r="E41" s="34" t="s">
        <v>126</v>
      </c>
      <c r="J41" s="33"/>
    </row>
    <row r="42" spans="1:16" ht="90" x14ac:dyDescent="0.25">
      <c r="A42" s="25" t="s">
        <v>38</v>
      </c>
      <c r="B42" s="32"/>
      <c r="E42" s="27" t="s">
        <v>127</v>
      </c>
      <c r="J42" s="33"/>
    </row>
    <row r="43" spans="1:16" ht="30" x14ac:dyDescent="0.25">
      <c r="A43" s="25" t="s">
        <v>29</v>
      </c>
      <c r="B43" s="25">
        <v>9</v>
      </c>
      <c r="C43" s="26" t="s">
        <v>128</v>
      </c>
      <c r="D43" s="25" t="s">
        <v>31</v>
      </c>
      <c r="E43" s="27" t="s">
        <v>129</v>
      </c>
      <c r="F43" s="28" t="s">
        <v>89</v>
      </c>
      <c r="G43" s="29">
        <v>437.43799999999999</v>
      </c>
      <c r="H43" s="30">
        <v>0</v>
      </c>
      <c r="I43" s="30">
        <f>ROUND(G43*H43,P4)</f>
        <v>0</v>
      </c>
      <c r="J43" s="25"/>
      <c r="O43" s="31">
        <f>I43*0.21</f>
        <v>0</v>
      </c>
      <c r="P43">
        <v>3</v>
      </c>
    </row>
    <row r="44" spans="1:16" ht="60" x14ac:dyDescent="0.25">
      <c r="A44" s="25" t="s">
        <v>34</v>
      </c>
      <c r="B44" s="32"/>
      <c r="E44" s="27" t="s">
        <v>130</v>
      </c>
      <c r="J44" s="33"/>
    </row>
    <row r="45" spans="1:16" ht="45" x14ac:dyDescent="0.25">
      <c r="A45" s="25" t="s">
        <v>36</v>
      </c>
      <c r="B45" s="32"/>
      <c r="E45" s="34" t="s">
        <v>131</v>
      </c>
      <c r="J45" s="33"/>
    </row>
    <row r="46" spans="1:16" ht="120" x14ac:dyDescent="0.25">
      <c r="A46" s="25" t="s">
        <v>38</v>
      </c>
      <c r="B46" s="32"/>
      <c r="E46" s="27" t="s">
        <v>132</v>
      </c>
      <c r="J46" s="33"/>
    </row>
    <row r="47" spans="1:16" ht="30" x14ac:dyDescent="0.25">
      <c r="A47" s="25" t="s">
        <v>29</v>
      </c>
      <c r="B47" s="25">
        <v>10</v>
      </c>
      <c r="C47" s="26" t="s">
        <v>133</v>
      </c>
      <c r="D47" s="25" t="s">
        <v>31</v>
      </c>
      <c r="E47" s="27" t="s">
        <v>134</v>
      </c>
      <c r="F47" s="28" t="s">
        <v>89</v>
      </c>
      <c r="G47" s="29">
        <v>489.24</v>
      </c>
      <c r="H47" s="30">
        <v>0</v>
      </c>
      <c r="I47" s="30">
        <f>ROUND(G47*H47,P4)</f>
        <v>0</v>
      </c>
      <c r="J47" s="25"/>
      <c r="O47" s="31">
        <f>I47*0.21</f>
        <v>0</v>
      </c>
      <c r="P47">
        <v>3</v>
      </c>
    </row>
    <row r="48" spans="1:16" ht="45" x14ac:dyDescent="0.25">
      <c r="A48" s="25" t="s">
        <v>34</v>
      </c>
      <c r="B48" s="32"/>
      <c r="E48" s="27" t="s">
        <v>135</v>
      </c>
      <c r="J48" s="33"/>
    </row>
    <row r="49" spans="1:16" ht="45" x14ac:dyDescent="0.25">
      <c r="A49" s="25" t="s">
        <v>36</v>
      </c>
      <c r="B49" s="32"/>
      <c r="E49" s="34" t="s">
        <v>136</v>
      </c>
      <c r="J49" s="33"/>
    </row>
    <row r="50" spans="1:16" ht="90" x14ac:dyDescent="0.25">
      <c r="A50" s="25" t="s">
        <v>38</v>
      </c>
      <c r="B50" s="32"/>
      <c r="E50" s="27" t="s">
        <v>127</v>
      </c>
      <c r="J50" s="33"/>
    </row>
    <row r="51" spans="1:16" ht="30" x14ac:dyDescent="0.25">
      <c r="A51" s="25" t="s">
        <v>29</v>
      </c>
      <c r="B51" s="25">
        <v>11</v>
      </c>
      <c r="C51" s="26" t="s">
        <v>137</v>
      </c>
      <c r="D51" s="25" t="s">
        <v>31</v>
      </c>
      <c r="E51" s="27" t="s">
        <v>138</v>
      </c>
      <c r="F51" s="28" t="s">
        <v>89</v>
      </c>
      <c r="G51" s="29">
        <v>2.9</v>
      </c>
      <c r="H51" s="30">
        <v>0</v>
      </c>
      <c r="I51" s="30">
        <f>ROUND(G51*H51,P4)</f>
        <v>0</v>
      </c>
      <c r="J51" s="25"/>
      <c r="O51" s="31">
        <f>I51*0.21</f>
        <v>0</v>
      </c>
      <c r="P51">
        <v>3</v>
      </c>
    </row>
    <row r="52" spans="1:16" ht="45" x14ac:dyDescent="0.25">
      <c r="A52" s="25" t="s">
        <v>34</v>
      </c>
      <c r="B52" s="32"/>
      <c r="E52" s="27" t="s">
        <v>139</v>
      </c>
      <c r="J52" s="33"/>
    </row>
    <row r="53" spans="1:16" ht="30" x14ac:dyDescent="0.25">
      <c r="A53" s="25" t="s">
        <v>36</v>
      </c>
      <c r="B53" s="32"/>
      <c r="E53" s="34" t="s">
        <v>140</v>
      </c>
      <c r="J53" s="33"/>
    </row>
    <row r="54" spans="1:16" ht="90" x14ac:dyDescent="0.25">
      <c r="A54" s="25" t="s">
        <v>38</v>
      </c>
      <c r="B54" s="32"/>
      <c r="E54" s="27" t="s">
        <v>127</v>
      </c>
      <c r="J54" s="33"/>
    </row>
    <row r="55" spans="1:16" ht="30" x14ac:dyDescent="0.25">
      <c r="A55" s="25" t="s">
        <v>29</v>
      </c>
      <c r="B55" s="25">
        <v>12</v>
      </c>
      <c r="C55" s="26" t="s">
        <v>141</v>
      </c>
      <c r="D55" s="25" t="s">
        <v>31</v>
      </c>
      <c r="E55" s="27" t="s">
        <v>142</v>
      </c>
      <c r="F55" s="28" t="s">
        <v>143</v>
      </c>
      <c r="G55" s="29">
        <v>24</v>
      </c>
      <c r="H55" s="30">
        <v>0</v>
      </c>
      <c r="I55" s="30">
        <f>ROUND(G55*H55,P4)</f>
        <v>0</v>
      </c>
      <c r="J55" s="25"/>
      <c r="O55" s="31">
        <f>I55*0.21</f>
        <v>0</v>
      </c>
      <c r="P55">
        <v>3</v>
      </c>
    </row>
    <row r="56" spans="1:16" ht="45" x14ac:dyDescent="0.25">
      <c r="A56" s="25" t="s">
        <v>34</v>
      </c>
      <c r="B56" s="32"/>
      <c r="E56" s="27" t="s">
        <v>144</v>
      </c>
      <c r="J56" s="33"/>
    </row>
    <row r="57" spans="1:16" ht="30" x14ac:dyDescent="0.25">
      <c r="A57" s="25" t="s">
        <v>36</v>
      </c>
      <c r="B57" s="32"/>
      <c r="E57" s="34" t="s">
        <v>145</v>
      </c>
      <c r="J57" s="33"/>
    </row>
    <row r="58" spans="1:16" ht="90" x14ac:dyDescent="0.25">
      <c r="A58" s="25" t="s">
        <v>38</v>
      </c>
      <c r="B58" s="32"/>
      <c r="E58" s="27" t="s">
        <v>127</v>
      </c>
      <c r="J58" s="33"/>
    </row>
    <row r="59" spans="1:16" x14ac:dyDescent="0.25">
      <c r="A59" s="25" t="s">
        <v>29</v>
      </c>
      <c r="B59" s="25">
        <v>13</v>
      </c>
      <c r="C59" s="26" t="s">
        <v>146</v>
      </c>
      <c r="D59" s="25" t="s">
        <v>31</v>
      </c>
      <c r="E59" s="27" t="s">
        <v>147</v>
      </c>
      <c r="F59" s="28" t="s">
        <v>89</v>
      </c>
      <c r="G59" s="29">
        <v>893.96400000000006</v>
      </c>
      <c r="H59" s="30">
        <v>0</v>
      </c>
      <c r="I59" s="30">
        <f>ROUND(G59*H59,P4)</f>
        <v>0</v>
      </c>
      <c r="J59" s="25"/>
      <c r="O59" s="31">
        <f>I59*0.21</f>
        <v>0</v>
      </c>
      <c r="P59">
        <v>3</v>
      </c>
    </row>
    <row r="60" spans="1:16" ht="30" x14ac:dyDescent="0.25">
      <c r="A60" s="25" t="s">
        <v>34</v>
      </c>
      <c r="B60" s="32"/>
      <c r="E60" s="27" t="s">
        <v>148</v>
      </c>
      <c r="J60" s="33"/>
    </row>
    <row r="61" spans="1:16" ht="105" x14ac:dyDescent="0.25">
      <c r="A61" s="25" t="s">
        <v>36</v>
      </c>
      <c r="B61" s="32"/>
      <c r="E61" s="34" t="s">
        <v>149</v>
      </c>
      <c r="J61" s="33"/>
    </row>
    <row r="62" spans="1:16" ht="90" x14ac:dyDescent="0.25">
      <c r="A62" s="25" t="s">
        <v>38</v>
      </c>
      <c r="B62" s="32"/>
      <c r="E62" s="27" t="s">
        <v>127</v>
      </c>
      <c r="J62" s="33"/>
    </row>
    <row r="63" spans="1:16" x14ac:dyDescent="0.25">
      <c r="A63" s="25" t="s">
        <v>29</v>
      </c>
      <c r="B63" s="25">
        <v>14</v>
      </c>
      <c r="C63" s="26" t="s">
        <v>150</v>
      </c>
      <c r="D63" s="25" t="s">
        <v>31</v>
      </c>
      <c r="E63" s="27" t="s">
        <v>151</v>
      </c>
      <c r="F63" s="28" t="s">
        <v>143</v>
      </c>
      <c r="G63" s="29">
        <v>61.2</v>
      </c>
      <c r="H63" s="30">
        <v>0</v>
      </c>
      <c r="I63" s="30">
        <f>ROUND(G63*H63,P4)</f>
        <v>0</v>
      </c>
      <c r="J63" s="25"/>
      <c r="O63" s="31">
        <f>I63*0.21</f>
        <v>0</v>
      </c>
      <c r="P63">
        <v>3</v>
      </c>
    </row>
    <row r="64" spans="1:16" x14ac:dyDescent="0.25">
      <c r="A64" s="25" t="s">
        <v>34</v>
      </c>
      <c r="B64" s="32"/>
      <c r="E64" s="27" t="s">
        <v>152</v>
      </c>
      <c r="J64" s="33"/>
    </row>
    <row r="65" spans="1:16" x14ac:dyDescent="0.25">
      <c r="A65" s="25" t="s">
        <v>36</v>
      </c>
      <c r="B65" s="32"/>
      <c r="E65" s="34" t="s">
        <v>153</v>
      </c>
      <c r="J65" s="33"/>
    </row>
    <row r="66" spans="1:16" ht="75" x14ac:dyDescent="0.25">
      <c r="A66" s="25" t="s">
        <v>38</v>
      </c>
      <c r="B66" s="32"/>
      <c r="E66" s="27" t="s">
        <v>154</v>
      </c>
      <c r="J66" s="33"/>
    </row>
    <row r="67" spans="1:16" x14ac:dyDescent="0.25">
      <c r="A67" s="25" t="s">
        <v>29</v>
      </c>
      <c r="B67" s="25">
        <v>15</v>
      </c>
      <c r="C67" s="26" t="s">
        <v>155</v>
      </c>
      <c r="D67" s="25" t="s">
        <v>31</v>
      </c>
      <c r="E67" s="27" t="s">
        <v>156</v>
      </c>
      <c r="F67" s="28" t="s">
        <v>143</v>
      </c>
      <c r="G67" s="29">
        <v>227.6</v>
      </c>
      <c r="H67" s="30">
        <v>0</v>
      </c>
      <c r="I67" s="30">
        <f>ROUND(G67*H67,P4)</f>
        <v>0</v>
      </c>
      <c r="J67" s="25"/>
      <c r="O67" s="31">
        <f>I67*0.21</f>
        <v>0</v>
      </c>
      <c r="P67">
        <v>3</v>
      </c>
    </row>
    <row r="68" spans="1:16" x14ac:dyDescent="0.25">
      <c r="A68" s="25" t="s">
        <v>34</v>
      </c>
      <c r="B68" s="32"/>
      <c r="E68" s="27" t="s">
        <v>157</v>
      </c>
      <c r="J68" s="33"/>
    </row>
    <row r="69" spans="1:16" ht="60" x14ac:dyDescent="0.25">
      <c r="A69" s="25" t="s">
        <v>36</v>
      </c>
      <c r="B69" s="32"/>
      <c r="E69" s="34" t="s">
        <v>158</v>
      </c>
      <c r="J69" s="33"/>
    </row>
    <row r="70" spans="1:16" ht="30" x14ac:dyDescent="0.25">
      <c r="A70" s="25" t="s">
        <v>38</v>
      </c>
      <c r="B70" s="32"/>
      <c r="E70" s="27" t="s">
        <v>159</v>
      </c>
      <c r="J70" s="33"/>
    </row>
    <row r="71" spans="1:16" x14ac:dyDescent="0.25">
      <c r="A71" s="25" t="s">
        <v>29</v>
      </c>
      <c r="B71" s="25">
        <v>16</v>
      </c>
      <c r="C71" s="26" t="s">
        <v>160</v>
      </c>
      <c r="D71" s="25" t="s">
        <v>31</v>
      </c>
      <c r="E71" s="27" t="s">
        <v>161</v>
      </c>
      <c r="F71" s="28" t="s">
        <v>89</v>
      </c>
      <c r="G71" s="29">
        <v>5870.607</v>
      </c>
      <c r="H71" s="30">
        <v>0</v>
      </c>
      <c r="I71" s="30">
        <f>ROUND(G71*H71,P4)</f>
        <v>0</v>
      </c>
      <c r="J71" s="25"/>
      <c r="O71" s="31">
        <f>I71*0.21</f>
        <v>0</v>
      </c>
      <c r="P71">
        <v>3</v>
      </c>
    </row>
    <row r="72" spans="1:16" ht="45" x14ac:dyDescent="0.25">
      <c r="A72" s="25" t="s">
        <v>34</v>
      </c>
      <c r="B72" s="32"/>
      <c r="E72" s="27" t="s">
        <v>162</v>
      </c>
      <c r="J72" s="33"/>
    </row>
    <row r="73" spans="1:16" ht="225" x14ac:dyDescent="0.25">
      <c r="A73" s="25" t="s">
        <v>36</v>
      </c>
      <c r="B73" s="32"/>
      <c r="E73" s="34" t="s">
        <v>163</v>
      </c>
      <c r="J73" s="33"/>
    </row>
    <row r="74" spans="1:16" ht="409.5" x14ac:dyDescent="0.25">
      <c r="A74" s="25" t="s">
        <v>38</v>
      </c>
      <c r="B74" s="32"/>
      <c r="E74" s="27" t="s">
        <v>164</v>
      </c>
      <c r="J74" s="33"/>
    </row>
    <row r="75" spans="1:16" x14ac:dyDescent="0.25">
      <c r="A75" s="25" t="s">
        <v>29</v>
      </c>
      <c r="B75" s="25">
        <v>17</v>
      </c>
      <c r="C75" s="26" t="s">
        <v>165</v>
      </c>
      <c r="D75" s="25" t="s">
        <v>31</v>
      </c>
      <c r="E75" s="27" t="s">
        <v>166</v>
      </c>
      <c r="F75" s="28" t="s">
        <v>89</v>
      </c>
      <c r="G75" s="29">
        <v>836.24</v>
      </c>
      <c r="H75" s="30">
        <v>0</v>
      </c>
      <c r="I75" s="30">
        <f>ROUND(G75*H75,P4)</f>
        <v>0</v>
      </c>
      <c r="J75" s="25"/>
      <c r="O75" s="31">
        <f>I75*0.21</f>
        <v>0</v>
      </c>
      <c r="P75">
        <v>3</v>
      </c>
    </row>
    <row r="76" spans="1:16" ht="75" x14ac:dyDescent="0.25">
      <c r="A76" s="25" t="s">
        <v>34</v>
      </c>
      <c r="B76" s="32"/>
      <c r="E76" s="27" t="s">
        <v>167</v>
      </c>
      <c r="J76" s="33"/>
    </row>
    <row r="77" spans="1:16" ht="225" x14ac:dyDescent="0.25">
      <c r="A77" s="25" t="s">
        <v>36</v>
      </c>
      <c r="B77" s="32"/>
      <c r="E77" s="34" t="s">
        <v>168</v>
      </c>
      <c r="J77" s="33"/>
    </row>
    <row r="78" spans="1:16" ht="409.5" x14ac:dyDescent="0.25">
      <c r="A78" s="25" t="s">
        <v>38</v>
      </c>
      <c r="B78" s="32"/>
      <c r="E78" s="27" t="s">
        <v>169</v>
      </c>
      <c r="J78" s="33"/>
    </row>
    <row r="79" spans="1:16" x14ac:dyDescent="0.25">
      <c r="A79" s="25" t="s">
        <v>29</v>
      </c>
      <c r="B79" s="25">
        <v>18</v>
      </c>
      <c r="C79" s="26" t="s">
        <v>170</v>
      </c>
      <c r="D79" s="25" t="s">
        <v>31</v>
      </c>
      <c r="E79" s="27" t="s">
        <v>171</v>
      </c>
      <c r="F79" s="28" t="s">
        <v>89</v>
      </c>
      <c r="G79" s="29">
        <v>84.06</v>
      </c>
      <c r="H79" s="30">
        <v>0</v>
      </c>
      <c r="I79" s="30">
        <f>ROUND(G79*H79,P4)</f>
        <v>0</v>
      </c>
      <c r="J79" s="25"/>
      <c r="O79" s="31">
        <f>I79*0.21</f>
        <v>0</v>
      </c>
      <c r="P79">
        <v>3</v>
      </c>
    </row>
    <row r="80" spans="1:16" ht="75" x14ac:dyDescent="0.25">
      <c r="A80" s="25" t="s">
        <v>34</v>
      </c>
      <c r="B80" s="32"/>
      <c r="E80" s="27" t="s">
        <v>172</v>
      </c>
      <c r="J80" s="33"/>
    </row>
    <row r="81" spans="1:16" ht="180" x14ac:dyDescent="0.25">
      <c r="A81" s="25" t="s">
        <v>36</v>
      </c>
      <c r="B81" s="32"/>
      <c r="E81" s="34" t="s">
        <v>173</v>
      </c>
      <c r="J81" s="33"/>
    </row>
    <row r="82" spans="1:16" ht="409.5" x14ac:dyDescent="0.25">
      <c r="A82" s="25" t="s">
        <v>38</v>
      </c>
      <c r="B82" s="32"/>
      <c r="E82" s="27" t="s">
        <v>174</v>
      </c>
      <c r="J82" s="33"/>
    </row>
    <row r="83" spans="1:16" x14ac:dyDescent="0.25">
      <c r="A83" s="25" t="s">
        <v>29</v>
      </c>
      <c r="B83" s="25">
        <v>19</v>
      </c>
      <c r="C83" s="26" t="s">
        <v>175</v>
      </c>
      <c r="D83" s="25" t="s">
        <v>31</v>
      </c>
      <c r="E83" s="27" t="s">
        <v>176</v>
      </c>
      <c r="F83" s="28" t="s">
        <v>89</v>
      </c>
      <c r="G83" s="29">
        <v>133.56</v>
      </c>
      <c r="H83" s="30">
        <v>0</v>
      </c>
      <c r="I83" s="30">
        <f>ROUND(G83*H83,P4)</f>
        <v>0</v>
      </c>
      <c r="J83" s="25"/>
      <c r="O83" s="31">
        <f>I83*0.21</f>
        <v>0</v>
      </c>
      <c r="P83">
        <v>3</v>
      </c>
    </row>
    <row r="84" spans="1:16" ht="60" x14ac:dyDescent="0.25">
      <c r="A84" s="25" t="s">
        <v>34</v>
      </c>
      <c r="B84" s="32"/>
      <c r="E84" s="27" t="s">
        <v>177</v>
      </c>
      <c r="J84" s="33"/>
    </row>
    <row r="85" spans="1:16" ht="90" x14ac:dyDescent="0.25">
      <c r="A85" s="25" t="s">
        <v>36</v>
      </c>
      <c r="B85" s="32"/>
      <c r="E85" s="34" t="s">
        <v>178</v>
      </c>
      <c r="J85" s="33"/>
    </row>
    <row r="86" spans="1:16" ht="409.5" x14ac:dyDescent="0.25">
      <c r="A86" s="25" t="s">
        <v>38</v>
      </c>
      <c r="B86" s="32"/>
      <c r="E86" s="27" t="s">
        <v>169</v>
      </c>
      <c r="J86" s="33"/>
    </row>
    <row r="87" spans="1:16" x14ac:dyDescent="0.25">
      <c r="A87" s="25" t="s">
        <v>29</v>
      </c>
      <c r="B87" s="25">
        <v>20</v>
      </c>
      <c r="C87" s="26" t="s">
        <v>179</v>
      </c>
      <c r="D87" s="25" t="s">
        <v>31</v>
      </c>
      <c r="E87" s="27" t="s">
        <v>180</v>
      </c>
      <c r="F87" s="28" t="s">
        <v>89</v>
      </c>
      <c r="G87" s="29">
        <v>33.39</v>
      </c>
      <c r="H87" s="30">
        <v>0</v>
      </c>
      <c r="I87" s="30">
        <f>ROUND(G87*H87,P4)</f>
        <v>0</v>
      </c>
      <c r="J87" s="25"/>
      <c r="O87" s="31">
        <f>I87*0.21</f>
        <v>0</v>
      </c>
      <c r="P87">
        <v>3</v>
      </c>
    </row>
    <row r="88" spans="1:16" ht="60" x14ac:dyDescent="0.25">
      <c r="A88" s="25" t="s">
        <v>34</v>
      </c>
      <c r="B88" s="32"/>
      <c r="E88" s="27" t="s">
        <v>181</v>
      </c>
      <c r="J88" s="33"/>
    </row>
    <row r="89" spans="1:16" ht="90" x14ac:dyDescent="0.25">
      <c r="A89" s="25" t="s">
        <v>36</v>
      </c>
      <c r="B89" s="32"/>
      <c r="E89" s="34" t="s">
        <v>182</v>
      </c>
      <c r="J89" s="33"/>
    </row>
    <row r="90" spans="1:16" ht="409.5" x14ac:dyDescent="0.25">
      <c r="A90" s="25" t="s">
        <v>38</v>
      </c>
      <c r="B90" s="32"/>
      <c r="E90" s="27" t="s">
        <v>174</v>
      </c>
      <c r="J90" s="33"/>
    </row>
    <row r="91" spans="1:16" x14ac:dyDescent="0.25">
      <c r="A91" s="25" t="s">
        <v>29</v>
      </c>
      <c r="B91" s="25">
        <v>21</v>
      </c>
      <c r="C91" s="26" t="s">
        <v>183</v>
      </c>
      <c r="D91" s="25" t="s">
        <v>31</v>
      </c>
      <c r="E91" s="27" t="s">
        <v>184</v>
      </c>
      <c r="F91" s="28" t="s">
        <v>89</v>
      </c>
      <c r="G91" s="29">
        <v>6957.92</v>
      </c>
      <c r="H91" s="30">
        <v>0</v>
      </c>
      <c r="I91" s="30">
        <f>ROUND(G91*H91,P4)</f>
        <v>0</v>
      </c>
      <c r="J91" s="25"/>
      <c r="O91" s="31">
        <f>I91*0.21</f>
        <v>0</v>
      </c>
      <c r="P91">
        <v>3</v>
      </c>
    </row>
    <row r="92" spans="1:16" x14ac:dyDescent="0.25">
      <c r="A92" s="25" t="s">
        <v>34</v>
      </c>
      <c r="B92" s="32"/>
      <c r="E92" s="35" t="s">
        <v>31</v>
      </c>
      <c r="J92" s="33"/>
    </row>
    <row r="93" spans="1:16" ht="30" x14ac:dyDescent="0.25">
      <c r="A93" s="25" t="s">
        <v>36</v>
      </c>
      <c r="B93" s="32"/>
      <c r="E93" s="34" t="s">
        <v>185</v>
      </c>
      <c r="J93" s="33"/>
    </row>
    <row r="94" spans="1:16" ht="255" x14ac:dyDescent="0.25">
      <c r="A94" s="25" t="s">
        <v>38</v>
      </c>
      <c r="B94" s="32"/>
      <c r="E94" s="27" t="s">
        <v>186</v>
      </c>
      <c r="J94" s="33"/>
    </row>
    <row r="95" spans="1:16" x14ac:dyDescent="0.25">
      <c r="A95" s="25" t="s">
        <v>29</v>
      </c>
      <c r="B95" s="25">
        <v>22</v>
      </c>
      <c r="C95" s="26" t="s">
        <v>187</v>
      </c>
      <c r="D95" s="25" t="s">
        <v>31</v>
      </c>
      <c r="E95" s="27" t="s">
        <v>188</v>
      </c>
      <c r="F95" s="28" t="s">
        <v>89</v>
      </c>
      <c r="G95" s="29">
        <v>693.18299999999999</v>
      </c>
      <c r="H95" s="30">
        <v>0</v>
      </c>
      <c r="I95" s="30">
        <f>ROUND(G95*H95,P4)</f>
        <v>0</v>
      </c>
      <c r="J95" s="25"/>
      <c r="O95" s="31">
        <f>I95*0.21</f>
        <v>0</v>
      </c>
      <c r="P95">
        <v>3</v>
      </c>
    </row>
    <row r="96" spans="1:16" x14ac:dyDescent="0.25">
      <c r="A96" s="25" t="s">
        <v>34</v>
      </c>
      <c r="B96" s="32"/>
      <c r="E96" s="27" t="s">
        <v>189</v>
      </c>
      <c r="J96" s="33"/>
    </row>
    <row r="97" spans="1:16" ht="210" x14ac:dyDescent="0.25">
      <c r="A97" s="25" t="s">
        <v>36</v>
      </c>
      <c r="B97" s="32"/>
      <c r="E97" s="34" t="s">
        <v>190</v>
      </c>
      <c r="J97" s="33"/>
    </row>
    <row r="98" spans="1:16" ht="330" x14ac:dyDescent="0.25">
      <c r="A98" s="25" t="s">
        <v>38</v>
      </c>
      <c r="B98" s="32"/>
      <c r="E98" s="27" t="s">
        <v>191</v>
      </c>
      <c r="J98" s="33"/>
    </row>
    <row r="99" spans="1:16" x14ac:dyDescent="0.25">
      <c r="A99" s="25" t="s">
        <v>29</v>
      </c>
      <c r="B99" s="25">
        <v>23</v>
      </c>
      <c r="C99" s="26" t="s">
        <v>192</v>
      </c>
      <c r="D99" s="25" t="s">
        <v>41</v>
      </c>
      <c r="E99" s="27" t="s">
        <v>193</v>
      </c>
      <c r="F99" s="28" t="s">
        <v>89</v>
      </c>
      <c r="G99" s="29">
        <v>145.93299999999999</v>
      </c>
      <c r="H99" s="30">
        <v>0</v>
      </c>
      <c r="I99" s="30">
        <f>ROUND(G99*H99,P4)</f>
        <v>0</v>
      </c>
      <c r="J99" s="25"/>
      <c r="O99" s="31">
        <f>I99*0.21</f>
        <v>0</v>
      </c>
      <c r="P99">
        <v>3</v>
      </c>
    </row>
    <row r="100" spans="1:16" x14ac:dyDescent="0.25">
      <c r="A100" s="25" t="s">
        <v>34</v>
      </c>
      <c r="B100" s="32"/>
      <c r="E100" s="27" t="s">
        <v>194</v>
      </c>
      <c r="J100" s="33"/>
    </row>
    <row r="101" spans="1:16" ht="180" x14ac:dyDescent="0.25">
      <c r="A101" s="25" t="s">
        <v>36</v>
      </c>
      <c r="B101" s="32"/>
      <c r="E101" s="34" t="s">
        <v>195</v>
      </c>
      <c r="J101" s="33"/>
    </row>
    <row r="102" spans="1:16" ht="409.5" x14ac:dyDescent="0.25">
      <c r="A102" s="25" t="s">
        <v>38</v>
      </c>
      <c r="B102" s="32"/>
      <c r="E102" s="27" t="s">
        <v>196</v>
      </c>
      <c r="J102" s="33"/>
    </row>
    <row r="103" spans="1:16" x14ac:dyDescent="0.25">
      <c r="A103" s="25" t="s">
        <v>29</v>
      </c>
      <c r="B103" s="25">
        <v>24</v>
      </c>
      <c r="C103" s="26" t="s">
        <v>192</v>
      </c>
      <c r="D103" s="25" t="s">
        <v>197</v>
      </c>
      <c r="E103" s="27" t="s">
        <v>193</v>
      </c>
      <c r="F103" s="28" t="s">
        <v>89</v>
      </c>
      <c r="G103" s="29">
        <v>148.4</v>
      </c>
      <c r="H103" s="30">
        <v>0</v>
      </c>
      <c r="I103" s="30">
        <f>ROUND(G103*H103,P4)</f>
        <v>0</v>
      </c>
      <c r="J103" s="25"/>
      <c r="O103" s="31">
        <f>I103*0.21</f>
        <v>0</v>
      </c>
      <c r="P103">
        <v>3</v>
      </c>
    </row>
    <row r="104" spans="1:16" x14ac:dyDescent="0.25">
      <c r="A104" s="25" t="s">
        <v>34</v>
      </c>
      <c r="B104" s="32"/>
      <c r="E104" s="27" t="s">
        <v>198</v>
      </c>
      <c r="J104" s="33"/>
    </row>
    <row r="105" spans="1:16" ht="90" x14ac:dyDescent="0.25">
      <c r="A105" s="25" t="s">
        <v>36</v>
      </c>
      <c r="B105" s="32"/>
      <c r="E105" s="34" t="s">
        <v>199</v>
      </c>
      <c r="J105" s="33"/>
    </row>
    <row r="106" spans="1:16" ht="409.5" x14ac:dyDescent="0.25">
      <c r="A106" s="25" t="s">
        <v>38</v>
      </c>
      <c r="B106" s="32"/>
      <c r="E106" s="27" t="s">
        <v>196</v>
      </c>
      <c r="J106" s="33"/>
    </row>
    <row r="107" spans="1:16" x14ac:dyDescent="0.25">
      <c r="A107" s="25" t="s">
        <v>29</v>
      </c>
      <c r="B107" s="25">
        <v>25</v>
      </c>
      <c r="C107" s="26" t="s">
        <v>200</v>
      </c>
      <c r="D107" s="25" t="s">
        <v>31</v>
      </c>
      <c r="E107" s="27" t="s">
        <v>201</v>
      </c>
      <c r="F107" s="28" t="s">
        <v>202</v>
      </c>
      <c r="G107" s="29">
        <v>7800.8</v>
      </c>
      <c r="H107" s="30">
        <v>0</v>
      </c>
      <c r="I107" s="30">
        <f>ROUND(G107*H107,P4)</f>
        <v>0</v>
      </c>
      <c r="J107" s="25"/>
      <c r="O107" s="31">
        <f>I107*0.21</f>
        <v>0</v>
      </c>
      <c r="P107">
        <v>3</v>
      </c>
    </row>
    <row r="108" spans="1:16" x14ac:dyDescent="0.25">
      <c r="A108" s="25" t="s">
        <v>34</v>
      </c>
      <c r="B108" s="32"/>
      <c r="E108" s="35" t="s">
        <v>31</v>
      </c>
      <c r="J108" s="33"/>
    </row>
    <row r="109" spans="1:16" ht="30" x14ac:dyDescent="0.25">
      <c r="A109" s="25" t="s">
        <v>36</v>
      </c>
      <c r="B109" s="32"/>
      <c r="E109" s="34" t="s">
        <v>203</v>
      </c>
      <c r="J109" s="33"/>
    </row>
    <row r="110" spans="1:16" ht="30" x14ac:dyDescent="0.25">
      <c r="A110" s="25" t="s">
        <v>38</v>
      </c>
      <c r="B110" s="32"/>
      <c r="E110" s="27" t="s">
        <v>204</v>
      </c>
      <c r="J110" s="33"/>
    </row>
    <row r="111" spans="1:16" x14ac:dyDescent="0.25">
      <c r="A111" s="25" t="s">
        <v>29</v>
      </c>
      <c r="B111" s="25">
        <v>26</v>
      </c>
      <c r="C111" s="26" t="s">
        <v>205</v>
      </c>
      <c r="D111" s="25" t="s">
        <v>31</v>
      </c>
      <c r="E111" s="27" t="s">
        <v>206</v>
      </c>
      <c r="F111" s="28" t="s">
        <v>202</v>
      </c>
      <c r="G111" s="29">
        <v>46</v>
      </c>
      <c r="H111" s="30">
        <v>0</v>
      </c>
      <c r="I111" s="30">
        <f>ROUND(G111*H111,P4)</f>
        <v>0</v>
      </c>
      <c r="J111" s="25"/>
      <c r="O111" s="31">
        <f>I111*0.21</f>
        <v>0</v>
      </c>
      <c r="P111">
        <v>3</v>
      </c>
    </row>
    <row r="112" spans="1:16" x14ac:dyDescent="0.25">
      <c r="A112" s="25" t="s">
        <v>34</v>
      </c>
      <c r="B112" s="32"/>
      <c r="E112" s="27" t="s">
        <v>207</v>
      </c>
      <c r="J112" s="33"/>
    </row>
    <row r="113" spans="1:16" x14ac:dyDescent="0.25">
      <c r="A113" s="25" t="s">
        <v>36</v>
      </c>
      <c r="B113" s="32"/>
      <c r="E113" s="34" t="s">
        <v>208</v>
      </c>
      <c r="J113" s="33"/>
    </row>
    <row r="114" spans="1:16" ht="45" x14ac:dyDescent="0.25">
      <c r="A114" s="25" t="s">
        <v>38</v>
      </c>
      <c r="B114" s="32"/>
      <c r="E114" s="27" t="s">
        <v>209</v>
      </c>
      <c r="J114" s="33"/>
    </row>
    <row r="115" spans="1:16" x14ac:dyDescent="0.25">
      <c r="A115" s="25" t="s">
        <v>29</v>
      </c>
      <c r="B115" s="25">
        <v>27</v>
      </c>
      <c r="C115" s="26" t="s">
        <v>210</v>
      </c>
      <c r="D115" s="25" t="s">
        <v>31</v>
      </c>
      <c r="E115" s="27" t="s">
        <v>211</v>
      </c>
      <c r="F115" s="28" t="s">
        <v>202</v>
      </c>
      <c r="G115" s="29">
        <v>46</v>
      </c>
      <c r="H115" s="30">
        <v>0</v>
      </c>
      <c r="I115" s="30">
        <f>ROUND(G115*H115,P4)</f>
        <v>0</v>
      </c>
      <c r="J115" s="25"/>
      <c r="O115" s="31">
        <f>I115*0.21</f>
        <v>0</v>
      </c>
      <c r="P115">
        <v>3</v>
      </c>
    </row>
    <row r="116" spans="1:16" x14ac:dyDescent="0.25">
      <c r="A116" s="25" t="s">
        <v>34</v>
      </c>
      <c r="B116" s="32"/>
      <c r="E116" s="27" t="s">
        <v>212</v>
      </c>
      <c r="J116" s="33"/>
    </row>
    <row r="117" spans="1:16" x14ac:dyDescent="0.25">
      <c r="A117" s="25" t="s">
        <v>36</v>
      </c>
      <c r="B117" s="32"/>
      <c r="E117" s="34" t="s">
        <v>208</v>
      </c>
      <c r="J117" s="33"/>
    </row>
    <row r="118" spans="1:16" ht="30" x14ac:dyDescent="0.25">
      <c r="A118" s="25" t="s">
        <v>38</v>
      </c>
      <c r="B118" s="32"/>
      <c r="E118" s="27" t="s">
        <v>213</v>
      </c>
      <c r="J118" s="33"/>
    </row>
    <row r="119" spans="1:16" x14ac:dyDescent="0.25">
      <c r="A119" s="25" t="s">
        <v>29</v>
      </c>
      <c r="B119" s="25">
        <v>28</v>
      </c>
      <c r="C119" s="26" t="s">
        <v>214</v>
      </c>
      <c r="D119" s="25" t="s">
        <v>31</v>
      </c>
      <c r="E119" s="27" t="s">
        <v>215</v>
      </c>
      <c r="F119" s="28" t="s">
        <v>202</v>
      </c>
      <c r="G119" s="29">
        <v>46</v>
      </c>
      <c r="H119" s="30">
        <v>0</v>
      </c>
      <c r="I119" s="30">
        <f>ROUND(G119*H119,P4)</f>
        <v>0</v>
      </c>
      <c r="J119" s="25"/>
      <c r="O119" s="31">
        <f>I119*0.21</f>
        <v>0</v>
      </c>
      <c r="P119">
        <v>3</v>
      </c>
    </row>
    <row r="120" spans="1:16" x14ac:dyDescent="0.25">
      <c r="A120" s="25" t="s">
        <v>34</v>
      </c>
      <c r="B120" s="32"/>
      <c r="E120" s="27" t="s">
        <v>216</v>
      </c>
      <c r="J120" s="33"/>
    </row>
    <row r="121" spans="1:16" x14ac:dyDescent="0.25">
      <c r="A121" s="25" t="s">
        <v>36</v>
      </c>
      <c r="B121" s="32"/>
      <c r="E121" s="34" t="s">
        <v>208</v>
      </c>
      <c r="J121" s="33"/>
    </row>
    <row r="122" spans="1:16" ht="60" x14ac:dyDescent="0.25">
      <c r="A122" s="25" t="s">
        <v>38</v>
      </c>
      <c r="B122" s="32"/>
      <c r="E122" s="27" t="s">
        <v>217</v>
      </c>
      <c r="J122" s="33"/>
    </row>
    <row r="123" spans="1:16" x14ac:dyDescent="0.25">
      <c r="A123" s="19" t="s">
        <v>26</v>
      </c>
      <c r="B123" s="20"/>
      <c r="C123" s="21" t="s">
        <v>218</v>
      </c>
      <c r="D123" s="22"/>
      <c r="E123" s="19" t="s">
        <v>219</v>
      </c>
      <c r="F123" s="22"/>
      <c r="G123" s="22"/>
      <c r="H123" s="22"/>
      <c r="I123" s="23">
        <f>SUMIFS(I124:I139,A124:A139,"P")</f>
        <v>0</v>
      </c>
      <c r="J123" s="24"/>
    </row>
    <row r="124" spans="1:16" x14ac:dyDescent="0.25">
      <c r="A124" s="25" t="s">
        <v>29</v>
      </c>
      <c r="B124" s="25">
        <v>29</v>
      </c>
      <c r="C124" s="26" t="s">
        <v>220</v>
      </c>
      <c r="D124" s="25" t="s">
        <v>31</v>
      </c>
      <c r="E124" s="27" t="s">
        <v>221</v>
      </c>
      <c r="F124" s="28" t="s">
        <v>143</v>
      </c>
      <c r="G124" s="29">
        <v>1900</v>
      </c>
      <c r="H124" s="30">
        <v>0</v>
      </c>
      <c r="I124" s="30">
        <f>ROUND(G124*H124,P4)</f>
        <v>0</v>
      </c>
      <c r="J124" s="25"/>
      <c r="O124" s="31">
        <f>I124*0.21</f>
        <v>0</v>
      </c>
      <c r="P124">
        <v>3</v>
      </c>
    </row>
    <row r="125" spans="1:16" x14ac:dyDescent="0.25">
      <c r="A125" s="25" t="s">
        <v>34</v>
      </c>
      <c r="B125" s="32"/>
      <c r="E125" s="27" t="s">
        <v>222</v>
      </c>
      <c r="J125" s="33"/>
    </row>
    <row r="126" spans="1:16" ht="30" x14ac:dyDescent="0.25">
      <c r="A126" s="25" t="s">
        <v>36</v>
      </c>
      <c r="B126" s="32"/>
      <c r="E126" s="34" t="s">
        <v>223</v>
      </c>
      <c r="J126" s="33"/>
    </row>
    <row r="127" spans="1:16" ht="195" x14ac:dyDescent="0.25">
      <c r="A127" s="25" t="s">
        <v>38</v>
      </c>
      <c r="B127" s="32"/>
      <c r="E127" s="27" t="s">
        <v>224</v>
      </c>
      <c r="J127" s="33"/>
    </row>
    <row r="128" spans="1:16" x14ac:dyDescent="0.25">
      <c r="A128" s="25" t="s">
        <v>29</v>
      </c>
      <c r="B128" s="25">
        <v>30</v>
      </c>
      <c r="C128" s="26" t="s">
        <v>225</v>
      </c>
      <c r="D128" s="25" t="s">
        <v>31</v>
      </c>
      <c r="E128" s="27" t="s">
        <v>226</v>
      </c>
      <c r="F128" s="28" t="s">
        <v>202</v>
      </c>
      <c r="G128" s="29">
        <v>3800</v>
      </c>
      <c r="H128" s="30">
        <v>0</v>
      </c>
      <c r="I128" s="30">
        <f>ROUND(G128*H128,P4)</f>
        <v>0</v>
      </c>
      <c r="J128" s="25"/>
      <c r="O128" s="31">
        <f>I128*0.21</f>
        <v>0</v>
      </c>
      <c r="P128">
        <v>3</v>
      </c>
    </row>
    <row r="129" spans="1:16" ht="30" x14ac:dyDescent="0.25">
      <c r="A129" s="25" t="s">
        <v>34</v>
      </c>
      <c r="B129" s="32"/>
      <c r="E129" s="27" t="s">
        <v>227</v>
      </c>
      <c r="J129" s="33"/>
    </row>
    <row r="130" spans="1:16" x14ac:dyDescent="0.25">
      <c r="A130" s="25" t="s">
        <v>36</v>
      </c>
      <c r="B130" s="32"/>
      <c r="E130" s="34" t="s">
        <v>228</v>
      </c>
      <c r="J130" s="33"/>
    </row>
    <row r="131" spans="1:16" ht="75" x14ac:dyDescent="0.25">
      <c r="A131" s="25" t="s">
        <v>38</v>
      </c>
      <c r="B131" s="32"/>
      <c r="E131" s="27" t="s">
        <v>229</v>
      </c>
      <c r="J131" s="33"/>
    </row>
    <row r="132" spans="1:16" x14ac:dyDescent="0.25">
      <c r="A132" s="25" t="s">
        <v>29</v>
      </c>
      <c r="B132" s="25">
        <v>31</v>
      </c>
      <c r="C132" s="26" t="s">
        <v>230</v>
      </c>
      <c r="D132" s="25" t="s">
        <v>31</v>
      </c>
      <c r="E132" s="27" t="s">
        <v>231</v>
      </c>
      <c r="F132" s="28" t="s">
        <v>89</v>
      </c>
      <c r="G132" s="29">
        <v>3900.4</v>
      </c>
      <c r="H132" s="30">
        <v>0</v>
      </c>
      <c r="I132" s="30">
        <f>ROUND(G132*H132,P4)</f>
        <v>0</v>
      </c>
      <c r="J132" s="25"/>
      <c r="O132" s="31">
        <f>I132*0.21</f>
        <v>0</v>
      </c>
      <c r="P132">
        <v>3</v>
      </c>
    </row>
    <row r="133" spans="1:16" ht="45" x14ac:dyDescent="0.25">
      <c r="A133" s="25" t="s">
        <v>34</v>
      </c>
      <c r="B133" s="32"/>
      <c r="E133" s="27" t="s">
        <v>232</v>
      </c>
      <c r="J133" s="33"/>
    </row>
    <row r="134" spans="1:16" x14ac:dyDescent="0.25">
      <c r="A134" s="25" t="s">
        <v>36</v>
      </c>
      <c r="B134" s="32"/>
      <c r="E134" s="34" t="s">
        <v>233</v>
      </c>
      <c r="J134" s="33"/>
    </row>
    <row r="135" spans="1:16" ht="60" x14ac:dyDescent="0.25">
      <c r="A135" s="25" t="s">
        <v>38</v>
      </c>
      <c r="B135" s="32"/>
      <c r="E135" s="27" t="s">
        <v>234</v>
      </c>
      <c r="J135" s="33"/>
    </row>
    <row r="136" spans="1:16" x14ac:dyDescent="0.25">
      <c r="A136" s="25" t="s">
        <v>29</v>
      </c>
      <c r="B136" s="25">
        <v>32</v>
      </c>
      <c r="C136" s="26" t="s">
        <v>235</v>
      </c>
      <c r="D136" s="25" t="s">
        <v>31</v>
      </c>
      <c r="E136" s="27" t="s">
        <v>236</v>
      </c>
      <c r="F136" s="28" t="s">
        <v>202</v>
      </c>
      <c r="G136" s="29">
        <v>7800.8</v>
      </c>
      <c r="H136" s="30">
        <v>0</v>
      </c>
      <c r="I136" s="30">
        <f>ROUND(G136*H136,P4)</f>
        <v>0</v>
      </c>
      <c r="J136" s="25"/>
      <c r="O136" s="31">
        <f>I136*0.21</f>
        <v>0</v>
      </c>
      <c r="P136">
        <v>3</v>
      </c>
    </row>
    <row r="137" spans="1:16" ht="45" x14ac:dyDescent="0.25">
      <c r="A137" s="25" t="s">
        <v>34</v>
      </c>
      <c r="B137" s="32"/>
      <c r="E137" s="27" t="s">
        <v>237</v>
      </c>
      <c r="J137" s="33"/>
    </row>
    <row r="138" spans="1:16" x14ac:dyDescent="0.25">
      <c r="A138" s="25" t="s">
        <v>36</v>
      </c>
      <c r="B138" s="32"/>
      <c r="E138" s="34" t="s">
        <v>238</v>
      </c>
      <c r="J138" s="33"/>
    </row>
    <row r="139" spans="1:16" ht="120" x14ac:dyDescent="0.25">
      <c r="A139" s="25" t="s">
        <v>38</v>
      </c>
      <c r="B139" s="32"/>
      <c r="E139" s="27" t="s">
        <v>239</v>
      </c>
      <c r="J139" s="33"/>
    </row>
    <row r="140" spans="1:16" x14ac:dyDescent="0.25">
      <c r="A140" s="19" t="s">
        <v>26</v>
      </c>
      <c r="B140" s="20"/>
      <c r="C140" s="21" t="s">
        <v>240</v>
      </c>
      <c r="D140" s="22"/>
      <c r="E140" s="19" t="s">
        <v>241</v>
      </c>
      <c r="F140" s="22"/>
      <c r="G140" s="22"/>
      <c r="H140" s="22"/>
      <c r="I140" s="23">
        <f>SUMIFS(I141:I152,A141:A152,"P")</f>
        <v>0</v>
      </c>
      <c r="J140" s="24"/>
    </row>
    <row r="141" spans="1:16" x14ac:dyDescent="0.25">
      <c r="A141" s="25" t="s">
        <v>29</v>
      </c>
      <c r="B141" s="25">
        <v>33</v>
      </c>
      <c r="C141" s="26" t="s">
        <v>242</v>
      </c>
      <c r="D141" s="25" t="s">
        <v>31</v>
      </c>
      <c r="E141" s="27" t="s">
        <v>243</v>
      </c>
      <c r="F141" s="28" t="s">
        <v>89</v>
      </c>
      <c r="G141" s="29">
        <v>23.626999999999999</v>
      </c>
      <c r="H141" s="30">
        <v>0</v>
      </c>
      <c r="I141" s="30">
        <f>ROUND(G141*H141,P4)</f>
        <v>0</v>
      </c>
      <c r="J141" s="25"/>
      <c r="O141" s="31">
        <f>I141*0.21</f>
        <v>0</v>
      </c>
      <c r="P141">
        <v>3</v>
      </c>
    </row>
    <row r="142" spans="1:16" x14ac:dyDescent="0.25">
      <c r="A142" s="25" t="s">
        <v>34</v>
      </c>
      <c r="B142" s="32"/>
      <c r="E142" s="35" t="s">
        <v>31</v>
      </c>
      <c r="J142" s="33"/>
    </row>
    <row r="143" spans="1:16" ht="90" x14ac:dyDescent="0.25">
      <c r="A143" s="25" t="s">
        <v>36</v>
      </c>
      <c r="B143" s="32"/>
      <c r="E143" s="34" t="s">
        <v>244</v>
      </c>
      <c r="J143" s="33"/>
    </row>
    <row r="144" spans="1:16" ht="409.5" x14ac:dyDescent="0.25">
      <c r="A144" s="25" t="s">
        <v>38</v>
      </c>
      <c r="B144" s="32"/>
      <c r="E144" s="27" t="s">
        <v>245</v>
      </c>
      <c r="J144" s="33"/>
    </row>
    <row r="145" spans="1:16" x14ac:dyDescent="0.25">
      <c r="A145" s="25" t="s">
        <v>29</v>
      </c>
      <c r="B145" s="25">
        <v>34</v>
      </c>
      <c r="C145" s="26" t="s">
        <v>246</v>
      </c>
      <c r="D145" s="25" t="s">
        <v>31</v>
      </c>
      <c r="E145" s="27" t="s">
        <v>247</v>
      </c>
      <c r="F145" s="28" t="s">
        <v>89</v>
      </c>
      <c r="G145" s="29">
        <v>12.39</v>
      </c>
      <c r="H145" s="30">
        <v>0</v>
      </c>
      <c r="I145" s="30">
        <f>ROUND(G145*H145,P4)</f>
        <v>0</v>
      </c>
      <c r="J145" s="25"/>
      <c r="O145" s="31">
        <f>I145*0.21</f>
        <v>0</v>
      </c>
      <c r="P145">
        <v>3</v>
      </c>
    </row>
    <row r="146" spans="1:16" x14ac:dyDescent="0.25">
      <c r="A146" s="25" t="s">
        <v>34</v>
      </c>
      <c r="B146" s="32"/>
      <c r="E146" s="27" t="s">
        <v>248</v>
      </c>
      <c r="J146" s="33"/>
    </row>
    <row r="147" spans="1:16" x14ac:dyDescent="0.25">
      <c r="A147" s="25" t="s">
        <v>36</v>
      </c>
      <c r="B147" s="32"/>
      <c r="E147" s="34" t="s">
        <v>249</v>
      </c>
      <c r="J147" s="33"/>
    </row>
    <row r="148" spans="1:16" ht="409.5" x14ac:dyDescent="0.25">
      <c r="A148" s="25" t="s">
        <v>38</v>
      </c>
      <c r="B148" s="32"/>
      <c r="E148" s="27" t="s">
        <v>245</v>
      </c>
      <c r="J148" s="33"/>
    </row>
    <row r="149" spans="1:16" x14ac:dyDescent="0.25">
      <c r="A149" s="25" t="s">
        <v>29</v>
      </c>
      <c r="B149" s="25">
        <v>35</v>
      </c>
      <c r="C149" s="26" t="s">
        <v>250</v>
      </c>
      <c r="D149" s="25" t="s">
        <v>31</v>
      </c>
      <c r="E149" s="27" t="s">
        <v>251</v>
      </c>
      <c r="F149" s="28" t="s">
        <v>89</v>
      </c>
      <c r="G149" s="29">
        <v>32.052999999999997</v>
      </c>
      <c r="H149" s="30">
        <v>0</v>
      </c>
      <c r="I149" s="30">
        <f>ROUND(G149*H149,P4)</f>
        <v>0</v>
      </c>
      <c r="J149" s="25"/>
      <c r="O149" s="31">
        <f>I149*0.21</f>
        <v>0</v>
      </c>
      <c r="P149">
        <v>3</v>
      </c>
    </row>
    <row r="150" spans="1:16" x14ac:dyDescent="0.25">
      <c r="A150" s="25" t="s">
        <v>34</v>
      </c>
      <c r="B150" s="32"/>
      <c r="E150" s="27" t="s">
        <v>252</v>
      </c>
      <c r="J150" s="33"/>
    </row>
    <row r="151" spans="1:16" ht="135" x14ac:dyDescent="0.25">
      <c r="A151" s="25" t="s">
        <v>36</v>
      </c>
      <c r="B151" s="32"/>
      <c r="E151" s="34" t="s">
        <v>253</v>
      </c>
      <c r="J151" s="33"/>
    </row>
    <row r="152" spans="1:16" ht="60" x14ac:dyDescent="0.25">
      <c r="A152" s="25" t="s">
        <v>38</v>
      </c>
      <c r="B152" s="32"/>
      <c r="E152" s="27" t="s">
        <v>234</v>
      </c>
      <c r="J152" s="33"/>
    </row>
    <row r="153" spans="1:16" x14ac:dyDescent="0.25">
      <c r="A153" s="19" t="s">
        <v>26</v>
      </c>
      <c r="B153" s="20"/>
      <c r="C153" s="21" t="s">
        <v>254</v>
      </c>
      <c r="D153" s="22"/>
      <c r="E153" s="19" t="s">
        <v>255</v>
      </c>
      <c r="F153" s="22"/>
      <c r="G153" s="22"/>
      <c r="H153" s="22"/>
      <c r="I153" s="23">
        <f>SUMIFS(I154:I185,A154:A185,"P")</f>
        <v>0</v>
      </c>
      <c r="J153" s="24"/>
    </row>
    <row r="154" spans="1:16" x14ac:dyDescent="0.25">
      <c r="A154" s="25" t="s">
        <v>29</v>
      </c>
      <c r="B154" s="25">
        <v>36</v>
      </c>
      <c r="C154" s="26" t="s">
        <v>256</v>
      </c>
      <c r="D154" s="25" t="s">
        <v>31</v>
      </c>
      <c r="E154" s="27" t="s">
        <v>257</v>
      </c>
      <c r="F154" s="28" t="s">
        <v>202</v>
      </c>
      <c r="G154" s="29">
        <v>7800.8</v>
      </c>
      <c r="H154" s="30">
        <v>0</v>
      </c>
      <c r="I154" s="30">
        <f>ROUND(G154*H154,P4)</f>
        <v>0</v>
      </c>
      <c r="J154" s="25"/>
      <c r="O154" s="31">
        <f>I154*0.21</f>
        <v>0</v>
      </c>
      <c r="P154">
        <v>3</v>
      </c>
    </row>
    <row r="155" spans="1:16" x14ac:dyDescent="0.25">
      <c r="A155" s="25" t="s">
        <v>34</v>
      </c>
      <c r="B155" s="32"/>
      <c r="E155" s="27" t="s">
        <v>258</v>
      </c>
      <c r="J155" s="33"/>
    </row>
    <row r="156" spans="1:16" ht="45" x14ac:dyDescent="0.25">
      <c r="A156" s="25" t="s">
        <v>36</v>
      </c>
      <c r="B156" s="32"/>
      <c r="E156" s="34" t="s">
        <v>259</v>
      </c>
      <c r="J156" s="33"/>
    </row>
    <row r="157" spans="1:16" ht="60" x14ac:dyDescent="0.25">
      <c r="A157" s="25" t="s">
        <v>38</v>
      </c>
      <c r="B157" s="32"/>
      <c r="E157" s="27" t="s">
        <v>260</v>
      </c>
      <c r="J157" s="33"/>
    </row>
    <row r="158" spans="1:16" x14ac:dyDescent="0.25">
      <c r="A158" s="25" t="s">
        <v>29</v>
      </c>
      <c r="B158" s="25">
        <v>37</v>
      </c>
      <c r="C158" s="26" t="s">
        <v>261</v>
      </c>
      <c r="D158" s="25" t="s">
        <v>31</v>
      </c>
      <c r="E158" s="27" t="s">
        <v>262</v>
      </c>
      <c r="F158" s="28" t="s">
        <v>202</v>
      </c>
      <c r="G158" s="29">
        <v>7800.8</v>
      </c>
      <c r="H158" s="30">
        <v>0</v>
      </c>
      <c r="I158" s="30">
        <f>ROUND(G158*H158,P4)</f>
        <v>0</v>
      </c>
      <c r="J158" s="25"/>
      <c r="O158" s="31">
        <f>I158*0.21</f>
        <v>0</v>
      </c>
      <c r="P158">
        <v>3</v>
      </c>
    </row>
    <row r="159" spans="1:16" x14ac:dyDescent="0.25">
      <c r="A159" s="25" t="s">
        <v>34</v>
      </c>
      <c r="B159" s="32"/>
      <c r="E159" s="27" t="s">
        <v>263</v>
      </c>
      <c r="J159" s="33"/>
    </row>
    <row r="160" spans="1:16" ht="30" x14ac:dyDescent="0.25">
      <c r="A160" s="25" t="s">
        <v>36</v>
      </c>
      <c r="B160" s="32"/>
      <c r="E160" s="34" t="s">
        <v>264</v>
      </c>
      <c r="J160" s="33"/>
    </row>
    <row r="161" spans="1:16" ht="60" x14ac:dyDescent="0.25">
      <c r="A161" s="25" t="s">
        <v>38</v>
      </c>
      <c r="B161" s="32"/>
      <c r="E161" s="27" t="s">
        <v>260</v>
      </c>
      <c r="J161" s="33"/>
    </row>
    <row r="162" spans="1:16" x14ac:dyDescent="0.25">
      <c r="A162" s="25" t="s">
        <v>29</v>
      </c>
      <c r="B162" s="25">
        <v>38</v>
      </c>
      <c r="C162" s="26" t="s">
        <v>265</v>
      </c>
      <c r="D162" s="25" t="s">
        <v>31</v>
      </c>
      <c r="E162" s="27" t="s">
        <v>266</v>
      </c>
      <c r="F162" s="28" t="s">
        <v>202</v>
      </c>
      <c r="G162" s="29">
        <v>7800.8</v>
      </c>
      <c r="H162" s="30">
        <v>0</v>
      </c>
      <c r="I162" s="30">
        <f>ROUND(G162*H162,P4)</f>
        <v>0</v>
      </c>
      <c r="J162" s="25"/>
      <c r="O162" s="31">
        <f>I162*0.21</f>
        <v>0</v>
      </c>
      <c r="P162">
        <v>3</v>
      </c>
    </row>
    <row r="163" spans="1:16" ht="30" x14ac:dyDescent="0.25">
      <c r="A163" s="25" t="s">
        <v>34</v>
      </c>
      <c r="B163" s="32"/>
      <c r="E163" s="27" t="s">
        <v>267</v>
      </c>
      <c r="J163" s="33"/>
    </row>
    <row r="164" spans="1:16" ht="45" x14ac:dyDescent="0.25">
      <c r="A164" s="25" t="s">
        <v>36</v>
      </c>
      <c r="B164" s="32"/>
      <c r="E164" s="34" t="s">
        <v>259</v>
      </c>
      <c r="J164" s="33"/>
    </row>
    <row r="165" spans="1:16" ht="75" x14ac:dyDescent="0.25">
      <c r="A165" s="25" t="s">
        <v>38</v>
      </c>
      <c r="B165" s="32"/>
      <c r="E165" s="27" t="s">
        <v>268</v>
      </c>
      <c r="J165" s="33"/>
    </row>
    <row r="166" spans="1:16" x14ac:dyDescent="0.25">
      <c r="A166" s="25" t="s">
        <v>29</v>
      </c>
      <c r="B166" s="25">
        <v>39</v>
      </c>
      <c r="C166" s="26" t="s">
        <v>269</v>
      </c>
      <c r="D166" s="25" t="s">
        <v>51</v>
      </c>
      <c r="E166" s="27" t="s">
        <v>270</v>
      </c>
      <c r="F166" s="28" t="s">
        <v>202</v>
      </c>
      <c r="G166" s="29">
        <v>7109.75</v>
      </c>
      <c r="H166" s="30">
        <v>0</v>
      </c>
      <c r="I166" s="30">
        <f>ROUND(G166*H166,P4)</f>
        <v>0</v>
      </c>
      <c r="J166" s="25"/>
      <c r="O166" s="31">
        <f>I166*0.21</f>
        <v>0</v>
      </c>
      <c r="P166">
        <v>3</v>
      </c>
    </row>
    <row r="167" spans="1:16" ht="30" x14ac:dyDescent="0.25">
      <c r="A167" s="25" t="s">
        <v>34</v>
      </c>
      <c r="B167" s="32"/>
      <c r="E167" s="27" t="s">
        <v>271</v>
      </c>
      <c r="J167" s="33"/>
    </row>
    <row r="168" spans="1:16" ht="75" x14ac:dyDescent="0.25">
      <c r="A168" s="25" t="s">
        <v>36</v>
      </c>
      <c r="B168" s="32"/>
      <c r="E168" s="34" t="s">
        <v>272</v>
      </c>
      <c r="J168" s="33"/>
    </row>
    <row r="169" spans="1:16" ht="75" x14ac:dyDescent="0.25">
      <c r="A169" s="25" t="s">
        <v>38</v>
      </c>
      <c r="B169" s="32"/>
      <c r="E169" s="27" t="s">
        <v>268</v>
      </c>
      <c r="J169" s="33"/>
    </row>
    <row r="170" spans="1:16" x14ac:dyDescent="0.25">
      <c r="A170" s="25" t="s">
        <v>29</v>
      </c>
      <c r="B170" s="25">
        <v>40</v>
      </c>
      <c r="C170" s="26" t="s">
        <v>269</v>
      </c>
      <c r="D170" s="25" t="s">
        <v>41</v>
      </c>
      <c r="E170" s="27" t="s">
        <v>270</v>
      </c>
      <c r="F170" s="28" t="s">
        <v>202</v>
      </c>
      <c r="G170" s="29">
        <v>7109.75</v>
      </c>
      <c r="H170" s="30">
        <v>0</v>
      </c>
      <c r="I170" s="30">
        <f>ROUND(G170*H170,P4)</f>
        <v>0</v>
      </c>
      <c r="J170" s="25"/>
      <c r="O170" s="31">
        <f>I170*0.21</f>
        <v>0</v>
      </c>
      <c r="P170">
        <v>3</v>
      </c>
    </row>
    <row r="171" spans="1:16" ht="30" x14ac:dyDescent="0.25">
      <c r="A171" s="25" t="s">
        <v>34</v>
      </c>
      <c r="B171" s="32"/>
      <c r="E171" s="27" t="s">
        <v>273</v>
      </c>
      <c r="J171" s="33"/>
    </row>
    <row r="172" spans="1:16" ht="75" x14ac:dyDescent="0.25">
      <c r="A172" s="25" t="s">
        <v>36</v>
      </c>
      <c r="B172" s="32"/>
      <c r="E172" s="34" t="s">
        <v>272</v>
      </c>
      <c r="J172" s="33"/>
    </row>
    <row r="173" spans="1:16" ht="75" x14ac:dyDescent="0.25">
      <c r="A173" s="25" t="s">
        <v>38</v>
      </c>
      <c r="B173" s="32"/>
      <c r="E173" s="27" t="s">
        <v>268</v>
      </c>
      <c r="J173" s="33"/>
    </row>
    <row r="174" spans="1:16" x14ac:dyDescent="0.25">
      <c r="A174" s="25" t="s">
        <v>29</v>
      </c>
      <c r="B174" s="25">
        <v>41</v>
      </c>
      <c r="C174" s="26" t="s">
        <v>274</v>
      </c>
      <c r="D174" s="25" t="s">
        <v>31</v>
      </c>
      <c r="E174" s="27" t="s">
        <v>275</v>
      </c>
      <c r="F174" s="28" t="s">
        <v>202</v>
      </c>
      <c r="G174" s="29">
        <v>7114.5</v>
      </c>
      <c r="H174" s="30">
        <v>0</v>
      </c>
      <c r="I174" s="30">
        <f>ROUND(G174*H174,P4)</f>
        <v>0</v>
      </c>
      <c r="J174" s="25"/>
      <c r="O174" s="31">
        <f>I174*0.21</f>
        <v>0</v>
      </c>
      <c r="P174">
        <v>3</v>
      </c>
    </row>
    <row r="175" spans="1:16" ht="30" x14ac:dyDescent="0.25">
      <c r="A175" s="25" t="s">
        <v>34</v>
      </c>
      <c r="B175" s="32"/>
      <c r="E175" s="27" t="s">
        <v>276</v>
      </c>
      <c r="J175" s="33"/>
    </row>
    <row r="176" spans="1:16" ht="90" x14ac:dyDescent="0.25">
      <c r="A176" s="25" t="s">
        <v>36</v>
      </c>
      <c r="B176" s="32"/>
      <c r="E176" s="34" t="s">
        <v>277</v>
      </c>
      <c r="J176" s="33"/>
    </row>
    <row r="177" spans="1:16" ht="165" x14ac:dyDescent="0.25">
      <c r="A177" s="25" t="s">
        <v>38</v>
      </c>
      <c r="B177" s="32"/>
      <c r="E177" s="27" t="s">
        <v>278</v>
      </c>
      <c r="J177" s="33"/>
    </row>
    <row r="178" spans="1:16" x14ac:dyDescent="0.25">
      <c r="A178" s="25" t="s">
        <v>29</v>
      </c>
      <c r="B178" s="25">
        <v>42</v>
      </c>
      <c r="C178" s="26" t="s">
        <v>279</v>
      </c>
      <c r="D178" s="25" t="s">
        <v>31</v>
      </c>
      <c r="E178" s="27" t="s">
        <v>280</v>
      </c>
      <c r="F178" s="28" t="s">
        <v>202</v>
      </c>
      <c r="G178" s="29">
        <v>7114.5</v>
      </c>
      <c r="H178" s="30">
        <v>0</v>
      </c>
      <c r="I178" s="30">
        <f>ROUND(G178*H178,P4)</f>
        <v>0</v>
      </c>
      <c r="J178" s="25"/>
      <c r="O178" s="31">
        <f>I178*0.21</f>
        <v>0</v>
      </c>
      <c r="P178">
        <v>3</v>
      </c>
    </row>
    <row r="179" spans="1:16" x14ac:dyDescent="0.25">
      <c r="A179" s="25" t="s">
        <v>34</v>
      </c>
      <c r="B179" s="32"/>
      <c r="E179" s="27" t="s">
        <v>281</v>
      </c>
      <c r="J179" s="33"/>
    </row>
    <row r="180" spans="1:16" ht="75" x14ac:dyDescent="0.25">
      <c r="A180" s="25" t="s">
        <v>36</v>
      </c>
      <c r="B180" s="32"/>
      <c r="E180" s="34" t="s">
        <v>282</v>
      </c>
      <c r="J180" s="33"/>
    </row>
    <row r="181" spans="1:16" ht="165" x14ac:dyDescent="0.25">
      <c r="A181" s="25" t="s">
        <v>38</v>
      </c>
      <c r="B181" s="32"/>
      <c r="E181" s="27" t="s">
        <v>278</v>
      </c>
      <c r="J181" s="33"/>
    </row>
    <row r="182" spans="1:16" x14ac:dyDescent="0.25">
      <c r="A182" s="25" t="s">
        <v>29</v>
      </c>
      <c r="B182" s="25">
        <v>43</v>
      </c>
      <c r="C182" s="26" t="s">
        <v>283</v>
      </c>
      <c r="D182" s="25" t="s">
        <v>31</v>
      </c>
      <c r="E182" s="27" t="s">
        <v>284</v>
      </c>
      <c r="F182" s="28" t="s">
        <v>202</v>
      </c>
      <c r="G182" s="29">
        <v>7015</v>
      </c>
      <c r="H182" s="30">
        <v>0</v>
      </c>
      <c r="I182" s="30">
        <f>ROUND(G182*H182,P4)</f>
        <v>0</v>
      </c>
      <c r="J182" s="25"/>
      <c r="O182" s="31">
        <f>I182*0.21</f>
        <v>0</v>
      </c>
      <c r="P182">
        <v>3</v>
      </c>
    </row>
    <row r="183" spans="1:16" ht="30" x14ac:dyDescent="0.25">
      <c r="A183" s="25" t="s">
        <v>34</v>
      </c>
      <c r="B183" s="32"/>
      <c r="E183" s="27" t="s">
        <v>285</v>
      </c>
      <c r="J183" s="33"/>
    </row>
    <row r="184" spans="1:16" ht="30" x14ac:dyDescent="0.25">
      <c r="A184" s="25" t="s">
        <v>36</v>
      </c>
      <c r="B184" s="32"/>
      <c r="E184" s="34" t="s">
        <v>286</v>
      </c>
      <c r="J184" s="33"/>
    </row>
    <row r="185" spans="1:16" ht="195" x14ac:dyDescent="0.25">
      <c r="A185" s="25" t="s">
        <v>38</v>
      </c>
      <c r="B185" s="32"/>
      <c r="E185" s="27" t="s">
        <v>287</v>
      </c>
      <c r="J185" s="33"/>
    </row>
    <row r="186" spans="1:16" x14ac:dyDescent="0.25">
      <c r="A186" s="19" t="s">
        <v>26</v>
      </c>
      <c r="B186" s="20"/>
      <c r="C186" s="21" t="s">
        <v>288</v>
      </c>
      <c r="D186" s="22"/>
      <c r="E186" s="19" t="s">
        <v>289</v>
      </c>
      <c r="F186" s="22"/>
      <c r="G186" s="22"/>
      <c r="H186" s="22"/>
      <c r="I186" s="23">
        <f>SUMIFS(I187:I210,A187:A210,"P")</f>
        <v>0</v>
      </c>
      <c r="J186" s="24"/>
    </row>
    <row r="187" spans="1:16" x14ac:dyDescent="0.25">
      <c r="A187" s="25" t="s">
        <v>29</v>
      </c>
      <c r="B187" s="25">
        <v>44</v>
      </c>
      <c r="C187" s="26" t="s">
        <v>290</v>
      </c>
      <c r="D187" s="25" t="s">
        <v>51</v>
      </c>
      <c r="E187" s="27" t="s">
        <v>291</v>
      </c>
      <c r="F187" s="28" t="s">
        <v>143</v>
      </c>
      <c r="G187" s="29">
        <v>325.7</v>
      </c>
      <c r="H187" s="30">
        <v>0</v>
      </c>
      <c r="I187" s="30">
        <f>ROUND(G187*H187,P4)</f>
        <v>0</v>
      </c>
      <c r="J187" s="25"/>
      <c r="O187" s="31">
        <f>I187*0.21</f>
        <v>0</v>
      </c>
      <c r="P187">
        <v>3</v>
      </c>
    </row>
    <row r="188" spans="1:16" x14ac:dyDescent="0.25">
      <c r="A188" s="25" t="s">
        <v>34</v>
      </c>
      <c r="B188" s="32"/>
      <c r="E188" s="27" t="s">
        <v>292</v>
      </c>
      <c r="J188" s="33"/>
    </row>
    <row r="189" spans="1:16" ht="90" x14ac:dyDescent="0.25">
      <c r="A189" s="25" t="s">
        <v>36</v>
      </c>
      <c r="B189" s="32"/>
      <c r="E189" s="34" t="s">
        <v>293</v>
      </c>
      <c r="J189" s="33"/>
    </row>
    <row r="190" spans="1:16" ht="330" x14ac:dyDescent="0.25">
      <c r="A190" s="25" t="s">
        <v>38</v>
      </c>
      <c r="B190" s="32"/>
      <c r="E190" s="27" t="s">
        <v>294</v>
      </c>
      <c r="J190" s="33"/>
    </row>
    <row r="191" spans="1:16" x14ac:dyDescent="0.25">
      <c r="A191" s="25" t="s">
        <v>29</v>
      </c>
      <c r="B191" s="25">
        <v>45</v>
      </c>
      <c r="C191" s="26" t="s">
        <v>290</v>
      </c>
      <c r="D191" s="25" t="s">
        <v>41</v>
      </c>
      <c r="E191" s="27" t="s">
        <v>291</v>
      </c>
      <c r="F191" s="28" t="s">
        <v>143</v>
      </c>
      <c r="G191" s="29">
        <v>27.1</v>
      </c>
      <c r="H191" s="30">
        <v>0</v>
      </c>
      <c r="I191" s="30">
        <f>ROUND(G191*H191,P4)</f>
        <v>0</v>
      </c>
      <c r="J191" s="25"/>
      <c r="O191" s="31">
        <f>I191*0.21</f>
        <v>0</v>
      </c>
      <c r="P191">
        <v>3</v>
      </c>
    </row>
    <row r="192" spans="1:16" x14ac:dyDescent="0.25">
      <c r="A192" s="25" t="s">
        <v>34</v>
      </c>
      <c r="B192" s="32"/>
      <c r="E192" s="27" t="s">
        <v>295</v>
      </c>
      <c r="J192" s="33"/>
    </row>
    <row r="193" spans="1:16" ht="60" x14ac:dyDescent="0.25">
      <c r="A193" s="25" t="s">
        <v>36</v>
      </c>
      <c r="B193" s="32"/>
      <c r="E193" s="34" t="s">
        <v>296</v>
      </c>
      <c r="J193" s="33"/>
    </row>
    <row r="194" spans="1:16" ht="330" x14ac:dyDescent="0.25">
      <c r="A194" s="25" t="s">
        <v>38</v>
      </c>
      <c r="B194" s="32"/>
      <c r="E194" s="27" t="s">
        <v>294</v>
      </c>
      <c r="J194" s="33"/>
    </row>
    <row r="195" spans="1:16" x14ac:dyDescent="0.25">
      <c r="A195" s="25" t="s">
        <v>29</v>
      </c>
      <c r="B195" s="25">
        <v>46</v>
      </c>
      <c r="C195" s="26" t="s">
        <v>297</v>
      </c>
      <c r="D195" s="25" t="s">
        <v>31</v>
      </c>
      <c r="E195" s="27" t="s">
        <v>298</v>
      </c>
      <c r="F195" s="28" t="s">
        <v>74</v>
      </c>
      <c r="G195" s="29">
        <v>70</v>
      </c>
      <c r="H195" s="30">
        <v>0</v>
      </c>
      <c r="I195" s="30">
        <f>ROUND(G195*H195,P4)</f>
        <v>0</v>
      </c>
      <c r="J195" s="25"/>
      <c r="O195" s="31">
        <f>I195*0.21</f>
        <v>0</v>
      </c>
      <c r="P195">
        <v>3</v>
      </c>
    </row>
    <row r="196" spans="1:16" ht="30" x14ac:dyDescent="0.25">
      <c r="A196" s="25" t="s">
        <v>34</v>
      </c>
      <c r="B196" s="32"/>
      <c r="E196" s="27" t="s">
        <v>299</v>
      </c>
      <c r="J196" s="33"/>
    </row>
    <row r="197" spans="1:16" ht="90" x14ac:dyDescent="0.25">
      <c r="A197" s="25" t="s">
        <v>36</v>
      </c>
      <c r="B197" s="32"/>
      <c r="E197" s="34" t="s">
        <v>300</v>
      </c>
      <c r="J197" s="33"/>
    </row>
    <row r="198" spans="1:16" ht="90" x14ac:dyDescent="0.25">
      <c r="A198" s="25" t="s">
        <v>38</v>
      </c>
      <c r="B198" s="32"/>
      <c r="E198" s="27" t="s">
        <v>301</v>
      </c>
      <c r="J198" s="33"/>
    </row>
    <row r="199" spans="1:16" x14ac:dyDescent="0.25">
      <c r="A199" s="25" t="s">
        <v>29</v>
      </c>
      <c r="B199" s="25">
        <v>47</v>
      </c>
      <c r="C199" s="26" t="s">
        <v>302</v>
      </c>
      <c r="D199" s="25" t="s">
        <v>31</v>
      </c>
      <c r="E199" s="27" t="s">
        <v>303</v>
      </c>
      <c r="F199" s="28" t="s">
        <v>74</v>
      </c>
      <c r="G199" s="29">
        <v>55</v>
      </c>
      <c r="H199" s="30">
        <v>0</v>
      </c>
      <c r="I199" s="30">
        <f>ROUND(G199*H199,P4)</f>
        <v>0</v>
      </c>
      <c r="J199" s="25"/>
      <c r="O199" s="31">
        <f>I199*0.21</f>
        <v>0</v>
      </c>
      <c r="P199">
        <v>3</v>
      </c>
    </row>
    <row r="200" spans="1:16" ht="45" x14ac:dyDescent="0.25">
      <c r="A200" s="25" t="s">
        <v>34</v>
      </c>
      <c r="B200" s="32"/>
      <c r="E200" s="27" t="s">
        <v>304</v>
      </c>
      <c r="J200" s="33"/>
    </row>
    <row r="201" spans="1:16" ht="60" x14ac:dyDescent="0.25">
      <c r="A201" s="25" t="s">
        <v>36</v>
      </c>
      <c r="B201" s="32"/>
      <c r="E201" s="34" t="s">
        <v>305</v>
      </c>
      <c r="J201" s="33"/>
    </row>
    <row r="202" spans="1:16" ht="75" x14ac:dyDescent="0.25">
      <c r="A202" s="25" t="s">
        <v>38</v>
      </c>
      <c r="B202" s="32"/>
      <c r="E202" s="27" t="s">
        <v>306</v>
      </c>
      <c r="J202" s="33"/>
    </row>
    <row r="203" spans="1:16" x14ac:dyDescent="0.25">
      <c r="A203" s="25" t="s">
        <v>29</v>
      </c>
      <c r="B203" s="25">
        <v>48</v>
      </c>
      <c r="C203" s="26" t="s">
        <v>307</v>
      </c>
      <c r="D203" s="25" t="s">
        <v>31</v>
      </c>
      <c r="E203" s="27" t="s">
        <v>308</v>
      </c>
      <c r="F203" s="28" t="s">
        <v>74</v>
      </c>
      <c r="G203" s="29">
        <v>42</v>
      </c>
      <c r="H203" s="30">
        <v>0</v>
      </c>
      <c r="I203" s="30">
        <f>ROUND(G203*H203,P4)</f>
        <v>0</v>
      </c>
      <c r="J203" s="25"/>
      <c r="O203" s="31">
        <f>I203*0.21</f>
        <v>0</v>
      </c>
      <c r="P203">
        <v>3</v>
      </c>
    </row>
    <row r="204" spans="1:16" x14ac:dyDescent="0.25">
      <c r="A204" s="25" t="s">
        <v>34</v>
      </c>
      <c r="B204" s="32"/>
      <c r="E204" s="35" t="s">
        <v>31</v>
      </c>
      <c r="J204" s="33"/>
    </row>
    <row r="205" spans="1:16" ht="30" x14ac:dyDescent="0.25">
      <c r="A205" s="25" t="s">
        <v>36</v>
      </c>
      <c r="B205" s="32"/>
      <c r="E205" s="34" t="s">
        <v>309</v>
      </c>
      <c r="J205" s="33"/>
    </row>
    <row r="206" spans="1:16" ht="75" x14ac:dyDescent="0.25">
      <c r="A206" s="25" t="s">
        <v>38</v>
      </c>
      <c r="B206" s="32"/>
      <c r="E206" s="27" t="s">
        <v>306</v>
      </c>
      <c r="J206" s="33"/>
    </row>
    <row r="207" spans="1:16" x14ac:dyDescent="0.25">
      <c r="A207" s="25" t="s">
        <v>29</v>
      </c>
      <c r="B207" s="25">
        <v>49</v>
      </c>
      <c r="C207" s="26" t="s">
        <v>310</v>
      </c>
      <c r="D207" s="25" t="s">
        <v>31</v>
      </c>
      <c r="E207" s="27" t="s">
        <v>311</v>
      </c>
      <c r="F207" s="28" t="s">
        <v>89</v>
      </c>
      <c r="G207" s="29">
        <v>9.141</v>
      </c>
      <c r="H207" s="30">
        <v>0</v>
      </c>
      <c r="I207" s="30">
        <f>ROUND(G207*H207,P4)</f>
        <v>0</v>
      </c>
      <c r="J207" s="25"/>
      <c r="O207" s="31">
        <f>I207*0.21</f>
        <v>0</v>
      </c>
      <c r="P207">
        <v>3</v>
      </c>
    </row>
    <row r="208" spans="1:16" ht="30" x14ac:dyDescent="0.25">
      <c r="A208" s="25" t="s">
        <v>34</v>
      </c>
      <c r="B208" s="32"/>
      <c r="E208" s="27" t="s">
        <v>312</v>
      </c>
      <c r="J208" s="33"/>
    </row>
    <row r="209" spans="1:16" ht="75" x14ac:dyDescent="0.25">
      <c r="A209" s="25" t="s">
        <v>36</v>
      </c>
      <c r="B209" s="32"/>
      <c r="E209" s="34" t="s">
        <v>313</v>
      </c>
      <c r="J209" s="33"/>
    </row>
    <row r="210" spans="1:16" ht="409.5" x14ac:dyDescent="0.25">
      <c r="A210" s="25" t="s">
        <v>38</v>
      </c>
      <c r="B210" s="32"/>
      <c r="E210" s="27" t="s">
        <v>245</v>
      </c>
      <c r="J210" s="33"/>
    </row>
    <row r="211" spans="1:16" x14ac:dyDescent="0.25">
      <c r="A211" s="19" t="s">
        <v>26</v>
      </c>
      <c r="B211" s="20"/>
      <c r="C211" s="21" t="s">
        <v>314</v>
      </c>
      <c r="D211" s="22"/>
      <c r="E211" s="19" t="s">
        <v>315</v>
      </c>
      <c r="F211" s="22"/>
      <c r="G211" s="22"/>
      <c r="H211" s="22"/>
      <c r="I211" s="23">
        <f>SUMIFS(I212:I283,A212:A283,"P")</f>
        <v>0</v>
      </c>
      <c r="J211" s="24"/>
    </row>
    <row r="212" spans="1:16" ht="30" x14ac:dyDescent="0.25">
      <c r="A212" s="25" t="s">
        <v>29</v>
      </c>
      <c r="B212" s="25">
        <v>50</v>
      </c>
      <c r="C212" s="26" t="s">
        <v>316</v>
      </c>
      <c r="D212" s="25" t="s">
        <v>31</v>
      </c>
      <c r="E212" s="27" t="s">
        <v>317</v>
      </c>
      <c r="F212" s="28" t="s">
        <v>74</v>
      </c>
      <c r="G212" s="29">
        <v>50</v>
      </c>
      <c r="H212" s="30">
        <v>0</v>
      </c>
      <c r="I212" s="30">
        <f>ROUND(G212*H212,P4)</f>
        <v>0</v>
      </c>
      <c r="J212" s="25"/>
      <c r="O212" s="31">
        <f>I212*0.21</f>
        <v>0</v>
      </c>
      <c r="P212">
        <v>3</v>
      </c>
    </row>
    <row r="213" spans="1:16" ht="30" x14ac:dyDescent="0.25">
      <c r="A213" s="25" t="s">
        <v>34</v>
      </c>
      <c r="B213" s="32"/>
      <c r="E213" s="27" t="s">
        <v>318</v>
      </c>
      <c r="J213" s="33"/>
    </row>
    <row r="214" spans="1:16" ht="30" x14ac:dyDescent="0.25">
      <c r="A214" s="25" t="s">
        <v>36</v>
      </c>
      <c r="B214" s="32"/>
      <c r="E214" s="34" t="s">
        <v>319</v>
      </c>
      <c r="J214" s="33"/>
    </row>
    <row r="215" spans="1:16" ht="30" x14ac:dyDescent="0.25">
      <c r="A215" s="25" t="s">
        <v>38</v>
      </c>
      <c r="B215" s="32"/>
      <c r="E215" s="27" t="s">
        <v>320</v>
      </c>
      <c r="J215" s="33"/>
    </row>
    <row r="216" spans="1:16" ht="30" x14ac:dyDescent="0.25">
      <c r="A216" s="25" t="s">
        <v>29</v>
      </c>
      <c r="B216" s="25">
        <v>51</v>
      </c>
      <c r="C216" s="26" t="s">
        <v>321</v>
      </c>
      <c r="D216" s="25" t="s">
        <v>31</v>
      </c>
      <c r="E216" s="27" t="s">
        <v>322</v>
      </c>
      <c r="F216" s="28" t="s">
        <v>74</v>
      </c>
      <c r="G216" s="29">
        <v>50</v>
      </c>
      <c r="H216" s="30">
        <v>0</v>
      </c>
      <c r="I216" s="30">
        <f>ROUND(G216*H216,P4)</f>
        <v>0</v>
      </c>
      <c r="J216" s="25"/>
      <c r="O216" s="31">
        <f>I216*0.21</f>
        <v>0</v>
      </c>
      <c r="P216">
        <v>3</v>
      </c>
    </row>
    <row r="217" spans="1:16" ht="30" x14ac:dyDescent="0.25">
      <c r="A217" s="25" t="s">
        <v>34</v>
      </c>
      <c r="B217" s="32"/>
      <c r="E217" s="27" t="s">
        <v>323</v>
      </c>
      <c r="J217" s="33"/>
    </row>
    <row r="218" spans="1:16" ht="30" x14ac:dyDescent="0.25">
      <c r="A218" s="25" t="s">
        <v>36</v>
      </c>
      <c r="B218" s="32"/>
      <c r="E218" s="34" t="s">
        <v>319</v>
      </c>
      <c r="J218" s="33"/>
    </row>
    <row r="219" spans="1:16" ht="30" x14ac:dyDescent="0.25">
      <c r="A219" s="25" t="s">
        <v>38</v>
      </c>
      <c r="B219" s="32"/>
      <c r="E219" s="27" t="s">
        <v>324</v>
      </c>
      <c r="J219" s="33"/>
    </row>
    <row r="220" spans="1:16" ht="30" x14ac:dyDescent="0.25">
      <c r="A220" s="25" t="s">
        <v>29</v>
      </c>
      <c r="B220" s="25">
        <v>52</v>
      </c>
      <c r="C220" s="26" t="s">
        <v>325</v>
      </c>
      <c r="D220" s="25" t="s">
        <v>31</v>
      </c>
      <c r="E220" s="27" t="s">
        <v>326</v>
      </c>
      <c r="F220" s="28" t="s">
        <v>74</v>
      </c>
      <c r="G220" s="29">
        <v>3</v>
      </c>
      <c r="H220" s="30">
        <v>0</v>
      </c>
      <c r="I220" s="30">
        <f>ROUND(G220*H220,P4)</f>
        <v>0</v>
      </c>
      <c r="J220" s="25"/>
      <c r="O220" s="31">
        <f>I220*0.21</f>
        <v>0</v>
      </c>
      <c r="P220">
        <v>3</v>
      </c>
    </row>
    <row r="221" spans="1:16" ht="30" x14ac:dyDescent="0.25">
      <c r="A221" s="25" t="s">
        <v>34</v>
      </c>
      <c r="B221" s="32"/>
      <c r="E221" s="27" t="s">
        <v>323</v>
      </c>
      <c r="J221" s="33"/>
    </row>
    <row r="222" spans="1:16" ht="90" x14ac:dyDescent="0.25">
      <c r="A222" s="25" t="s">
        <v>36</v>
      </c>
      <c r="B222" s="32"/>
      <c r="E222" s="34" t="s">
        <v>327</v>
      </c>
      <c r="J222" s="33"/>
    </row>
    <row r="223" spans="1:16" ht="60" x14ac:dyDescent="0.25">
      <c r="A223" s="25" t="s">
        <v>38</v>
      </c>
      <c r="B223" s="32"/>
      <c r="E223" s="27" t="s">
        <v>328</v>
      </c>
      <c r="J223" s="33"/>
    </row>
    <row r="224" spans="1:16" x14ac:dyDescent="0.25">
      <c r="A224" s="25" t="s">
        <v>29</v>
      </c>
      <c r="B224" s="25">
        <v>53</v>
      </c>
      <c r="C224" s="26" t="s">
        <v>329</v>
      </c>
      <c r="D224" s="25" t="s">
        <v>31</v>
      </c>
      <c r="E224" s="27" t="s">
        <v>330</v>
      </c>
      <c r="F224" s="28" t="s">
        <v>74</v>
      </c>
      <c r="G224" s="29">
        <v>3</v>
      </c>
      <c r="H224" s="30">
        <v>0</v>
      </c>
      <c r="I224" s="30">
        <f>ROUND(G224*H224,P4)</f>
        <v>0</v>
      </c>
      <c r="J224" s="25"/>
      <c r="O224" s="31">
        <f>I224*0.21</f>
        <v>0</v>
      </c>
      <c r="P224">
        <v>3</v>
      </c>
    </row>
    <row r="225" spans="1:16" x14ac:dyDescent="0.25">
      <c r="A225" s="25" t="s">
        <v>34</v>
      </c>
      <c r="B225" s="32"/>
      <c r="E225" s="27" t="s">
        <v>331</v>
      </c>
      <c r="J225" s="33"/>
    </row>
    <row r="226" spans="1:16" ht="105" x14ac:dyDescent="0.25">
      <c r="A226" s="25" t="s">
        <v>36</v>
      </c>
      <c r="B226" s="32"/>
      <c r="E226" s="34" t="s">
        <v>332</v>
      </c>
      <c r="J226" s="33"/>
    </row>
    <row r="227" spans="1:16" ht="30" x14ac:dyDescent="0.25">
      <c r="A227" s="25" t="s">
        <v>38</v>
      </c>
      <c r="B227" s="32"/>
      <c r="E227" s="27" t="s">
        <v>320</v>
      </c>
      <c r="J227" s="33"/>
    </row>
    <row r="228" spans="1:16" ht="30" x14ac:dyDescent="0.25">
      <c r="A228" s="25" t="s">
        <v>29</v>
      </c>
      <c r="B228" s="25">
        <v>54</v>
      </c>
      <c r="C228" s="26" t="s">
        <v>333</v>
      </c>
      <c r="D228" s="25" t="s">
        <v>31</v>
      </c>
      <c r="E228" s="27" t="s">
        <v>334</v>
      </c>
      <c r="F228" s="28" t="s">
        <v>74</v>
      </c>
      <c r="G228" s="29">
        <v>53</v>
      </c>
      <c r="H228" s="30">
        <v>0</v>
      </c>
      <c r="I228" s="30">
        <f>ROUND(G228*H228,P4)</f>
        <v>0</v>
      </c>
      <c r="J228" s="25"/>
      <c r="O228" s="31">
        <f>I228*0.21</f>
        <v>0</v>
      </c>
      <c r="P228">
        <v>3</v>
      </c>
    </row>
    <row r="229" spans="1:16" x14ac:dyDescent="0.25">
      <c r="A229" s="25" t="s">
        <v>34</v>
      </c>
      <c r="B229" s="32"/>
      <c r="E229" s="27" t="s">
        <v>335</v>
      </c>
      <c r="J229" s="33"/>
    </row>
    <row r="230" spans="1:16" ht="30" x14ac:dyDescent="0.25">
      <c r="A230" s="25" t="s">
        <v>36</v>
      </c>
      <c r="B230" s="32"/>
      <c r="E230" s="34" t="s">
        <v>336</v>
      </c>
      <c r="J230" s="33"/>
    </row>
    <row r="231" spans="1:16" ht="90" x14ac:dyDescent="0.25">
      <c r="A231" s="25" t="s">
        <v>38</v>
      </c>
      <c r="B231" s="32"/>
      <c r="E231" s="27" t="s">
        <v>337</v>
      </c>
      <c r="J231" s="33"/>
    </row>
    <row r="232" spans="1:16" x14ac:dyDescent="0.25">
      <c r="A232" s="25" t="s">
        <v>29</v>
      </c>
      <c r="B232" s="25">
        <v>55</v>
      </c>
      <c r="C232" s="26" t="s">
        <v>338</v>
      </c>
      <c r="D232" s="25" t="s">
        <v>31</v>
      </c>
      <c r="E232" s="27" t="s">
        <v>339</v>
      </c>
      <c r="F232" s="28" t="s">
        <v>74</v>
      </c>
      <c r="G232" s="29">
        <v>53</v>
      </c>
      <c r="H232" s="30">
        <v>0</v>
      </c>
      <c r="I232" s="30">
        <f>ROUND(G232*H232,P4)</f>
        <v>0</v>
      </c>
      <c r="J232" s="25"/>
      <c r="O232" s="31">
        <f>I232*0.21</f>
        <v>0</v>
      </c>
      <c r="P232">
        <v>3</v>
      </c>
    </row>
    <row r="233" spans="1:16" ht="30" x14ac:dyDescent="0.25">
      <c r="A233" s="25" t="s">
        <v>34</v>
      </c>
      <c r="B233" s="32"/>
      <c r="E233" s="27" t="s">
        <v>318</v>
      </c>
      <c r="J233" s="33"/>
    </row>
    <row r="234" spans="1:16" ht="30" x14ac:dyDescent="0.25">
      <c r="A234" s="25" t="s">
        <v>36</v>
      </c>
      <c r="B234" s="32"/>
      <c r="E234" s="34" t="s">
        <v>336</v>
      </c>
      <c r="J234" s="33"/>
    </row>
    <row r="235" spans="1:16" ht="30" x14ac:dyDescent="0.25">
      <c r="A235" s="25" t="s">
        <v>38</v>
      </c>
      <c r="B235" s="32"/>
      <c r="E235" s="27" t="s">
        <v>320</v>
      </c>
      <c r="J235" s="33"/>
    </row>
    <row r="236" spans="1:16" ht="30" x14ac:dyDescent="0.25">
      <c r="A236" s="25" t="s">
        <v>29</v>
      </c>
      <c r="B236" s="25">
        <v>56</v>
      </c>
      <c r="C236" s="26" t="s">
        <v>340</v>
      </c>
      <c r="D236" s="25" t="s">
        <v>31</v>
      </c>
      <c r="E236" s="27" t="s">
        <v>341</v>
      </c>
      <c r="F236" s="28" t="s">
        <v>202</v>
      </c>
      <c r="G236" s="29">
        <v>579.61099999999999</v>
      </c>
      <c r="H236" s="30">
        <v>0</v>
      </c>
      <c r="I236" s="30">
        <f>ROUND(G236*H236,P4)</f>
        <v>0</v>
      </c>
      <c r="J236" s="25"/>
      <c r="O236" s="31">
        <f>I236*0.21</f>
        <v>0</v>
      </c>
      <c r="P236">
        <v>3</v>
      </c>
    </row>
    <row r="237" spans="1:16" x14ac:dyDescent="0.25">
      <c r="A237" s="25" t="s">
        <v>34</v>
      </c>
      <c r="B237" s="32"/>
      <c r="E237" s="27" t="s">
        <v>342</v>
      </c>
      <c r="J237" s="33"/>
    </row>
    <row r="238" spans="1:16" ht="210" x14ac:dyDescent="0.25">
      <c r="A238" s="25" t="s">
        <v>36</v>
      </c>
      <c r="B238" s="32"/>
      <c r="E238" s="34" t="s">
        <v>343</v>
      </c>
      <c r="J238" s="33"/>
    </row>
    <row r="239" spans="1:16" ht="60" x14ac:dyDescent="0.25">
      <c r="A239" s="25" t="s">
        <v>38</v>
      </c>
      <c r="B239" s="32"/>
      <c r="E239" s="27" t="s">
        <v>344</v>
      </c>
      <c r="J239" s="33"/>
    </row>
    <row r="240" spans="1:16" ht="30" x14ac:dyDescent="0.25">
      <c r="A240" s="25" t="s">
        <v>29</v>
      </c>
      <c r="B240" s="25">
        <v>57</v>
      </c>
      <c r="C240" s="26" t="s">
        <v>345</v>
      </c>
      <c r="D240" s="25" t="s">
        <v>31</v>
      </c>
      <c r="E240" s="27" t="s">
        <v>346</v>
      </c>
      <c r="F240" s="28" t="s">
        <v>202</v>
      </c>
      <c r="G240" s="29">
        <v>579.61099999999999</v>
      </c>
      <c r="H240" s="30">
        <v>0</v>
      </c>
      <c r="I240" s="30">
        <f>ROUND(G240*H240,P4)</f>
        <v>0</v>
      </c>
      <c r="J240" s="25"/>
      <c r="O240" s="31">
        <f>I240*0.21</f>
        <v>0</v>
      </c>
      <c r="P240">
        <v>3</v>
      </c>
    </row>
    <row r="241" spans="1:16" ht="45" x14ac:dyDescent="0.25">
      <c r="A241" s="25" t="s">
        <v>34</v>
      </c>
      <c r="B241" s="32"/>
      <c r="E241" s="27" t="s">
        <v>347</v>
      </c>
      <c r="J241" s="33"/>
    </row>
    <row r="242" spans="1:16" ht="210" x14ac:dyDescent="0.25">
      <c r="A242" s="25" t="s">
        <v>36</v>
      </c>
      <c r="B242" s="32"/>
      <c r="E242" s="34" t="s">
        <v>343</v>
      </c>
      <c r="J242" s="33"/>
    </row>
    <row r="243" spans="1:16" ht="60" x14ac:dyDescent="0.25">
      <c r="A243" s="25" t="s">
        <v>38</v>
      </c>
      <c r="B243" s="32"/>
      <c r="E243" s="27" t="s">
        <v>344</v>
      </c>
      <c r="J243" s="33"/>
    </row>
    <row r="244" spans="1:16" ht="30" x14ac:dyDescent="0.25">
      <c r="A244" s="25" t="s">
        <v>29</v>
      </c>
      <c r="B244" s="25">
        <v>58</v>
      </c>
      <c r="C244" s="26" t="s">
        <v>348</v>
      </c>
      <c r="D244" s="25" t="s">
        <v>31</v>
      </c>
      <c r="E244" s="27" t="s">
        <v>349</v>
      </c>
      <c r="F244" s="28" t="s">
        <v>202</v>
      </c>
      <c r="G244" s="29">
        <v>127.5</v>
      </c>
      <c r="H244" s="30">
        <v>0</v>
      </c>
      <c r="I244" s="30">
        <f>ROUND(G244*H244,P4)</f>
        <v>0</v>
      </c>
      <c r="J244" s="25"/>
      <c r="O244" s="31">
        <f>I244*0.21</f>
        <v>0</v>
      </c>
      <c r="P244">
        <v>3</v>
      </c>
    </row>
    <row r="245" spans="1:16" ht="30" x14ac:dyDescent="0.25">
      <c r="A245" s="25" t="s">
        <v>34</v>
      </c>
      <c r="B245" s="32"/>
      <c r="E245" s="27" t="s">
        <v>350</v>
      </c>
      <c r="J245" s="33"/>
    </row>
    <row r="246" spans="1:16" x14ac:dyDescent="0.25">
      <c r="A246" s="25" t="s">
        <v>36</v>
      </c>
      <c r="B246" s="32"/>
      <c r="E246" s="34" t="s">
        <v>351</v>
      </c>
      <c r="J246" s="33"/>
    </row>
    <row r="247" spans="1:16" ht="30" x14ac:dyDescent="0.25">
      <c r="A247" s="25" t="s">
        <v>38</v>
      </c>
      <c r="B247" s="32"/>
      <c r="E247" s="27" t="s">
        <v>352</v>
      </c>
      <c r="J247" s="33"/>
    </row>
    <row r="248" spans="1:16" x14ac:dyDescent="0.25">
      <c r="A248" s="25" t="s">
        <v>29</v>
      </c>
      <c r="B248" s="25">
        <v>59</v>
      </c>
      <c r="C248" s="26" t="s">
        <v>353</v>
      </c>
      <c r="D248" s="25" t="s">
        <v>31</v>
      </c>
      <c r="E248" s="27" t="s">
        <v>354</v>
      </c>
      <c r="F248" s="28" t="s">
        <v>202</v>
      </c>
      <c r="G248" s="29">
        <v>53.75</v>
      </c>
      <c r="H248" s="30">
        <v>0</v>
      </c>
      <c r="I248" s="30">
        <f>ROUND(G248*H248,P4)</f>
        <v>0</v>
      </c>
      <c r="J248" s="25"/>
      <c r="O248" s="31">
        <f>I248*0.21</f>
        <v>0</v>
      </c>
      <c r="P248">
        <v>3</v>
      </c>
    </row>
    <row r="249" spans="1:16" ht="45" x14ac:dyDescent="0.25">
      <c r="A249" s="25" t="s">
        <v>34</v>
      </c>
      <c r="B249" s="32"/>
      <c r="E249" s="27" t="s">
        <v>139</v>
      </c>
      <c r="J249" s="33"/>
    </row>
    <row r="250" spans="1:16" x14ac:dyDescent="0.25">
      <c r="A250" s="25" t="s">
        <v>36</v>
      </c>
      <c r="B250" s="32"/>
      <c r="E250" s="34" t="s">
        <v>355</v>
      </c>
      <c r="J250" s="33"/>
    </row>
    <row r="251" spans="1:16" ht="30" x14ac:dyDescent="0.25">
      <c r="A251" s="25" t="s">
        <v>38</v>
      </c>
      <c r="B251" s="32"/>
      <c r="E251" s="27" t="s">
        <v>356</v>
      </c>
      <c r="J251" s="33"/>
    </row>
    <row r="252" spans="1:16" ht="30" x14ac:dyDescent="0.25">
      <c r="A252" s="25" t="s">
        <v>29</v>
      </c>
      <c r="B252" s="25">
        <v>60</v>
      </c>
      <c r="C252" s="26" t="s">
        <v>357</v>
      </c>
      <c r="D252" s="25" t="s">
        <v>31</v>
      </c>
      <c r="E252" s="27" t="s">
        <v>358</v>
      </c>
      <c r="F252" s="28" t="s">
        <v>143</v>
      </c>
      <c r="G252" s="29">
        <v>9.1</v>
      </c>
      <c r="H252" s="30">
        <v>0</v>
      </c>
      <c r="I252" s="30">
        <f>ROUND(G252*H252,P4)</f>
        <v>0</v>
      </c>
      <c r="J252" s="25"/>
      <c r="O252" s="31">
        <f>I252*0.21</f>
        <v>0</v>
      </c>
      <c r="P252">
        <v>3</v>
      </c>
    </row>
    <row r="253" spans="1:16" x14ac:dyDescent="0.25">
      <c r="A253" s="25" t="s">
        <v>34</v>
      </c>
      <c r="B253" s="32"/>
      <c r="E253" s="27" t="s">
        <v>359</v>
      </c>
      <c r="J253" s="33"/>
    </row>
    <row r="254" spans="1:16" x14ac:dyDescent="0.25">
      <c r="A254" s="25" t="s">
        <v>36</v>
      </c>
      <c r="B254" s="32"/>
      <c r="E254" s="34" t="s">
        <v>360</v>
      </c>
      <c r="J254" s="33"/>
    </row>
    <row r="255" spans="1:16" ht="60" x14ac:dyDescent="0.25">
      <c r="A255" s="25" t="s">
        <v>38</v>
      </c>
      <c r="B255" s="32"/>
      <c r="E255" s="27" t="s">
        <v>361</v>
      </c>
      <c r="J255" s="33"/>
    </row>
    <row r="256" spans="1:16" x14ac:dyDescent="0.25">
      <c r="A256" s="25" t="s">
        <v>29</v>
      </c>
      <c r="B256" s="25">
        <v>61</v>
      </c>
      <c r="C256" s="26" t="s">
        <v>362</v>
      </c>
      <c r="D256" s="25" t="s">
        <v>111</v>
      </c>
      <c r="E256" s="27" t="s">
        <v>363</v>
      </c>
      <c r="F256" s="28" t="s">
        <v>143</v>
      </c>
      <c r="G256" s="29">
        <v>34</v>
      </c>
      <c r="H256" s="30">
        <v>0</v>
      </c>
      <c r="I256" s="30">
        <f>ROUND(G256*H256,P4)</f>
        <v>0</v>
      </c>
      <c r="J256" s="25"/>
      <c r="O256" s="31">
        <f>I256*0.21</f>
        <v>0</v>
      </c>
      <c r="P256">
        <v>3</v>
      </c>
    </row>
    <row r="257" spans="1:16" x14ac:dyDescent="0.25">
      <c r="A257" s="25" t="s">
        <v>34</v>
      </c>
      <c r="B257" s="32"/>
      <c r="E257" s="27" t="s">
        <v>364</v>
      </c>
      <c r="J257" s="33"/>
    </row>
    <row r="258" spans="1:16" x14ac:dyDescent="0.25">
      <c r="A258" s="25" t="s">
        <v>36</v>
      </c>
      <c r="B258" s="32"/>
      <c r="E258" s="34" t="s">
        <v>365</v>
      </c>
      <c r="J258" s="33"/>
    </row>
    <row r="259" spans="1:16" ht="60" x14ac:dyDescent="0.25">
      <c r="A259" s="25" t="s">
        <v>38</v>
      </c>
      <c r="B259" s="32"/>
      <c r="E259" s="27" t="s">
        <v>366</v>
      </c>
      <c r="J259" s="33"/>
    </row>
    <row r="260" spans="1:16" x14ac:dyDescent="0.25">
      <c r="A260" s="25" t="s">
        <v>29</v>
      </c>
      <c r="B260" s="25">
        <v>62</v>
      </c>
      <c r="C260" s="26" t="s">
        <v>367</v>
      </c>
      <c r="D260" s="25" t="s">
        <v>31</v>
      </c>
      <c r="E260" s="27" t="s">
        <v>368</v>
      </c>
      <c r="F260" s="28" t="s">
        <v>143</v>
      </c>
      <c r="G260" s="29">
        <v>61.2</v>
      </c>
      <c r="H260" s="30">
        <v>0</v>
      </c>
      <c r="I260" s="30">
        <f>ROUND(G260*H260,P4)</f>
        <v>0</v>
      </c>
      <c r="J260" s="25"/>
      <c r="O260" s="31">
        <f>I260*0.21</f>
        <v>0</v>
      </c>
      <c r="P260">
        <v>3</v>
      </c>
    </row>
    <row r="261" spans="1:16" ht="30" x14ac:dyDescent="0.25">
      <c r="A261" s="25" t="s">
        <v>34</v>
      </c>
      <c r="B261" s="32"/>
      <c r="E261" s="27" t="s">
        <v>369</v>
      </c>
      <c r="J261" s="33"/>
    </row>
    <row r="262" spans="1:16" x14ac:dyDescent="0.25">
      <c r="A262" s="25" t="s">
        <v>36</v>
      </c>
      <c r="B262" s="32"/>
      <c r="E262" s="34" t="s">
        <v>153</v>
      </c>
      <c r="J262" s="33"/>
    </row>
    <row r="263" spans="1:16" ht="90" x14ac:dyDescent="0.25">
      <c r="A263" s="25" t="s">
        <v>38</v>
      </c>
      <c r="B263" s="32"/>
      <c r="E263" s="27" t="s">
        <v>370</v>
      </c>
      <c r="J263" s="33"/>
    </row>
    <row r="264" spans="1:16" x14ac:dyDescent="0.25">
      <c r="A264" s="25" t="s">
        <v>29</v>
      </c>
      <c r="B264" s="25">
        <v>63</v>
      </c>
      <c r="C264" s="26" t="s">
        <v>371</v>
      </c>
      <c r="D264" s="25" t="s">
        <v>31</v>
      </c>
      <c r="E264" s="27" t="s">
        <v>372</v>
      </c>
      <c r="F264" s="28" t="s">
        <v>143</v>
      </c>
      <c r="G264" s="29">
        <v>227.6</v>
      </c>
      <c r="H264" s="30">
        <v>0</v>
      </c>
      <c r="I264" s="30">
        <f>ROUND(G264*H264,P4)</f>
        <v>0</v>
      </c>
      <c r="J264" s="25"/>
      <c r="O264" s="31">
        <f>I264*0.21</f>
        <v>0</v>
      </c>
      <c r="P264">
        <v>3</v>
      </c>
    </row>
    <row r="265" spans="1:16" x14ac:dyDescent="0.25">
      <c r="A265" s="25" t="s">
        <v>34</v>
      </c>
      <c r="B265" s="32"/>
      <c r="E265" s="27" t="s">
        <v>373</v>
      </c>
      <c r="J265" s="33"/>
    </row>
    <row r="266" spans="1:16" ht="60" x14ac:dyDescent="0.25">
      <c r="A266" s="25" t="s">
        <v>36</v>
      </c>
      <c r="B266" s="32"/>
      <c r="E266" s="34" t="s">
        <v>158</v>
      </c>
      <c r="J266" s="33"/>
    </row>
    <row r="267" spans="1:16" ht="45" x14ac:dyDescent="0.25">
      <c r="A267" s="25" t="s">
        <v>38</v>
      </c>
      <c r="B267" s="32"/>
      <c r="E267" s="27" t="s">
        <v>374</v>
      </c>
      <c r="J267" s="33"/>
    </row>
    <row r="268" spans="1:16" ht="30" x14ac:dyDescent="0.25">
      <c r="A268" s="25" t="s">
        <v>29</v>
      </c>
      <c r="B268" s="25">
        <v>64</v>
      </c>
      <c r="C268" s="26" t="s">
        <v>375</v>
      </c>
      <c r="D268" s="25" t="s">
        <v>31</v>
      </c>
      <c r="E268" s="27" t="s">
        <v>376</v>
      </c>
      <c r="F268" s="28" t="s">
        <v>143</v>
      </c>
      <c r="G268" s="29">
        <v>59</v>
      </c>
      <c r="H268" s="30">
        <v>0</v>
      </c>
      <c r="I268" s="30">
        <f>ROUND(G268*H268,P4)</f>
        <v>0</v>
      </c>
      <c r="J268" s="25"/>
      <c r="O268" s="31">
        <f>I268*0.21</f>
        <v>0</v>
      </c>
      <c r="P268">
        <v>3</v>
      </c>
    </row>
    <row r="269" spans="1:16" ht="30" x14ac:dyDescent="0.25">
      <c r="A269" s="25" t="s">
        <v>34</v>
      </c>
      <c r="B269" s="32"/>
      <c r="E269" s="27" t="s">
        <v>377</v>
      </c>
      <c r="J269" s="33"/>
    </row>
    <row r="270" spans="1:16" x14ac:dyDescent="0.25">
      <c r="A270" s="25" t="s">
        <v>36</v>
      </c>
      <c r="B270" s="32"/>
      <c r="E270" s="34" t="s">
        <v>378</v>
      </c>
      <c r="J270" s="33"/>
    </row>
    <row r="271" spans="1:16" ht="105" x14ac:dyDescent="0.25">
      <c r="A271" s="25" t="s">
        <v>38</v>
      </c>
      <c r="B271" s="32"/>
      <c r="E271" s="27" t="s">
        <v>379</v>
      </c>
      <c r="J271" s="33"/>
    </row>
    <row r="272" spans="1:16" x14ac:dyDescent="0.25">
      <c r="A272" s="25" t="s">
        <v>29</v>
      </c>
      <c r="B272" s="25">
        <v>65</v>
      </c>
      <c r="C272" s="26" t="s">
        <v>380</v>
      </c>
      <c r="D272" s="25" t="s">
        <v>381</v>
      </c>
      <c r="E272" s="27" t="s">
        <v>382</v>
      </c>
      <c r="F272" s="28" t="s">
        <v>202</v>
      </c>
      <c r="G272" s="29">
        <v>180</v>
      </c>
      <c r="H272" s="30">
        <v>0</v>
      </c>
      <c r="I272" s="30">
        <f>ROUND(G272*H272,P4)</f>
        <v>0</v>
      </c>
      <c r="J272" s="25"/>
      <c r="O272" s="31">
        <f>I272*0.21</f>
        <v>0</v>
      </c>
      <c r="P272">
        <v>3</v>
      </c>
    </row>
    <row r="273" spans="1:16" ht="120" x14ac:dyDescent="0.25">
      <c r="A273" s="25" t="s">
        <v>34</v>
      </c>
      <c r="B273" s="32"/>
      <c r="E273" s="27" t="s">
        <v>383</v>
      </c>
      <c r="J273" s="33"/>
    </row>
    <row r="274" spans="1:16" x14ac:dyDescent="0.25">
      <c r="A274" s="25" t="s">
        <v>36</v>
      </c>
      <c r="B274" s="32"/>
      <c r="E274" s="34" t="s">
        <v>384</v>
      </c>
      <c r="J274" s="33"/>
    </row>
    <row r="275" spans="1:16" ht="60" x14ac:dyDescent="0.25">
      <c r="A275" s="25" t="s">
        <v>38</v>
      </c>
      <c r="B275" s="32"/>
      <c r="E275" s="27" t="s">
        <v>385</v>
      </c>
      <c r="J275" s="33"/>
    </row>
    <row r="276" spans="1:16" x14ac:dyDescent="0.25">
      <c r="A276" s="25" t="s">
        <v>29</v>
      </c>
      <c r="B276" s="25">
        <v>66</v>
      </c>
      <c r="C276" s="26" t="s">
        <v>386</v>
      </c>
      <c r="D276" s="25" t="s">
        <v>31</v>
      </c>
      <c r="E276" s="27" t="s">
        <v>387</v>
      </c>
      <c r="F276" s="28" t="s">
        <v>74</v>
      </c>
      <c r="G276" s="29">
        <v>4</v>
      </c>
      <c r="H276" s="30">
        <v>0</v>
      </c>
      <c r="I276" s="30">
        <f>ROUND(G276*H276,P4)</f>
        <v>0</v>
      </c>
      <c r="J276" s="25"/>
      <c r="O276" s="31">
        <f>I276*0.21</f>
        <v>0</v>
      </c>
      <c r="P276">
        <v>3</v>
      </c>
    </row>
    <row r="277" spans="1:16" ht="45" x14ac:dyDescent="0.25">
      <c r="A277" s="25" t="s">
        <v>34</v>
      </c>
      <c r="B277" s="32"/>
      <c r="E277" s="27" t="s">
        <v>144</v>
      </c>
      <c r="J277" s="33"/>
    </row>
    <row r="278" spans="1:16" x14ac:dyDescent="0.25">
      <c r="A278" s="25" t="s">
        <v>36</v>
      </c>
      <c r="B278" s="32"/>
      <c r="E278" s="34" t="s">
        <v>388</v>
      </c>
      <c r="J278" s="33"/>
    </row>
    <row r="279" spans="1:16" ht="150" x14ac:dyDescent="0.25">
      <c r="A279" s="25" t="s">
        <v>38</v>
      </c>
      <c r="B279" s="32"/>
      <c r="E279" s="27" t="s">
        <v>389</v>
      </c>
      <c r="J279" s="33"/>
    </row>
    <row r="280" spans="1:16" x14ac:dyDescent="0.25">
      <c r="A280" s="25" t="s">
        <v>29</v>
      </c>
      <c r="B280" s="25">
        <v>67</v>
      </c>
      <c r="C280" s="26" t="s">
        <v>390</v>
      </c>
      <c r="D280" s="25" t="s">
        <v>31</v>
      </c>
      <c r="E280" s="27" t="s">
        <v>391</v>
      </c>
      <c r="F280" s="28" t="s">
        <v>143</v>
      </c>
      <c r="G280" s="29">
        <v>60</v>
      </c>
      <c r="H280" s="30">
        <v>0</v>
      </c>
      <c r="I280" s="30">
        <f>ROUND(G280*H280,P4)</f>
        <v>0</v>
      </c>
      <c r="J280" s="25"/>
      <c r="O280" s="31">
        <f>I280*0.21</f>
        <v>0</v>
      </c>
      <c r="P280">
        <v>3</v>
      </c>
    </row>
    <row r="281" spans="1:16" ht="45" x14ac:dyDescent="0.25">
      <c r="A281" s="25" t="s">
        <v>34</v>
      </c>
      <c r="B281" s="32"/>
      <c r="E281" s="27" t="s">
        <v>144</v>
      </c>
      <c r="J281" s="33"/>
    </row>
    <row r="282" spans="1:16" x14ac:dyDescent="0.25">
      <c r="A282" s="25" t="s">
        <v>36</v>
      </c>
      <c r="B282" s="32"/>
      <c r="E282" s="34" t="s">
        <v>392</v>
      </c>
      <c r="J282" s="33"/>
    </row>
    <row r="283" spans="1:16" ht="105" x14ac:dyDescent="0.25">
      <c r="A283" s="25" t="s">
        <v>38</v>
      </c>
      <c r="B283" s="36"/>
      <c r="C283" s="37"/>
      <c r="D283" s="37"/>
      <c r="E283" s="27" t="s">
        <v>393</v>
      </c>
      <c r="F283" s="37"/>
      <c r="G283" s="37"/>
      <c r="H283" s="37"/>
      <c r="I283" s="37"/>
      <c r="J283" s="38"/>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8740157499999996" bottom="0.78740157499999996" header="0.3" footer="0.3"/>
  <pageSetup fitToHeight="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51"/>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2"/>
      <c r="C1" s="3"/>
      <c r="D1" s="3"/>
      <c r="E1" s="4" t="s">
        <v>1</v>
      </c>
      <c r="F1" s="3"/>
      <c r="G1" s="3"/>
      <c r="H1" s="3"/>
      <c r="I1" s="3"/>
      <c r="J1" s="5"/>
      <c r="P1">
        <v>3</v>
      </c>
    </row>
    <row r="2" spans="1:16" ht="20.25" x14ac:dyDescent="0.25">
      <c r="A2" s="1"/>
      <c r="B2" s="6"/>
      <c r="C2" s="7"/>
      <c r="D2" s="7"/>
      <c r="E2" s="8" t="s">
        <v>2</v>
      </c>
      <c r="F2" s="7"/>
      <c r="G2" s="7"/>
      <c r="H2" s="7"/>
      <c r="I2" s="7"/>
      <c r="J2" s="9"/>
    </row>
    <row r="3" spans="1:16" x14ac:dyDescent="0.25">
      <c r="A3" s="7" t="s">
        <v>3</v>
      </c>
      <c r="B3" s="10" t="s">
        <v>4</v>
      </c>
      <c r="C3" s="39" t="s">
        <v>5</v>
      </c>
      <c r="D3" s="40"/>
      <c r="E3" s="11" t="s">
        <v>6</v>
      </c>
      <c r="F3" s="7"/>
      <c r="G3" s="7"/>
      <c r="H3" s="12" t="s">
        <v>394</v>
      </c>
      <c r="I3" s="13">
        <f>SUMIFS(I9:I51,A9:A51,"SD")</f>
        <v>0</v>
      </c>
      <c r="J3" s="9"/>
      <c r="O3">
        <v>0</v>
      </c>
      <c r="P3">
        <v>2</v>
      </c>
    </row>
    <row r="4" spans="1:16" x14ac:dyDescent="0.25">
      <c r="A4" s="7" t="s">
        <v>8</v>
      </c>
      <c r="B4" s="10" t="s">
        <v>9</v>
      </c>
      <c r="C4" s="39" t="s">
        <v>10</v>
      </c>
      <c r="D4" s="40"/>
      <c r="E4" s="11" t="s">
        <v>11</v>
      </c>
      <c r="F4" s="7"/>
      <c r="G4" s="7"/>
      <c r="H4" s="7"/>
      <c r="I4" s="7"/>
      <c r="J4" s="9"/>
      <c r="O4">
        <v>0.15</v>
      </c>
      <c r="P4">
        <v>2</v>
      </c>
    </row>
    <row r="5" spans="1:16" ht="30" x14ac:dyDescent="0.25">
      <c r="A5" s="7" t="s">
        <v>12</v>
      </c>
      <c r="B5" s="10" t="s">
        <v>13</v>
      </c>
      <c r="C5" s="39" t="s">
        <v>394</v>
      </c>
      <c r="D5" s="40"/>
      <c r="E5" s="11" t="s">
        <v>395</v>
      </c>
      <c r="F5" s="7"/>
      <c r="G5" s="7"/>
      <c r="H5" s="7"/>
      <c r="I5" s="7"/>
      <c r="J5" s="9"/>
      <c r="O5">
        <v>0.21</v>
      </c>
    </row>
    <row r="6" spans="1:16" x14ac:dyDescent="0.25">
      <c r="A6" s="41" t="s">
        <v>15</v>
      </c>
      <c r="B6" s="42" t="s">
        <v>16</v>
      </c>
      <c r="C6" s="43" t="s">
        <v>17</v>
      </c>
      <c r="D6" s="43" t="s">
        <v>18</v>
      </c>
      <c r="E6" s="43" t="s">
        <v>19</v>
      </c>
      <c r="F6" s="43" t="s">
        <v>20</v>
      </c>
      <c r="G6" s="43" t="s">
        <v>21</v>
      </c>
      <c r="H6" s="43" t="s">
        <v>22</v>
      </c>
      <c r="I6" s="43"/>
      <c r="J6" s="44" t="s">
        <v>23</v>
      </c>
    </row>
    <row r="7" spans="1:16" x14ac:dyDescent="0.25">
      <c r="A7" s="41"/>
      <c r="B7" s="42"/>
      <c r="C7" s="43"/>
      <c r="D7" s="43"/>
      <c r="E7" s="43"/>
      <c r="F7" s="43"/>
      <c r="G7" s="43"/>
      <c r="H7" s="15" t="s">
        <v>24</v>
      </c>
      <c r="I7" s="15" t="s">
        <v>25</v>
      </c>
      <c r="J7" s="44"/>
    </row>
    <row r="8" spans="1:16" x14ac:dyDescent="0.25">
      <c r="A8" s="17">
        <v>0</v>
      </c>
      <c r="B8" s="14">
        <v>1</v>
      </c>
      <c r="C8" s="18">
        <v>2</v>
      </c>
      <c r="D8" s="15">
        <v>3</v>
      </c>
      <c r="E8" s="18">
        <v>4</v>
      </c>
      <c r="F8" s="15">
        <v>5</v>
      </c>
      <c r="G8" s="15">
        <v>6</v>
      </c>
      <c r="H8" s="15">
        <v>7</v>
      </c>
      <c r="I8" s="18">
        <v>8</v>
      </c>
      <c r="J8" s="16">
        <v>9</v>
      </c>
    </row>
    <row r="9" spans="1:16" x14ac:dyDescent="0.25">
      <c r="A9" s="19" t="s">
        <v>26</v>
      </c>
      <c r="B9" s="20"/>
      <c r="C9" s="21" t="s">
        <v>121</v>
      </c>
      <c r="D9" s="22"/>
      <c r="E9" s="19" t="s">
        <v>122</v>
      </c>
      <c r="F9" s="22"/>
      <c r="G9" s="22"/>
      <c r="H9" s="22"/>
      <c r="I9" s="23">
        <f>SUMIFS(I10:I17,A10:A17,"P")</f>
        <v>0</v>
      </c>
      <c r="J9" s="24"/>
    </row>
    <row r="10" spans="1:16" x14ac:dyDescent="0.25">
      <c r="A10" s="25" t="s">
        <v>29</v>
      </c>
      <c r="B10" s="25">
        <v>1</v>
      </c>
      <c r="C10" s="26" t="s">
        <v>146</v>
      </c>
      <c r="D10" s="25" t="s">
        <v>31</v>
      </c>
      <c r="E10" s="27" t="s">
        <v>147</v>
      </c>
      <c r="F10" s="28" t="s">
        <v>89</v>
      </c>
      <c r="G10" s="29">
        <v>31.027000000000001</v>
      </c>
      <c r="H10" s="30">
        <v>0</v>
      </c>
      <c r="I10" s="30">
        <f>ROUND(G10*H10,P4)</f>
        <v>0</v>
      </c>
      <c r="J10" s="25"/>
      <c r="O10" s="31">
        <f>I10*0.21</f>
        <v>0</v>
      </c>
      <c r="P10">
        <v>3</v>
      </c>
    </row>
    <row r="11" spans="1:16" ht="30" x14ac:dyDescent="0.25">
      <c r="A11" s="25" t="s">
        <v>34</v>
      </c>
      <c r="B11" s="32"/>
      <c r="E11" s="27" t="s">
        <v>148</v>
      </c>
      <c r="J11" s="33"/>
    </row>
    <row r="12" spans="1:16" ht="90" x14ac:dyDescent="0.25">
      <c r="A12" s="25" t="s">
        <v>36</v>
      </c>
      <c r="B12" s="32"/>
      <c r="E12" s="34" t="s">
        <v>396</v>
      </c>
      <c r="J12" s="33"/>
    </row>
    <row r="13" spans="1:16" ht="90" x14ac:dyDescent="0.25">
      <c r="A13" s="25" t="s">
        <v>38</v>
      </c>
      <c r="B13" s="32"/>
      <c r="E13" s="27" t="s">
        <v>127</v>
      </c>
      <c r="J13" s="33"/>
    </row>
    <row r="14" spans="1:16" x14ac:dyDescent="0.25">
      <c r="A14" s="25" t="s">
        <v>29</v>
      </c>
      <c r="B14" s="25">
        <v>2</v>
      </c>
      <c r="C14" s="26" t="s">
        <v>155</v>
      </c>
      <c r="D14" s="25" t="s">
        <v>31</v>
      </c>
      <c r="E14" s="27" t="s">
        <v>156</v>
      </c>
      <c r="F14" s="28" t="s">
        <v>143</v>
      </c>
      <c r="G14" s="29">
        <v>18.8</v>
      </c>
      <c r="H14" s="30">
        <v>0</v>
      </c>
      <c r="I14" s="30">
        <f>ROUND(G14*H14,P4)</f>
        <v>0</v>
      </c>
      <c r="J14" s="25"/>
      <c r="O14" s="31">
        <f>I14*0.21</f>
        <v>0</v>
      </c>
      <c r="P14">
        <v>3</v>
      </c>
    </row>
    <row r="15" spans="1:16" x14ac:dyDescent="0.25">
      <c r="A15" s="25" t="s">
        <v>34</v>
      </c>
      <c r="B15" s="32"/>
      <c r="E15" s="27" t="s">
        <v>157</v>
      </c>
      <c r="J15" s="33"/>
    </row>
    <row r="16" spans="1:16" ht="45" x14ac:dyDescent="0.25">
      <c r="A16" s="25" t="s">
        <v>36</v>
      </c>
      <c r="B16" s="32"/>
      <c r="E16" s="34" t="s">
        <v>397</v>
      </c>
      <c r="J16" s="33"/>
    </row>
    <row r="17" spans="1:16" ht="30" x14ac:dyDescent="0.25">
      <c r="A17" s="25" t="s">
        <v>38</v>
      </c>
      <c r="B17" s="32"/>
      <c r="E17" s="27" t="s">
        <v>159</v>
      </c>
      <c r="J17" s="33"/>
    </row>
    <row r="18" spans="1:16" x14ac:dyDescent="0.25">
      <c r="A18" s="19" t="s">
        <v>26</v>
      </c>
      <c r="B18" s="20"/>
      <c r="C18" s="21" t="s">
        <v>254</v>
      </c>
      <c r="D18" s="22"/>
      <c r="E18" s="19" t="s">
        <v>255</v>
      </c>
      <c r="F18" s="22"/>
      <c r="G18" s="22"/>
      <c r="H18" s="22"/>
      <c r="I18" s="23">
        <f>SUMIFS(I19:I34,A19:A34,"P")</f>
        <v>0</v>
      </c>
      <c r="J18" s="24"/>
    </row>
    <row r="19" spans="1:16" x14ac:dyDescent="0.25">
      <c r="A19" s="25" t="s">
        <v>29</v>
      </c>
      <c r="B19" s="25">
        <v>3</v>
      </c>
      <c r="C19" s="26" t="s">
        <v>269</v>
      </c>
      <c r="D19" s="25" t="s">
        <v>51</v>
      </c>
      <c r="E19" s="27" t="s">
        <v>270</v>
      </c>
      <c r="F19" s="28" t="s">
        <v>202</v>
      </c>
      <c r="G19" s="29">
        <v>956.625</v>
      </c>
      <c r="H19" s="30">
        <v>0</v>
      </c>
      <c r="I19" s="30">
        <f>ROUND(G19*H19,P4)</f>
        <v>0</v>
      </c>
      <c r="J19" s="25"/>
      <c r="O19" s="31">
        <f>I19*0.21</f>
        <v>0</v>
      </c>
      <c r="P19">
        <v>3</v>
      </c>
    </row>
    <row r="20" spans="1:16" ht="30" x14ac:dyDescent="0.25">
      <c r="A20" s="25" t="s">
        <v>34</v>
      </c>
      <c r="B20" s="32"/>
      <c r="E20" s="27" t="s">
        <v>271</v>
      </c>
      <c r="J20" s="33"/>
    </row>
    <row r="21" spans="1:16" ht="75" x14ac:dyDescent="0.25">
      <c r="A21" s="25" t="s">
        <v>36</v>
      </c>
      <c r="B21" s="32"/>
      <c r="E21" s="34" t="s">
        <v>398</v>
      </c>
      <c r="J21" s="33"/>
    </row>
    <row r="22" spans="1:16" ht="75" x14ac:dyDescent="0.25">
      <c r="A22" s="25" t="s">
        <v>38</v>
      </c>
      <c r="B22" s="32"/>
      <c r="E22" s="27" t="s">
        <v>268</v>
      </c>
      <c r="J22" s="33"/>
    </row>
    <row r="23" spans="1:16" x14ac:dyDescent="0.25">
      <c r="A23" s="25" t="s">
        <v>29</v>
      </c>
      <c r="B23" s="25">
        <v>4</v>
      </c>
      <c r="C23" s="26" t="s">
        <v>274</v>
      </c>
      <c r="D23" s="25" t="s">
        <v>31</v>
      </c>
      <c r="E23" s="27" t="s">
        <v>275</v>
      </c>
      <c r="F23" s="28" t="s">
        <v>202</v>
      </c>
      <c r="G23" s="29">
        <v>949.5</v>
      </c>
      <c r="H23" s="30">
        <v>0</v>
      </c>
      <c r="I23" s="30">
        <f>ROUND(G23*H23,P4)</f>
        <v>0</v>
      </c>
      <c r="J23" s="25"/>
      <c r="O23" s="31">
        <f>I23*0.21</f>
        <v>0</v>
      </c>
      <c r="P23">
        <v>3</v>
      </c>
    </row>
    <row r="24" spans="1:16" ht="30" x14ac:dyDescent="0.25">
      <c r="A24" s="25" t="s">
        <v>34</v>
      </c>
      <c r="B24" s="32"/>
      <c r="E24" s="27" t="s">
        <v>276</v>
      </c>
      <c r="J24" s="33"/>
    </row>
    <row r="25" spans="1:16" ht="60" x14ac:dyDescent="0.25">
      <c r="A25" s="25" t="s">
        <v>36</v>
      </c>
      <c r="B25" s="32"/>
      <c r="E25" s="34" t="s">
        <v>399</v>
      </c>
      <c r="J25" s="33"/>
    </row>
    <row r="26" spans="1:16" ht="165" x14ac:dyDescent="0.25">
      <c r="A26" s="25" t="s">
        <v>38</v>
      </c>
      <c r="B26" s="32"/>
      <c r="E26" s="27" t="s">
        <v>278</v>
      </c>
      <c r="J26" s="33"/>
    </row>
    <row r="27" spans="1:16" x14ac:dyDescent="0.25">
      <c r="A27" s="25" t="s">
        <v>29</v>
      </c>
      <c r="B27" s="25">
        <v>5</v>
      </c>
      <c r="C27" s="26" t="s">
        <v>279</v>
      </c>
      <c r="D27" s="25" t="s">
        <v>31</v>
      </c>
      <c r="E27" s="27" t="s">
        <v>280</v>
      </c>
      <c r="F27" s="28" t="s">
        <v>202</v>
      </c>
      <c r="G27" s="29">
        <v>4.75</v>
      </c>
      <c r="H27" s="30">
        <v>0</v>
      </c>
      <c r="I27" s="30">
        <f>ROUND(G27*H27,P4)</f>
        <v>0</v>
      </c>
      <c r="J27" s="25"/>
      <c r="O27" s="31">
        <f>I27*0.21</f>
        <v>0</v>
      </c>
      <c r="P27">
        <v>3</v>
      </c>
    </row>
    <row r="28" spans="1:16" x14ac:dyDescent="0.25">
      <c r="A28" s="25" t="s">
        <v>34</v>
      </c>
      <c r="B28" s="32"/>
      <c r="E28" s="27" t="s">
        <v>281</v>
      </c>
      <c r="J28" s="33"/>
    </row>
    <row r="29" spans="1:16" ht="30" x14ac:dyDescent="0.25">
      <c r="A29" s="25" t="s">
        <v>36</v>
      </c>
      <c r="B29" s="32"/>
      <c r="E29" s="34" t="s">
        <v>400</v>
      </c>
      <c r="J29" s="33"/>
    </row>
    <row r="30" spans="1:16" ht="165" x14ac:dyDescent="0.25">
      <c r="A30" s="25" t="s">
        <v>38</v>
      </c>
      <c r="B30" s="32"/>
      <c r="E30" s="27" t="s">
        <v>278</v>
      </c>
      <c r="J30" s="33"/>
    </row>
    <row r="31" spans="1:16" x14ac:dyDescent="0.25">
      <c r="A31" s="25" t="s">
        <v>29</v>
      </c>
      <c r="B31" s="25">
        <v>6</v>
      </c>
      <c r="C31" s="26" t="s">
        <v>283</v>
      </c>
      <c r="D31" s="25" t="s">
        <v>31</v>
      </c>
      <c r="E31" s="27" t="s">
        <v>284</v>
      </c>
      <c r="F31" s="28" t="s">
        <v>202</v>
      </c>
      <c r="G31" s="29">
        <v>2.375</v>
      </c>
      <c r="H31" s="30">
        <v>0</v>
      </c>
      <c r="I31" s="30">
        <f>ROUND(G31*H31,P4)</f>
        <v>0</v>
      </c>
      <c r="J31" s="25"/>
      <c r="O31" s="31">
        <f>I31*0.21</f>
        <v>0</v>
      </c>
      <c r="P31">
        <v>3</v>
      </c>
    </row>
    <row r="32" spans="1:16" ht="30" x14ac:dyDescent="0.25">
      <c r="A32" s="25" t="s">
        <v>34</v>
      </c>
      <c r="B32" s="32"/>
      <c r="E32" s="27" t="s">
        <v>285</v>
      </c>
      <c r="J32" s="33"/>
    </row>
    <row r="33" spans="1:16" ht="30" x14ac:dyDescent="0.25">
      <c r="A33" s="25" t="s">
        <v>36</v>
      </c>
      <c r="B33" s="32"/>
      <c r="E33" s="34" t="s">
        <v>401</v>
      </c>
      <c r="J33" s="33"/>
    </row>
    <row r="34" spans="1:16" ht="195" x14ac:dyDescent="0.25">
      <c r="A34" s="25" t="s">
        <v>38</v>
      </c>
      <c r="B34" s="32"/>
      <c r="E34" s="27" t="s">
        <v>287</v>
      </c>
      <c r="J34" s="33"/>
    </row>
    <row r="35" spans="1:16" x14ac:dyDescent="0.25">
      <c r="A35" s="19" t="s">
        <v>26</v>
      </c>
      <c r="B35" s="20"/>
      <c r="C35" s="21" t="s">
        <v>314</v>
      </c>
      <c r="D35" s="22"/>
      <c r="E35" s="19" t="s">
        <v>315</v>
      </c>
      <c r="F35" s="22"/>
      <c r="G35" s="22"/>
      <c r="H35" s="22"/>
      <c r="I35" s="23">
        <f>SUMIFS(I36:I51,A36:A51,"P")</f>
        <v>0</v>
      </c>
      <c r="J35" s="24"/>
    </row>
    <row r="36" spans="1:16" ht="30" x14ac:dyDescent="0.25">
      <c r="A36" s="25" t="s">
        <v>29</v>
      </c>
      <c r="B36" s="25">
        <v>7</v>
      </c>
      <c r="C36" s="26" t="s">
        <v>340</v>
      </c>
      <c r="D36" s="25" t="s">
        <v>31</v>
      </c>
      <c r="E36" s="27" t="s">
        <v>341</v>
      </c>
      <c r="F36" s="28" t="s">
        <v>202</v>
      </c>
      <c r="G36" s="29">
        <v>66.875</v>
      </c>
      <c r="H36" s="30">
        <v>0</v>
      </c>
      <c r="I36" s="30">
        <f>ROUND(G36*H36,P4)</f>
        <v>0</v>
      </c>
      <c r="J36" s="25"/>
      <c r="O36" s="31">
        <f>I36*0.21</f>
        <v>0</v>
      </c>
      <c r="P36">
        <v>3</v>
      </c>
    </row>
    <row r="37" spans="1:16" x14ac:dyDescent="0.25">
      <c r="A37" s="25" t="s">
        <v>34</v>
      </c>
      <c r="B37" s="32"/>
      <c r="E37" s="27" t="s">
        <v>342</v>
      </c>
      <c r="J37" s="33"/>
    </row>
    <row r="38" spans="1:16" x14ac:dyDescent="0.25">
      <c r="A38" s="25" t="s">
        <v>36</v>
      </c>
      <c r="B38" s="32"/>
      <c r="E38" s="34" t="s">
        <v>402</v>
      </c>
      <c r="J38" s="33"/>
    </row>
    <row r="39" spans="1:16" ht="60" x14ac:dyDescent="0.25">
      <c r="A39" s="25" t="s">
        <v>38</v>
      </c>
      <c r="B39" s="32"/>
      <c r="E39" s="27" t="s">
        <v>344</v>
      </c>
      <c r="J39" s="33"/>
    </row>
    <row r="40" spans="1:16" ht="30" x14ac:dyDescent="0.25">
      <c r="A40" s="25" t="s">
        <v>29</v>
      </c>
      <c r="B40" s="25">
        <v>8</v>
      </c>
      <c r="C40" s="26" t="s">
        <v>345</v>
      </c>
      <c r="D40" s="25" t="s">
        <v>31</v>
      </c>
      <c r="E40" s="27" t="s">
        <v>346</v>
      </c>
      <c r="F40" s="28" t="s">
        <v>202</v>
      </c>
      <c r="G40" s="29">
        <v>66.875</v>
      </c>
      <c r="H40" s="30">
        <v>0</v>
      </c>
      <c r="I40" s="30">
        <f>ROUND(G40*H40,P4)</f>
        <v>0</v>
      </c>
      <c r="J40" s="25"/>
      <c r="O40" s="31">
        <f>I40*0.21</f>
        <v>0</v>
      </c>
      <c r="P40">
        <v>3</v>
      </c>
    </row>
    <row r="41" spans="1:16" ht="45" x14ac:dyDescent="0.25">
      <c r="A41" s="25" t="s">
        <v>34</v>
      </c>
      <c r="B41" s="32"/>
      <c r="E41" s="27" t="s">
        <v>347</v>
      </c>
      <c r="J41" s="33"/>
    </row>
    <row r="42" spans="1:16" x14ac:dyDescent="0.25">
      <c r="A42" s="25" t="s">
        <v>36</v>
      </c>
      <c r="B42" s="32"/>
      <c r="E42" s="34" t="s">
        <v>402</v>
      </c>
      <c r="J42" s="33"/>
    </row>
    <row r="43" spans="1:16" ht="60" x14ac:dyDescent="0.25">
      <c r="A43" s="25" t="s">
        <v>38</v>
      </c>
      <c r="B43" s="32"/>
      <c r="E43" s="27" t="s">
        <v>344</v>
      </c>
      <c r="J43" s="33"/>
    </row>
    <row r="44" spans="1:16" x14ac:dyDescent="0.25">
      <c r="A44" s="25" t="s">
        <v>29</v>
      </c>
      <c r="B44" s="25">
        <v>9</v>
      </c>
      <c r="C44" s="26" t="s">
        <v>403</v>
      </c>
      <c r="D44" s="25" t="s">
        <v>31</v>
      </c>
      <c r="E44" s="27" t="s">
        <v>404</v>
      </c>
      <c r="F44" s="28" t="s">
        <v>143</v>
      </c>
      <c r="G44" s="29">
        <v>18.8</v>
      </c>
      <c r="H44" s="30">
        <v>0</v>
      </c>
      <c r="I44" s="30">
        <f>ROUND(G44*H44,P4)</f>
        <v>0</v>
      </c>
      <c r="J44" s="25"/>
      <c r="O44" s="31">
        <f>I44*0.21</f>
        <v>0</v>
      </c>
      <c r="P44">
        <v>3</v>
      </c>
    </row>
    <row r="45" spans="1:16" x14ac:dyDescent="0.25">
      <c r="A45" s="25" t="s">
        <v>34</v>
      </c>
      <c r="B45" s="32"/>
      <c r="E45" s="35" t="s">
        <v>31</v>
      </c>
      <c r="J45" s="33"/>
    </row>
    <row r="46" spans="1:16" ht="60" x14ac:dyDescent="0.25">
      <c r="A46" s="25" t="s">
        <v>36</v>
      </c>
      <c r="B46" s="32"/>
      <c r="E46" s="34" t="s">
        <v>405</v>
      </c>
      <c r="J46" s="33"/>
    </row>
    <row r="47" spans="1:16" ht="30" x14ac:dyDescent="0.25">
      <c r="A47" s="25" t="s">
        <v>38</v>
      </c>
      <c r="B47" s="32"/>
      <c r="E47" s="27" t="s">
        <v>406</v>
      </c>
      <c r="J47" s="33"/>
    </row>
    <row r="48" spans="1:16" x14ac:dyDescent="0.25">
      <c r="A48" s="25" t="s">
        <v>29</v>
      </c>
      <c r="B48" s="25">
        <v>10</v>
      </c>
      <c r="C48" s="26" t="s">
        <v>371</v>
      </c>
      <c r="D48" s="25" t="s">
        <v>31</v>
      </c>
      <c r="E48" s="27" t="s">
        <v>372</v>
      </c>
      <c r="F48" s="28" t="s">
        <v>143</v>
      </c>
      <c r="G48" s="29">
        <v>18.8</v>
      </c>
      <c r="H48" s="30">
        <v>0</v>
      </c>
      <c r="I48" s="30">
        <f>ROUND(G48*H48,P4)</f>
        <v>0</v>
      </c>
      <c r="J48" s="25"/>
      <c r="O48" s="31">
        <f>I48*0.21</f>
        <v>0</v>
      </c>
      <c r="P48">
        <v>3</v>
      </c>
    </row>
    <row r="49" spans="1:10" x14ac:dyDescent="0.25">
      <c r="A49" s="25" t="s">
        <v>34</v>
      </c>
      <c r="B49" s="32"/>
      <c r="E49" s="27" t="s">
        <v>373</v>
      </c>
      <c r="J49" s="33"/>
    </row>
    <row r="50" spans="1:10" ht="45" x14ac:dyDescent="0.25">
      <c r="A50" s="25" t="s">
        <v>36</v>
      </c>
      <c r="B50" s="32"/>
      <c r="E50" s="34" t="s">
        <v>397</v>
      </c>
      <c r="J50" s="33"/>
    </row>
    <row r="51" spans="1:10" ht="45" x14ac:dyDescent="0.25">
      <c r="A51" s="25" t="s">
        <v>38</v>
      </c>
      <c r="B51" s="36"/>
      <c r="C51" s="37"/>
      <c r="D51" s="37"/>
      <c r="E51" s="27" t="s">
        <v>374</v>
      </c>
      <c r="F51" s="37"/>
      <c r="G51" s="37"/>
      <c r="H51" s="37"/>
      <c r="I51" s="37"/>
      <c r="J51" s="38"/>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8740157499999996" bottom="0.78740157499999996" header="0.3" footer="0.3"/>
  <pageSetup fitToHeight="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P231"/>
  <sheetViews>
    <sheetView tabSelected="1" topLeftCell="B38" workbookViewId="0">
      <selection activeCell="C43" sqref="C43"/>
    </sheetView>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2"/>
      <c r="C1" s="3"/>
      <c r="D1" s="3"/>
      <c r="E1" s="4" t="s">
        <v>1</v>
      </c>
      <c r="F1" s="3"/>
      <c r="G1" s="3"/>
      <c r="H1" s="3"/>
      <c r="I1" s="3"/>
      <c r="J1" s="5"/>
      <c r="P1">
        <v>3</v>
      </c>
    </row>
    <row r="2" spans="1:16" ht="20.25" x14ac:dyDescent="0.25">
      <c r="A2" s="1"/>
      <c r="B2" s="6"/>
      <c r="C2" s="7"/>
      <c r="D2" s="7"/>
      <c r="E2" s="8" t="s">
        <v>2</v>
      </c>
      <c r="F2" s="7"/>
      <c r="G2" s="7"/>
      <c r="H2" s="7"/>
      <c r="I2" s="7"/>
      <c r="J2" s="9"/>
    </row>
    <row r="3" spans="1:16" x14ac:dyDescent="0.25">
      <c r="A3" s="7" t="s">
        <v>3</v>
      </c>
      <c r="B3" s="10" t="s">
        <v>4</v>
      </c>
      <c r="C3" s="39" t="s">
        <v>5</v>
      </c>
      <c r="D3" s="40"/>
      <c r="E3" s="11" t="s">
        <v>6</v>
      </c>
      <c r="F3" s="7"/>
      <c r="G3" s="7"/>
      <c r="H3" s="12" t="s">
        <v>407</v>
      </c>
      <c r="I3" s="13">
        <f>SUMIFS(I9:I231,A9:A231,"SD")</f>
        <v>0</v>
      </c>
      <c r="J3" s="9"/>
      <c r="O3">
        <v>0</v>
      </c>
      <c r="P3">
        <v>2</v>
      </c>
    </row>
    <row r="4" spans="1:16" x14ac:dyDescent="0.25">
      <c r="A4" s="7" t="s">
        <v>8</v>
      </c>
      <c r="B4" s="10" t="s">
        <v>9</v>
      </c>
      <c r="C4" s="39" t="s">
        <v>10</v>
      </c>
      <c r="D4" s="40"/>
      <c r="E4" s="11" t="s">
        <v>11</v>
      </c>
      <c r="F4" s="7"/>
      <c r="G4" s="7"/>
      <c r="H4" s="7"/>
      <c r="I4" s="7"/>
      <c r="J4" s="9"/>
      <c r="O4">
        <v>0.15</v>
      </c>
      <c r="P4">
        <v>2</v>
      </c>
    </row>
    <row r="5" spans="1:16" ht="30" x14ac:dyDescent="0.25">
      <c r="A5" s="7" t="s">
        <v>12</v>
      </c>
      <c r="B5" s="10" t="s">
        <v>13</v>
      </c>
      <c r="C5" s="39" t="s">
        <v>407</v>
      </c>
      <c r="D5" s="40"/>
      <c r="E5" s="11" t="s">
        <v>408</v>
      </c>
      <c r="F5" s="7"/>
      <c r="G5" s="7"/>
      <c r="H5" s="7"/>
      <c r="I5" s="7"/>
      <c r="J5" s="9"/>
      <c r="O5">
        <v>0.21</v>
      </c>
    </row>
    <row r="6" spans="1:16" x14ac:dyDescent="0.25">
      <c r="A6" s="41" t="s">
        <v>15</v>
      </c>
      <c r="B6" s="42" t="s">
        <v>16</v>
      </c>
      <c r="C6" s="43" t="s">
        <v>17</v>
      </c>
      <c r="D6" s="43" t="s">
        <v>18</v>
      </c>
      <c r="E6" s="43" t="s">
        <v>19</v>
      </c>
      <c r="F6" s="43" t="s">
        <v>20</v>
      </c>
      <c r="G6" s="43" t="s">
        <v>21</v>
      </c>
      <c r="H6" s="43" t="s">
        <v>22</v>
      </c>
      <c r="I6" s="43"/>
      <c r="J6" s="44" t="s">
        <v>23</v>
      </c>
    </row>
    <row r="7" spans="1:16" x14ac:dyDescent="0.25">
      <c r="A7" s="41"/>
      <c r="B7" s="42"/>
      <c r="C7" s="43"/>
      <c r="D7" s="43"/>
      <c r="E7" s="43"/>
      <c r="F7" s="43"/>
      <c r="G7" s="43"/>
      <c r="H7" s="15" t="s">
        <v>24</v>
      </c>
      <c r="I7" s="15" t="s">
        <v>25</v>
      </c>
      <c r="J7" s="44"/>
    </row>
    <row r="8" spans="1:16" x14ac:dyDescent="0.25">
      <c r="A8" s="17">
        <v>0</v>
      </c>
      <c r="B8" s="14">
        <v>1</v>
      </c>
      <c r="C8" s="18">
        <v>2</v>
      </c>
      <c r="D8" s="15">
        <v>3</v>
      </c>
      <c r="E8" s="18">
        <v>4</v>
      </c>
      <c r="F8" s="15">
        <v>5</v>
      </c>
      <c r="G8" s="15">
        <v>6</v>
      </c>
      <c r="H8" s="15">
        <v>7</v>
      </c>
      <c r="I8" s="18">
        <v>8</v>
      </c>
      <c r="J8" s="16">
        <v>9</v>
      </c>
    </row>
    <row r="9" spans="1:16" x14ac:dyDescent="0.25">
      <c r="A9" s="19" t="s">
        <v>26</v>
      </c>
      <c r="B9" s="20"/>
      <c r="C9" s="21" t="s">
        <v>27</v>
      </c>
      <c r="D9" s="22"/>
      <c r="E9" s="19" t="s">
        <v>28</v>
      </c>
      <c r="F9" s="22"/>
      <c r="G9" s="22"/>
      <c r="H9" s="22"/>
      <c r="I9" s="23">
        <f>SUMIFS(I10:I25,A10:A25,"P")</f>
        <v>0</v>
      </c>
      <c r="J9" s="24"/>
    </row>
    <row r="10" spans="1:16" x14ac:dyDescent="0.25">
      <c r="A10" s="25" t="s">
        <v>29</v>
      </c>
      <c r="B10" s="25">
        <v>1</v>
      </c>
      <c r="C10" s="26" t="s">
        <v>87</v>
      </c>
      <c r="D10" s="25" t="s">
        <v>31</v>
      </c>
      <c r="E10" s="27" t="s">
        <v>88</v>
      </c>
      <c r="F10" s="28" t="s">
        <v>89</v>
      </c>
      <c r="G10" s="29">
        <v>2.5499999999999998</v>
      </c>
      <c r="H10" s="30">
        <v>0</v>
      </c>
      <c r="I10" s="30">
        <f>ROUND(G10*H10,P4)</f>
        <v>0</v>
      </c>
      <c r="J10" s="25"/>
      <c r="O10" s="31">
        <f>I10*0.21</f>
        <v>0</v>
      </c>
      <c r="P10">
        <v>3</v>
      </c>
    </row>
    <row r="11" spans="1:16" x14ac:dyDescent="0.25">
      <c r="A11" s="25" t="s">
        <v>34</v>
      </c>
      <c r="B11" s="32"/>
      <c r="E11" s="27" t="s">
        <v>90</v>
      </c>
      <c r="J11" s="33"/>
    </row>
    <row r="12" spans="1:16" x14ac:dyDescent="0.25">
      <c r="A12" s="25" t="s">
        <v>36</v>
      </c>
      <c r="B12" s="32"/>
      <c r="E12" s="34" t="s">
        <v>409</v>
      </c>
      <c r="J12" s="33"/>
    </row>
    <row r="13" spans="1:16" ht="30" x14ac:dyDescent="0.25">
      <c r="A13" s="25" t="s">
        <v>38</v>
      </c>
      <c r="B13" s="32"/>
      <c r="E13" s="27" t="s">
        <v>92</v>
      </c>
      <c r="J13" s="33"/>
    </row>
    <row r="14" spans="1:16" ht="30" x14ac:dyDescent="0.25">
      <c r="A14" s="25" t="s">
        <v>29</v>
      </c>
      <c r="B14" s="25">
        <v>2</v>
      </c>
      <c r="C14" s="26" t="s">
        <v>93</v>
      </c>
      <c r="D14" s="25" t="s">
        <v>31</v>
      </c>
      <c r="E14" s="27" t="s">
        <v>94</v>
      </c>
      <c r="F14" s="28" t="s">
        <v>95</v>
      </c>
      <c r="G14" s="29">
        <v>1908.1210000000001</v>
      </c>
      <c r="H14" s="30">
        <v>0</v>
      </c>
      <c r="I14" s="30">
        <f>ROUND(G14*H14,P4)</f>
        <v>0</v>
      </c>
      <c r="J14" s="25"/>
      <c r="O14" s="31">
        <f>I14*0.21</f>
        <v>0</v>
      </c>
      <c r="P14">
        <v>3</v>
      </c>
    </row>
    <row r="15" spans="1:16" ht="45" x14ac:dyDescent="0.25">
      <c r="A15" s="25" t="s">
        <v>34</v>
      </c>
      <c r="B15" s="32"/>
      <c r="E15" s="27" t="s">
        <v>96</v>
      </c>
      <c r="J15" s="33"/>
    </row>
    <row r="16" spans="1:16" ht="75" x14ac:dyDescent="0.25">
      <c r="A16" s="25" t="s">
        <v>36</v>
      </c>
      <c r="B16" s="32"/>
      <c r="E16" s="34" t="s">
        <v>410</v>
      </c>
      <c r="J16" s="33"/>
    </row>
    <row r="17" spans="1:16" ht="165" x14ac:dyDescent="0.25">
      <c r="A17" s="25" t="s">
        <v>38</v>
      </c>
      <c r="B17" s="32"/>
      <c r="E17" s="27" t="s">
        <v>98</v>
      </c>
      <c r="J17" s="33"/>
    </row>
    <row r="18" spans="1:16" ht="30" x14ac:dyDescent="0.25">
      <c r="A18" s="25" t="s">
        <v>29</v>
      </c>
      <c r="B18" s="25">
        <v>3</v>
      </c>
      <c r="C18" s="26" t="s">
        <v>99</v>
      </c>
      <c r="D18" s="25" t="s">
        <v>31</v>
      </c>
      <c r="E18" s="27" t="s">
        <v>100</v>
      </c>
      <c r="F18" s="28" t="s">
        <v>95</v>
      </c>
      <c r="G18" s="29">
        <v>23.577999999999999</v>
      </c>
      <c r="H18" s="30">
        <v>0</v>
      </c>
      <c r="I18" s="30">
        <f>ROUND(G18*H18,P4)</f>
        <v>0</v>
      </c>
      <c r="J18" s="25"/>
      <c r="O18" s="31">
        <f>I18*0.21</f>
        <v>0</v>
      </c>
      <c r="P18">
        <v>3</v>
      </c>
    </row>
    <row r="19" spans="1:16" ht="45" x14ac:dyDescent="0.25">
      <c r="A19" s="25" t="s">
        <v>34</v>
      </c>
      <c r="B19" s="32"/>
      <c r="E19" s="27" t="s">
        <v>96</v>
      </c>
      <c r="J19" s="33"/>
    </row>
    <row r="20" spans="1:16" ht="45" x14ac:dyDescent="0.25">
      <c r="A20" s="25" t="s">
        <v>36</v>
      </c>
      <c r="B20" s="32"/>
      <c r="E20" s="34" t="s">
        <v>411</v>
      </c>
      <c r="J20" s="33"/>
    </row>
    <row r="21" spans="1:16" ht="165" x14ac:dyDescent="0.25">
      <c r="A21" s="25" t="s">
        <v>38</v>
      </c>
      <c r="B21" s="32"/>
      <c r="E21" s="27" t="s">
        <v>98</v>
      </c>
      <c r="J21" s="33"/>
    </row>
    <row r="22" spans="1:16" ht="30" x14ac:dyDescent="0.25">
      <c r="A22" s="25" t="s">
        <v>29</v>
      </c>
      <c r="B22" s="25">
        <v>4</v>
      </c>
      <c r="C22" s="26" t="s">
        <v>106</v>
      </c>
      <c r="D22" s="25" t="s">
        <v>31</v>
      </c>
      <c r="E22" s="27" t="s">
        <v>107</v>
      </c>
      <c r="F22" s="28" t="s">
        <v>95</v>
      </c>
      <c r="G22" s="29">
        <v>33.762999999999998</v>
      </c>
      <c r="H22" s="30">
        <v>0</v>
      </c>
      <c r="I22" s="30">
        <f>ROUND(G22*H22,P4)</f>
        <v>0</v>
      </c>
      <c r="J22" s="25"/>
      <c r="O22" s="31">
        <f>I22*0.21</f>
        <v>0</v>
      </c>
      <c r="P22">
        <v>3</v>
      </c>
    </row>
    <row r="23" spans="1:16" ht="45" x14ac:dyDescent="0.25">
      <c r="A23" s="25" t="s">
        <v>34</v>
      </c>
      <c r="B23" s="32"/>
      <c r="E23" s="27" t="s">
        <v>108</v>
      </c>
      <c r="J23" s="33"/>
    </row>
    <row r="24" spans="1:16" ht="75" x14ac:dyDescent="0.25">
      <c r="A24" s="25" t="s">
        <v>36</v>
      </c>
      <c r="B24" s="32"/>
      <c r="E24" s="34" t="s">
        <v>412</v>
      </c>
      <c r="J24" s="33"/>
    </row>
    <row r="25" spans="1:16" ht="165" x14ac:dyDescent="0.25">
      <c r="A25" s="25" t="s">
        <v>38</v>
      </c>
      <c r="B25" s="32"/>
      <c r="E25" s="27" t="s">
        <v>98</v>
      </c>
      <c r="J25" s="33"/>
    </row>
    <row r="26" spans="1:16" x14ac:dyDescent="0.25">
      <c r="A26" s="19" t="s">
        <v>26</v>
      </c>
      <c r="B26" s="20"/>
      <c r="C26" s="21" t="s">
        <v>121</v>
      </c>
      <c r="D26" s="22"/>
      <c r="E26" s="19" t="s">
        <v>122</v>
      </c>
      <c r="F26" s="22"/>
      <c r="G26" s="22"/>
      <c r="H26" s="22"/>
      <c r="I26" s="23">
        <f>SUMIFS(I27:I102,A27:A102,"P")</f>
        <v>0</v>
      </c>
      <c r="J26" s="24"/>
    </row>
    <row r="27" spans="1:16" ht="30" x14ac:dyDescent="0.25">
      <c r="A27" s="25" t="s">
        <v>29</v>
      </c>
      <c r="B27" s="25">
        <v>5</v>
      </c>
      <c r="C27" s="26" t="s">
        <v>123</v>
      </c>
      <c r="D27" s="25" t="s">
        <v>31</v>
      </c>
      <c r="E27" s="27" t="s">
        <v>124</v>
      </c>
      <c r="F27" s="28" t="s">
        <v>89</v>
      </c>
      <c r="G27" s="29">
        <v>343.33</v>
      </c>
      <c r="H27" s="30">
        <v>0</v>
      </c>
      <c r="I27" s="30">
        <f>ROUND(G27*H27,P4)</f>
        <v>0</v>
      </c>
      <c r="J27" s="25"/>
      <c r="O27" s="31">
        <f>I27*0.21</f>
        <v>0</v>
      </c>
      <c r="P27">
        <v>3</v>
      </c>
    </row>
    <row r="28" spans="1:16" ht="60" x14ac:dyDescent="0.25">
      <c r="A28" s="25" t="s">
        <v>34</v>
      </c>
      <c r="B28" s="32"/>
      <c r="E28" s="27" t="s">
        <v>413</v>
      </c>
      <c r="J28" s="33"/>
    </row>
    <row r="29" spans="1:16" ht="105" x14ac:dyDescent="0.25">
      <c r="A29" s="25" t="s">
        <v>36</v>
      </c>
      <c r="B29" s="32"/>
      <c r="E29" s="34" t="s">
        <v>414</v>
      </c>
      <c r="J29" s="33"/>
    </row>
    <row r="30" spans="1:16" ht="90" x14ac:dyDescent="0.25">
      <c r="A30" s="25" t="s">
        <v>38</v>
      </c>
      <c r="B30" s="32"/>
      <c r="E30" s="27" t="s">
        <v>127</v>
      </c>
      <c r="J30" s="33"/>
    </row>
    <row r="31" spans="1:16" ht="30" x14ac:dyDescent="0.25">
      <c r="A31" s="25" t="s">
        <v>29</v>
      </c>
      <c r="B31" s="25">
        <v>6</v>
      </c>
      <c r="C31" s="26" t="s">
        <v>133</v>
      </c>
      <c r="D31" s="25" t="s">
        <v>31</v>
      </c>
      <c r="E31" s="27" t="s">
        <v>134</v>
      </c>
      <c r="F31" s="28" t="s">
        <v>89</v>
      </c>
      <c r="G31" s="29">
        <v>88.1</v>
      </c>
      <c r="H31" s="30">
        <v>0</v>
      </c>
      <c r="I31" s="30">
        <f>ROUND(G31*H31,P4)</f>
        <v>0</v>
      </c>
      <c r="J31" s="25"/>
      <c r="O31" s="31">
        <f>I31*0.21</f>
        <v>0</v>
      </c>
      <c r="P31">
        <v>3</v>
      </c>
    </row>
    <row r="32" spans="1:16" ht="45" x14ac:dyDescent="0.25">
      <c r="A32" s="25" t="s">
        <v>34</v>
      </c>
      <c r="B32" s="32"/>
      <c r="E32" s="27" t="s">
        <v>415</v>
      </c>
      <c r="J32" s="33"/>
    </row>
    <row r="33" spans="1:16" ht="30" x14ac:dyDescent="0.25">
      <c r="A33" s="25" t="s">
        <v>36</v>
      </c>
      <c r="B33" s="32"/>
      <c r="E33" s="34" t="s">
        <v>416</v>
      </c>
      <c r="J33" s="33"/>
    </row>
    <row r="34" spans="1:16" ht="90" x14ac:dyDescent="0.25">
      <c r="A34" s="25" t="s">
        <v>38</v>
      </c>
      <c r="B34" s="32"/>
      <c r="E34" s="27" t="s">
        <v>127</v>
      </c>
      <c r="J34" s="33"/>
    </row>
    <row r="35" spans="1:16" ht="30" x14ac:dyDescent="0.25">
      <c r="A35" s="25" t="s">
        <v>29</v>
      </c>
      <c r="B35" s="25">
        <v>7</v>
      </c>
      <c r="C35" s="26" t="s">
        <v>137</v>
      </c>
      <c r="D35" s="25" t="s">
        <v>31</v>
      </c>
      <c r="E35" s="27" t="s">
        <v>138</v>
      </c>
      <c r="F35" s="28" t="s">
        <v>89</v>
      </c>
      <c r="G35" s="29">
        <v>7.7</v>
      </c>
      <c r="H35" s="30">
        <v>0</v>
      </c>
      <c r="I35" s="30">
        <f>ROUND(G35*H35,P4)</f>
        <v>0</v>
      </c>
      <c r="J35" s="25"/>
      <c r="O35" s="31">
        <f>I35*0.21</f>
        <v>0</v>
      </c>
      <c r="P35">
        <v>3</v>
      </c>
    </row>
    <row r="36" spans="1:16" ht="45" x14ac:dyDescent="0.25">
      <c r="A36" s="25" t="s">
        <v>34</v>
      </c>
      <c r="B36" s="32"/>
      <c r="E36" s="27" t="s">
        <v>139</v>
      </c>
      <c r="J36" s="33"/>
    </row>
    <row r="37" spans="1:16" ht="30" x14ac:dyDescent="0.25">
      <c r="A37" s="25" t="s">
        <v>36</v>
      </c>
      <c r="B37" s="32"/>
      <c r="E37" s="34" t="s">
        <v>417</v>
      </c>
      <c r="J37" s="33"/>
    </row>
    <row r="38" spans="1:16" ht="90" x14ac:dyDescent="0.25">
      <c r="A38" s="25" t="s">
        <v>38</v>
      </c>
      <c r="B38" s="32"/>
      <c r="E38" s="27" t="s">
        <v>127</v>
      </c>
      <c r="J38" s="33"/>
    </row>
    <row r="39" spans="1:16" ht="30" x14ac:dyDescent="0.25">
      <c r="A39" s="25" t="s">
        <v>29</v>
      </c>
      <c r="B39" s="25">
        <v>8</v>
      </c>
      <c r="C39" s="26" t="s">
        <v>141</v>
      </c>
      <c r="D39" s="25" t="s">
        <v>31</v>
      </c>
      <c r="E39" s="27" t="s">
        <v>142</v>
      </c>
      <c r="F39" s="28" t="s">
        <v>143</v>
      </c>
      <c r="G39" s="29">
        <v>42</v>
      </c>
      <c r="H39" s="30">
        <v>0</v>
      </c>
      <c r="I39" s="30">
        <f>ROUND(G39*H39,P4)</f>
        <v>0</v>
      </c>
      <c r="J39" s="25"/>
      <c r="O39" s="31">
        <f>I39*0.21</f>
        <v>0</v>
      </c>
      <c r="P39">
        <v>3</v>
      </c>
    </row>
    <row r="40" spans="1:16" ht="45" x14ac:dyDescent="0.25">
      <c r="A40" s="25" t="s">
        <v>34</v>
      </c>
      <c r="B40" s="32"/>
      <c r="E40" s="27" t="s">
        <v>144</v>
      </c>
      <c r="J40" s="33"/>
    </row>
    <row r="41" spans="1:16" ht="30" x14ac:dyDescent="0.25">
      <c r="A41" s="25" t="s">
        <v>36</v>
      </c>
      <c r="B41" s="32"/>
      <c r="E41" s="34" t="s">
        <v>418</v>
      </c>
      <c r="J41" s="33"/>
    </row>
    <row r="42" spans="1:16" ht="90" x14ac:dyDescent="0.25">
      <c r="A42" s="25" t="s">
        <v>38</v>
      </c>
      <c r="B42" s="32"/>
      <c r="E42" s="27" t="s">
        <v>127</v>
      </c>
      <c r="J42" s="33"/>
    </row>
    <row r="43" spans="1:16" x14ac:dyDescent="0.25">
      <c r="A43" s="25" t="s">
        <v>29</v>
      </c>
      <c r="B43" s="25">
        <v>9</v>
      </c>
      <c r="C43" s="26" t="s">
        <v>146</v>
      </c>
      <c r="D43" s="25" t="s">
        <v>31</v>
      </c>
      <c r="E43" s="27" t="s">
        <v>147</v>
      </c>
      <c r="F43" s="28" t="s">
        <v>89</v>
      </c>
      <c r="G43" s="29">
        <v>74.004000000000005</v>
      </c>
      <c r="H43" s="30">
        <v>0</v>
      </c>
      <c r="I43" s="30">
        <f>ROUND(G43*H43,P4)</f>
        <v>0</v>
      </c>
      <c r="J43" s="25"/>
      <c r="O43" s="31">
        <f>I43*0.21</f>
        <v>0</v>
      </c>
      <c r="P43">
        <v>3</v>
      </c>
    </row>
    <row r="44" spans="1:16" ht="30" x14ac:dyDescent="0.25">
      <c r="A44" s="25" t="s">
        <v>34</v>
      </c>
      <c r="B44" s="32"/>
      <c r="E44" s="27" t="s">
        <v>148</v>
      </c>
      <c r="J44" s="33"/>
    </row>
    <row r="45" spans="1:16" ht="45" x14ac:dyDescent="0.25">
      <c r="A45" s="25" t="s">
        <v>36</v>
      </c>
      <c r="B45" s="32"/>
      <c r="E45" s="34" t="s">
        <v>419</v>
      </c>
      <c r="J45" s="33"/>
    </row>
    <row r="46" spans="1:16" ht="90" x14ac:dyDescent="0.25">
      <c r="A46" s="25" t="s">
        <v>38</v>
      </c>
      <c r="B46" s="32"/>
      <c r="E46" s="27" t="s">
        <v>127</v>
      </c>
      <c r="J46" s="33"/>
    </row>
    <row r="47" spans="1:16" x14ac:dyDescent="0.25">
      <c r="A47" s="25" t="s">
        <v>29</v>
      </c>
      <c r="B47" s="25">
        <v>10</v>
      </c>
      <c r="C47" s="26" t="s">
        <v>160</v>
      </c>
      <c r="D47" s="25" t="s">
        <v>31</v>
      </c>
      <c r="E47" s="27" t="s">
        <v>161</v>
      </c>
      <c r="F47" s="28" t="s">
        <v>89</v>
      </c>
      <c r="G47" s="29">
        <v>580.74199999999996</v>
      </c>
      <c r="H47" s="30">
        <v>0</v>
      </c>
      <c r="I47" s="30">
        <f>ROUND(G47*H47,P4)</f>
        <v>0</v>
      </c>
      <c r="J47" s="25"/>
      <c r="O47" s="31">
        <f>I47*0.21</f>
        <v>0</v>
      </c>
      <c r="P47">
        <v>3</v>
      </c>
    </row>
    <row r="48" spans="1:16" ht="45" x14ac:dyDescent="0.25">
      <c r="A48" s="25" t="s">
        <v>34</v>
      </c>
      <c r="B48" s="32"/>
      <c r="E48" s="27" t="s">
        <v>162</v>
      </c>
      <c r="J48" s="33"/>
    </row>
    <row r="49" spans="1:16" ht="270" x14ac:dyDescent="0.25">
      <c r="A49" s="25" t="s">
        <v>36</v>
      </c>
      <c r="B49" s="32"/>
      <c r="E49" s="34" t="s">
        <v>420</v>
      </c>
      <c r="J49" s="33"/>
    </row>
    <row r="50" spans="1:16" ht="409.5" x14ac:dyDescent="0.25">
      <c r="A50" s="25" t="s">
        <v>38</v>
      </c>
      <c r="B50" s="32"/>
      <c r="E50" s="27" t="s">
        <v>164</v>
      </c>
      <c r="J50" s="33"/>
    </row>
    <row r="51" spans="1:16" x14ac:dyDescent="0.25">
      <c r="A51" s="25" t="s">
        <v>29</v>
      </c>
      <c r="B51" s="25">
        <v>11</v>
      </c>
      <c r="C51" s="26" t="s">
        <v>165</v>
      </c>
      <c r="D51" s="25" t="s">
        <v>31</v>
      </c>
      <c r="E51" s="27" t="s">
        <v>166</v>
      </c>
      <c r="F51" s="28" t="s">
        <v>89</v>
      </c>
      <c r="G51" s="29">
        <v>37.615000000000002</v>
      </c>
      <c r="H51" s="30">
        <v>0</v>
      </c>
      <c r="I51" s="30">
        <f>ROUND(G51*H51,P4)</f>
        <v>0</v>
      </c>
      <c r="J51" s="25"/>
      <c r="O51" s="31">
        <f>I51*0.21</f>
        <v>0</v>
      </c>
      <c r="P51">
        <v>3</v>
      </c>
    </row>
    <row r="52" spans="1:16" ht="75" x14ac:dyDescent="0.25">
      <c r="A52" s="25" t="s">
        <v>34</v>
      </c>
      <c r="B52" s="32"/>
      <c r="E52" s="27" t="s">
        <v>167</v>
      </c>
      <c r="J52" s="33"/>
    </row>
    <row r="53" spans="1:16" ht="105" x14ac:dyDescent="0.25">
      <c r="A53" s="25" t="s">
        <v>36</v>
      </c>
      <c r="B53" s="32"/>
      <c r="E53" s="34" t="s">
        <v>421</v>
      </c>
      <c r="J53" s="33"/>
    </row>
    <row r="54" spans="1:16" ht="409.5" x14ac:dyDescent="0.25">
      <c r="A54" s="25" t="s">
        <v>38</v>
      </c>
      <c r="B54" s="32"/>
      <c r="E54" s="27" t="s">
        <v>169</v>
      </c>
      <c r="J54" s="33"/>
    </row>
    <row r="55" spans="1:16" x14ac:dyDescent="0.25">
      <c r="A55" s="25" t="s">
        <v>29</v>
      </c>
      <c r="B55" s="25">
        <v>12</v>
      </c>
      <c r="C55" s="26" t="s">
        <v>170</v>
      </c>
      <c r="D55" s="25" t="s">
        <v>31</v>
      </c>
      <c r="E55" s="27" t="s">
        <v>171</v>
      </c>
      <c r="F55" s="28" t="s">
        <v>89</v>
      </c>
      <c r="G55" s="29">
        <v>9.4039999999999999</v>
      </c>
      <c r="H55" s="30">
        <v>0</v>
      </c>
      <c r="I55" s="30">
        <f>ROUND(G55*H55,P4)</f>
        <v>0</v>
      </c>
      <c r="J55" s="25"/>
      <c r="O55" s="31">
        <f>I55*0.21</f>
        <v>0</v>
      </c>
      <c r="P55">
        <v>3</v>
      </c>
    </row>
    <row r="56" spans="1:16" ht="75" x14ac:dyDescent="0.25">
      <c r="A56" s="25" t="s">
        <v>34</v>
      </c>
      <c r="B56" s="32"/>
      <c r="E56" s="27" t="s">
        <v>172</v>
      </c>
      <c r="J56" s="33"/>
    </row>
    <row r="57" spans="1:16" ht="90" x14ac:dyDescent="0.25">
      <c r="A57" s="25" t="s">
        <v>36</v>
      </c>
      <c r="B57" s="32"/>
      <c r="E57" s="34" t="s">
        <v>422</v>
      </c>
      <c r="J57" s="33"/>
    </row>
    <row r="58" spans="1:16" ht="409.5" x14ac:dyDescent="0.25">
      <c r="A58" s="25" t="s">
        <v>38</v>
      </c>
      <c r="B58" s="32"/>
      <c r="E58" s="27" t="s">
        <v>174</v>
      </c>
      <c r="J58" s="33"/>
    </row>
    <row r="59" spans="1:16" x14ac:dyDescent="0.25">
      <c r="A59" s="25" t="s">
        <v>29</v>
      </c>
      <c r="B59" s="25">
        <v>13</v>
      </c>
      <c r="C59" s="26" t="s">
        <v>175</v>
      </c>
      <c r="D59" s="25" t="s">
        <v>31</v>
      </c>
      <c r="E59" s="27" t="s">
        <v>176</v>
      </c>
      <c r="F59" s="28" t="s">
        <v>89</v>
      </c>
      <c r="G59" s="29">
        <v>9.5399999999999991</v>
      </c>
      <c r="H59" s="30">
        <v>0</v>
      </c>
      <c r="I59" s="30">
        <f>ROUND(G59*H59,P4)</f>
        <v>0</v>
      </c>
      <c r="J59" s="25"/>
      <c r="O59" s="31">
        <f>I59*0.21</f>
        <v>0</v>
      </c>
      <c r="P59">
        <v>3</v>
      </c>
    </row>
    <row r="60" spans="1:16" ht="60" x14ac:dyDescent="0.25">
      <c r="A60" s="25" t="s">
        <v>34</v>
      </c>
      <c r="B60" s="32"/>
      <c r="E60" s="27" t="s">
        <v>177</v>
      </c>
      <c r="J60" s="33"/>
    </row>
    <row r="61" spans="1:16" ht="60" x14ac:dyDescent="0.25">
      <c r="A61" s="25" t="s">
        <v>36</v>
      </c>
      <c r="B61" s="32"/>
      <c r="E61" s="34" t="s">
        <v>423</v>
      </c>
      <c r="J61" s="33"/>
    </row>
    <row r="62" spans="1:16" ht="409.5" x14ac:dyDescent="0.25">
      <c r="A62" s="25" t="s">
        <v>38</v>
      </c>
      <c r="B62" s="32"/>
      <c r="E62" s="27" t="s">
        <v>169</v>
      </c>
      <c r="J62" s="33"/>
    </row>
    <row r="63" spans="1:16" x14ac:dyDescent="0.25">
      <c r="A63" s="25" t="s">
        <v>29</v>
      </c>
      <c r="B63" s="25">
        <v>14</v>
      </c>
      <c r="C63" s="26" t="s">
        <v>179</v>
      </c>
      <c r="D63" s="25" t="s">
        <v>31</v>
      </c>
      <c r="E63" s="27" t="s">
        <v>180</v>
      </c>
      <c r="F63" s="28" t="s">
        <v>89</v>
      </c>
      <c r="G63" s="29">
        <v>2.3849999999999998</v>
      </c>
      <c r="H63" s="30">
        <v>0</v>
      </c>
      <c r="I63" s="30">
        <f>ROUND(G63*H63,P4)</f>
        <v>0</v>
      </c>
      <c r="J63" s="25"/>
      <c r="O63" s="31">
        <f>I63*0.21</f>
        <v>0</v>
      </c>
      <c r="P63">
        <v>3</v>
      </c>
    </row>
    <row r="64" spans="1:16" ht="60" x14ac:dyDescent="0.25">
      <c r="A64" s="25" t="s">
        <v>34</v>
      </c>
      <c r="B64" s="32"/>
      <c r="E64" s="27" t="s">
        <v>181</v>
      </c>
      <c r="J64" s="33"/>
    </row>
    <row r="65" spans="1:16" ht="60" x14ac:dyDescent="0.25">
      <c r="A65" s="25" t="s">
        <v>36</v>
      </c>
      <c r="B65" s="32"/>
      <c r="E65" s="34" t="s">
        <v>424</v>
      </c>
      <c r="J65" s="33"/>
    </row>
    <row r="66" spans="1:16" ht="409.5" x14ac:dyDescent="0.25">
      <c r="A66" s="25" t="s">
        <v>38</v>
      </c>
      <c r="B66" s="32"/>
      <c r="E66" s="27" t="s">
        <v>174</v>
      </c>
      <c r="J66" s="33"/>
    </row>
    <row r="67" spans="1:16" x14ac:dyDescent="0.25">
      <c r="A67" s="25" t="s">
        <v>29</v>
      </c>
      <c r="B67" s="25">
        <v>15</v>
      </c>
      <c r="C67" s="26" t="s">
        <v>425</v>
      </c>
      <c r="D67" s="25" t="s">
        <v>31</v>
      </c>
      <c r="E67" s="27" t="s">
        <v>426</v>
      </c>
      <c r="F67" s="28" t="s">
        <v>89</v>
      </c>
      <c r="G67" s="29">
        <v>11.9</v>
      </c>
      <c r="H67" s="30">
        <v>0</v>
      </c>
      <c r="I67" s="30">
        <f>ROUND(G67*H67,P4)</f>
        <v>0</v>
      </c>
      <c r="J67" s="25"/>
      <c r="O67" s="31">
        <f>I67*0.21</f>
        <v>0</v>
      </c>
      <c r="P67">
        <v>3</v>
      </c>
    </row>
    <row r="68" spans="1:16" ht="30" x14ac:dyDescent="0.25">
      <c r="A68" s="25" t="s">
        <v>34</v>
      </c>
      <c r="B68" s="32"/>
      <c r="E68" s="27" t="s">
        <v>427</v>
      </c>
      <c r="J68" s="33"/>
    </row>
    <row r="69" spans="1:16" x14ac:dyDescent="0.25">
      <c r="A69" s="25" t="s">
        <v>36</v>
      </c>
      <c r="B69" s="32"/>
      <c r="E69" s="34" t="s">
        <v>428</v>
      </c>
      <c r="J69" s="33"/>
    </row>
    <row r="70" spans="1:16" ht="390" x14ac:dyDescent="0.25">
      <c r="A70" s="25" t="s">
        <v>38</v>
      </c>
      <c r="B70" s="32"/>
      <c r="E70" s="27" t="s">
        <v>429</v>
      </c>
      <c r="J70" s="33"/>
    </row>
    <row r="71" spans="1:16" x14ac:dyDescent="0.25">
      <c r="A71" s="25" t="s">
        <v>29</v>
      </c>
      <c r="B71" s="25">
        <v>16</v>
      </c>
      <c r="C71" s="26" t="s">
        <v>183</v>
      </c>
      <c r="D71" s="25" t="s">
        <v>31</v>
      </c>
      <c r="E71" s="27" t="s">
        <v>184</v>
      </c>
      <c r="F71" s="28" t="s">
        <v>89</v>
      </c>
      <c r="G71" s="29">
        <v>639.68600000000004</v>
      </c>
      <c r="H71" s="30">
        <v>0</v>
      </c>
      <c r="I71" s="30">
        <f>ROUND(G71*H71,P4)</f>
        <v>0</v>
      </c>
      <c r="J71" s="25"/>
      <c r="O71" s="31">
        <f>I71*0.21</f>
        <v>0</v>
      </c>
      <c r="P71">
        <v>3</v>
      </c>
    </row>
    <row r="72" spans="1:16" x14ac:dyDescent="0.25">
      <c r="A72" s="25" t="s">
        <v>34</v>
      </c>
      <c r="B72" s="32"/>
      <c r="E72" s="35" t="s">
        <v>31</v>
      </c>
      <c r="J72" s="33"/>
    </row>
    <row r="73" spans="1:16" ht="30" x14ac:dyDescent="0.25">
      <c r="A73" s="25" t="s">
        <v>36</v>
      </c>
      <c r="B73" s="32"/>
      <c r="E73" s="34" t="s">
        <v>430</v>
      </c>
      <c r="J73" s="33"/>
    </row>
    <row r="74" spans="1:16" ht="255" x14ac:dyDescent="0.25">
      <c r="A74" s="25" t="s">
        <v>38</v>
      </c>
      <c r="B74" s="32"/>
      <c r="E74" s="27" t="s">
        <v>186</v>
      </c>
      <c r="J74" s="33"/>
    </row>
    <row r="75" spans="1:16" x14ac:dyDescent="0.25">
      <c r="A75" s="25" t="s">
        <v>29</v>
      </c>
      <c r="B75" s="25">
        <v>17</v>
      </c>
      <c r="C75" s="26" t="s">
        <v>187</v>
      </c>
      <c r="D75" s="25" t="s">
        <v>31</v>
      </c>
      <c r="E75" s="27" t="s">
        <v>188</v>
      </c>
      <c r="F75" s="28" t="s">
        <v>89</v>
      </c>
      <c r="G75" s="29">
        <v>13.28</v>
      </c>
      <c r="H75" s="30">
        <v>0</v>
      </c>
      <c r="I75" s="30">
        <f>ROUND(G75*H75,P4)</f>
        <v>0</v>
      </c>
      <c r="J75" s="25"/>
      <c r="O75" s="31">
        <f>I75*0.21</f>
        <v>0</v>
      </c>
      <c r="P75">
        <v>3</v>
      </c>
    </row>
    <row r="76" spans="1:16" x14ac:dyDescent="0.25">
      <c r="A76" s="25" t="s">
        <v>34</v>
      </c>
      <c r="B76" s="32"/>
      <c r="E76" s="27" t="s">
        <v>189</v>
      </c>
      <c r="J76" s="33"/>
    </row>
    <row r="77" spans="1:16" ht="90" x14ac:dyDescent="0.25">
      <c r="A77" s="25" t="s">
        <v>36</v>
      </c>
      <c r="B77" s="32"/>
      <c r="E77" s="34" t="s">
        <v>431</v>
      </c>
      <c r="J77" s="33"/>
    </row>
    <row r="78" spans="1:16" ht="330" x14ac:dyDescent="0.25">
      <c r="A78" s="25" t="s">
        <v>38</v>
      </c>
      <c r="B78" s="32"/>
      <c r="E78" s="27" t="s">
        <v>191</v>
      </c>
      <c r="J78" s="33"/>
    </row>
    <row r="79" spans="1:16" x14ac:dyDescent="0.25">
      <c r="A79" s="25" t="s">
        <v>29</v>
      </c>
      <c r="B79" s="25">
        <v>18</v>
      </c>
      <c r="C79" s="26" t="s">
        <v>192</v>
      </c>
      <c r="D79" s="25" t="s">
        <v>41</v>
      </c>
      <c r="E79" s="27" t="s">
        <v>193</v>
      </c>
      <c r="F79" s="28" t="s">
        <v>89</v>
      </c>
      <c r="G79" s="29">
        <v>23.536000000000001</v>
      </c>
      <c r="H79" s="30">
        <v>0</v>
      </c>
      <c r="I79" s="30">
        <f>ROUND(G79*H79,P4)</f>
        <v>0</v>
      </c>
      <c r="J79" s="25"/>
      <c r="O79" s="31">
        <f>I79*0.21</f>
        <v>0</v>
      </c>
      <c r="P79">
        <v>3</v>
      </c>
    </row>
    <row r="80" spans="1:16" x14ac:dyDescent="0.25">
      <c r="A80" s="25" t="s">
        <v>34</v>
      </c>
      <c r="B80" s="32"/>
      <c r="E80" s="27" t="s">
        <v>194</v>
      </c>
      <c r="J80" s="33"/>
    </row>
    <row r="81" spans="1:16" ht="90" x14ac:dyDescent="0.25">
      <c r="A81" s="25" t="s">
        <v>36</v>
      </c>
      <c r="B81" s="32"/>
      <c r="E81" s="34" t="s">
        <v>432</v>
      </c>
      <c r="J81" s="33"/>
    </row>
    <row r="82" spans="1:16" ht="409.5" x14ac:dyDescent="0.25">
      <c r="A82" s="25" t="s">
        <v>38</v>
      </c>
      <c r="B82" s="32"/>
      <c r="E82" s="27" t="s">
        <v>196</v>
      </c>
      <c r="J82" s="33"/>
    </row>
    <row r="83" spans="1:16" x14ac:dyDescent="0.25">
      <c r="A83" s="25" t="s">
        <v>29</v>
      </c>
      <c r="B83" s="25">
        <v>19</v>
      </c>
      <c r="C83" s="26" t="s">
        <v>192</v>
      </c>
      <c r="D83" s="25" t="s">
        <v>197</v>
      </c>
      <c r="E83" s="27" t="s">
        <v>193</v>
      </c>
      <c r="F83" s="28" t="s">
        <v>89</v>
      </c>
      <c r="G83" s="29">
        <v>10.6</v>
      </c>
      <c r="H83" s="30">
        <v>0</v>
      </c>
      <c r="I83" s="30">
        <f>ROUND(G83*H83,P4)</f>
        <v>0</v>
      </c>
      <c r="J83" s="25"/>
      <c r="O83" s="31">
        <f>I83*0.21</f>
        <v>0</v>
      </c>
      <c r="P83">
        <v>3</v>
      </c>
    </row>
    <row r="84" spans="1:16" x14ac:dyDescent="0.25">
      <c r="A84" s="25" t="s">
        <v>34</v>
      </c>
      <c r="B84" s="32"/>
      <c r="E84" s="27" t="s">
        <v>198</v>
      </c>
      <c r="J84" s="33"/>
    </row>
    <row r="85" spans="1:16" ht="60" x14ac:dyDescent="0.25">
      <c r="A85" s="25" t="s">
        <v>36</v>
      </c>
      <c r="B85" s="32"/>
      <c r="E85" s="34" t="s">
        <v>433</v>
      </c>
      <c r="J85" s="33"/>
    </row>
    <row r="86" spans="1:16" ht="409.5" x14ac:dyDescent="0.25">
      <c r="A86" s="25" t="s">
        <v>38</v>
      </c>
      <c r="B86" s="32"/>
      <c r="E86" s="27" t="s">
        <v>196</v>
      </c>
      <c r="J86" s="33"/>
    </row>
    <row r="87" spans="1:16" x14ac:dyDescent="0.25">
      <c r="A87" s="25" t="s">
        <v>29</v>
      </c>
      <c r="B87" s="25">
        <v>20</v>
      </c>
      <c r="C87" s="26" t="s">
        <v>200</v>
      </c>
      <c r="D87" s="25" t="s">
        <v>31</v>
      </c>
      <c r="E87" s="27" t="s">
        <v>201</v>
      </c>
      <c r="F87" s="28" t="s">
        <v>202</v>
      </c>
      <c r="G87" s="29">
        <v>966.32</v>
      </c>
      <c r="H87" s="30">
        <v>0</v>
      </c>
      <c r="I87" s="30">
        <f>ROUND(G87*H87,P4)</f>
        <v>0</v>
      </c>
      <c r="J87" s="25"/>
      <c r="O87" s="31">
        <f>I87*0.21</f>
        <v>0</v>
      </c>
      <c r="P87">
        <v>3</v>
      </c>
    </row>
    <row r="88" spans="1:16" x14ac:dyDescent="0.25">
      <c r="A88" s="25" t="s">
        <v>34</v>
      </c>
      <c r="B88" s="32"/>
      <c r="E88" s="35" t="s">
        <v>31</v>
      </c>
      <c r="J88" s="33"/>
    </row>
    <row r="89" spans="1:16" ht="135" x14ac:dyDescent="0.25">
      <c r="A89" s="25" t="s">
        <v>36</v>
      </c>
      <c r="B89" s="32"/>
      <c r="E89" s="34" t="s">
        <v>434</v>
      </c>
      <c r="J89" s="33"/>
    </row>
    <row r="90" spans="1:16" ht="30" x14ac:dyDescent="0.25">
      <c r="A90" s="25" t="s">
        <v>38</v>
      </c>
      <c r="B90" s="32"/>
      <c r="E90" s="27" t="s">
        <v>204</v>
      </c>
      <c r="J90" s="33"/>
    </row>
    <row r="91" spans="1:16" x14ac:dyDescent="0.25">
      <c r="A91" s="25" t="s">
        <v>29</v>
      </c>
      <c r="B91" s="25">
        <v>21</v>
      </c>
      <c r="C91" s="26" t="s">
        <v>205</v>
      </c>
      <c r="D91" s="25" t="s">
        <v>31</v>
      </c>
      <c r="E91" s="27" t="s">
        <v>206</v>
      </c>
      <c r="F91" s="28" t="s">
        <v>202</v>
      </c>
      <c r="G91" s="29">
        <v>17</v>
      </c>
      <c r="H91" s="30">
        <v>0</v>
      </c>
      <c r="I91" s="30">
        <f>ROUND(G91*H91,P4)</f>
        <v>0</v>
      </c>
      <c r="J91" s="25"/>
      <c r="O91" s="31">
        <f>I91*0.21</f>
        <v>0</v>
      </c>
      <c r="P91">
        <v>3</v>
      </c>
    </row>
    <row r="92" spans="1:16" x14ac:dyDescent="0.25">
      <c r="A92" s="25" t="s">
        <v>34</v>
      </c>
      <c r="B92" s="32"/>
      <c r="E92" s="27" t="s">
        <v>207</v>
      </c>
      <c r="J92" s="33"/>
    </row>
    <row r="93" spans="1:16" x14ac:dyDescent="0.25">
      <c r="A93" s="25" t="s">
        <v>36</v>
      </c>
      <c r="B93" s="32"/>
      <c r="E93" s="34" t="s">
        <v>435</v>
      </c>
      <c r="J93" s="33"/>
    </row>
    <row r="94" spans="1:16" ht="45" x14ac:dyDescent="0.25">
      <c r="A94" s="25" t="s">
        <v>38</v>
      </c>
      <c r="B94" s="32"/>
      <c r="E94" s="27" t="s">
        <v>209</v>
      </c>
      <c r="J94" s="33"/>
    </row>
    <row r="95" spans="1:16" x14ac:dyDescent="0.25">
      <c r="A95" s="25" t="s">
        <v>29</v>
      </c>
      <c r="B95" s="25">
        <v>22</v>
      </c>
      <c r="C95" s="26" t="s">
        <v>210</v>
      </c>
      <c r="D95" s="25" t="s">
        <v>31</v>
      </c>
      <c r="E95" s="27" t="s">
        <v>211</v>
      </c>
      <c r="F95" s="28" t="s">
        <v>202</v>
      </c>
      <c r="G95" s="29">
        <v>17</v>
      </c>
      <c r="H95" s="30">
        <v>0</v>
      </c>
      <c r="I95" s="30">
        <f>ROUND(G95*H95,P4)</f>
        <v>0</v>
      </c>
      <c r="J95" s="25"/>
      <c r="O95" s="31">
        <f>I95*0.21</f>
        <v>0</v>
      </c>
      <c r="P95">
        <v>3</v>
      </c>
    </row>
    <row r="96" spans="1:16" x14ac:dyDescent="0.25">
      <c r="A96" s="25" t="s">
        <v>34</v>
      </c>
      <c r="B96" s="32"/>
      <c r="E96" s="27" t="s">
        <v>436</v>
      </c>
      <c r="J96" s="33"/>
    </row>
    <row r="97" spans="1:16" x14ac:dyDescent="0.25">
      <c r="A97" s="25" t="s">
        <v>36</v>
      </c>
      <c r="B97" s="32"/>
      <c r="E97" s="34" t="s">
        <v>435</v>
      </c>
      <c r="J97" s="33"/>
    </row>
    <row r="98" spans="1:16" ht="30" x14ac:dyDescent="0.25">
      <c r="A98" s="25" t="s">
        <v>38</v>
      </c>
      <c r="B98" s="32"/>
      <c r="E98" s="27" t="s">
        <v>213</v>
      </c>
      <c r="J98" s="33"/>
    </row>
    <row r="99" spans="1:16" x14ac:dyDescent="0.25">
      <c r="A99" s="25" t="s">
        <v>29</v>
      </c>
      <c r="B99" s="25">
        <v>23</v>
      </c>
      <c r="C99" s="26" t="s">
        <v>214</v>
      </c>
      <c r="D99" s="25" t="s">
        <v>31</v>
      </c>
      <c r="E99" s="27" t="s">
        <v>215</v>
      </c>
      <c r="F99" s="28" t="s">
        <v>202</v>
      </c>
      <c r="G99" s="29">
        <v>17</v>
      </c>
      <c r="H99" s="30">
        <v>0</v>
      </c>
      <c r="I99" s="30">
        <f>ROUND(G99*H99,P4)</f>
        <v>0</v>
      </c>
      <c r="J99" s="25"/>
      <c r="O99" s="31">
        <f>I99*0.21</f>
        <v>0</v>
      </c>
      <c r="P99">
        <v>3</v>
      </c>
    </row>
    <row r="100" spans="1:16" x14ac:dyDescent="0.25">
      <c r="A100" s="25" t="s">
        <v>34</v>
      </c>
      <c r="B100" s="32"/>
      <c r="E100" s="27" t="s">
        <v>216</v>
      </c>
      <c r="J100" s="33"/>
    </row>
    <row r="101" spans="1:16" x14ac:dyDescent="0.25">
      <c r="A101" s="25" t="s">
        <v>36</v>
      </c>
      <c r="B101" s="32"/>
      <c r="E101" s="34" t="s">
        <v>435</v>
      </c>
      <c r="J101" s="33"/>
    </row>
    <row r="102" spans="1:16" ht="60" x14ac:dyDescent="0.25">
      <c r="A102" s="25" t="s">
        <v>38</v>
      </c>
      <c r="B102" s="32"/>
      <c r="E102" s="27" t="s">
        <v>217</v>
      </c>
      <c r="J102" s="33"/>
    </row>
    <row r="103" spans="1:16" x14ac:dyDescent="0.25">
      <c r="A103" s="19" t="s">
        <v>26</v>
      </c>
      <c r="B103" s="20"/>
      <c r="C103" s="21" t="s">
        <v>218</v>
      </c>
      <c r="D103" s="22"/>
      <c r="E103" s="19" t="s">
        <v>219</v>
      </c>
      <c r="F103" s="22"/>
      <c r="G103" s="22"/>
      <c r="H103" s="22"/>
      <c r="I103" s="23">
        <f>SUMIFS(I104:I119,A104:A119,"P")</f>
        <v>0</v>
      </c>
      <c r="J103" s="24"/>
    </row>
    <row r="104" spans="1:16" x14ac:dyDescent="0.25">
      <c r="A104" s="25" t="s">
        <v>29</v>
      </c>
      <c r="B104" s="25">
        <v>24</v>
      </c>
      <c r="C104" s="26" t="s">
        <v>220</v>
      </c>
      <c r="D104" s="25" t="s">
        <v>31</v>
      </c>
      <c r="E104" s="27" t="s">
        <v>221</v>
      </c>
      <c r="F104" s="28" t="s">
        <v>143</v>
      </c>
      <c r="G104" s="29">
        <v>110</v>
      </c>
      <c r="H104" s="30">
        <v>0</v>
      </c>
      <c r="I104" s="30">
        <f>ROUND(G104*H104,P4)</f>
        <v>0</v>
      </c>
      <c r="J104" s="25"/>
      <c r="O104" s="31">
        <f>I104*0.21</f>
        <v>0</v>
      </c>
      <c r="P104">
        <v>3</v>
      </c>
    </row>
    <row r="105" spans="1:16" x14ac:dyDescent="0.25">
      <c r="A105" s="25" t="s">
        <v>34</v>
      </c>
      <c r="B105" s="32"/>
      <c r="E105" s="27" t="s">
        <v>222</v>
      </c>
      <c r="J105" s="33"/>
    </row>
    <row r="106" spans="1:16" x14ac:dyDescent="0.25">
      <c r="A106" s="25" t="s">
        <v>36</v>
      </c>
      <c r="B106" s="32"/>
      <c r="E106" s="34" t="s">
        <v>437</v>
      </c>
      <c r="J106" s="33"/>
    </row>
    <row r="107" spans="1:16" ht="195" x14ac:dyDescent="0.25">
      <c r="A107" s="25" t="s">
        <v>38</v>
      </c>
      <c r="B107" s="32"/>
      <c r="E107" s="27" t="s">
        <v>224</v>
      </c>
      <c r="J107" s="33"/>
    </row>
    <row r="108" spans="1:16" x14ac:dyDescent="0.25">
      <c r="A108" s="25" t="s">
        <v>29</v>
      </c>
      <c r="B108" s="25">
        <v>25</v>
      </c>
      <c r="C108" s="26" t="s">
        <v>225</v>
      </c>
      <c r="D108" s="25" t="s">
        <v>31</v>
      </c>
      <c r="E108" s="27" t="s">
        <v>226</v>
      </c>
      <c r="F108" s="28" t="s">
        <v>202</v>
      </c>
      <c r="G108" s="29">
        <v>220</v>
      </c>
      <c r="H108" s="30">
        <v>0</v>
      </c>
      <c r="I108" s="30">
        <f>ROUND(G108*H108,P4)</f>
        <v>0</v>
      </c>
      <c r="J108" s="25"/>
      <c r="O108" s="31">
        <f>I108*0.21</f>
        <v>0</v>
      </c>
      <c r="P108">
        <v>3</v>
      </c>
    </row>
    <row r="109" spans="1:16" ht="30" x14ac:dyDescent="0.25">
      <c r="A109" s="25" t="s">
        <v>34</v>
      </c>
      <c r="B109" s="32"/>
      <c r="E109" s="27" t="s">
        <v>227</v>
      </c>
      <c r="J109" s="33"/>
    </row>
    <row r="110" spans="1:16" x14ac:dyDescent="0.25">
      <c r="A110" s="25" t="s">
        <v>36</v>
      </c>
      <c r="B110" s="32"/>
      <c r="E110" s="34" t="s">
        <v>438</v>
      </c>
      <c r="J110" s="33"/>
    </row>
    <row r="111" spans="1:16" ht="75" x14ac:dyDescent="0.25">
      <c r="A111" s="25" t="s">
        <v>38</v>
      </c>
      <c r="B111" s="32"/>
      <c r="E111" s="27" t="s">
        <v>229</v>
      </c>
      <c r="J111" s="33"/>
    </row>
    <row r="112" spans="1:16" x14ac:dyDescent="0.25">
      <c r="A112" s="25" t="s">
        <v>29</v>
      </c>
      <c r="B112" s="25">
        <v>26</v>
      </c>
      <c r="C112" s="26" t="s">
        <v>230</v>
      </c>
      <c r="D112" s="25" t="s">
        <v>31</v>
      </c>
      <c r="E112" s="27" t="s">
        <v>231</v>
      </c>
      <c r="F112" s="28" t="s">
        <v>89</v>
      </c>
      <c r="G112" s="29">
        <v>483.16</v>
      </c>
      <c r="H112" s="30">
        <v>0</v>
      </c>
      <c r="I112" s="30">
        <f>ROUND(G112*H112,P4)</f>
        <v>0</v>
      </c>
      <c r="J112" s="25"/>
      <c r="O112" s="31">
        <f>I112*0.21</f>
        <v>0</v>
      </c>
      <c r="P112">
        <v>3</v>
      </c>
    </row>
    <row r="113" spans="1:16" ht="45" x14ac:dyDescent="0.25">
      <c r="A113" s="25" t="s">
        <v>34</v>
      </c>
      <c r="B113" s="32"/>
      <c r="E113" s="27" t="s">
        <v>232</v>
      </c>
      <c r="J113" s="33"/>
    </row>
    <row r="114" spans="1:16" ht="105" x14ac:dyDescent="0.25">
      <c r="A114" s="25" t="s">
        <v>36</v>
      </c>
      <c r="B114" s="32"/>
      <c r="E114" s="34" t="s">
        <v>439</v>
      </c>
      <c r="J114" s="33"/>
    </row>
    <row r="115" spans="1:16" ht="60" x14ac:dyDescent="0.25">
      <c r="A115" s="25" t="s">
        <v>38</v>
      </c>
      <c r="B115" s="32"/>
      <c r="E115" s="27" t="s">
        <v>234</v>
      </c>
      <c r="J115" s="33"/>
    </row>
    <row r="116" spans="1:16" x14ac:dyDescent="0.25">
      <c r="A116" s="25" t="s">
        <v>29</v>
      </c>
      <c r="B116" s="25">
        <v>27</v>
      </c>
      <c r="C116" s="26" t="s">
        <v>235</v>
      </c>
      <c r="D116" s="25" t="s">
        <v>31</v>
      </c>
      <c r="E116" s="27" t="s">
        <v>236</v>
      </c>
      <c r="F116" s="28" t="s">
        <v>202</v>
      </c>
      <c r="G116" s="29">
        <v>966.32</v>
      </c>
      <c r="H116" s="30">
        <v>0</v>
      </c>
      <c r="I116" s="30">
        <f>ROUND(G116*H116,P4)</f>
        <v>0</v>
      </c>
      <c r="J116" s="25"/>
      <c r="O116" s="31">
        <f>I116*0.21</f>
        <v>0</v>
      </c>
      <c r="P116">
        <v>3</v>
      </c>
    </row>
    <row r="117" spans="1:16" ht="45" x14ac:dyDescent="0.25">
      <c r="A117" s="25" t="s">
        <v>34</v>
      </c>
      <c r="B117" s="32"/>
      <c r="E117" s="27" t="s">
        <v>237</v>
      </c>
      <c r="J117" s="33"/>
    </row>
    <row r="118" spans="1:16" ht="105" x14ac:dyDescent="0.25">
      <c r="A118" s="25" t="s">
        <v>36</v>
      </c>
      <c r="B118" s="32"/>
      <c r="E118" s="34" t="s">
        <v>440</v>
      </c>
      <c r="J118" s="33"/>
    </row>
    <row r="119" spans="1:16" ht="120" x14ac:dyDescent="0.25">
      <c r="A119" s="25" t="s">
        <v>38</v>
      </c>
      <c r="B119" s="32"/>
      <c r="E119" s="27" t="s">
        <v>239</v>
      </c>
      <c r="J119" s="33"/>
    </row>
    <row r="120" spans="1:16" x14ac:dyDescent="0.25">
      <c r="A120" s="19" t="s">
        <v>26</v>
      </c>
      <c r="B120" s="20"/>
      <c r="C120" s="21" t="s">
        <v>240</v>
      </c>
      <c r="D120" s="22"/>
      <c r="E120" s="19" t="s">
        <v>241</v>
      </c>
      <c r="F120" s="22"/>
      <c r="G120" s="22"/>
      <c r="H120" s="22"/>
      <c r="I120" s="23">
        <f>SUMIFS(I121:I128,A121:A128,"P")</f>
        <v>0</v>
      </c>
      <c r="J120" s="24"/>
    </row>
    <row r="121" spans="1:16" x14ac:dyDescent="0.25">
      <c r="A121" s="25" t="s">
        <v>29</v>
      </c>
      <c r="B121" s="25">
        <v>28</v>
      </c>
      <c r="C121" s="26" t="s">
        <v>242</v>
      </c>
      <c r="D121" s="25" t="s">
        <v>31</v>
      </c>
      <c r="E121" s="27" t="s">
        <v>243</v>
      </c>
      <c r="F121" s="28" t="s">
        <v>89</v>
      </c>
      <c r="G121" s="29">
        <v>1.6879999999999999</v>
      </c>
      <c r="H121" s="30">
        <v>0</v>
      </c>
      <c r="I121" s="30">
        <f>ROUND(G121*H121,P4)</f>
        <v>0</v>
      </c>
      <c r="J121" s="25"/>
      <c r="O121" s="31">
        <f>I121*0.21</f>
        <v>0</v>
      </c>
      <c r="P121">
        <v>3</v>
      </c>
    </row>
    <row r="122" spans="1:16" x14ac:dyDescent="0.25">
      <c r="A122" s="25" t="s">
        <v>34</v>
      </c>
      <c r="B122" s="32"/>
      <c r="E122" s="35" t="s">
        <v>31</v>
      </c>
      <c r="J122" s="33"/>
    </row>
    <row r="123" spans="1:16" ht="60" x14ac:dyDescent="0.25">
      <c r="A123" s="25" t="s">
        <v>36</v>
      </c>
      <c r="B123" s="32"/>
      <c r="E123" s="34" t="s">
        <v>441</v>
      </c>
      <c r="J123" s="33"/>
    </row>
    <row r="124" spans="1:16" ht="409.5" x14ac:dyDescent="0.25">
      <c r="A124" s="25" t="s">
        <v>38</v>
      </c>
      <c r="B124" s="32"/>
      <c r="E124" s="27" t="s">
        <v>245</v>
      </c>
      <c r="J124" s="33"/>
    </row>
    <row r="125" spans="1:16" x14ac:dyDescent="0.25">
      <c r="A125" s="25" t="s">
        <v>29</v>
      </c>
      <c r="B125" s="25">
        <v>29</v>
      </c>
      <c r="C125" s="26" t="s">
        <v>250</v>
      </c>
      <c r="D125" s="25" t="s">
        <v>31</v>
      </c>
      <c r="E125" s="27" t="s">
        <v>251</v>
      </c>
      <c r="F125" s="28" t="s">
        <v>89</v>
      </c>
      <c r="G125" s="29">
        <v>9.1620000000000008</v>
      </c>
      <c r="H125" s="30">
        <v>0</v>
      </c>
      <c r="I125" s="30">
        <f>ROUND(G125*H125,P4)</f>
        <v>0</v>
      </c>
      <c r="J125" s="25"/>
      <c r="O125" s="31">
        <f>I125*0.21</f>
        <v>0</v>
      </c>
      <c r="P125">
        <v>3</v>
      </c>
    </row>
    <row r="126" spans="1:16" x14ac:dyDescent="0.25">
      <c r="A126" s="25" t="s">
        <v>34</v>
      </c>
      <c r="B126" s="32"/>
      <c r="E126" s="27" t="s">
        <v>442</v>
      </c>
      <c r="J126" s="33"/>
    </row>
    <row r="127" spans="1:16" ht="75" x14ac:dyDescent="0.25">
      <c r="A127" s="25" t="s">
        <v>36</v>
      </c>
      <c r="B127" s="32"/>
      <c r="E127" s="34" t="s">
        <v>443</v>
      </c>
      <c r="J127" s="33"/>
    </row>
    <row r="128" spans="1:16" ht="60" x14ac:dyDescent="0.25">
      <c r="A128" s="25" t="s">
        <v>38</v>
      </c>
      <c r="B128" s="32"/>
      <c r="E128" s="27" t="s">
        <v>234</v>
      </c>
      <c r="J128" s="33"/>
    </row>
    <row r="129" spans="1:16" x14ac:dyDescent="0.25">
      <c r="A129" s="19" t="s">
        <v>26</v>
      </c>
      <c r="B129" s="20"/>
      <c r="C129" s="21" t="s">
        <v>254</v>
      </c>
      <c r="D129" s="22"/>
      <c r="E129" s="19" t="s">
        <v>255</v>
      </c>
      <c r="F129" s="22"/>
      <c r="G129" s="22"/>
      <c r="H129" s="22"/>
      <c r="I129" s="23">
        <f>SUMIFS(I130:I185,A130:A185,"P")</f>
        <v>0</v>
      </c>
      <c r="J129" s="24"/>
    </row>
    <row r="130" spans="1:16" x14ac:dyDescent="0.25">
      <c r="A130" s="25" t="s">
        <v>29</v>
      </c>
      <c r="B130" s="25">
        <v>30</v>
      </c>
      <c r="C130" s="26" t="s">
        <v>444</v>
      </c>
      <c r="D130" s="25" t="s">
        <v>31</v>
      </c>
      <c r="E130" s="27" t="s">
        <v>445</v>
      </c>
      <c r="F130" s="28" t="s">
        <v>202</v>
      </c>
      <c r="G130" s="29">
        <v>114.24</v>
      </c>
      <c r="H130" s="30">
        <v>0</v>
      </c>
      <c r="I130" s="30">
        <f>ROUND(G130*H130,P4)</f>
        <v>0</v>
      </c>
      <c r="J130" s="25"/>
      <c r="O130" s="31">
        <f>I130*0.21</f>
        <v>0</v>
      </c>
      <c r="P130">
        <v>3</v>
      </c>
    </row>
    <row r="131" spans="1:16" ht="30" x14ac:dyDescent="0.25">
      <c r="A131" s="25" t="s">
        <v>34</v>
      </c>
      <c r="B131" s="32"/>
      <c r="E131" s="27" t="s">
        <v>446</v>
      </c>
      <c r="J131" s="33"/>
    </row>
    <row r="132" spans="1:16" ht="90" x14ac:dyDescent="0.25">
      <c r="A132" s="25" t="s">
        <v>36</v>
      </c>
      <c r="B132" s="32"/>
      <c r="E132" s="34" t="s">
        <v>447</v>
      </c>
      <c r="J132" s="33"/>
    </row>
    <row r="133" spans="1:16" ht="150" x14ac:dyDescent="0.25">
      <c r="A133" s="25" t="s">
        <v>38</v>
      </c>
      <c r="B133" s="32"/>
      <c r="E133" s="27" t="s">
        <v>448</v>
      </c>
      <c r="J133" s="33"/>
    </row>
    <row r="134" spans="1:16" x14ac:dyDescent="0.25">
      <c r="A134" s="25" t="s">
        <v>29</v>
      </c>
      <c r="B134" s="25">
        <v>31</v>
      </c>
      <c r="C134" s="26" t="s">
        <v>256</v>
      </c>
      <c r="D134" s="25" t="s">
        <v>31</v>
      </c>
      <c r="E134" s="27" t="s">
        <v>257</v>
      </c>
      <c r="F134" s="28" t="s">
        <v>202</v>
      </c>
      <c r="G134" s="29">
        <v>807.52</v>
      </c>
      <c r="H134" s="30">
        <v>0</v>
      </c>
      <c r="I134" s="30">
        <f>ROUND(G134*H134,P4)</f>
        <v>0</v>
      </c>
      <c r="J134" s="25"/>
      <c r="O134" s="31">
        <f>I134*0.21</f>
        <v>0</v>
      </c>
      <c r="P134">
        <v>3</v>
      </c>
    </row>
    <row r="135" spans="1:16" x14ac:dyDescent="0.25">
      <c r="A135" s="25" t="s">
        <v>34</v>
      </c>
      <c r="B135" s="32"/>
      <c r="E135" s="27" t="s">
        <v>258</v>
      </c>
      <c r="J135" s="33"/>
    </row>
    <row r="136" spans="1:16" ht="30" x14ac:dyDescent="0.25">
      <c r="A136" s="25" t="s">
        <v>36</v>
      </c>
      <c r="B136" s="32"/>
      <c r="E136" s="34" t="s">
        <v>449</v>
      </c>
      <c r="J136" s="33"/>
    </row>
    <row r="137" spans="1:16" ht="60" x14ac:dyDescent="0.25">
      <c r="A137" s="25" t="s">
        <v>38</v>
      </c>
      <c r="B137" s="32"/>
      <c r="E137" s="27" t="s">
        <v>260</v>
      </c>
      <c r="J137" s="33"/>
    </row>
    <row r="138" spans="1:16" x14ac:dyDescent="0.25">
      <c r="A138" s="25" t="s">
        <v>29</v>
      </c>
      <c r="B138" s="25">
        <v>32</v>
      </c>
      <c r="C138" s="26" t="s">
        <v>261</v>
      </c>
      <c r="D138" s="25" t="s">
        <v>31</v>
      </c>
      <c r="E138" s="27" t="s">
        <v>262</v>
      </c>
      <c r="F138" s="28" t="s">
        <v>202</v>
      </c>
      <c r="G138" s="29">
        <v>807.52</v>
      </c>
      <c r="H138" s="30">
        <v>0</v>
      </c>
      <c r="I138" s="30">
        <f>ROUND(G138*H138,P4)</f>
        <v>0</v>
      </c>
      <c r="J138" s="25"/>
      <c r="O138" s="31">
        <f>I138*0.21</f>
        <v>0</v>
      </c>
      <c r="P138">
        <v>3</v>
      </c>
    </row>
    <row r="139" spans="1:16" x14ac:dyDescent="0.25">
      <c r="A139" s="25" t="s">
        <v>34</v>
      </c>
      <c r="B139" s="32"/>
      <c r="E139" s="27" t="s">
        <v>263</v>
      </c>
      <c r="J139" s="33"/>
    </row>
    <row r="140" spans="1:16" ht="30" x14ac:dyDescent="0.25">
      <c r="A140" s="25" t="s">
        <v>36</v>
      </c>
      <c r="B140" s="32"/>
      <c r="E140" s="34" t="s">
        <v>449</v>
      </c>
      <c r="J140" s="33"/>
    </row>
    <row r="141" spans="1:16" ht="60" x14ac:dyDescent="0.25">
      <c r="A141" s="25" t="s">
        <v>38</v>
      </c>
      <c r="B141" s="32"/>
      <c r="E141" s="27" t="s">
        <v>260</v>
      </c>
      <c r="J141" s="33"/>
    </row>
    <row r="142" spans="1:16" x14ac:dyDescent="0.25">
      <c r="A142" s="25" t="s">
        <v>29</v>
      </c>
      <c r="B142" s="25">
        <v>33</v>
      </c>
      <c r="C142" s="26" t="s">
        <v>450</v>
      </c>
      <c r="D142" s="25" t="s">
        <v>51</v>
      </c>
      <c r="E142" s="27" t="s">
        <v>451</v>
      </c>
      <c r="F142" s="28" t="s">
        <v>202</v>
      </c>
      <c r="G142" s="29">
        <v>158.80000000000001</v>
      </c>
      <c r="H142" s="30">
        <v>0</v>
      </c>
      <c r="I142" s="30">
        <f>ROUND(G142*H142,P4)</f>
        <v>0</v>
      </c>
      <c r="J142" s="25"/>
      <c r="O142" s="31">
        <f>I142*0.21</f>
        <v>0</v>
      </c>
      <c r="P142">
        <v>3</v>
      </c>
    </row>
    <row r="143" spans="1:16" x14ac:dyDescent="0.25">
      <c r="A143" s="25" t="s">
        <v>34</v>
      </c>
      <c r="B143" s="32"/>
      <c r="E143" s="27" t="s">
        <v>452</v>
      </c>
      <c r="J143" s="33"/>
    </row>
    <row r="144" spans="1:16" ht="105" x14ac:dyDescent="0.25">
      <c r="A144" s="25" t="s">
        <v>36</v>
      </c>
      <c r="B144" s="32"/>
      <c r="E144" s="34" t="s">
        <v>453</v>
      </c>
      <c r="J144" s="33"/>
    </row>
    <row r="145" spans="1:16" ht="60" x14ac:dyDescent="0.25">
      <c r="A145" s="25" t="s">
        <v>38</v>
      </c>
      <c r="B145" s="32"/>
      <c r="E145" s="27" t="s">
        <v>260</v>
      </c>
      <c r="J145" s="33"/>
    </row>
    <row r="146" spans="1:16" x14ac:dyDescent="0.25">
      <c r="A146" s="25" t="s">
        <v>29</v>
      </c>
      <c r="B146" s="25">
        <v>34</v>
      </c>
      <c r="C146" s="26" t="s">
        <v>450</v>
      </c>
      <c r="D146" s="25" t="s">
        <v>41</v>
      </c>
      <c r="E146" s="27" t="s">
        <v>451</v>
      </c>
      <c r="F146" s="28" t="s">
        <v>202</v>
      </c>
      <c r="G146" s="29">
        <v>41.44</v>
      </c>
      <c r="H146" s="30">
        <v>0</v>
      </c>
      <c r="I146" s="30">
        <f>ROUND(G146*H146,P4)</f>
        <v>0</v>
      </c>
      <c r="J146" s="25"/>
      <c r="O146" s="31">
        <f>I146*0.21</f>
        <v>0</v>
      </c>
      <c r="P146">
        <v>3</v>
      </c>
    </row>
    <row r="147" spans="1:16" x14ac:dyDescent="0.25">
      <c r="A147" s="25" t="s">
        <v>34</v>
      </c>
      <c r="B147" s="32"/>
      <c r="E147" s="27" t="s">
        <v>454</v>
      </c>
      <c r="J147" s="33"/>
    </row>
    <row r="148" spans="1:16" ht="45" x14ac:dyDescent="0.25">
      <c r="A148" s="25" t="s">
        <v>36</v>
      </c>
      <c r="B148" s="32"/>
      <c r="E148" s="34" t="s">
        <v>455</v>
      </c>
      <c r="J148" s="33"/>
    </row>
    <row r="149" spans="1:16" ht="90" x14ac:dyDescent="0.25">
      <c r="A149" s="25" t="s">
        <v>38</v>
      </c>
      <c r="B149" s="32"/>
      <c r="E149" s="27" t="s">
        <v>456</v>
      </c>
      <c r="J149" s="33"/>
    </row>
    <row r="150" spans="1:16" x14ac:dyDescent="0.25">
      <c r="A150" s="25" t="s">
        <v>29</v>
      </c>
      <c r="B150" s="25">
        <v>35</v>
      </c>
      <c r="C150" s="26" t="s">
        <v>265</v>
      </c>
      <c r="D150" s="25" t="s">
        <v>31</v>
      </c>
      <c r="E150" s="27" t="s">
        <v>266</v>
      </c>
      <c r="F150" s="28" t="s">
        <v>202</v>
      </c>
      <c r="G150" s="29">
        <v>807.52</v>
      </c>
      <c r="H150" s="30">
        <v>0</v>
      </c>
      <c r="I150" s="30">
        <f>ROUND(G150*H150,P4)</f>
        <v>0</v>
      </c>
      <c r="J150" s="25"/>
      <c r="O150" s="31">
        <f>I150*0.21</f>
        <v>0</v>
      </c>
      <c r="P150">
        <v>3</v>
      </c>
    </row>
    <row r="151" spans="1:16" ht="30" x14ac:dyDescent="0.25">
      <c r="A151" s="25" t="s">
        <v>34</v>
      </c>
      <c r="B151" s="32"/>
      <c r="E151" s="27" t="s">
        <v>457</v>
      </c>
      <c r="J151" s="33"/>
    </row>
    <row r="152" spans="1:16" ht="30" x14ac:dyDescent="0.25">
      <c r="A152" s="25" t="s">
        <v>36</v>
      </c>
      <c r="B152" s="32"/>
      <c r="E152" s="34" t="s">
        <v>449</v>
      </c>
      <c r="J152" s="33"/>
    </row>
    <row r="153" spans="1:16" ht="75" x14ac:dyDescent="0.25">
      <c r="A153" s="25" t="s">
        <v>38</v>
      </c>
      <c r="B153" s="32"/>
      <c r="E153" s="27" t="s">
        <v>268</v>
      </c>
      <c r="J153" s="33"/>
    </row>
    <row r="154" spans="1:16" x14ac:dyDescent="0.25">
      <c r="A154" s="25" t="s">
        <v>29</v>
      </c>
      <c r="B154" s="25">
        <v>36</v>
      </c>
      <c r="C154" s="26" t="s">
        <v>269</v>
      </c>
      <c r="D154" s="25" t="s">
        <v>51</v>
      </c>
      <c r="E154" s="27" t="s">
        <v>270</v>
      </c>
      <c r="F154" s="28" t="s">
        <v>202</v>
      </c>
      <c r="G154" s="29">
        <v>721</v>
      </c>
      <c r="H154" s="30">
        <v>0</v>
      </c>
      <c r="I154" s="30">
        <f>ROUND(G154*H154,P4)</f>
        <v>0</v>
      </c>
      <c r="J154" s="25"/>
      <c r="O154" s="31">
        <f>I154*0.21</f>
        <v>0</v>
      </c>
      <c r="P154">
        <v>3</v>
      </c>
    </row>
    <row r="155" spans="1:16" ht="30" x14ac:dyDescent="0.25">
      <c r="A155" s="25" t="s">
        <v>34</v>
      </c>
      <c r="B155" s="32"/>
      <c r="E155" s="27" t="s">
        <v>458</v>
      </c>
      <c r="J155" s="33"/>
    </row>
    <row r="156" spans="1:16" ht="30" x14ac:dyDescent="0.25">
      <c r="A156" s="25" t="s">
        <v>36</v>
      </c>
      <c r="B156" s="32"/>
      <c r="E156" s="34" t="s">
        <v>459</v>
      </c>
      <c r="J156" s="33"/>
    </row>
    <row r="157" spans="1:16" ht="75" x14ac:dyDescent="0.25">
      <c r="A157" s="25" t="s">
        <v>38</v>
      </c>
      <c r="B157" s="32"/>
      <c r="E157" s="27" t="s">
        <v>268</v>
      </c>
      <c r="J157" s="33"/>
    </row>
    <row r="158" spans="1:16" x14ac:dyDescent="0.25">
      <c r="A158" s="25" t="s">
        <v>29</v>
      </c>
      <c r="B158" s="25">
        <v>37</v>
      </c>
      <c r="C158" s="26" t="s">
        <v>269</v>
      </c>
      <c r="D158" s="25" t="s">
        <v>41</v>
      </c>
      <c r="E158" s="27" t="s">
        <v>270</v>
      </c>
      <c r="F158" s="28" t="s">
        <v>202</v>
      </c>
      <c r="G158" s="29">
        <v>721</v>
      </c>
      <c r="H158" s="30">
        <v>0</v>
      </c>
      <c r="I158" s="30">
        <f>ROUND(G158*H158,P4)</f>
        <v>0</v>
      </c>
      <c r="J158" s="25"/>
      <c r="O158" s="31">
        <f>I158*0.21</f>
        <v>0</v>
      </c>
      <c r="P158">
        <v>3</v>
      </c>
    </row>
    <row r="159" spans="1:16" ht="30" x14ac:dyDescent="0.25">
      <c r="A159" s="25" t="s">
        <v>34</v>
      </c>
      <c r="B159" s="32"/>
      <c r="E159" s="27" t="s">
        <v>460</v>
      </c>
      <c r="J159" s="33"/>
    </row>
    <row r="160" spans="1:16" ht="30" x14ac:dyDescent="0.25">
      <c r="A160" s="25" t="s">
        <v>36</v>
      </c>
      <c r="B160" s="32"/>
      <c r="E160" s="34" t="s">
        <v>461</v>
      </c>
      <c r="J160" s="33"/>
    </row>
    <row r="161" spans="1:16" ht="75" x14ac:dyDescent="0.25">
      <c r="A161" s="25" t="s">
        <v>38</v>
      </c>
      <c r="B161" s="32"/>
      <c r="E161" s="27" t="s">
        <v>268</v>
      </c>
      <c r="J161" s="33"/>
    </row>
    <row r="162" spans="1:16" x14ac:dyDescent="0.25">
      <c r="A162" s="25" t="s">
        <v>29</v>
      </c>
      <c r="B162" s="25">
        <v>38</v>
      </c>
      <c r="C162" s="26" t="s">
        <v>274</v>
      </c>
      <c r="D162" s="25" t="s">
        <v>31</v>
      </c>
      <c r="E162" s="27" t="s">
        <v>275</v>
      </c>
      <c r="F162" s="28" t="s">
        <v>202</v>
      </c>
      <c r="G162" s="29">
        <v>721</v>
      </c>
      <c r="H162" s="30">
        <v>0</v>
      </c>
      <c r="I162" s="30">
        <f>ROUND(G162*H162,P4)</f>
        <v>0</v>
      </c>
      <c r="J162" s="25"/>
      <c r="O162" s="31">
        <f>I162*0.21</f>
        <v>0</v>
      </c>
      <c r="P162">
        <v>3</v>
      </c>
    </row>
    <row r="163" spans="1:16" ht="30" x14ac:dyDescent="0.25">
      <c r="A163" s="25" t="s">
        <v>34</v>
      </c>
      <c r="B163" s="32"/>
      <c r="E163" s="27" t="s">
        <v>276</v>
      </c>
      <c r="J163" s="33"/>
    </row>
    <row r="164" spans="1:16" ht="45" x14ac:dyDescent="0.25">
      <c r="A164" s="25" t="s">
        <v>36</v>
      </c>
      <c r="B164" s="32"/>
      <c r="E164" s="34" t="s">
        <v>462</v>
      </c>
      <c r="J164" s="33"/>
    </row>
    <row r="165" spans="1:16" ht="165" x14ac:dyDescent="0.25">
      <c r="A165" s="25" t="s">
        <v>38</v>
      </c>
      <c r="B165" s="32"/>
      <c r="E165" s="27" t="s">
        <v>278</v>
      </c>
      <c r="J165" s="33"/>
    </row>
    <row r="166" spans="1:16" x14ac:dyDescent="0.25">
      <c r="A166" s="25" t="s">
        <v>29</v>
      </c>
      <c r="B166" s="25">
        <v>39</v>
      </c>
      <c r="C166" s="26" t="s">
        <v>279</v>
      </c>
      <c r="D166" s="25" t="s">
        <v>31</v>
      </c>
      <c r="E166" s="27" t="s">
        <v>280</v>
      </c>
      <c r="F166" s="28" t="s">
        <v>202</v>
      </c>
      <c r="G166" s="29">
        <v>721</v>
      </c>
      <c r="H166" s="30">
        <v>0</v>
      </c>
      <c r="I166" s="30">
        <f>ROUND(G166*H166,P4)</f>
        <v>0</v>
      </c>
      <c r="J166" s="25"/>
      <c r="O166" s="31">
        <f>I166*0.21</f>
        <v>0</v>
      </c>
      <c r="P166">
        <v>3</v>
      </c>
    </row>
    <row r="167" spans="1:16" x14ac:dyDescent="0.25">
      <c r="A167" s="25" t="s">
        <v>34</v>
      </c>
      <c r="B167" s="32"/>
      <c r="E167" s="27" t="s">
        <v>281</v>
      </c>
      <c r="J167" s="33"/>
    </row>
    <row r="168" spans="1:16" ht="30" x14ac:dyDescent="0.25">
      <c r="A168" s="25" t="s">
        <v>36</v>
      </c>
      <c r="B168" s="32"/>
      <c r="E168" s="34" t="s">
        <v>461</v>
      </c>
      <c r="J168" s="33"/>
    </row>
    <row r="169" spans="1:16" ht="165" x14ac:dyDescent="0.25">
      <c r="A169" s="25" t="s">
        <v>38</v>
      </c>
      <c r="B169" s="32"/>
      <c r="E169" s="27" t="s">
        <v>278</v>
      </c>
      <c r="J169" s="33"/>
    </row>
    <row r="170" spans="1:16" x14ac:dyDescent="0.25">
      <c r="A170" s="25" t="s">
        <v>29</v>
      </c>
      <c r="B170" s="25">
        <v>40</v>
      </c>
      <c r="C170" s="26" t="s">
        <v>283</v>
      </c>
      <c r="D170" s="25" t="s">
        <v>31</v>
      </c>
      <c r="E170" s="27" t="s">
        <v>284</v>
      </c>
      <c r="F170" s="28" t="s">
        <v>202</v>
      </c>
      <c r="G170" s="29">
        <v>721</v>
      </c>
      <c r="H170" s="30">
        <v>0</v>
      </c>
      <c r="I170" s="30">
        <f>ROUND(G170*H170,P4)</f>
        <v>0</v>
      </c>
      <c r="J170" s="25"/>
      <c r="O170" s="31">
        <f>I170*0.21</f>
        <v>0</v>
      </c>
      <c r="P170">
        <v>3</v>
      </c>
    </row>
    <row r="171" spans="1:16" ht="30" x14ac:dyDescent="0.25">
      <c r="A171" s="25" t="s">
        <v>34</v>
      </c>
      <c r="B171" s="32"/>
      <c r="E171" s="27" t="s">
        <v>285</v>
      </c>
      <c r="J171" s="33"/>
    </row>
    <row r="172" spans="1:16" ht="30" x14ac:dyDescent="0.25">
      <c r="A172" s="25" t="s">
        <v>36</v>
      </c>
      <c r="B172" s="32"/>
      <c r="E172" s="34" t="s">
        <v>461</v>
      </c>
      <c r="J172" s="33"/>
    </row>
    <row r="173" spans="1:16" ht="165" x14ac:dyDescent="0.25">
      <c r="A173" s="25" t="s">
        <v>38</v>
      </c>
      <c r="B173" s="32"/>
      <c r="E173" s="27" t="s">
        <v>278</v>
      </c>
      <c r="J173" s="33"/>
    </row>
    <row r="174" spans="1:16" x14ac:dyDescent="0.25">
      <c r="A174" s="25" t="s">
        <v>29</v>
      </c>
      <c r="B174" s="25">
        <v>41</v>
      </c>
      <c r="C174" s="26" t="s">
        <v>463</v>
      </c>
      <c r="D174" s="25" t="s">
        <v>31</v>
      </c>
      <c r="E174" s="27" t="s">
        <v>464</v>
      </c>
      <c r="F174" s="28" t="s">
        <v>202</v>
      </c>
      <c r="G174" s="29">
        <v>37</v>
      </c>
      <c r="H174" s="30">
        <v>0</v>
      </c>
      <c r="I174" s="30">
        <f>ROUND(G174*H174,P4)</f>
        <v>0</v>
      </c>
      <c r="J174" s="25"/>
      <c r="O174" s="31">
        <f>I174*0.21</f>
        <v>0</v>
      </c>
      <c r="P174">
        <v>3</v>
      </c>
    </row>
    <row r="175" spans="1:16" ht="30" x14ac:dyDescent="0.25">
      <c r="A175" s="25" t="s">
        <v>34</v>
      </c>
      <c r="B175" s="32"/>
      <c r="E175" s="27" t="s">
        <v>465</v>
      </c>
      <c r="J175" s="33"/>
    </row>
    <row r="176" spans="1:16" ht="45" x14ac:dyDescent="0.25">
      <c r="A176" s="25" t="s">
        <v>36</v>
      </c>
      <c r="B176" s="32"/>
      <c r="E176" s="34" t="s">
        <v>466</v>
      </c>
      <c r="J176" s="33"/>
    </row>
    <row r="177" spans="1:16" ht="195" x14ac:dyDescent="0.25">
      <c r="A177" s="25" t="s">
        <v>38</v>
      </c>
      <c r="B177" s="32"/>
      <c r="E177" s="27" t="s">
        <v>467</v>
      </c>
      <c r="J177" s="33"/>
    </row>
    <row r="178" spans="1:16" x14ac:dyDescent="0.25">
      <c r="A178" s="25" t="s">
        <v>29</v>
      </c>
      <c r="B178" s="25">
        <v>42</v>
      </c>
      <c r="C178" s="26" t="s">
        <v>468</v>
      </c>
      <c r="D178" s="25" t="s">
        <v>31</v>
      </c>
      <c r="E178" s="27" t="s">
        <v>469</v>
      </c>
      <c r="F178" s="28" t="s">
        <v>202</v>
      </c>
      <c r="G178" s="29">
        <v>39</v>
      </c>
      <c r="H178" s="30">
        <v>0</v>
      </c>
      <c r="I178" s="30">
        <f>ROUND(G178*H178,P4)</f>
        <v>0</v>
      </c>
      <c r="J178" s="25"/>
      <c r="O178" s="31">
        <f>I178*0.21</f>
        <v>0</v>
      </c>
      <c r="P178">
        <v>3</v>
      </c>
    </row>
    <row r="179" spans="1:16" ht="45" x14ac:dyDescent="0.25">
      <c r="A179" s="25" t="s">
        <v>34</v>
      </c>
      <c r="B179" s="32"/>
      <c r="E179" s="27" t="s">
        <v>470</v>
      </c>
      <c r="J179" s="33"/>
    </row>
    <row r="180" spans="1:16" ht="45" x14ac:dyDescent="0.25">
      <c r="A180" s="25" t="s">
        <v>36</v>
      </c>
      <c r="B180" s="32"/>
      <c r="E180" s="34" t="s">
        <v>471</v>
      </c>
      <c r="J180" s="33"/>
    </row>
    <row r="181" spans="1:16" ht="195" x14ac:dyDescent="0.25">
      <c r="A181" s="25" t="s">
        <v>38</v>
      </c>
      <c r="B181" s="32"/>
      <c r="E181" s="27" t="s">
        <v>472</v>
      </c>
      <c r="J181" s="33"/>
    </row>
    <row r="182" spans="1:16" x14ac:dyDescent="0.25">
      <c r="A182" s="25" t="s">
        <v>29</v>
      </c>
      <c r="B182" s="25">
        <v>43</v>
      </c>
      <c r="C182" s="26" t="s">
        <v>473</v>
      </c>
      <c r="D182" s="25" t="s">
        <v>31</v>
      </c>
      <c r="E182" s="27" t="s">
        <v>474</v>
      </c>
      <c r="F182" s="28" t="s">
        <v>202</v>
      </c>
      <c r="G182" s="29">
        <v>63</v>
      </c>
      <c r="H182" s="30">
        <v>0</v>
      </c>
      <c r="I182" s="30">
        <f>ROUND(G182*H182,P4)</f>
        <v>0</v>
      </c>
      <c r="J182" s="25"/>
      <c r="O182" s="31">
        <f>I182*0.21</f>
        <v>0</v>
      </c>
      <c r="P182">
        <v>3</v>
      </c>
    </row>
    <row r="183" spans="1:16" ht="45" x14ac:dyDescent="0.25">
      <c r="A183" s="25" t="s">
        <v>34</v>
      </c>
      <c r="B183" s="32"/>
      <c r="E183" s="27" t="s">
        <v>475</v>
      </c>
      <c r="J183" s="33"/>
    </row>
    <row r="184" spans="1:16" ht="45" x14ac:dyDescent="0.25">
      <c r="A184" s="25" t="s">
        <v>36</v>
      </c>
      <c r="B184" s="32"/>
      <c r="E184" s="34" t="s">
        <v>476</v>
      </c>
      <c r="J184" s="33"/>
    </row>
    <row r="185" spans="1:16" ht="195" x14ac:dyDescent="0.25">
      <c r="A185" s="25" t="s">
        <v>38</v>
      </c>
      <c r="B185" s="32"/>
      <c r="E185" s="27" t="s">
        <v>472</v>
      </c>
      <c r="J185" s="33"/>
    </row>
    <row r="186" spans="1:16" x14ac:dyDescent="0.25">
      <c r="A186" s="19" t="s">
        <v>26</v>
      </c>
      <c r="B186" s="20"/>
      <c r="C186" s="21" t="s">
        <v>288</v>
      </c>
      <c r="D186" s="22"/>
      <c r="E186" s="19" t="s">
        <v>289</v>
      </c>
      <c r="F186" s="22"/>
      <c r="G186" s="22"/>
      <c r="H186" s="22"/>
      <c r="I186" s="23">
        <f>SUMIFS(I187:I198,A187:A198,"P")</f>
        <v>0</v>
      </c>
      <c r="J186" s="24"/>
    </row>
    <row r="187" spans="1:16" x14ac:dyDescent="0.25">
      <c r="A187" s="25" t="s">
        <v>29</v>
      </c>
      <c r="B187" s="25">
        <v>44</v>
      </c>
      <c r="C187" s="26" t="s">
        <v>290</v>
      </c>
      <c r="D187" s="25" t="s">
        <v>31</v>
      </c>
      <c r="E187" s="27" t="s">
        <v>291</v>
      </c>
      <c r="F187" s="28" t="s">
        <v>143</v>
      </c>
      <c r="G187" s="29">
        <v>48.15</v>
      </c>
      <c r="H187" s="30">
        <v>0</v>
      </c>
      <c r="I187" s="30">
        <f>ROUND(G187*H187,P4)</f>
        <v>0</v>
      </c>
      <c r="J187" s="25"/>
      <c r="O187" s="31">
        <f>I187*0.21</f>
        <v>0</v>
      </c>
      <c r="P187">
        <v>3</v>
      </c>
    </row>
    <row r="188" spans="1:16" x14ac:dyDescent="0.25">
      <c r="A188" s="25" t="s">
        <v>34</v>
      </c>
      <c r="B188" s="32"/>
      <c r="E188" s="27" t="s">
        <v>292</v>
      </c>
      <c r="J188" s="33"/>
    </row>
    <row r="189" spans="1:16" ht="45" x14ac:dyDescent="0.25">
      <c r="A189" s="25" t="s">
        <v>36</v>
      </c>
      <c r="B189" s="32"/>
      <c r="E189" s="34" t="s">
        <v>477</v>
      </c>
      <c r="J189" s="33"/>
    </row>
    <row r="190" spans="1:16" ht="330" x14ac:dyDescent="0.25">
      <c r="A190" s="25" t="s">
        <v>38</v>
      </c>
      <c r="B190" s="32"/>
      <c r="E190" s="27" t="s">
        <v>294</v>
      </c>
      <c r="J190" s="33"/>
    </row>
    <row r="191" spans="1:16" x14ac:dyDescent="0.25">
      <c r="A191" s="25" t="s">
        <v>29</v>
      </c>
      <c r="B191" s="25">
        <v>45</v>
      </c>
      <c r="C191" s="26" t="s">
        <v>297</v>
      </c>
      <c r="D191" s="25" t="s">
        <v>31</v>
      </c>
      <c r="E191" s="27" t="s">
        <v>298</v>
      </c>
      <c r="F191" s="28" t="s">
        <v>74</v>
      </c>
      <c r="G191" s="29">
        <v>5</v>
      </c>
      <c r="H191" s="30">
        <v>0</v>
      </c>
      <c r="I191" s="30">
        <f>ROUND(G191*H191,P4)</f>
        <v>0</v>
      </c>
      <c r="J191" s="25"/>
      <c r="O191" s="31">
        <f>I191*0.21</f>
        <v>0</v>
      </c>
      <c r="P191">
        <v>3</v>
      </c>
    </row>
    <row r="192" spans="1:16" ht="30" x14ac:dyDescent="0.25">
      <c r="A192" s="25" t="s">
        <v>34</v>
      </c>
      <c r="B192" s="32"/>
      <c r="E192" s="27" t="s">
        <v>478</v>
      </c>
      <c r="J192" s="33"/>
    </row>
    <row r="193" spans="1:16" ht="60" x14ac:dyDescent="0.25">
      <c r="A193" s="25" t="s">
        <v>36</v>
      </c>
      <c r="B193" s="32"/>
      <c r="E193" s="34" t="s">
        <v>479</v>
      </c>
      <c r="J193" s="33"/>
    </row>
    <row r="194" spans="1:16" ht="90" x14ac:dyDescent="0.25">
      <c r="A194" s="25" t="s">
        <v>38</v>
      </c>
      <c r="B194" s="32"/>
      <c r="E194" s="27" t="s">
        <v>301</v>
      </c>
      <c r="J194" s="33"/>
    </row>
    <row r="195" spans="1:16" x14ac:dyDescent="0.25">
      <c r="A195" s="25" t="s">
        <v>29</v>
      </c>
      <c r="B195" s="25">
        <v>46</v>
      </c>
      <c r="C195" s="26" t="s">
        <v>302</v>
      </c>
      <c r="D195" s="25" t="s">
        <v>31</v>
      </c>
      <c r="E195" s="27" t="s">
        <v>303</v>
      </c>
      <c r="F195" s="28" t="s">
        <v>74</v>
      </c>
      <c r="G195" s="29">
        <v>3</v>
      </c>
      <c r="H195" s="30">
        <v>0</v>
      </c>
      <c r="I195" s="30">
        <f>ROUND(G195*H195,P4)</f>
        <v>0</v>
      </c>
      <c r="J195" s="25"/>
      <c r="O195" s="31">
        <f>I195*0.21</f>
        <v>0</v>
      </c>
      <c r="P195">
        <v>3</v>
      </c>
    </row>
    <row r="196" spans="1:16" ht="45" x14ac:dyDescent="0.25">
      <c r="A196" s="25" t="s">
        <v>34</v>
      </c>
      <c r="B196" s="32"/>
      <c r="E196" s="27" t="s">
        <v>304</v>
      </c>
      <c r="J196" s="33"/>
    </row>
    <row r="197" spans="1:16" ht="30" x14ac:dyDescent="0.25">
      <c r="A197" s="25" t="s">
        <v>36</v>
      </c>
      <c r="B197" s="32"/>
      <c r="E197" s="34" t="s">
        <v>480</v>
      </c>
      <c r="J197" s="33"/>
    </row>
    <row r="198" spans="1:16" ht="75" x14ac:dyDescent="0.25">
      <c r="A198" s="25" t="s">
        <v>38</v>
      </c>
      <c r="B198" s="32"/>
      <c r="E198" s="27" t="s">
        <v>306</v>
      </c>
      <c r="J198" s="33"/>
    </row>
    <row r="199" spans="1:16" x14ac:dyDescent="0.25">
      <c r="A199" s="19" t="s">
        <v>26</v>
      </c>
      <c r="B199" s="20"/>
      <c r="C199" s="21" t="s">
        <v>314</v>
      </c>
      <c r="D199" s="22"/>
      <c r="E199" s="19" t="s">
        <v>315</v>
      </c>
      <c r="F199" s="22"/>
      <c r="G199" s="22"/>
      <c r="H199" s="22"/>
      <c r="I199" s="23">
        <f>SUMIFS(I200:I231,A200:A231,"P")</f>
        <v>0</v>
      </c>
      <c r="J199" s="24"/>
    </row>
    <row r="200" spans="1:16" ht="30" x14ac:dyDescent="0.25">
      <c r="A200" s="25" t="s">
        <v>29</v>
      </c>
      <c r="B200" s="25">
        <v>47</v>
      </c>
      <c r="C200" s="26" t="s">
        <v>340</v>
      </c>
      <c r="D200" s="25" t="s">
        <v>31</v>
      </c>
      <c r="E200" s="27" t="s">
        <v>341</v>
      </c>
      <c r="F200" s="28" t="s">
        <v>202</v>
      </c>
      <c r="G200" s="29">
        <v>114.15</v>
      </c>
      <c r="H200" s="30">
        <v>0</v>
      </c>
      <c r="I200" s="30">
        <f>ROUND(G200*H200,P4)</f>
        <v>0</v>
      </c>
      <c r="J200" s="25"/>
      <c r="O200" s="31">
        <f>I200*0.21</f>
        <v>0</v>
      </c>
      <c r="P200">
        <v>3</v>
      </c>
    </row>
    <row r="201" spans="1:16" x14ac:dyDescent="0.25">
      <c r="A201" s="25" t="s">
        <v>34</v>
      </c>
      <c r="B201" s="32"/>
      <c r="E201" s="27" t="s">
        <v>342</v>
      </c>
      <c r="J201" s="33"/>
    </row>
    <row r="202" spans="1:16" ht="135" x14ac:dyDescent="0.25">
      <c r="A202" s="25" t="s">
        <v>36</v>
      </c>
      <c r="B202" s="32"/>
      <c r="E202" s="34" t="s">
        <v>481</v>
      </c>
      <c r="J202" s="33"/>
    </row>
    <row r="203" spans="1:16" ht="60" x14ac:dyDescent="0.25">
      <c r="A203" s="25" t="s">
        <v>38</v>
      </c>
      <c r="B203" s="32"/>
      <c r="E203" s="27" t="s">
        <v>344</v>
      </c>
      <c r="J203" s="33"/>
    </row>
    <row r="204" spans="1:16" ht="30" x14ac:dyDescent="0.25">
      <c r="A204" s="25" t="s">
        <v>29</v>
      </c>
      <c r="B204" s="25">
        <v>48</v>
      </c>
      <c r="C204" s="26" t="s">
        <v>345</v>
      </c>
      <c r="D204" s="25" t="s">
        <v>31</v>
      </c>
      <c r="E204" s="27" t="s">
        <v>346</v>
      </c>
      <c r="F204" s="28" t="s">
        <v>202</v>
      </c>
      <c r="G204" s="29">
        <v>114.15</v>
      </c>
      <c r="H204" s="30">
        <v>0</v>
      </c>
      <c r="I204" s="30">
        <f>ROUND(G204*H204,P4)</f>
        <v>0</v>
      </c>
      <c r="J204" s="25"/>
      <c r="O204" s="31">
        <f>I204*0.21</f>
        <v>0</v>
      </c>
      <c r="P204">
        <v>3</v>
      </c>
    </row>
    <row r="205" spans="1:16" ht="45" x14ac:dyDescent="0.25">
      <c r="A205" s="25" t="s">
        <v>34</v>
      </c>
      <c r="B205" s="32"/>
      <c r="E205" s="27" t="s">
        <v>347</v>
      </c>
      <c r="J205" s="33"/>
    </row>
    <row r="206" spans="1:16" ht="135" x14ac:dyDescent="0.25">
      <c r="A206" s="25" t="s">
        <v>36</v>
      </c>
      <c r="B206" s="32"/>
      <c r="E206" s="34" t="s">
        <v>481</v>
      </c>
      <c r="J206" s="33"/>
    </row>
    <row r="207" spans="1:16" ht="60" x14ac:dyDescent="0.25">
      <c r="A207" s="25" t="s">
        <v>38</v>
      </c>
      <c r="B207" s="32"/>
      <c r="E207" s="27" t="s">
        <v>344</v>
      </c>
      <c r="J207" s="33"/>
    </row>
    <row r="208" spans="1:16" ht="30" x14ac:dyDescent="0.25">
      <c r="A208" s="25" t="s">
        <v>29</v>
      </c>
      <c r="B208" s="25">
        <v>49</v>
      </c>
      <c r="C208" s="26" t="s">
        <v>482</v>
      </c>
      <c r="D208" s="25" t="s">
        <v>111</v>
      </c>
      <c r="E208" s="27" t="s">
        <v>483</v>
      </c>
      <c r="F208" s="28" t="s">
        <v>202</v>
      </c>
      <c r="G208" s="29">
        <v>30</v>
      </c>
      <c r="H208" s="30">
        <v>0</v>
      </c>
      <c r="I208" s="30">
        <f>ROUND(G208*H208,P4)</f>
        <v>0</v>
      </c>
      <c r="J208" s="25"/>
      <c r="O208" s="31">
        <f>I208*0.21</f>
        <v>0</v>
      </c>
      <c r="P208">
        <v>3</v>
      </c>
    </row>
    <row r="209" spans="1:16" x14ac:dyDescent="0.25">
      <c r="A209" s="25" t="s">
        <v>34</v>
      </c>
      <c r="B209" s="32"/>
      <c r="E209" s="27" t="s">
        <v>484</v>
      </c>
      <c r="J209" s="33"/>
    </row>
    <row r="210" spans="1:16" x14ac:dyDescent="0.25">
      <c r="A210" s="25" t="s">
        <v>36</v>
      </c>
      <c r="B210" s="32"/>
      <c r="E210" s="34" t="s">
        <v>485</v>
      </c>
      <c r="J210" s="33"/>
    </row>
    <row r="211" spans="1:16" ht="30" x14ac:dyDescent="0.25">
      <c r="A211" s="25" t="s">
        <v>38</v>
      </c>
      <c r="B211" s="32"/>
      <c r="E211" s="27" t="s">
        <v>486</v>
      </c>
      <c r="J211" s="33"/>
    </row>
    <row r="212" spans="1:16" x14ac:dyDescent="0.25">
      <c r="A212" s="25" t="s">
        <v>29</v>
      </c>
      <c r="B212" s="25">
        <v>50</v>
      </c>
      <c r="C212" s="26" t="s">
        <v>487</v>
      </c>
      <c r="D212" s="25" t="s">
        <v>31</v>
      </c>
      <c r="E212" s="27" t="s">
        <v>488</v>
      </c>
      <c r="F212" s="28" t="s">
        <v>143</v>
      </c>
      <c r="G212" s="29">
        <v>57</v>
      </c>
      <c r="H212" s="30">
        <v>0</v>
      </c>
      <c r="I212" s="30">
        <f>ROUND(G212*H212,P4)</f>
        <v>0</v>
      </c>
      <c r="J212" s="25"/>
      <c r="O212" s="31">
        <f>I212*0.21</f>
        <v>0</v>
      </c>
      <c r="P212">
        <v>3</v>
      </c>
    </row>
    <row r="213" spans="1:16" ht="30" x14ac:dyDescent="0.25">
      <c r="A213" s="25" t="s">
        <v>34</v>
      </c>
      <c r="B213" s="32"/>
      <c r="E213" s="27" t="s">
        <v>489</v>
      </c>
      <c r="J213" s="33"/>
    </row>
    <row r="214" spans="1:16" ht="30" x14ac:dyDescent="0.25">
      <c r="A214" s="25" t="s">
        <v>36</v>
      </c>
      <c r="B214" s="32"/>
      <c r="E214" s="34" t="s">
        <v>490</v>
      </c>
      <c r="J214" s="33"/>
    </row>
    <row r="215" spans="1:16" ht="60" x14ac:dyDescent="0.25">
      <c r="A215" s="25" t="s">
        <v>38</v>
      </c>
      <c r="B215" s="32"/>
      <c r="E215" s="27" t="s">
        <v>366</v>
      </c>
      <c r="J215" s="33"/>
    </row>
    <row r="216" spans="1:16" x14ac:dyDescent="0.25">
      <c r="A216" s="25" t="s">
        <v>29</v>
      </c>
      <c r="B216" s="25">
        <v>51</v>
      </c>
      <c r="C216" s="26" t="s">
        <v>491</v>
      </c>
      <c r="D216" s="25" t="s">
        <v>51</v>
      </c>
      <c r="E216" s="27" t="s">
        <v>492</v>
      </c>
      <c r="F216" s="28" t="s">
        <v>143</v>
      </c>
      <c r="G216" s="29">
        <v>29</v>
      </c>
      <c r="H216" s="30">
        <v>0</v>
      </c>
      <c r="I216" s="30">
        <f>ROUND(G216*H216,P4)</f>
        <v>0</v>
      </c>
      <c r="J216" s="25"/>
      <c r="O216" s="31">
        <f>I216*0.21</f>
        <v>0</v>
      </c>
      <c r="P216">
        <v>3</v>
      </c>
    </row>
    <row r="217" spans="1:16" ht="30" x14ac:dyDescent="0.25">
      <c r="A217" s="25" t="s">
        <v>34</v>
      </c>
      <c r="B217" s="32"/>
      <c r="E217" s="27" t="s">
        <v>493</v>
      </c>
      <c r="J217" s="33"/>
    </row>
    <row r="218" spans="1:16" ht="30" x14ac:dyDescent="0.25">
      <c r="A218" s="25" t="s">
        <v>36</v>
      </c>
      <c r="B218" s="32"/>
      <c r="E218" s="34" t="s">
        <v>494</v>
      </c>
      <c r="J218" s="33"/>
    </row>
    <row r="219" spans="1:16" ht="60" x14ac:dyDescent="0.25">
      <c r="A219" s="25" t="s">
        <v>38</v>
      </c>
      <c r="B219" s="32"/>
      <c r="E219" s="27" t="s">
        <v>366</v>
      </c>
      <c r="J219" s="33"/>
    </row>
    <row r="220" spans="1:16" x14ac:dyDescent="0.25">
      <c r="A220" s="25" t="s">
        <v>29</v>
      </c>
      <c r="B220" s="25">
        <v>52</v>
      </c>
      <c r="C220" s="26" t="s">
        <v>491</v>
      </c>
      <c r="D220" s="25" t="s">
        <v>41</v>
      </c>
      <c r="E220" s="27" t="s">
        <v>492</v>
      </c>
      <c r="F220" s="28" t="s">
        <v>143</v>
      </c>
      <c r="G220" s="29">
        <v>16</v>
      </c>
      <c r="H220" s="30">
        <v>0</v>
      </c>
      <c r="I220" s="30">
        <f>ROUND(G220*H220,P4)</f>
        <v>0</v>
      </c>
      <c r="J220" s="25"/>
      <c r="O220" s="31">
        <f>I220*0.21</f>
        <v>0</v>
      </c>
      <c r="P220">
        <v>3</v>
      </c>
    </row>
    <row r="221" spans="1:16" ht="30" x14ac:dyDescent="0.25">
      <c r="A221" s="25" t="s">
        <v>34</v>
      </c>
      <c r="B221" s="32"/>
      <c r="E221" s="27" t="s">
        <v>495</v>
      </c>
      <c r="J221" s="33"/>
    </row>
    <row r="222" spans="1:16" ht="30" x14ac:dyDescent="0.25">
      <c r="A222" s="25" t="s">
        <v>36</v>
      </c>
      <c r="B222" s="32"/>
      <c r="E222" s="34" t="s">
        <v>496</v>
      </c>
      <c r="J222" s="33"/>
    </row>
    <row r="223" spans="1:16" ht="60" x14ac:dyDescent="0.25">
      <c r="A223" s="25" t="s">
        <v>38</v>
      </c>
      <c r="B223" s="32"/>
      <c r="E223" s="27" t="s">
        <v>366</v>
      </c>
      <c r="J223" s="33"/>
    </row>
    <row r="224" spans="1:16" x14ac:dyDescent="0.25">
      <c r="A224" s="25" t="s">
        <v>29</v>
      </c>
      <c r="B224" s="25">
        <v>53</v>
      </c>
      <c r="C224" s="26" t="s">
        <v>497</v>
      </c>
      <c r="D224" s="25" t="s">
        <v>31</v>
      </c>
      <c r="E224" s="27" t="s">
        <v>498</v>
      </c>
      <c r="F224" s="28" t="s">
        <v>143</v>
      </c>
      <c r="G224" s="29">
        <v>8</v>
      </c>
      <c r="H224" s="30">
        <v>0</v>
      </c>
      <c r="I224" s="30">
        <f>ROUND(G224*H224,P4)</f>
        <v>0</v>
      </c>
      <c r="J224" s="25"/>
      <c r="O224" s="31">
        <f>I224*0.21</f>
        <v>0</v>
      </c>
      <c r="P224">
        <v>3</v>
      </c>
    </row>
    <row r="225" spans="1:16" x14ac:dyDescent="0.25">
      <c r="A225" s="25" t="s">
        <v>34</v>
      </c>
      <c r="B225" s="32"/>
      <c r="E225" s="27" t="s">
        <v>499</v>
      </c>
      <c r="J225" s="33"/>
    </row>
    <row r="226" spans="1:16" x14ac:dyDescent="0.25">
      <c r="A226" s="25" t="s">
        <v>36</v>
      </c>
      <c r="B226" s="32"/>
      <c r="E226" s="34" t="s">
        <v>500</v>
      </c>
      <c r="J226" s="33"/>
    </row>
    <row r="227" spans="1:16" ht="90" x14ac:dyDescent="0.25">
      <c r="A227" s="25" t="s">
        <v>38</v>
      </c>
      <c r="B227" s="32"/>
      <c r="E227" s="27" t="s">
        <v>501</v>
      </c>
      <c r="J227" s="33"/>
    </row>
    <row r="228" spans="1:16" x14ac:dyDescent="0.25">
      <c r="A228" s="25" t="s">
        <v>29</v>
      </c>
      <c r="B228" s="25">
        <v>54</v>
      </c>
      <c r="C228" s="26" t="s">
        <v>386</v>
      </c>
      <c r="D228" s="25" t="s">
        <v>31</v>
      </c>
      <c r="E228" s="27" t="s">
        <v>387</v>
      </c>
      <c r="F228" s="28" t="s">
        <v>74</v>
      </c>
      <c r="G228" s="29">
        <v>2</v>
      </c>
      <c r="H228" s="30">
        <v>0</v>
      </c>
      <c r="I228" s="30">
        <f>ROUND(G228*H228,P4)</f>
        <v>0</v>
      </c>
      <c r="J228" s="25"/>
      <c r="O228" s="31">
        <f>I228*0.21</f>
        <v>0</v>
      </c>
      <c r="P228">
        <v>3</v>
      </c>
    </row>
    <row r="229" spans="1:16" ht="45" x14ac:dyDescent="0.25">
      <c r="A229" s="25" t="s">
        <v>34</v>
      </c>
      <c r="B229" s="32"/>
      <c r="E229" s="27" t="s">
        <v>144</v>
      </c>
      <c r="J229" s="33"/>
    </row>
    <row r="230" spans="1:16" x14ac:dyDescent="0.25">
      <c r="A230" s="25" t="s">
        <v>36</v>
      </c>
      <c r="B230" s="32"/>
      <c r="E230" s="34" t="s">
        <v>502</v>
      </c>
      <c r="J230" s="33"/>
    </row>
    <row r="231" spans="1:16" ht="150" x14ac:dyDescent="0.25">
      <c r="A231" s="25" t="s">
        <v>38</v>
      </c>
      <c r="B231" s="36"/>
      <c r="C231" s="37"/>
      <c r="D231" s="37"/>
      <c r="E231" s="27" t="s">
        <v>389</v>
      </c>
      <c r="F231" s="37"/>
      <c r="G231" s="37"/>
      <c r="H231" s="37"/>
      <c r="I231" s="37"/>
      <c r="J231" s="38"/>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8740157499999996" bottom="0.78740157499999996" header="0.3" footer="0.3"/>
  <pageSetup fitToHeight="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219"/>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2"/>
      <c r="C1" s="3"/>
      <c r="D1" s="3"/>
      <c r="E1" s="4" t="s">
        <v>1</v>
      </c>
      <c r="F1" s="3"/>
      <c r="G1" s="3"/>
      <c r="H1" s="3"/>
      <c r="I1" s="3"/>
      <c r="J1" s="5"/>
      <c r="P1">
        <v>3</v>
      </c>
    </row>
    <row r="2" spans="1:16" ht="20.25" x14ac:dyDescent="0.25">
      <c r="A2" s="1"/>
      <c r="B2" s="6"/>
      <c r="C2" s="7"/>
      <c r="D2" s="7"/>
      <c r="E2" s="8" t="s">
        <v>2</v>
      </c>
      <c r="F2" s="7"/>
      <c r="G2" s="7"/>
      <c r="H2" s="7"/>
      <c r="I2" s="7"/>
      <c r="J2" s="9"/>
    </row>
    <row r="3" spans="1:16" x14ac:dyDescent="0.25">
      <c r="A3" s="7" t="s">
        <v>3</v>
      </c>
      <c r="B3" s="10" t="s">
        <v>4</v>
      </c>
      <c r="C3" s="39" t="s">
        <v>5</v>
      </c>
      <c r="D3" s="40"/>
      <c r="E3" s="11" t="s">
        <v>6</v>
      </c>
      <c r="F3" s="7"/>
      <c r="G3" s="7"/>
      <c r="H3" s="12" t="s">
        <v>503</v>
      </c>
      <c r="I3" s="13">
        <f>SUMIFS(I9:I219,A9:A219,"SD")</f>
        <v>0</v>
      </c>
      <c r="J3" s="9"/>
      <c r="O3">
        <v>0</v>
      </c>
      <c r="P3">
        <v>2</v>
      </c>
    </row>
    <row r="4" spans="1:16" x14ac:dyDescent="0.25">
      <c r="A4" s="7" t="s">
        <v>8</v>
      </c>
      <c r="B4" s="10" t="s">
        <v>9</v>
      </c>
      <c r="C4" s="39" t="s">
        <v>10</v>
      </c>
      <c r="D4" s="40"/>
      <c r="E4" s="11" t="s">
        <v>11</v>
      </c>
      <c r="F4" s="7"/>
      <c r="G4" s="7"/>
      <c r="H4" s="7"/>
      <c r="I4" s="7"/>
      <c r="J4" s="9"/>
      <c r="O4">
        <v>0.15</v>
      </c>
      <c r="P4">
        <v>2</v>
      </c>
    </row>
    <row r="5" spans="1:16" ht="30" x14ac:dyDescent="0.25">
      <c r="A5" s="7" t="s">
        <v>12</v>
      </c>
      <c r="B5" s="10" t="s">
        <v>13</v>
      </c>
      <c r="C5" s="39" t="s">
        <v>503</v>
      </c>
      <c r="D5" s="40"/>
      <c r="E5" s="11" t="s">
        <v>504</v>
      </c>
      <c r="F5" s="7"/>
      <c r="G5" s="7"/>
      <c r="H5" s="7"/>
      <c r="I5" s="7"/>
      <c r="J5" s="9"/>
      <c r="O5">
        <v>0.21</v>
      </c>
    </row>
    <row r="6" spans="1:16" x14ac:dyDescent="0.25">
      <c r="A6" s="41" t="s">
        <v>15</v>
      </c>
      <c r="B6" s="42" t="s">
        <v>16</v>
      </c>
      <c r="C6" s="43" t="s">
        <v>17</v>
      </c>
      <c r="D6" s="43" t="s">
        <v>18</v>
      </c>
      <c r="E6" s="43" t="s">
        <v>19</v>
      </c>
      <c r="F6" s="43" t="s">
        <v>20</v>
      </c>
      <c r="G6" s="43" t="s">
        <v>21</v>
      </c>
      <c r="H6" s="43" t="s">
        <v>22</v>
      </c>
      <c r="I6" s="43"/>
      <c r="J6" s="44" t="s">
        <v>23</v>
      </c>
    </row>
    <row r="7" spans="1:16" x14ac:dyDescent="0.25">
      <c r="A7" s="41"/>
      <c r="B7" s="42"/>
      <c r="C7" s="43"/>
      <c r="D7" s="43"/>
      <c r="E7" s="43"/>
      <c r="F7" s="43"/>
      <c r="G7" s="43"/>
      <c r="H7" s="15" t="s">
        <v>24</v>
      </c>
      <c r="I7" s="15" t="s">
        <v>25</v>
      </c>
      <c r="J7" s="44"/>
    </row>
    <row r="8" spans="1:16" x14ac:dyDescent="0.25">
      <c r="A8" s="17">
        <v>0</v>
      </c>
      <c r="B8" s="14">
        <v>1</v>
      </c>
      <c r="C8" s="18">
        <v>2</v>
      </c>
      <c r="D8" s="15">
        <v>3</v>
      </c>
      <c r="E8" s="18">
        <v>4</v>
      </c>
      <c r="F8" s="15">
        <v>5</v>
      </c>
      <c r="G8" s="15">
        <v>6</v>
      </c>
      <c r="H8" s="15">
        <v>7</v>
      </c>
      <c r="I8" s="18">
        <v>8</v>
      </c>
      <c r="J8" s="16">
        <v>9</v>
      </c>
    </row>
    <row r="9" spans="1:16" x14ac:dyDescent="0.25">
      <c r="A9" s="19" t="s">
        <v>26</v>
      </c>
      <c r="B9" s="20"/>
      <c r="C9" s="21" t="s">
        <v>27</v>
      </c>
      <c r="D9" s="22"/>
      <c r="E9" s="19" t="s">
        <v>28</v>
      </c>
      <c r="F9" s="22"/>
      <c r="G9" s="22"/>
      <c r="H9" s="22"/>
      <c r="I9" s="23">
        <f>SUMIFS(I10:I29,A10:A29,"P")</f>
        <v>0</v>
      </c>
      <c r="J9" s="24"/>
    </row>
    <row r="10" spans="1:16" x14ac:dyDescent="0.25">
      <c r="A10" s="25" t="s">
        <v>29</v>
      </c>
      <c r="B10" s="25">
        <v>1</v>
      </c>
      <c r="C10" s="26" t="s">
        <v>87</v>
      </c>
      <c r="D10" s="25" t="s">
        <v>31</v>
      </c>
      <c r="E10" s="27" t="s">
        <v>88</v>
      </c>
      <c r="F10" s="28" t="s">
        <v>89</v>
      </c>
      <c r="G10" s="29">
        <v>8.85</v>
      </c>
      <c r="H10" s="30">
        <v>0</v>
      </c>
      <c r="I10" s="30">
        <f>ROUND(G10*H10,P4)</f>
        <v>0</v>
      </c>
      <c r="J10" s="25"/>
      <c r="O10" s="31">
        <f>I10*0.21</f>
        <v>0</v>
      </c>
      <c r="P10">
        <v>3</v>
      </c>
    </row>
    <row r="11" spans="1:16" x14ac:dyDescent="0.25">
      <c r="A11" s="25" t="s">
        <v>34</v>
      </c>
      <c r="B11" s="32"/>
      <c r="E11" s="27" t="s">
        <v>90</v>
      </c>
      <c r="J11" s="33"/>
    </row>
    <row r="12" spans="1:16" x14ac:dyDescent="0.25">
      <c r="A12" s="25" t="s">
        <v>36</v>
      </c>
      <c r="B12" s="32"/>
      <c r="E12" s="34" t="s">
        <v>505</v>
      </c>
      <c r="J12" s="33"/>
    </row>
    <row r="13" spans="1:16" ht="30" x14ac:dyDescent="0.25">
      <c r="A13" s="25" t="s">
        <v>38</v>
      </c>
      <c r="B13" s="32"/>
      <c r="E13" s="27" t="s">
        <v>92</v>
      </c>
      <c r="J13" s="33"/>
    </row>
    <row r="14" spans="1:16" ht="30" x14ac:dyDescent="0.25">
      <c r="A14" s="25" t="s">
        <v>29</v>
      </c>
      <c r="B14" s="25">
        <v>2</v>
      </c>
      <c r="C14" s="26" t="s">
        <v>93</v>
      </c>
      <c r="D14" s="25" t="s">
        <v>31</v>
      </c>
      <c r="E14" s="27" t="s">
        <v>94</v>
      </c>
      <c r="F14" s="28" t="s">
        <v>95</v>
      </c>
      <c r="G14" s="29">
        <v>2049.8470000000002</v>
      </c>
      <c r="H14" s="30">
        <v>0</v>
      </c>
      <c r="I14" s="30">
        <f>ROUND(G14*H14,P4)</f>
        <v>0</v>
      </c>
      <c r="J14" s="25"/>
      <c r="O14" s="31">
        <f>I14*0.21</f>
        <v>0</v>
      </c>
      <c r="P14">
        <v>3</v>
      </c>
    </row>
    <row r="15" spans="1:16" ht="45" x14ac:dyDescent="0.25">
      <c r="A15" s="25" t="s">
        <v>34</v>
      </c>
      <c r="B15" s="32"/>
      <c r="E15" s="27" t="s">
        <v>96</v>
      </c>
      <c r="J15" s="33"/>
    </row>
    <row r="16" spans="1:16" ht="75" x14ac:dyDescent="0.25">
      <c r="A16" s="25" t="s">
        <v>36</v>
      </c>
      <c r="B16" s="32"/>
      <c r="E16" s="34" t="s">
        <v>506</v>
      </c>
      <c r="J16" s="33"/>
    </row>
    <row r="17" spans="1:16" ht="165" x14ac:dyDescent="0.25">
      <c r="A17" s="25" t="s">
        <v>38</v>
      </c>
      <c r="B17" s="32"/>
      <c r="E17" s="27" t="s">
        <v>98</v>
      </c>
      <c r="J17" s="33"/>
    </row>
    <row r="18" spans="1:16" ht="30" x14ac:dyDescent="0.25">
      <c r="A18" s="25" t="s">
        <v>29</v>
      </c>
      <c r="B18" s="25">
        <v>3</v>
      </c>
      <c r="C18" s="26" t="s">
        <v>99</v>
      </c>
      <c r="D18" s="25" t="s">
        <v>31</v>
      </c>
      <c r="E18" s="27" t="s">
        <v>100</v>
      </c>
      <c r="F18" s="28" t="s">
        <v>95</v>
      </c>
      <c r="G18" s="29">
        <v>12.884</v>
      </c>
      <c r="H18" s="30">
        <v>0</v>
      </c>
      <c r="I18" s="30">
        <f>ROUND(G18*H18,P4)</f>
        <v>0</v>
      </c>
      <c r="J18" s="25"/>
      <c r="O18" s="31">
        <f>I18*0.21</f>
        <v>0</v>
      </c>
      <c r="P18">
        <v>3</v>
      </c>
    </row>
    <row r="19" spans="1:16" ht="45" x14ac:dyDescent="0.25">
      <c r="A19" s="25" t="s">
        <v>34</v>
      </c>
      <c r="B19" s="32"/>
      <c r="E19" s="27" t="s">
        <v>96</v>
      </c>
      <c r="J19" s="33"/>
    </row>
    <row r="20" spans="1:16" ht="45" x14ac:dyDescent="0.25">
      <c r="A20" s="25" t="s">
        <v>36</v>
      </c>
      <c r="B20" s="32"/>
      <c r="E20" s="34" t="s">
        <v>507</v>
      </c>
      <c r="J20" s="33"/>
    </row>
    <row r="21" spans="1:16" ht="165" x14ac:dyDescent="0.25">
      <c r="A21" s="25" t="s">
        <v>38</v>
      </c>
      <c r="B21" s="32"/>
      <c r="E21" s="27" t="s">
        <v>98</v>
      </c>
      <c r="J21" s="33"/>
    </row>
    <row r="22" spans="1:16" ht="30" x14ac:dyDescent="0.25">
      <c r="A22" s="25" t="s">
        <v>29</v>
      </c>
      <c r="B22" s="25">
        <v>4</v>
      </c>
      <c r="C22" s="26" t="s">
        <v>102</v>
      </c>
      <c r="D22" s="25" t="s">
        <v>31</v>
      </c>
      <c r="E22" s="27" t="s">
        <v>103</v>
      </c>
      <c r="F22" s="28" t="s">
        <v>95</v>
      </c>
      <c r="G22" s="29">
        <v>19.625</v>
      </c>
      <c r="H22" s="30">
        <v>0</v>
      </c>
      <c r="I22" s="30">
        <f>ROUND(G22*H22,P4)</f>
        <v>0</v>
      </c>
      <c r="J22" s="25"/>
      <c r="O22" s="31">
        <f>I22*0.21</f>
        <v>0</v>
      </c>
      <c r="P22">
        <v>3</v>
      </c>
    </row>
    <row r="23" spans="1:16" ht="45" x14ac:dyDescent="0.25">
      <c r="A23" s="25" t="s">
        <v>34</v>
      </c>
      <c r="B23" s="32"/>
      <c r="E23" s="27" t="s">
        <v>104</v>
      </c>
      <c r="J23" s="33"/>
    </row>
    <row r="24" spans="1:16" x14ac:dyDescent="0.25">
      <c r="A24" s="25" t="s">
        <v>36</v>
      </c>
      <c r="B24" s="32"/>
      <c r="E24" s="34" t="s">
        <v>508</v>
      </c>
      <c r="J24" s="33"/>
    </row>
    <row r="25" spans="1:16" ht="165" x14ac:dyDescent="0.25">
      <c r="A25" s="25" t="s">
        <v>38</v>
      </c>
      <c r="B25" s="32"/>
      <c r="E25" s="27" t="s">
        <v>98</v>
      </c>
      <c r="J25" s="33"/>
    </row>
    <row r="26" spans="1:16" ht="30" x14ac:dyDescent="0.25">
      <c r="A26" s="25" t="s">
        <v>29</v>
      </c>
      <c r="B26" s="25">
        <v>5</v>
      </c>
      <c r="C26" s="26" t="s">
        <v>106</v>
      </c>
      <c r="D26" s="25" t="s">
        <v>31</v>
      </c>
      <c r="E26" s="27" t="s">
        <v>107</v>
      </c>
      <c r="F26" s="28" t="s">
        <v>95</v>
      </c>
      <c r="G26" s="29">
        <v>29.646999999999998</v>
      </c>
      <c r="H26" s="30">
        <v>0</v>
      </c>
      <c r="I26" s="30">
        <f>ROUND(G26*H26,P4)</f>
        <v>0</v>
      </c>
      <c r="J26" s="25"/>
      <c r="O26" s="31">
        <f>I26*0.21</f>
        <v>0</v>
      </c>
      <c r="P26">
        <v>3</v>
      </c>
    </row>
    <row r="27" spans="1:16" ht="45" x14ac:dyDescent="0.25">
      <c r="A27" s="25" t="s">
        <v>34</v>
      </c>
      <c r="B27" s="32"/>
      <c r="E27" s="27" t="s">
        <v>108</v>
      </c>
      <c r="J27" s="33"/>
    </row>
    <row r="28" spans="1:16" ht="60" x14ac:dyDescent="0.25">
      <c r="A28" s="25" t="s">
        <v>36</v>
      </c>
      <c r="B28" s="32"/>
      <c r="E28" s="34" t="s">
        <v>509</v>
      </c>
      <c r="J28" s="33"/>
    </row>
    <row r="29" spans="1:16" ht="165" x14ac:dyDescent="0.25">
      <c r="A29" s="25" t="s">
        <v>38</v>
      </c>
      <c r="B29" s="32"/>
      <c r="E29" s="27" t="s">
        <v>98</v>
      </c>
      <c r="J29" s="33"/>
    </row>
    <row r="30" spans="1:16" x14ac:dyDescent="0.25">
      <c r="A30" s="19" t="s">
        <v>26</v>
      </c>
      <c r="B30" s="20"/>
      <c r="C30" s="21" t="s">
        <v>121</v>
      </c>
      <c r="D30" s="22"/>
      <c r="E30" s="19" t="s">
        <v>122</v>
      </c>
      <c r="F30" s="22"/>
      <c r="G30" s="22"/>
      <c r="H30" s="22"/>
      <c r="I30" s="23">
        <f>SUMIFS(I31:I106,A31:A106,"P")</f>
        <v>0</v>
      </c>
      <c r="J30" s="24"/>
    </row>
    <row r="31" spans="1:16" ht="30" x14ac:dyDescent="0.25">
      <c r="A31" s="25" t="s">
        <v>29</v>
      </c>
      <c r="B31" s="25">
        <v>6</v>
      </c>
      <c r="C31" s="26" t="s">
        <v>510</v>
      </c>
      <c r="D31" s="25" t="s">
        <v>31</v>
      </c>
      <c r="E31" s="27" t="s">
        <v>511</v>
      </c>
      <c r="F31" s="28" t="s">
        <v>89</v>
      </c>
      <c r="G31" s="29">
        <v>7.85</v>
      </c>
      <c r="H31" s="30">
        <v>0</v>
      </c>
      <c r="I31" s="30">
        <f>ROUND(G31*H31,P4)</f>
        <v>0</v>
      </c>
      <c r="J31" s="25"/>
      <c r="O31" s="31">
        <f>I31*0.21</f>
        <v>0</v>
      </c>
      <c r="P31">
        <v>3</v>
      </c>
    </row>
    <row r="32" spans="1:16" ht="45" x14ac:dyDescent="0.25">
      <c r="A32" s="25" t="s">
        <v>34</v>
      </c>
      <c r="B32" s="32"/>
      <c r="E32" s="27" t="s">
        <v>144</v>
      </c>
      <c r="J32" s="33"/>
    </row>
    <row r="33" spans="1:16" ht="45" x14ac:dyDescent="0.25">
      <c r="A33" s="25" t="s">
        <v>36</v>
      </c>
      <c r="B33" s="32"/>
      <c r="E33" s="34" t="s">
        <v>512</v>
      </c>
      <c r="J33" s="33"/>
    </row>
    <row r="34" spans="1:16" ht="90" x14ac:dyDescent="0.25">
      <c r="A34" s="25" t="s">
        <v>38</v>
      </c>
      <c r="B34" s="32"/>
      <c r="E34" s="27" t="s">
        <v>127</v>
      </c>
      <c r="J34" s="33"/>
    </row>
    <row r="35" spans="1:16" ht="30" x14ac:dyDescent="0.25">
      <c r="A35" s="25" t="s">
        <v>29</v>
      </c>
      <c r="B35" s="25">
        <v>7</v>
      </c>
      <c r="C35" s="26" t="s">
        <v>123</v>
      </c>
      <c r="D35" s="25" t="s">
        <v>31</v>
      </c>
      <c r="E35" s="27" t="s">
        <v>124</v>
      </c>
      <c r="F35" s="28" t="s">
        <v>89</v>
      </c>
      <c r="G35" s="29">
        <v>295.33100000000002</v>
      </c>
      <c r="H35" s="30">
        <v>0</v>
      </c>
      <c r="I35" s="30">
        <f>ROUND(G35*H35,P4)</f>
        <v>0</v>
      </c>
      <c r="J35" s="25"/>
      <c r="O35" s="31">
        <f>I35*0.21</f>
        <v>0</v>
      </c>
      <c r="P35">
        <v>3</v>
      </c>
    </row>
    <row r="36" spans="1:16" ht="60" x14ac:dyDescent="0.25">
      <c r="A36" s="25" t="s">
        <v>34</v>
      </c>
      <c r="B36" s="32"/>
      <c r="E36" s="27" t="s">
        <v>513</v>
      </c>
      <c r="J36" s="33"/>
    </row>
    <row r="37" spans="1:16" ht="90" x14ac:dyDescent="0.25">
      <c r="A37" s="25" t="s">
        <v>36</v>
      </c>
      <c r="B37" s="32"/>
      <c r="E37" s="34" t="s">
        <v>514</v>
      </c>
      <c r="J37" s="33"/>
    </row>
    <row r="38" spans="1:16" ht="90" x14ac:dyDescent="0.25">
      <c r="A38" s="25" t="s">
        <v>38</v>
      </c>
      <c r="B38" s="32"/>
      <c r="E38" s="27" t="s">
        <v>127</v>
      </c>
      <c r="J38" s="33"/>
    </row>
    <row r="39" spans="1:16" ht="30" x14ac:dyDescent="0.25">
      <c r="A39" s="25" t="s">
        <v>29</v>
      </c>
      <c r="B39" s="25">
        <v>8</v>
      </c>
      <c r="C39" s="26" t="s">
        <v>133</v>
      </c>
      <c r="D39" s="25" t="s">
        <v>31</v>
      </c>
      <c r="E39" s="27" t="s">
        <v>134</v>
      </c>
      <c r="F39" s="28" t="s">
        <v>89</v>
      </c>
      <c r="G39" s="29">
        <v>101.27</v>
      </c>
      <c r="H39" s="30">
        <v>0</v>
      </c>
      <c r="I39" s="30">
        <f>ROUND(G39*H39,P4)</f>
        <v>0</v>
      </c>
      <c r="J39" s="25"/>
      <c r="O39" s="31">
        <f>I39*0.21</f>
        <v>0</v>
      </c>
      <c r="P39">
        <v>3</v>
      </c>
    </row>
    <row r="40" spans="1:16" ht="45" x14ac:dyDescent="0.25">
      <c r="A40" s="25" t="s">
        <v>34</v>
      </c>
      <c r="B40" s="32"/>
      <c r="E40" s="27" t="s">
        <v>415</v>
      </c>
      <c r="J40" s="33"/>
    </row>
    <row r="41" spans="1:16" ht="45" x14ac:dyDescent="0.25">
      <c r="A41" s="25" t="s">
        <v>36</v>
      </c>
      <c r="B41" s="32"/>
      <c r="E41" s="34" t="s">
        <v>515</v>
      </c>
      <c r="J41" s="33"/>
    </row>
    <row r="42" spans="1:16" ht="90" x14ac:dyDescent="0.25">
      <c r="A42" s="25" t="s">
        <v>38</v>
      </c>
      <c r="B42" s="32"/>
      <c r="E42" s="27" t="s">
        <v>127</v>
      </c>
      <c r="J42" s="33"/>
    </row>
    <row r="43" spans="1:16" ht="30" x14ac:dyDescent="0.25">
      <c r="A43" s="25" t="s">
        <v>29</v>
      </c>
      <c r="B43" s="25">
        <v>9</v>
      </c>
      <c r="C43" s="26" t="s">
        <v>141</v>
      </c>
      <c r="D43" s="25" t="s">
        <v>31</v>
      </c>
      <c r="E43" s="27" t="s">
        <v>142</v>
      </c>
      <c r="F43" s="28" t="s">
        <v>143</v>
      </c>
      <c r="G43" s="29">
        <v>138</v>
      </c>
      <c r="H43" s="30">
        <v>0</v>
      </c>
      <c r="I43" s="30">
        <f>ROUND(G43*H43,P4)</f>
        <v>0</v>
      </c>
      <c r="J43" s="25"/>
      <c r="O43" s="31">
        <f>I43*0.21</f>
        <v>0</v>
      </c>
      <c r="P43">
        <v>3</v>
      </c>
    </row>
    <row r="44" spans="1:16" ht="45" x14ac:dyDescent="0.25">
      <c r="A44" s="25" t="s">
        <v>34</v>
      </c>
      <c r="B44" s="32"/>
      <c r="E44" s="27" t="s">
        <v>144</v>
      </c>
      <c r="J44" s="33"/>
    </row>
    <row r="45" spans="1:16" ht="75" x14ac:dyDescent="0.25">
      <c r="A45" s="25" t="s">
        <v>36</v>
      </c>
      <c r="B45" s="32"/>
      <c r="E45" s="34" t="s">
        <v>516</v>
      </c>
      <c r="J45" s="33"/>
    </row>
    <row r="46" spans="1:16" ht="90" x14ac:dyDescent="0.25">
      <c r="A46" s="25" t="s">
        <v>38</v>
      </c>
      <c r="B46" s="32"/>
      <c r="E46" s="27" t="s">
        <v>127</v>
      </c>
      <c r="J46" s="33"/>
    </row>
    <row r="47" spans="1:16" x14ac:dyDescent="0.25">
      <c r="A47" s="25" t="s">
        <v>29</v>
      </c>
      <c r="B47" s="25">
        <v>10</v>
      </c>
      <c r="C47" s="26" t="s">
        <v>146</v>
      </c>
      <c r="D47" s="25" t="s">
        <v>31</v>
      </c>
      <c r="E47" s="27" t="s">
        <v>147</v>
      </c>
      <c r="F47" s="28" t="s">
        <v>89</v>
      </c>
      <c r="G47" s="29">
        <v>85.066999999999993</v>
      </c>
      <c r="H47" s="30">
        <v>0</v>
      </c>
      <c r="I47" s="30">
        <f>ROUND(G47*H47,P4)</f>
        <v>0</v>
      </c>
      <c r="J47" s="25"/>
      <c r="O47" s="31">
        <f>I47*0.21</f>
        <v>0</v>
      </c>
      <c r="P47">
        <v>3</v>
      </c>
    </row>
    <row r="48" spans="1:16" ht="30" x14ac:dyDescent="0.25">
      <c r="A48" s="25" t="s">
        <v>34</v>
      </c>
      <c r="B48" s="32"/>
      <c r="E48" s="27" t="s">
        <v>148</v>
      </c>
      <c r="J48" s="33"/>
    </row>
    <row r="49" spans="1:16" ht="45" x14ac:dyDescent="0.25">
      <c r="A49" s="25" t="s">
        <v>36</v>
      </c>
      <c r="B49" s="32"/>
      <c r="E49" s="34" t="s">
        <v>517</v>
      </c>
      <c r="J49" s="33"/>
    </row>
    <row r="50" spans="1:16" ht="90" x14ac:dyDescent="0.25">
      <c r="A50" s="25" t="s">
        <v>38</v>
      </c>
      <c r="B50" s="32"/>
      <c r="E50" s="27" t="s">
        <v>127</v>
      </c>
      <c r="J50" s="33"/>
    </row>
    <row r="51" spans="1:16" x14ac:dyDescent="0.25">
      <c r="A51" s="25" t="s">
        <v>29</v>
      </c>
      <c r="B51" s="25">
        <v>11</v>
      </c>
      <c r="C51" s="26" t="s">
        <v>160</v>
      </c>
      <c r="D51" s="25" t="s">
        <v>31</v>
      </c>
      <c r="E51" s="27" t="s">
        <v>161</v>
      </c>
      <c r="F51" s="28" t="s">
        <v>89</v>
      </c>
      <c r="G51" s="29">
        <v>670.59100000000001</v>
      </c>
      <c r="H51" s="30">
        <v>0</v>
      </c>
      <c r="I51" s="30">
        <f>ROUND(G51*H51,P4)</f>
        <v>0</v>
      </c>
      <c r="J51" s="25"/>
      <c r="O51" s="31">
        <f>I51*0.21</f>
        <v>0</v>
      </c>
      <c r="P51">
        <v>3</v>
      </c>
    </row>
    <row r="52" spans="1:16" ht="45" x14ac:dyDescent="0.25">
      <c r="A52" s="25" t="s">
        <v>34</v>
      </c>
      <c r="B52" s="32"/>
      <c r="E52" s="27" t="s">
        <v>162</v>
      </c>
      <c r="J52" s="33"/>
    </row>
    <row r="53" spans="1:16" ht="180" x14ac:dyDescent="0.25">
      <c r="A53" s="25" t="s">
        <v>36</v>
      </c>
      <c r="B53" s="32"/>
      <c r="E53" s="34" t="s">
        <v>518</v>
      </c>
      <c r="J53" s="33"/>
    </row>
    <row r="54" spans="1:16" ht="409.5" x14ac:dyDescent="0.25">
      <c r="A54" s="25" t="s">
        <v>38</v>
      </c>
      <c r="B54" s="32"/>
      <c r="E54" s="27" t="s">
        <v>164</v>
      </c>
      <c r="J54" s="33"/>
    </row>
    <row r="55" spans="1:16" x14ac:dyDescent="0.25">
      <c r="A55" s="25" t="s">
        <v>29</v>
      </c>
      <c r="B55" s="25">
        <v>12</v>
      </c>
      <c r="C55" s="26" t="s">
        <v>165</v>
      </c>
      <c r="D55" s="25" t="s">
        <v>31</v>
      </c>
      <c r="E55" s="27" t="s">
        <v>166</v>
      </c>
      <c r="F55" s="28" t="s">
        <v>89</v>
      </c>
      <c r="G55" s="29">
        <v>66.135999999999996</v>
      </c>
      <c r="H55" s="30">
        <v>0</v>
      </c>
      <c r="I55" s="30">
        <f>ROUND(G55*H55,P4)</f>
        <v>0</v>
      </c>
      <c r="J55" s="25"/>
      <c r="O55" s="31">
        <f>I55*0.21</f>
        <v>0</v>
      </c>
      <c r="P55">
        <v>3</v>
      </c>
    </row>
    <row r="56" spans="1:16" ht="75" x14ac:dyDescent="0.25">
      <c r="A56" s="25" t="s">
        <v>34</v>
      </c>
      <c r="B56" s="32"/>
      <c r="E56" s="27" t="s">
        <v>167</v>
      </c>
      <c r="J56" s="33"/>
    </row>
    <row r="57" spans="1:16" ht="120" x14ac:dyDescent="0.25">
      <c r="A57" s="25" t="s">
        <v>36</v>
      </c>
      <c r="B57" s="32"/>
      <c r="E57" s="34" t="s">
        <v>519</v>
      </c>
      <c r="J57" s="33"/>
    </row>
    <row r="58" spans="1:16" ht="409.5" x14ac:dyDescent="0.25">
      <c r="A58" s="25" t="s">
        <v>38</v>
      </c>
      <c r="B58" s="32"/>
      <c r="E58" s="27" t="s">
        <v>169</v>
      </c>
      <c r="J58" s="33"/>
    </row>
    <row r="59" spans="1:16" x14ac:dyDescent="0.25">
      <c r="A59" s="25" t="s">
        <v>29</v>
      </c>
      <c r="B59" s="25">
        <v>13</v>
      </c>
      <c r="C59" s="26" t="s">
        <v>170</v>
      </c>
      <c r="D59" s="25" t="s">
        <v>31</v>
      </c>
      <c r="E59" s="27" t="s">
        <v>171</v>
      </c>
      <c r="F59" s="28" t="s">
        <v>89</v>
      </c>
      <c r="G59" s="29">
        <v>4.5339999999999998</v>
      </c>
      <c r="H59" s="30">
        <v>0</v>
      </c>
      <c r="I59" s="30">
        <f>ROUND(G59*H59,P4)</f>
        <v>0</v>
      </c>
      <c r="J59" s="25"/>
      <c r="O59" s="31">
        <f>I59*0.21</f>
        <v>0</v>
      </c>
      <c r="P59">
        <v>3</v>
      </c>
    </row>
    <row r="60" spans="1:16" ht="75" x14ac:dyDescent="0.25">
      <c r="A60" s="25" t="s">
        <v>34</v>
      </c>
      <c r="B60" s="32"/>
      <c r="E60" s="27" t="s">
        <v>172</v>
      </c>
      <c r="J60" s="33"/>
    </row>
    <row r="61" spans="1:16" ht="90" x14ac:dyDescent="0.25">
      <c r="A61" s="25" t="s">
        <v>36</v>
      </c>
      <c r="B61" s="32"/>
      <c r="E61" s="34" t="s">
        <v>520</v>
      </c>
      <c r="J61" s="33"/>
    </row>
    <row r="62" spans="1:16" ht="409.5" x14ac:dyDescent="0.25">
      <c r="A62" s="25" t="s">
        <v>38</v>
      </c>
      <c r="B62" s="32"/>
      <c r="E62" s="27" t="s">
        <v>174</v>
      </c>
      <c r="J62" s="33"/>
    </row>
    <row r="63" spans="1:16" x14ac:dyDescent="0.25">
      <c r="A63" s="25" t="s">
        <v>29</v>
      </c>
      <c r="B63" s="25">
        <v>14</v>
      </c>
      <c r="C63" s="26" t="s">
        <v>175</v>
      </c>
      <c r="D63" s="25" t="s">
        <v>31</v>
      </c>
      <c r="E63" s="27" t="s">
        <v>176</v>
      </c>
      <c r="F63" s="28" t="s">
        <v>89</v>
      </c>
      <c r="G63" s="29">
        <v>7.6319999999999997</v>
      </c>
      <c r="H63" s="30">
        <v>0</v>
      </c>
      <c r="I63" s="30">
        <f>ROUND(G63*H63,P4)</f>
        <v>0</v>
      </c>
      <c r="J63" s="25"/>
      <c r="O63" s="31">
        <f>I63*0.21</f>
        <v>0</v>
      </c>
      <c r="P63">
        <v>3</v>
      </c>
    </row>
    <row r="64" spans="1:16" ht="60" x14ac:dyDescent="0.25">
      <c r="A64" s="25" t="s">
        <v>34</v>
      </c>
      <c r="B64" s="32"/>
      <c r="E64" s="27" t="s">
        <v>177</v>
      </c>
      <c r="J64" s="33"/>
    </row>
    <row r="65" spans="1:16" ht="60" x14ac:dyDescent="0.25">
      <c r="A65" s="25" t="s">
        <v>36</v>
      </c>
      <c r="B65" s="32"/>
      <c r="E65" s="34" t="s">
        <v>521</v>
      </c>
      <c r="J65" s="33"/>
    </row>
    <row r="66" spans="1:16" ht="409.5" x14ac:dyDescent="0.25">
      <c r="A66" s="25" t="s">
        <v>38</v>
      </c>
      <c r="B66" s="32"/>
      <c r="E66" s="27" t="s">
        <v>169</v>
      </c>
      <c r="J66" s="33"/>
    </row>
    <row r="67" spans="1:16" x14ac:dyDescent="0.25">
      <c r="A67" s="25" t="s">
        <v>29</v>
      </c>
      <c r="B67" s="25">
        <v>15</v>
      </c>
      <c r="C67" s="26" t="s">
        <v>179</v>
      </c>
      <c r="D67" s="25" t="s">
        <v>31</v>
      </c>
      <c r="E67" s="27" t="s">
        <v>180</v>
      </c>
      <c r="F67" s="28" t="s">
        <v>89</v>
      </c>
      <c r="G67" s="29">
        <v>1.9079999999999999</v>
      </c>
      <c r="H67" s="30">
        <v>0</v>
      </c>
      <c r="I67" s="30">
        <f>ROUND(G67*H67,P4)</f>
        <v>0</v>
      </c>
      <c r="J67" s="25"/>
      <c r="O67" s="31">
        <f>I67*0.21</f>
        <v>0</v>
      </c>
      <c r="P67">
        <v>3</v>
      </c>
    </row>
    <row r="68" spans="1:16" ht="60" x14ac:dyDescent="0.25">
      <c r="A68" s="25" t="s">
        <v>34</v>
      </c>
      <c r="B68" s="32"/>
      <c r="E68" s="27" t="s">
        <v>181</v>
      </c>
      <c r="J68" s="33"/>
    </row>
    <row r="69" spans="1:16" ht="60" x14ac:dyDescent="0.25">
      <c r="A69" s="25" t="s">
        <v>36</v>
      </c>
      <c r="B69" s="32"/>
      <c r="E69" s="34" t="s">
        <v>522</v>
      </c>
      <c r="J69" s="33"/>
    </row>
    <row r="70" spans="1:16" ht="409.5" x14ac:dyDescent="0.25">
      <c r="A70" s="25" t="s">
        <v>38</v>
      </c>
      <c r="B70" s="32"/>
      <c r="E70" s="27" t="s">
        <v>174</v>
      </c>
      <c r="J70" s="33"/>
    </row>
    <row r="71" spans="1:16" x14ac:dyDescent="0.25">
      <c r="A71" s="25" t="s">
        <v>29</v>
      </c>
      <c r="B71" s="25">
        <v>16</v>
      </c>
      <c r="C71" s="26" t="s">
        <v>425</v>
      </c>
      <c r="D71" s="25" t="s">
        <v>31</v>
      </c>
      <c r="E71" s="27" t="s">
        <v>426</v>
      </c>
      <c r="F71" s="28" t="s">
        <v>89</v>
      </c>
      <c r="G71" s="29">
        <v>30</v>
      </c>
      <c r="H71" s="30">
        <v>0</v>
      </c>
      <c r="I71" s="30">
        <f>ROUND(G71*H71,P4)</f>
        <v>0</v>
      </c>
      <c r="J71" s="25"/>
      <c r="O71" s="31">
        <f>I71*0.21</f>
        <v>0</v>
      </c>
      <c r="P71">
        <v>3</v>
      </c>
    </row>
    <row r="72" spans="1:16" ht="30" x14ac:dyDescent="0.25">
      <c r="A72" s="25" t="s">
        <v>34</v>
      </c>
      <c r="B72" s="32"/>
      <c r="E72" s="27" t="s">
        <v>427</v>
      </c>
      <c r="J72" s="33"/>
    </row>
    <row r="73" spans="1:16" x14ac:dyDescent="0.25">
      <c r="A73" s="25" t="s">
        <v>36</v>
      </c>
      <c r="B73" s="32"/>
      <c r="E73" s="34" t="s">
        <v>523</v>
      </c>
      <c r="J73" s="33"/>
    </row>
    <row r="74" spans="1:16" ht="390" x14ac:dyDescent="0.25">
      <c r="A74" s="25" t="s">
        <v>38</v>
      </c>
      <c r="B74" s="32"/>
      <c r="E74" s="27" t="s">
        <v>429</v>
      </c>
      <c r="J74" s="33"/>
    </row>
    <row r="75" spans="1:16" x14ac:dyDescent="0.25">
      <c r="A75" s="25" t="s">
        <v>29</v>
      </c>
      <c r="B75" s="25">
        <v>17</v>
      </c>
      <c r="C75" s="26" t="s">
        <v>183</v>
      </c>
      <c r="D75" s="25" t="s">
        <v>31</v>
      </c>
      <c r="E75" s="27" t="s">
        <v>184</v>
      </c>
      <c r="F75" s="28" t="s">
        <v>89</v>
      </c>
      <c r="G75" s="29">
        <v>750.80100000000004</v>
      </c>
      <c r="H75" s="30">
        <v>0</v>
      </c>
      <c r="I75" s="30">
        <f>ROUND(G75*H75,P4)</f>
        <v>0</v>
      </c>
      <c r="J75" s="25"/>
      <c r="O75" s="31">
        <f>I75*0.21</f>
        <v>0</v>
      </c>
      <c r="P75">
        <v>3</v>
      </c>
    </row>
    <row r="76" spans="1:16" x14ac:dyDescent="0.25">
      <c r="A76" s="25" t="s">
        <v>34</v>
      </c>
      <c r="B76" s="32"/>
      <c r="E76" s="35" t="s">
        <v>31</v>
      </c>
      <c r="J76" s="33"/>
    </row>
    <row r="77" spans="1:16" ht="30" x14ac:dyDescent="0.25">
      <c r="A77" s="25" t="s">
        <v>36</v>
      </c>
      <c r="B77" s="32"/>
      <c r="E77" s="34" t="s">
        <v>524</v>
      </c>
      <c r="J77" s="33"/>
    </row>
    <row r="78" spans="1:16" ht="255" x14ac:dyDescent="0.25">
      <c r="A78" s="25" t="s">
        <v>38</v>
      </c>
      <c r="B78" s="32"/>
      <c r="E78" s="27" t="s">
        <v>186</v>
      </c>
      <c r="J78" s="33"/>
    </row>
    <row r="79" spans="1:16" x14ac:dyDescent="0.25">
      <c r="A79" s="25" t="s">
        <v>29</v>
      </c>
      <c r="B79" s="25">
        <v>18</v>
      </c>
      <c r="C79" s="26" t="s">
        <v>187</v>
      </c>
      <c r="D79" s="25" t="s">
        <v>31</v>
      </c>
      <c r="E79" s="27" t="s">
        <v>188</v>
      </c>
      <c r="F79" s="28" t="s">
        <v>89</v>
      </c>
      <c r="G79" s="29">
        <v>5.5730000000000004</v>
      </c>
      <c r="H79" s="30">
        <v>0</v>
      </c>
      <c r="I79" s="30">
        <f>ROUND(G79*H79,P4)</f>
        <v>0</v>
      </c>
      <c r="J79" s="25"/>
      <c r="O79" s="31">
        <f>I79*0.21</f>
        <v>0</v>
      </c>
      <c r="P79">
        <v>3</v>
      </c>
    </row>
    <row r="80" spans="1:16" x14ac:dyDescent="0.25">
      <c r="A80" s="25" t="s">
        <v>34</v>
      </c>
      <c r="B80" s="32"/>
      <c r="E80" s="27" t="s">
        <v>189</v>
      </c>
      <c r="J80" s="33"/>
    </row>
    <row r="81" spans="1:16" ht="75" x14ac:dyDescent="0.25">
      <c r="A81" s="25" t="s">
        <v>36</v>
      </c>
      <c r="B81" s="32"/>
      <c r="E81" s="34" t="s">
        <v>525</v>
      </c>
      <c r="J81" s="33"/>
    </row>
    <row r="82" spans="1:16" ht="330" x14ac:dyDescent="0.25">
      <c r="A82" s="25" t="s">
        <v>38</v>
      </c>
      <c r="B82" s="32"/>
      <c r="E82" s="27" t="s">
        <v>191</v>
      </c>
      <c r="J82" s="33"/>
    </row>
    <row r="83" spans="1:16" x14ac:dyDescent="0.25">
      <c r="A83" s="25" t="s">
        <v>29</v>
      </c>
      <c r="B83" s="25">
        <v>19</v>
      </c>
      <c r="C83" s="26" t="s">
        <v>192</v>
      </c>
      <c r="D83" s="25" t="s">
        <v>41</v>
      </c>
      <c r="E83" s="27" t="s">
        <v>193</v>
      </c>
      <c r="F83" s="28" t="s">
        <v>89</v>
      </c>
      <c r="G83" s="29">
        <v>11.927</v>
      </c>
      <c r="H83" s="30">
        <v>0</v>
      </c>
      <c r="I83" s="30">
        <f>ROUND(G83*H83,P4)</f>
        <v>0</v>
      </c>
      <c r="J83" s="25"/>
      <c r="O83" s="31">
        <f>I83*0.21</f>
        <v>0</v>
      </c>
      <c r="P83">
        <v>3</v>
      </c>
    </row>
    <row r="84" spans="1:16" x14ac:dyDescent="0.25">
      <c r="A84" s="25" t="s">
        <v>34</v>
      </c>
      <c r="B84" s="32"/>
      <c r="E84" s="27" t="s">
        <v>194</v>
      </c>
      <c r="J84" s="33"/>
    </row>
    <row r="85" spans="1:16" ht="90" x14ac:dyDescent="0.25">
      <c r="A85" s="25" t="s">
        <v>36</v>
      </c>
      <c r="B85" s="32"/>
      <c r="E85" s="34" t="s">
        <v>526</v>
      </c>
      <c r="J85" s="33"/>
    </row>
    <row r="86" spans="1:16" ht="409.5" x14ac:dyDescent="0.25">
      <c r="A86" s="25" t="s">
        <v>38</v>
      </c>
      <c r="B86" s="32"/>
      <c r="E86" s="27" t="s">
        <v>196</v>
      </c>
      <c r="J86" s="33"/>
    </row>
    <row r="87" spans="1:16" x14ac:dyDescent="0.25">
      <c r="A87" s="25" t="s">
        <v>29</v>
      </c>
      <c r="B87" s="25">
        <v>20</v>
      </c>
      <c r="C87" s="26" t="s">
        <v>192</v>
      </c>
      <c r="D87" s="25" t="s">
        <v>197</v>
      </c>
      <c r="E87" s="27" t="s">
        <v>193</v>
      </c>
      <c r="F87" s="28" t="s">
        <v>89</v>
      </c>
      <c r="G87" s="29">
        <v>8.48</v>
      </c>
      <c r="H87" s="30">
        <v>0</v>
      </c>
      <c r="I87" s="30">
        <f>ROUND(G87*H87,P4)</f>
        <v>0</v>
      </c>
      <c r="J87" s="25"/>
      <c r="O87" s="31">
        <f>I87*0.21</f>
        <v>0</v>
      </c>
      <c r="P87">
        <v>3</v>
      </c>
    </row>
    <row r="88" spans="1:16" x14ac:dyDescent="0.25">
      <c r="A88" s="25" t="s">
        <v>34</v>
      </c>
      <c r="B88" s="32"/>
      <c r="E88" s="27" t="s">
        <v>198</v>
      </c>
      <c r="J88" s="33"/>
    </row>
    <row r="89" spans="1:16" ht="60" x14ac:dyDescent="0.25">
      <c r="A89" s="25" t="s">
        <v>36</v>
      </c>
      <c r="B89" s="32"/>
      <c r="E89" s="34" t="s">
        <v>527</v>
      </c>
      <c r="J89" s="33"/>
    </row>
    <row r="90" spans="1:16" ht="409.5" x14ac:dyDescent="0.25">
      <c r="A90" s="25" t="s">
        <v>38</v>
      </c>
      <c r="B90" s="32"/>
      <c r="E90" s="27" t="s">
        <v>196</v>
      </c>
      <c r="J90" s="33"/>
    </row>
    <row r="91" spans="1:16" x14ac:dyDescent="0.25">
      <c r="A91" s="25" t="s">
        <v>29</v>
      </c>
      <c r="B91" s="25">
        <v>21</v>
      </c>
      <c r="C91" s="26" t="s">
        <v>200</v>
      </c>
      <c r="D91" s="25" t="s">
        <v>31</v>
      </c>
      <c r="E91" s="27" t="s">
        <v>201</v>
      </c>
      <c r="F91" s="28" t="s">
        <v>202</v>
      </c>
      <c r="G91" s="29">
        <v>1111.44</v>
      </c>
      <c r="H91" s="30">
        <v>0</v>
      </c>
      <c r="I91" s="30">
        <f>ROUND(G91*H91,P4)</f>
        <v>0</v>
      </c>
      <c r="J91" s="25"/>
      <c r="O91" s="31">
        <f>I91*0.21</f>
        <v>0</v>
      </c>
      <c r="P91">
        <v>3</v>
      </c>
    </row>
    <row r="92" spans="1:16" x14ac:dyDescent="0.25">
      <c r="A92" s="25" t="s">
        <v>34</v>
      </c>
      <c r="B92" s="32"/>
      <c r="E92" s="35" t="s">
        <v>31</v>
      </c>
      <c r="J92" s="33"/>
    </row>
    <row r="93" spans="1:16" ht="105" x14ac:dyDescent="0.25">
      <c r="A93" s="25" t="s">
        <v>36</v>
      </c>
      <c r="B93" s="32"/>
      <c r="E93" s="34" t="s">
        <v>528</v>
      </c>
      <c r="J93" s="33"/>
    </row>
    <row r="94" spans="1:16" ht="30" x14ac:dyDescent="0.25">
      <c r="A94" s="25" t="s">
        <v>38</v>
      </c>
      <c r="B94" s="32"/>
      <c r="E94" s="27" t="s">
        <v>204</v>
      </c>
      <c r="J94" s="33"/>
    </row>
    <row r="95" spans="1:16" x14ac:dyDescent="0.25">
      <c r="A95" s="25" t="s">
        <v>29</v>
      </c>
      <c r="B95" s="25">
        <v>22</v>
      </c>
      <c r="C95" s="26" t="s">
        <v>205</v>
      </c>
      <c r="D95" s="25" t="s">
        <v>31</v>
      </c>
      <c r="E95" s="27" t="s">
        <v>206</v>
      </c>
      <c r="F95" s="28" t="s">
        <v>202</v>
      </c>
      <c r="G95" s="29">
        <v>60</v>
      </c>
      <c r="H95" s="30">
        <v>0</v>
      </c>
      <c r="I95" s="30">
        <f>ROUND(G95*H95,P4)</f>
        <v>0</v>
      </c>
      <c r="J95" s="25"/>
      <c r="O95" s="31">
        <f>I95*0.21</f>
        <v>0</v>
      </c>
      <c r="P95">
        <v>3</v>
      </c>
    </row>
    <row r="96" spans="1:16" x14ac:dyDescent="0.25">
      <c r="A96" s="25" t="s">
        <v>34</v>
      </c>
      <c r="B96" s="32"/>
      <c r="E96" s="27" t="s">
        <v>207</v>
      </c>
      <c r="J96" s="33"/>
    </row>
    <row r="97" spans="1:16" x14ac:dyDescent="0.25">
      <c r="A97" s="25" t="s">
        <v>36</v>
      </c>
      <c r="B97" s="32"/>
      <c r="E97" s="34" t="s">
        <v>529</v>
      </c>
      <c r="J97" s="33"/>
    </row>
    <row r="98" spans="1:16" ht="45" x14ac:dyDescent="0.25">
      <c r="A98" s="25" t="s">
        <v>38</v>
      </c>
      <c r="B98" s="32"/>
      <c r="E98" s="27" t="s">
        <v>209</v>
      </c>
      <c r="J98" s="33"/>
    </row>
    <row r="99" spans="1:16" x14ac:dyDescent="0.25">
      <c r="A99" s="25" t="s">
        <v>29</v>
      </c>
      <c r="B99" s="25">
        <v>23</v>
      </c>
      <c r="C99" s="26" t="s">
        <v>210</v>
      </c>
      <c r="D99" s="25" t="s">
        <v>31</v>
      </c>
      <c r="E99" s="27" t="s">
        <v>211</v>
      </c>
      <c r="F99" s="28" t="s">
        <v>202</v>
      </c>
      <c r="G99" s="29">
        <v>60</v>
      </c>
      <c r="H99" s="30">
        <v>0</v>
      </c>
      <c r="I99" s="30">
        <f>ROUND(G99*H99,P4)</f>
        <v>0</v>
      </c>
      <c r="J99" s="25"/>
      <c r="O99" s="31">
        <f>I99*0.21</f>
        <v>0</v>
      </c>
      <c r="P99">
        <v>3</v>
      </c>
    </row>
    <row r="100" spans="1:16" x14ac:dyDescent="0.25">
      <c r="A100" s="25" t="s">
        <v>34</v>
      </c>
      <c r="B100" s="32"/>
      <c r="E100" s="27" t="s">
        <v>436</v>
      </c>
      <c r="J100" s="33"/>
    </row>
    <row r="101" spans="1:16" x14ac:dyDescent="0.25">
      <c r="A101" s="25" t="s">
        <v>36</v>
      </c>
      <c r="B101" s="32"/>
      <c r="E101" s="34" t="s">
        <v>529</v>
      </c>
      <c r="J101" s="33"/>
    </row>
    <row r="102" spans="1:16" ht="30" x14ac:dyDescent="0.25">
      <c r="A102" s="25" t="s">
        <v>38</v>
      </c>
      <c r="B102" s="32"/>
      <c r="E102" s="27" t="s">
        <v>213</v>
      </c>
      <c r="J102" s="33"/>
    </row>
    <row r="103" spans="1:16" x14ac:dyDescent="0.25">
      <c r="A103" s="25" t="s">
        <v>29</v>
      </c>
      <c r="B103" s="25">
        <v>24</v>
      </c>
      <c r="C103" s="26" t="s">
        <v>214</v>
      </c>
      <c r="D103" s="25" t="s">
        <v>31</v>
      </c>
      <c r="E103" s="27" t="s">
        <v>215</v>
      </c>
      <c r="F103" s="28" t="s">
        <v>202</v>
      </c>
      <c r="G103" s="29">
        <v>60</v>
      </c>
      <c r="H103" s="30">
        <v>0</v>
      </c>
      <c r="I103" s="30">
        <f>ROUND(G103*H103,P4)</f>
        <v>0</v>
      </c>
      <c r="J103" s="25"/>
      <c r="O103" s="31">
        <f>I103*0.21</f>
        <v>0</v>
      </c>
      <c r="P103">
        <v>3</v>
      </c>
    </row>
    <row r="104" spans="1:16" x14ac:dyDescent="0.25">
      <c r="A104" s="25" t="s">
        <v>34</v>
      </c>
      <c r="B104" s="32"/>
      <c r="E104" s="27" t="s">
        <v>216</v>
      </c>
      <c r="J104" s="33"/>
    </row>
    <row r="105" spans="1:16" x14ac:dyDescent="0.25">
      <c r="A105" s="25" t="s">
        <v>36</v>
      </c>
      <c r="B105" s="32"/>
      <c r="E105" s="34" t="s">
        <v>529</v>
      </c>
      <c r="J105" s="33"/>
    </row>
    <row r="106" spans="1:16" ht="60" x14ac:dyDescent="0.25">
      <c r="A106" s="25" t="s">
        <v>38</v>
      </c>
      <c r="B106" s="32"/>
      <c r="E106" s="27" t="s">
        <v>217</v>
      </c>
      <c r="J106" s="33"/>
    </row>
    <row r="107" spans="1:16" x14ac:dyDescent="0.25">
      <c r="A107" s="19" t="s">
        <v>26</v>
      </c>
      <c r="B107" s="20"/>
      <c r="C107" s="21" t="s">
        <v>218</v>
      </c>
      <c r="D107" s="22"/>
      <c r="E107" s="19" t="s">
        <v>219</v>
      </c>
      <c r="F107" s="22"/>
      <c r="G107" s="22"/>
      <c r="H107" s="22"/>
      <c r="I107" s="23">
        <f>SUMIFS(I108:I123,A108:A123,"P")</f>
        <v>0</v>
      </c>
      <c r="J107" s="24"/>
    </row>
    <row r="108" spans="1:16" x14ac:dyDescent="0.25">
      <c r="A108" s="25" t="s">
        <v>29</v>
      </c>
      <c r="B108" s="25">
        <v>25</v>
      </c>
      <c r="C108" s="26" t="s">
        <v>220</v>
      </c>
      <c r="D108" s="25" t="s">
        <v>31</v>
      </c>
      <c r="E108" s="27" t="s">
        <v>221</v>
      </c>
      <c r="F108" s="28" t="s">
        <v>143</v>
      </c>
      <c r="G108" s="29">
        <v>120</v>
      </c>
      <c r="H108" s="30">
        <v>0</v>
      </c>
      <c r="I108" s="30">
        <f>ROUND(G108*H108,P4)</f>
        <v>0</v>
      </c>
      <c r="J108" s="25"/>
      <c r="O108" s="31">
        <f>I108*0.21</f>
        <v>0</v>
      </c>
      <c r="P108">
        <v>3</v>
      </c>
    </row>
    <row r="109" spans="1:16" x14ac:dyDescent="0.25">
      <c r="A109" s="25" t="s">
        <v>34</v>
      </c>
      <c r="B109" s="32"/>
      <c r="E109" s="27" t="s">
        <v>222</v>
      </c>
      <c r="J109" s="33"/>
    </row>
    <row r="110" spans="1:16" x14ac:dyDescent="0.25">
      <c r="A110" s="25" t="s">
        <v>36</v>
      </c>
      <c r="B110" s="32"/>
      <c r="E110" s="34" t="s">
        <v>530</v>
      </c>
      <c r="J110" s="33"/>
    </row>
    <row r="111" spans="1:16" ht="195" x14ac:dyDescent="0.25">
      <c r="A111" s="25" t="s">
        <v>38</v>
      </c>
      <c r="B111" s="32"/>
      <c r="E111" s="27" t="s">
        <v>224</v>
      </c>
      <c r="J111" s="33"/>
    </row>
    <row r="112" spans="1:16" x14ac:dyDescent="0.25">
      <c r="A112" s="25" t="s">
        <v>29</v>
      </c>
      <c r="B112" s="25">
        <v>26</v>
      </c>
      <c r="C112" s="26" t="s">
        <v>225</v>
      </c>
      <c r="D112" s="25" t="s">
        <v>31</v>
      </c>
      <c r="E112" s="27" t="s">
        <v>226</v>
      </c>
      <c r="F112" s="28" t="s">
        <v>202</v>
      </c>
      <c r="G112" s="29">
        <v>240</v>
      </c>
      <c r="H112" s="30">
        <v>0</v>
      </c>
      <c r="I112" s="30">
        <f>ROUND(G112*H112,P4)</f>
        <v>0</v>
      </c>
      <c r="J112" s="25"/>
      <c r="O112" s="31">
        <f>I112*0.21</f>
        <v>0</v>
      </c>
      <c r="P112">
        <v>3</v>
      </c>
    </row>
    <row r="113" spans="1:16" ht="30" x14ac:dyDescent="0.25">
      <c r="A113" s="25" t="s">
        <v>34</v>
      </c>
      <c r="B113" s="32"/>
      <c r="E113" s="27" t="s">
        <v>227</v>
      </c>
      <c r="J113" s="33"/>
    </row>
    <row r="114" spans="1:16" x14ac:dyDescent="0.25">
      <c r="A114" s="25" t="s">
        <v>36</v>
      </c>
      <c r="B114" s="32"/>
      <c r="E114" s="34" t="s">
        <v>531</v>
      </c>
      <c r="J114" s="33"/>
    </row>
    <row r="115" spans="1:16" ht="75" x14ac:dyDescent="0.25">
      <c r="A115" s="25" t="s">
        <v>38</v>
      </c>
      <c r="B115" s="32"/>
      <c r="E115" s="27" t="s">
        <v>229</v>
      </c>
      <c r="J115" s="33"/>
    </row>
    <row r="116" spans="1:16" x14ac:dyDescent="0.25">
      <c r="A116" s="25" t="s">
        <v>29</v>
      </c>
      <c r="B116" s="25">
        <v>27</v>
      </c>
      <c r="C116" s="26" t="s">
        <v>230</v>
      </c>
      <c r="D116" s="25" t="s">
        <v>31</v>
      </c>
      <c r="E116" s="27" t="s">
        <v>231</v>
      </c>
      <c r="F116" s="28" t="s">
        <v>89</v>
      </c>
      <c r="G116" s="29">
        <v>555.72</v>
      </c>
      <c r="H116" s="30">
        <v>0</v>
      </c>
      <c r="I116" s="30">
        <f>ROUND(G116*H116,P4)</f>
        <v>0</v>
      </c>
      <c r="J116" s="25"/>
      <c r="O116" s="31">
        <f>I116*0.21</f>
        <v>0</v>
      </c>
      <c r="P116">
        <v>3</v>
      </c>
    </row>
    <row r="117" spans="1:16" ht="45" x14ac:dyDescent="0.25">
      <c r="A117" s="25" t="s">
        <v>34</v>
      </c>
      <c r="B117" s="32"/>
      <c r="E117" s="27" t="s">
        <v>232</v>
      </c>
      <c r="J117" s="33"/>
    </row>
    <row r="118" spans="1:16" ht="60" x14ac:dyDescent="0.25">
      <c r="A118" s="25" t="s">
        <v>36</v>
      </c>
      <c r="B118" s="32"/>
      <c r="E118" s="34" t="s">
        <v>532</v>
      </c>
      <c r="J118" s="33"/>
    </row>
    <row r="119" spans="1:16" ht="60" x14ac:dyDescent="0.25">
      <c r="A119" s="25" t="s">
        <v>38</v>
      </c>
      <c r="B119" s="32"/>
      <c r="E119" s="27" t="s">
        <v>234</v>
      </c>
      <c r="J119" s="33"/>
    </row>
    <row r="120" spans="1:16" x14ac:dyDescent="0.25">
      <c r="A120" s="25" t="s">
        <v>29</v>
      </c>
      <c r="B120" s="25">
        <v>28</v>
      </c>
      <c r="C120" s="26" t="s">
        <v>235</v>
      </c>
      <c r="D120" s="25" t="s">
        <v>31</v>
      </c>
      <c r="E120" s="27" t="s">
        <v>236</v>
      </c>
      <c r="F120" s="28" t="s">
        <v>202</v>
      </c>
      <c r="G120" s="29">
        <v>1111.44</v>
      </c>
      <c r="H120" s="30">
        <v>0</v>
      </c>
      <c r="I120" s="30">
        <f>ROUND(G120*H120,P4)</f>
        <v>0</v>
      </c>
      <c r="J120" s="25"/>
      <c r="O120" s="31">
        <f>I120*0.21</f>
        <v>0</v>
      </c>
      <c r="P120">
        <v>3</v>
      </c>
    </row>
    <row r="121" spans="1:16" ht="45" x14ac:dyDescent="0.25">
      <c r="A121" s="25" t="s">
        <v>34</v>
      </c>
      <c r="B121" s="32"/>
      <c r="E121" s="27" t="s">
        <v>237</v>
      </c>
      <c r="J121" s="33"/>
    </row>
    <row r="122" spans="1:16" ht="60" x14ac:dyDescent="0.25">
      <c r="A122" s="25" t="s">
        <v>36</v>
      </c>
      <c r="B122" s="32"/>
      <c r="E122" s="34" t="s">
        <v>533</v>
      </c>
      <c r="J122" s="33"/>
    </row>
    <row r="123" spans="1:16" ht="120" x14ac:dyDescent="0.25">
      <c r="A123" s="25" t="s">
        <v>38</v>
      </c>
      <c r="B123" s="32"/>
      <c r="E123" s="27" t="s">
        <v>239</v>
      </c>
      <c r="J123" s="33"/>
    </row>
    <row r="124" spans="1:16" x14ac:dyDescent="0.25">
      <c r="A124" s="19" t="s">
        <v>26</v>
      </c>
      <c r="B124" s="20"/>
      <c r="C124" s="21" t="s">
        <v>240</v>
      </c>
      <c r="D124" s="22"/>
      <c r="E124" s="19" t="s">
        <v>241</v>
      </c>
      <c r="F124" s="22"/>
      <c r="G124" s="22"/>
      <c r="H124" s="22"/>
      <c r="I124" s="23">
        <f>SUMIFS(I125:I132,A125:A132,"P")</f>
        <v>0</v>
      </c>
      <c r="J124" s="24"/>
    </row>
    <row r="125" spans="1:16" x14ac:dyDescent="0.25">
      <c r="A125" s="25" t="s">
        <v>29</v>
      </c>
      <c r="B125" s="25">
        <v>29</v>
      </c>
      <c r="C125" s="26" t="s">
        <v>242</v>
      </c>
      <c r="D125" s="25" t="s">
        <v>31</v>
      </c>
      <c r="E125" s="27" t="s">
        <v>243</v>
      </c>
      <c r="F125" s="28" t="s">
        <v>89</v>
      </c>
      <c r="G125" s="29">
        <v>1.35</v>
      </c>
      <c r="H125" s="30">
        <v>0</v>
      </c>
      <c r="I125" s="30">
        <f>ROUND(G125*H125,P4)</f>
        <v>0</v>
      </c>
      <c r="J125" s="25"/>
      <c r="O125" s="31">
        <f>I125*0.21</f>
        <v>0</v>
      </c>
      <c r="P125">
        <v>3</v>
      </c>
    </row>
    <row r="126" spans="1:16" x14ac:dyDescent="0.25">
      <c r="A126" s="25" t="s">
        <v>34</v>
      </c>
      <c r="B126" s="32"/>
      <c r="E126" s="35" t="s">
        <v>31</v>
      </c>
      <c r="J126" s="33"/>
    </row>
    <row r="127" spans="1:16" ht="60" x14ac:dyDescent="0.25">
      <c r="A127" s="25" t="s">
        <v>36</v>
      </c>
      <c r="B127" s="32"/>
      <c r="E127" s="34" t="s">
        <v>534</v>
      </c>
      <c r="J127" s="33"/>
    </row>
    <row r="128" spans="1:16" ht="409.5" x14ac:dyDescent="0.25">
      <c r="A128" s="25" t="s">
        <v>38</v>
      </c>
      <c r="B128" s="32"/>
      <c r="E128" s="27" t="s">
        <v>245</v>
      </c>
      <c r="J128" s="33"/>
    </row>
    <row r="129" spans="1:16" x14ac:dyDescent="0.25">
      <c r="A129" s="25" t="s">
        <v>29</v>
      </c>
      <c r="B129" s="25">
        <v>30</v>
      </c>
      <c r="C129" s="26" t="s">
        <v>250</v>
      </c>
      <c r="D129" s="25" t="s">
        <v>31</v>
      </c>
      <c r="E129" s="27" t="s">
        <v>251</v>
      </c>
      <c r="F129" s="28" t="s">
        <v>89</v>
      </c>
      <c r="G129" s="29">
        <v>4.6159999999999997</v>
      </c>
      <c r="H129" s="30">
        <v>0</v>
      </c>
      <c r="I129" s="30">
        <f>ROUND(G129*H129,P4)</f>
        <v>0</v>
      </c>
      <c r="J129" s="25"/>
      <c r="O129" s="31">
        <f>I129*0.21</f>
        <v>0</v>
      </c>
      <c r="P129">
        <v>3</v>
      </c>
    </row>
    <row r="130" spans="1:16" x14ac:dyDescent="0.25">
      <c r="A130" s="25" t="s">
        <v>34</v>
      </c>
      <c r="B130" s="32"/>
      <c r="E130" s="27" t="s">
        <v>252</v>
      </c>
      <c r="J130" s="33"/>
    </row>
    <row r="131" spans="1:16" ht="75" x14ac:dyDescent="0.25">
      <c r="A131" s="25" t="s">
        <v>36</v>
      </c>
      <c r="B131" s="32"/>
      <c r="E131" s="34" t="s">
        <v>535</v>
      </c>
      <c r="J131" s="33"/>
    </row>
    <row r="132" spans="1:16" ht="60" x14ac:dyDescent="0.25">
      <c r="A132" s="25" t="s">
        <v>38</v>
      </c>
      <c r="B132" s="32"/>
      <c r="E132" s="27" t="s">
        <v>234</v>
      </c>
      <c r="J132" s="33"/>
    </row>
    <row r="133" spans="1:16" x14ac:dyDescent="0.25">
      <c r="A133" s="19" t="s">
        <v>26</v>
      </c>
      <c r="B133" s="20"/>
      <c r="C133" s="21" t="s">
        <v>254</v>
      </c>
      <c r="D133" s="22"/>
      <c r="E133" s="19" t="s">
        <v>255</v>
      </c>
      <c r="F133" s="22"/>
      <c r="G133" s="22"/>
      <c r="H133" s="22"/>
      <c r="I133" s="23">
        <f>SUMIFS(I134:I181,A134:A181,"P")</f>
        <v>0</v>
      </c>
      <c r="J133" s="24"/>
    </row>
    <row r="134" spans="1:16" x14ac:dyDescent="0.25">
      <c r="A134" s="25" t="s">
        <v>29</v>
      </c>
      <c r="B134" s="25">
        <v>31</v>
      </c>
      <c r="C134" s="26" t="s">
        <v>536</v>
      </c>
      <c r="D134" s="25" t="s">
        <v>31</v>
      </c>
      <c r="E134" s="27" t="s">
        <v>537</v>
      </c>
      <c r="F134" s="28" t="s">
        <v>202</v>
      </c>
      <c r="G134" s="29">
        <v>115.36</v>
      </c>
      <c r="H134" s="30">
        <v>0</v>
      </c>
      <c r="I134" s="30">
        <f>ROUND(G134*H134,P4)</f>
        <v>0</v>
      </c>
      <c r="J134" s="25"/>
      <c r="O134" s="31">
        <f>I134*0.21</f>
        <v>0</v>
      </c>
      <c r="P134">
        <v>3</v>
      </c>
    </row>
    <row r="135" spans="1:16" ht="30" x14ac:dyDescent="0.25">
      <c r="A135" s="25" t="s">
        <v>34</v>
      </c>
      <c r="B135" s="32"/>
      <c r="E135" s="27" t="s">
        <v>446</v>
      </c>
      <c r="J135" s="33"/>
    </row>
    <row r="136" spans="1:16" ht="45" x14ac:dyDescent="0.25">
      <c r="A136" s="25" t="s">
        <v>36</v>
      </c>
      <c r="B136" s="32"/>
      <c r="E136" s="34" t="s">
        <v>538</v>
      </c>
      <c r="J136" s="33"/>
    </row>
    <row r="137" spans="1:16" ht="150" x14ac:dyDescent="0.25">
      <c r="A137" s="25" t="s">
        <v>38</v>
      </c>
      <c r="B137" s="32"/>
      <c r="E137" s="27" t="s">
        <v>448</v>
      </c>
      <c r="J137" s="33"/>
    </row>
    <row r="138" spans="1:16" x14ac:dyDescent="0.25">
      <c r="A138" s="25" t="s">
        <v>29</v>
      </c>
      <c r="B138" s="25">
        <v>32</v>
      </c>
      <c r="C138" s="26" t="s">
        <v>256</v>
      </c>
      <c r="D138" s="25" t="s">
        <v>31</v>
      </c>
      <c r="E138" s="27" t="s">
        <v>257</v>
      </c>
      <c r="F138" s="28" t="s">
        <v>202</v>
      </c>
      <c r="G138" s="29">
        <v>993.44</v>
      </c>
      <c r="H138" s="30">
        <v>0</v>
      </c>
      <c r="I138" s="30">
        <f>ROUND(G138*H138,P4)</f>
        <v>0</v>
      </c>
      <c r="J138" s="25"/>
      <c r="O138" s="31">
        <f>I138*0.21</f>
        <v>0</v>
      </c>
      <c r="P138">
        <v>3</v>
      </c>
    </row>
    <row r="139" spans="1:16" x14ac:dyDescent="0.25">
      <c r="A139" s="25" t="s">
        <v>34</v>
      </c>
      <c r="B139" s="32"/>
      <c r="E139" s="27" t="s">
        <v>258</v>
      </c>
      <c r="J139" s="33"/>
    </row>
    <row r="140" spans="1:16" ht="60" x14ac:dyDescent="0.25">
      <c r="A140" s="25" t="s">
        <v>36</v>
      </c>
      <c r="B140" s="32"/>
      <c r="E140" s="34" t="s">
        <v>539</v>
      </c>
      <c r="J140" s="33"/>
    </row>
    <row r="141" spans="1:16" ht="60" x14ac:dyDescent="0.25">
      <c r="A141" s="25" t="s">
        <v>38</v>
      </c>
      <c r="B141" s="32"/>
      <c r="E141" s="27" t="s">
        <v>260</v>
      </c>
      <c r="J141" s="33"/>
    </row>
    <row r="142" spans="1:16" x14ac:dyDescent="0.25">
      <c r="A142" s="25" t="s">
        <v>29</v>
      </c>
      <c r="B142" s="25">
        <v>33</v>
      </c>
      <c r="C142" s="26" t="s">
        <v>261</v>
      </c>
      <c r="D142" s="25" t="s">
        <v>31</v>
      </c>
      <c r="E142" s="27" t="s">
        <v>262</v>
      </c>
      <c r="F142" s="28" t="s">
        <v>202</v>
      </c>
      <c r="G142" s="29">
        <v>987.84</v>
      </c>
      <c r="H142" s="30">
        <v>0</v>
      </c>
      <c r="I142" s="30">
        <f>ROUND(G142*H142,P4)</f>
        <v>0</v>
      </c>
      <c r="J142" s="25"/>
      <c r="O142" s="31">
        <f>I142*0.21</f>
        <v>0</v>
      </c>
      <c r="P142">
        <v>3</v>
      </c>
    </row>
    <row r="143" spans="1:16" x14ac:dyDescent="0.25">
      <c r="A143" s="25" t="s">
        <v>34</v>
      </c>
      <c r="B143" s="32"/>
      <c r="E143" s="27" t="s">
        <v>263</v>
      </c>
      <c r="J143" s="33"/>
    </row>
    <row r="144" spans="1:16" ht="60" x14ac:dyDescent="0.25">
      <c r="A144" s="25" t="s">
        <v>36</v>
      </c>
      <c r="B144" s="32"/>
      <c r="E144" s="34" t="s">
        <v>540</v>
      </c>
      <c r="J144" s="33"/>
    </row>
    <row r="145" spans="1:16" ht="60" x14ac:dyDescent="0.25">
      <c r="A145" s="25" t="s">
        <v>38</v>
      </c>
      <c r="B145" s="32"/>
      <c r="E145" s="27" t="s">
        <v>260</v>
      </c>
      <c r="J145" s="33"/>
    </row>
    <row r="146" spans="1:16" x14ac:dyDescent="0.25">
      <c r="A146" s="25" t="s">
        <v>29</v>
      </c>
      <c r="B146" s="25">
        <v>34</v>
      </c>
      <c r="C146" s="26" t="s">
        <v>450</v>
      </c>
      <c r="D146" s="25" t="s">
        <v>31</v>
      </c>
      <c r="E146" s="27" t="s">
        <v>451</v>
      </c>
      <c r="F146" s="28" t="s">
        <v>202</v>
      </c>
      <c r="G146" s="29">
        <v>123.6</v>
      </c>
      <c r="H146" s="30">
        <v>0</v>
      </c>
      <c r="I146" s="30">
        <f>ROUND(G146*H146,P4)</f>
        <v>0</v>
      </c>
      <c r="J146" s="25"/>
      <c r="O146" s="31">
        <f>I146*0.21</f>
        <v>0</v>
      </c>
      <c r="P146">
        <v>3</v>
      </c>
    </row>
    <row r="147" spans="1:16" x14ac:dyDescent="0.25">
      <c r="A147" s="25" t="s">
        <v>34</v>
      </c>
      <c r="B147" s="32"/>
      <c r="E147" s="27" t="s">
        <v>452</v>
      </c>
      <c r="J147" s="33"/>
    </row>
    <row r="148" spans="1:16" x14ac:dyDescent="0.25">
      <c r="A148" s="25" t="s">
        <v>36</v>
      </c>
      <c r="B148" s="32"/>
      <c r="E148" s="34" t="s">
        <v>541</v>
      </c>
      <c r="J148" s="33"/>
    </row>
    <row r="149" spans="1:16" ht="60" x14ac:dyDescent="0.25">
      <c r="A149" s="25" t="s">
        <v>38</v>
      </c>
      <c r="B149" s="32"/>
      <c r="E149" s="27" t="s">
        <v>260</v>
      </c>
      <c r="J149" s="33"/>
    </row>
    <row r="150" spans="1:16" x14ac:dyDescent="0.25">
      <c r="A150" s="25" t="s">
        <v>29</v>
      </c>
      <c r="B150" s="25">
        <v>35</v>
      </c>
      <c r="C150" s="26" t="s">
        <v>265</v>
      </c>
      <c r="D150" s="25" t="s">
        <v>31</v>
      </c>
      <c r="E150" s="27" t="s">
        <v>266</v>
      </c>
      <c r="F150" s="28" t="s">
        <v>202</v>
      </c>
      <c r="G150" s="29">
        <v>982.24</v>
      </c>
      <c r="H150" s="30">
        <v>0</v>
      </c>
      <c r="I150" s="30">
        <f>ROUND(G150*H150,P4)</f>
        <v>0</v>
      </c>
      <c r="J150" s="25"/>
      <c r="O150" s="31">
        <f>I150*0.21</f>
        <v>0</v>
      </c>
      <c r="P150">
        <v>3</v>
      </c>
    </row>
    <row r="151" spans="1:16" ht="30" x14ac:dyDescent="0.25">
      <c r="A151" s="25" t="s">
        <v>34</v>
      </c>
      <c r="B151" s="32"/>
      <c r="E151" s="27" t="s">
        <v>457</v>
      </c>
      <c r="J151" s="33"/>
    </row>
    <row r="152" spans="1:16" ht="30" x14ac:dyDescent="0.25">
      <c r="A152" s="25" t="s">
        <v>36</v>
      </c>
      <c r="B152" s="32"/>
      <c r="E152" s="34" t="s">
        <v>542</v>
      </c>
      <c r="J152" s="33"/>
    </row>
    <row r="153" spans="1:16" ht="75" x14ac:dyDescent="0.25">
      <c r="A153" s="25" t="s">
        <v>38</v>
      </c>
      <c r="B153" s="32"/>
      <c r="E153" s="27" t="s">
        <v>268</v>
      </c>
      <c r="J153" s="33"/>
    </row>
    <row r="154" spans="1:16" x14ac:dyDescent="0.25">
      <c r="A154" s="25" t="s">
        <v>29</v>
      </c>
      <c r="B154" s="25">
        <v>36</v>
      </c>
      <c r="C154" s="26" t="s">
        <v>269</v>
      </c>
      <c r="D154" s="25" t="s">
        <v>51</v>
      </c>
      <c r="E154" s="27" t="s">
        <v>270</v>
      </c>
      <c r="F154" s="28" t="s">
        <v>202</v>
      </c>
      <c r="G154" s="29">
        <v>877</v>
      </c>
      <c r="H154" s="30">
        <v>0</v>
      </c>
      <c r="I154" s="30">
        <f>ROUND(G154*H154,P4)</f>
        <v>0</v>
      </c>
      <c r="J154" s="25"/>
      <c r="O154" s="31">
        <f>I154*0.21</f>
        <v>0</v>
      </c>
      <c r="P154">
        <v>3</v>
      </c>
    </row>
    <row r="155" spans="1:16" ht="30" x14ac:dyDescent="0.25">
      <c r="A155" s="25" t="s">
        <v>34</v>
      </c>
      <c r="B155" s="32"/>
      <c r="E155" s="27" t="s">
        <v>458</v>
      </c>
      <c r="J155" s="33"/>
    </row>
    <row r="156" spans="1:16" ht="30" x14ac:dyDescent="0.25">
      <c r="A156" s="25" t="s">
        <v>36</v>
      </c>
      <c r="B156" s="32"/>
      <c r="E156" s="34" t="s">
        <v>543</v>
      </c>
      <c r="J156" s="33"/>
    </row>
    <row r="157" spans="1:16" ht="75" x14ac:dyDescent="0.25">
      <c r="A157" s="25" t="s">
        <v>38</v>
      </c>
      <c r="B157" s="32"/>
      <c r="E157" s="27" t="s">
        <v>268</v>
      </c>
      <c r="J157" s="33"/>
    </row>
    <row r="158" spans="1:16" x14ac:dyDescent="0.25">
      <c r="A158" s="25" t="s">
        <v>29</v>
      </c>
      <c r="B158" s="25">
        <v>37</v>
      </c>
      <c r="C158" s="26" t="s">
        <v>269</v>
      </c>
      <c r="D158" s="25" t="s">
        <v>41</v>
      </c>
      <c r="E158" s="27" t="s">
        <v>270</v>
      </c>
      <c r="F158" s="28" t="s">
        <v>202</v>
      </c>
      <c r="G158" s="29">
        <v>877</v>
      </c>
      <c r="H158" s="30">
        <v>0</v>
      </c>
      <c r="I158" s="30">
        <f>ROUND(G158*H158,P4)</f>
        <v>0</v>
      </c>
      <c r="J158" s="25"/>
      <c r="O158" s="31">
        <f>I158*0.21</f>
        <v>0</v>
      </c>
      <c r="P158">
        <v>3</v>
      </c>
    </row>
    <row r="159" spans="1:16" ht="30" x14ac:dyDescent="0.25">
      <c r="A159" s="25" t="s">
        <v>34</v>
      </c>
      <c r="B159" s="32"/>
      <c r="E159" s="27" t="s">
        <v>460</v>
      </c>
      <c r="J159" s="33"/>
    </row>
    <row r="160" spans="1:16" ht="30" x14ac:dyDescent="0.25">
      <c r="A160" s="25" t="s">
        <v>36</v>
      </c>
      <c r="B160" s="32"/>
      <c r="E160" s="34" t="s">
        <v>543</v>
      </c>
      <c r="J160" s="33"/>
    </row>
    <row r="161" spans="1:16" ht="75" x14ac:dyDescent="0.25">
      <c r="A161" s="25" t="s">
        <v>38</v>
      </c>
      <c r="B161" s="32"/>
      <c r="E161" s="27" t="s">
        <v>268</v>
      </c>
      <c r="J161" s="33"/>
    </row>
    <row r="162" spans="1:16" x14ac:dyDescent="0.25">
      <c r="A162" s="25" t="s">
        <v>29</v>
      </c>
      <c r="B162" s="25">
        <v>38</v>
      </c>
      <c r="C162" s="26" t="s">
        <v>274</v>
      </c>
      <c r="D162" s="25" t="s">
        <v>31</v>
      </c>
      <c r="E162" s="27" t="s">
        <v>275</v>
      </c>
      <c r="F162" s="28" t="s">
        <v>202</v>
      </c>
      <c r="G162" s="29">
        <v>877</v>
      </c>
      <c r="H162" s="30">
        <v>0</v>
      </c>
      <c r="I162" s="30">
        <f>ROUND(G162*H162,P4)</f>
        <v>0</v>
      </c>
      <c r="J162" s="25"/>
      <c r="O162" s="31">
        <f>I162*0.21</f>
        <v>0</v>
      </c>
      <c r="P162">
        <v>3</v>
      </c>
    </row>
    <row r="163" spans="1:16" ht="30" x14ac:dyDescent="0.25">
      <c r="A163" s="25" t="s">
        <v>34</v>
      </c>
      <c r="B163" s="32"/>
      <c r="E163" s="27" t="s">
        <v>276</v>
      </c>
      <c r="J163" s="33"/>
    </row>
    <row r="164" spans="1:16" ht="30" x14ac:dyDescent="0.25">
      <c r="A164" s="25" t="s">
        <v>36</v>
      </c>
      <c r="B164" s="32"/>
      <c r="E164" s="34" t="s">
        <v>543</v>
      </c>
      <c r="J164" s="33"/>
    </row>
    <row r="165" spans="1:16" ht="165" x14ac:dyDescent="0.25">
      <c r="A165" s="25" t="s">
        <v>38</v>
      </c>
      <c r="B165" s="32"/>
      <c r="E165" s="27" t="s">
        <v>278</v>
      </c>
      <c r="J165" s="33"/>
    </row>
    <row r="166" spans="1:16" x14ac:dyDescent="0.25">
      <c r="A166" s="25" t="s">
        <v>29</v>
      </c>
      <c r="B166" s="25">
        <v>39</v>
      </c>
      <c r="C166" s="26" t="s">
        <v>279</v>
      </c>
      <c r="D166" s="25" t="s">
        <v>31</v>
      </c>
      <c r="E166" s="27" t="s">
        <v>280</v>
      </c>
      <c r="F166" s="28" t="s">
        <v>202</v>
      </c>
      <c r="G166" s="29">
        <v>877</v>
      </c>
      <c r="H166" s="30">
        <v>0</v>
      </c>
      <c r="I166" s="30">
        <f>ROUND(G166*H166,P4)</f>
        <v>0</v>
      </c>
      <c r="J166" s="25"/>
      <c r="O166" s="31">
        <f>I166*0.21</f>
        <v>0</v>
      </c>
      <c r="P166">
        <v>3</v>
      </c>
    </row>
    <row r="167" spans="1:16" x14ac:dyDescent="0.25">
      <c r="A167" s="25" t="s">
        <v>34</v>
      </c>
      <c r="B167" s="32"/>
      <c r="E167" s="27" t="s">
        <v>281</v>
      </c>
      <c r="J167" s="33"/>
    </row>
    <row r="168" spans="1:16" ht="30" x14ac:dyDescent="0.25">
      <c r="A168" s="25" t="s">
        <v>36</v>
      </c>
      <c r="B168" s="32"/>
      <c r="E168" s="34" t="s">
        <v>543</v>
      </c>
      <c r="J168" s="33"/>
    </row>
    <row r="169" spans="1:16" ht="165" x14ac:dyDescent="0.25">
      <c r="A169" s="25" t="s">
        <v>38</v>
      </c>
      <c r="B169" s="32"/>
      <c r="E169" s="27" t="s">
        <v>278</v>
      </c>
      <c r="J169" s="33"/>
    </row>
    <row r="170" spans="1:16" x14ac:dyDescent="0.25">
      <c r="A170" s="25" t="s">
        <v>29</v>
      </c>
      <c r="B170" s="25">
        <v>40</v>
      </c>
      <c r="C170" s="26" t="s">
        <v>283</v>
      </c>
      <c r="D170" s="25" t="s">
        <v>31</v>
      </c>
      <c r="E170" s="27" t="s">
        <v>284</v>
      </c>
      <c r="F170" s="28" t="s">
        <v>202</v>
      </c>
      <c r="G170" s="29">
        <v>877</v>
      </c>
      <c r="H170" s="30">
        <v>0</v>
      </c>
      <c r="I170" s="30">
        <f>ROUND(G170*H170,P4)</f>
        <v>0</v>
      </c>
      <c r="J170" s="25"/>
      <c r="O170" s="31">
        <f>I170*0.21</f>
        <v>0</v>
      </c>
      <c r="P170">
        <v>3</v>
      </c>
    </row>
    <row r="171" spans="1:16" ht="30" x14ac:dyDescent="0.25">
      <c r="A171" s="25" t="s">
        <v>34</v>
      </c>
      <c r="B171" s="32"/>
      <c r="E171" s="27" t="s">
        <v>285</v>
      </c>
      <c r="J171" s="33"/>
    </row>
    <row r="172" spans="1:16" ht="30" x14ac:dyDescent="0.25">
      <c r="A172" s="25" t="s">
        <v>36</v>
      </c>
      <c r="B172" s="32"/>
      <c r="E172" s="34" t="s">
        <v>543</v>
      </c>
      <c r="J172" s="33"/>
    </row>
    <row r="173" spans="1:16" ht="195" x14ac:dyDescent="0.25">
      <c r="A173" s="25" t="s">
        <v>38</v>
      </c>
      <c r="B173" s="32"/>
      <c r="E173" s="27" t="s">
        <v>287</v>
      </c>
      <c r="J173" s="33"/>
    </row>
    <row r="174" spans="1:16" x14ac:dyDescent="0.25">
      <c r="A174" s="25" t="s">
        <v>29</v>
      </c>
      <c r="B174" s="25">
        <v>41</v>
      </c>
      <c r="C174" s="26" t="s">
        <v>544</v>
      </c>
      <c r="D174" s="25" t="s">
        <v>111</v>
      </c>
      <c r="E174" s="27" t="s">
        <v>545</v>
      </c>
      <c r="F174" s="28" t="s">
        <v>89</v>
      </c>
      <c r="G174" s="29">
        <v>30.9</v>
      </c>
      <c r="H174" s="30">
        <v>0</v>
      </c>
      <c r="I174" s="30">
        <f>ROUND(G174*H174,P4)</f>
        <v>0</v>
      </c>
      <c r="J174" s="25"/>
      <c r="O174" s="31">
        <f>I174*0.21</f>
        <v>0</v>
      </c>
      <c r="P174">
        <v>3</v>
      </c>
    </row>
    <row r="175" spans="1:16" ht="30" x14ac:dyDescent="0.25">
      <c r="A175" s="25" t="s">
        <v>34</v>
      </c>
      <c r="B175" s="32"/>
      <c r="E175" s="27" t="s">
        <v>546</v>
      </c>
      <c r="J175" s="33"/>
    </row>
    <row r="176" spans="1:16" ht="30" x14ac:dyDescent="0.25">
      <c r="A176" s="25" t="s">
        <v>36</v>
      </c>
      <c r="B176" s="32"/>
      <c r="E176" s="34" t="s">
        <v>547</v>
      </c>
      <c r="J176" s="33"/>
    </row>
    <row r="177" spans="1:16" ht="195" x14ac:dyDescent="0.25">
      <c r="A177" s="25" t="s">
        <v>38</v>
      </c>
      <c r="B177" s="32"/>
      <c r="E177" s="27" t="s">
        <v>548</v>
      </c>
      <c r="J177" s="33"/>
    </row>
    <row r="178" spans="1:16" x14ac:dyDescent="0.25">
      <c r="A178" s="25" t="s">
        <v>29</v>
      </c>
      <c r="B178" s="25">
        <v>42</v>
      </c>
      <c r="C178" s="26" t="s">
        <v>549</v>
      </c>
      <c r="D178" s="25" t="s">
        <v>31</v>
      </c>
      <c r="E178" s="27" t="s">
        <v>550</v>
      </c>
      <c r="F178" s="28" t="s">
        <v>202</v>
      </c>
      <c r="G178" s="29">
        <v>5</v>
      </c>
      <c r="H178" s="30">
        <v>0</v>
      </c>
      <c r="I178" s="30">
        <f>ROUND(G178*H178,P4)</f>
        <v>0</v>
      </c>
      <c r="J178" s="25"/>
      <c r="O178" s="31">
        <f>I178*0.21</f>
        <v>0</v>
      </c>
      <c r="P178">
        <v>3</v>
      </c>
    </row>
    <row r="179" spans="1:16" ht="30" x14ac:dyDescent="0.25">
      <c r="A179" s="25" t="s">
        <v>34</v>
      </c>
      <c r="B179" s="32"/>
      <c r="E179" s="27" t="s">
        <v>551</v>
      </c>
      <c r="J179" s="33"/>
    </row>
    <row r="180" spans="1:16" x14ac:dyDescent="0.25">
      <c r="A180" s="25" t="s">
        <v>36</v>
      </c>
      <c r="B180" s="32"/>
      <c r="E180" s="34" t="s">
        <v>552</v>
      </c>
      <c r="J180" s="33"/>
    </row>
    <row r="181" spans="1:16" ht="195" x14ac:dyDescent="0.25">
      <c r="A181" s="25" t="s">
        <v>38</v>
      </c>
      <c r="B181" s="32"/>
      <c r="E181" s="27" t="s">
        <v>472</v>
      </c>
      <c r="J181" s="33"/>
    </row>
    <row r="182" spans="1:16" x14ac:dyDescent="0.25">
      <c r="A182" s="19" t="s">
        <v>26</v>
      </c>
      <c r="B182" s="20"/>
      <c r="C182" s="21" t="s">
        <v>288</v>
      </c>
      <c r="D182" s="22"/>
      <c r="E182" s="19" t="s">
        <v>289</v>
      </c>
      <c r="F182" s="22"/>
      <c r="G182" s="22"/>
      <c r="H182" s="22"/>
      <c r="I182" s="23">
        <f>SUMIFS(I183:I194,A183:A194,"P")</f>
        <v>0</v>
      </c>
      <c r="J182" s="24"/>
    </row>
    <row r="183" spans="1:16" x14ac:dyDescent="0.25">
      <c r="A183" s="25" t="s">
        <v>29</v>
      </c>
      <c r="B183" s="25">
        <v>43</v>
      </c>
      <c r="C183" s="26" t="s">
        <v>290</v>
      </c>
      <c r="D183" s="25" t="s">
        <v>31</v>
      </c>
      <c r="E183" s="27" t="s">
        <v>291</v>
      </c>
      <c r="F183" s="28" t="s">
        <v>143</v>
      </c>
      <c r="G183" s="29">
        <v>24.4</v>
      </c>
      <c r="H183" s="30">
        <v>0</v>
      </c>
      <c r="I183" s="30">
        <f>ROUND(G183*H183,P4)</f>
        <v>0</v>
      </c>
      <c r="J183" s="25"/>
      <c r="O183" s="31">
        <f>I183*0.21</f>
        <v>0</v>
      </c>
      <c r="P183">
        <v>3</v>
      </c>
    </row>
    <row r="184" spans="1:16" x14ac:dyDescent="0.25">
      <c r="A184" s="25" t="s">
        <v>34</v>
      </c>
      <c r="B184" s="32"/>
      <c r="E184" s="27" t="s">
        <v>292</v>
      </c>
      <c r="J184" s="33"/>
    </row>
    <row r="185" spans="1:16" ht="45" x14ac:dyDescent="0.25">
      <c r="A185" s="25" t="s">
        <v>36</v>
      </c>
      <c r="B185" s="32"/>
      <c r="E185" s="34" t="s">
        <v>553</v>
      </c>
      <c r="J185" s="33"/>
    </row>
    <row r="186" spans="1:16" ht="330" x14ac:dyDescent="0.25">
      <c r="A186" s="25" t="s">
        <v>38</v>
      </c>
      <c r="B186" s="32"/>
      <c r="E186" s="27" t="s">
        <v>294</v>
      </c>
      <c r="J186" s="33"/>
    </row>
    <row r="187" spans="1:16" x14ac:dyDescent="0.25">
      <c r="A187" s="25" t="s">
        <v>29</v>
      </c>
      <c r="B187" s="25">
        <v>44</v>
      </c>
      <c r="C187" s="26" t="s">
        <v>297</v>
      </c>
      <c r="D187" s="25" t="s">
        <v>31</v>
      </c>
      <c r="E187" s="27" t="s">
        <v>298</v>
      </c>
      <c r="F187" s="28" t="s">
        <v>74</v>
      </c>
      <c r="G187" s="29">
        <v>4</v>
      </c>
      <c r="H187" s="30">
        <v>0</v>
      </c>
      <c r="I187" s="30">
        <f>ROUND(G187*H187,P4)</f>
        <v>0</v>
      </c>
      <c r="J187" s="25"/>
      <c r="O187" s="31">
        <f>I187*0.21</f>
        <v>0</v>
      </c>
      <c r="P187">
        <v>3</v>
      </c>
    </row>
    <row r="188" spans="1:16" ht="30" x14ac:dyDescent="0.25">
      <c r="A188" s="25" t="s">
        <v>34</v>
      </c>
      <c r="B188" s="32"/>
      <c r="E188" s="27" t="s">
        <v>478</v>
      </c>
      <c r="J188" s="33"/>
    </row>
    <row r="189" spans="1:16" ht="60" x14ac:dyDescent="0.25">
      <c r="A189" s="25" t="s">
        <v>36</v>
      </c>
      <c r="B189" s="32"/>
      <c r="E189" s="34" t="s">
        <v>554</v>
      </c>
      <c r="J189" s="33"/>
    </row>
    <row r="190" spans="1:16" ht="120" x14ac:dyDescent="0.25">
      <c r="A190" s="25" t="s">
        <v>38</v>
      </c>
      <c r="B190" s="32"/>
      <c r="E190" s="27" t="s">
        <v>555</v>
      </c>
      <c r="J190" s="33"/>
    </row>
    <row r="191" spans="1:16" x14ac:dyDescent="0.25">
      <c r="A191" s="25" t="s">
        <v>29</v>
      </c>
      <c r="B191" s="25">
        <v>45</v>
      </c>
      <c r="C191" s="26" t="s">
        <v>302</v>
      </c>
      <c r="D191" s="25" t="s">
        <v>31</v>
      </c>
      <c r="E191" s="27" t="s">
        <v>303</v>
      </c>
      <c r="F191" s="28" t="s">
        <v>74</v>
      </c>
      <c r="G191" s="29">
        <v>3</v>
      </c>
      <c r="H191" s="30">
        <v>0</v>
      </c>
      <c r="I191" s="30">
        <f>ROUND(G191*H191,P4)</f>
        <v>0</v>
      </c>
      <c r="J191" s="25"/>
      <c r="O191" s="31">
        <f>I191*0.21</f>
        <v>0</v>
      </c>
      <c r="P191">
        <v>3</v>
      </c>
    </row>
    <row r="192" spans="1:16" ht="45" x14ac:dyDescent="0.25">
      <c r="A192" s="25" t="s">
        <v>34</v>
      </c>
      <c r="B192" s="32"/>
      <c r="E192" s="27" t="s">
        <v>304</v>
      </c>
      <c r="J192" s="33"/>
    </row>
    <row r="193" spans="1:16" ht="60" x14ac:dyDescent="0.25">
      <c r="A193" s="25" t="s">
        <v>36</v>
      </c>
      <c r="B193" s="32"/>
      <c r="E193" s="34" t="s">
        <v>556</v>
      </c>
      <c r="J193" s="33"/>
    </row>
    <row r="194" spans="1:16" ht="75" x14ac:dyDescent="0.25">
      <c r="A194" s="25" t="s">
        <v>38</v>
      </c>
      <c r="B194" s="32"/>
      <c r="E194" s="27" t="s">
        <v>306</v>
      </c>
      <c r="J194" s="33"/>
    </row>
    <row r="195" spans="1:16" x14ac:dyDescent="0.25">
      <c r="A195" s="19" t="s">
        <v>26</v>
      </c>
      <c r="B195" s="20"/>
      <c r="C195" s="21" t="s">
        <v>314</v>
      </c>
      <c r="D195" s="22"/>
      <c r="E195" s="19" t="s">
        <v>315</v>
      </c>
      <c r="F195" s="22"/>
      <c r="G195" s="22"/>
      <c r="H195" s="22"/>
      <c r="I195" s="23">
        <f>SUMIFS(I196:I219,A196:A219,"P")</f>
        <v>0</v>
      </c>
      <c r="J195" s="24"/>
    </row>
    <row r="196" spans="1:16" ht="30" x14ac:dyDescent="0.25">
      <c r="A196" s="25" t="s">
        <v>29</v>
      </c>
      <c r="B196" s="25">
        <v>46</v>
      </c>
      <c r="C196" s="26" t="s">
        <v>340</v>
      </c>
      <c r="D196" s="25" t="s">
        <v>31</v>
      </c>
      <c r="E196" s="27" t="s">
        <v>341</v>
      </c>
      <c r="F196" s="28" t="s">
        <v>202</v>
      </c>
      <c r="G196" s="29">
        <v>92.994</v>
      </c>
      <c r="H196" s="30">
        <v>0</v>
      </c>
      <c r="I196" s="30">
        <f>ROUND(G196*H196,P4)</f>
        <v>0</v>
      </c>
      <c r="J196" s="25"/>
      <c r="O196" s="31">
        <f>I196*0.21</f>
        <v>0</v>
      </c>
      <c r="P196">
        <v>3</v>
      </c>
    </row>
    <row r="197" spans="1:16" x14ac:dyDescent="0.25">
      <c r="A197" s="25" t="s">
        <v>34</v>
      </c>
      <c r="B197" s="32"/>
      <c r="E197" s="27" t="s">
        <v>342</v>
      </c>
      <c r="J197" s="33"/>
    </row>
    <row r="198" spans="1:16" ht="135" x14ac:dyDescent="0.25">
      <c r="A198" s="25" t="s">
        <v>36</v>
      </c>
      <c r="B198" s="32"/>
      <c r="E198" s="34" t="s">
        <v>557</v>
      </c>
      <c r="J198" s="33"/>
    </row>
    <row r="199" spans="1:16" ht="60" x14ac:dyDescent="0.25">
      <c r="A199" s="25" t="s">
        <v>38</v>
      </c>
      <c r="B199" s="32"/>
      <c r="E199" s="27" t="s">
        <v>344</v>
      </c>
      <c r="J199" s="33"/>
    </row>
    <row r="200" spans="1:16" ht="30" x14ac:dyDescent="0.25">
      <c r="A200" s="25" t="s">
        <v>29</v>
      </c>
      <c r="B200" s="25">
        <v>47</v>
      </c>
      <c r="C200" s="26" t="s">
        <v>345</v>
      </c>
      <c r="D200" s="25" t="s">
        <v>31</v>
      </c>
      <c r="E200" s="27" t="s">
        <v>346</v>
      </c>
      <c r="F200" s="28" t="s">
        <v>202</v>
      </c>
      <c r="G200" s="29">
        <v>92.994</v>
      </c>
      <c r="H200" s="30">
        <v>0</v>
      </c>
      <c r="I200" s="30">
        <f>ROUND(G200*H200,P4)</f>
        <v>0</v>
      </c>
      <c r="J200" s="25"/>
      <c r="O200" s="31">
        <f>I200*0.21</f>
        <v>0</v>
      </c>
      <c r="P200">
        <v>3</v>
      </c>
    </row>
    <row r="201" spans="1:16" ht="45" x14ac:dyDescent="0.25">
      <c r="A201" s="25" t="s">
        <v>34</v>
      </c>
      <c r="B201" s="32"/>
      <c r="E201" s="27" t="s">
        <v>347</v>
      </c>
      <c r="J201" s="33"/>
    </row>
    <row r="202" spans="1:16" ht="135" x14ac:dyDescent="0.25">
      <c r="A202" s="25" t="s">
        <v>36</v>
      </c>
      <c r="B202" s="32"/>
      <c r="E202" s="34" t="s">
        <v>557</v>
      </c>
      <c r="J202" s="33"/>
    </row>
    <row r="203" spans="1:16" ht="60" x14ac:dyDescent="0.25">
      <c r="A203" s="25" t="s">
        <v>38</v>
      </c>
      <c r="B203" s="32"/>
      <c r="E203" s="27" t="s">
        <v>344</v>
      </c>
      <c r="J203" s="33"/>
    </row>
    <row r="204" spans="1:16" x14ac:dyDescent="0.25">
      <c r="A204" s="25" t="s">
        <v>29</v>
      </c>
      <c r="B204" s="25">
        <v>48</v>
      </c>
      <c r="C204" s="26" t="s">
        <v>487</v>
      </c>
      <c r="D204" s="25" t="s">
        <v>31</v>
      </c>
      <c r="E204" s="27" t="s">
        <v>488</v>
      </c>
      <c r="F204" s="28" t="s">
        <v>143</v>
      </c>
      <c r="G204" s="29">
        <v>11</v>
      </c>
      <c r="H204" s="30">
        <v>0</v>
      </c>
      <c r="I204" s="30">
        <f>ROUND(G204*H204,P4)</f>
        <v>0</v>
      </c>
      <c r="J204" s="25"/>
      <c r="O204" s="31">
        <f>I204*0.21</f>
        <v>0</v>
      </c>
      <c r="P204">
        <v>3</v>
      </c>
    </row>
    <row r="205" spans="1:16" ht="30" x14ac:dyDescent="0.25">
      <c r="A205" s="25" t="s">
        <v>34</v>
      </c>
      <c r="B205" s="32"/>
      <c r="E205" s="27" t="s">
        <v>489</v>
      </c>
      <c r="J205" s="33"/>
    </row>
    <row r="206" spans="1:16" ht="30" x14ac:dyDescent="0.25">
      <c r="A206" s="25" t="s">
        <v>36</v>
      </c>
      <c r="B206" s="32"/>
      <c r="E206" s="34" t="s">
        <v>558</v>
      </c>
      <c r="J206" s="33"/>
    </row>
    <row r="207" spans="1:16" ht="60" x14ac:dyDescent="0.25">
      <c r="A207" s="25" t="s">
        <v>38</v>
      </c>
      <c r="B207" s="32"/>
      <c r="E207" s="27" t="s">
        <v>366</v>
      </c>
      <c r="J207" s="33"/>
    </row>
    <row r="208" spans="1:16" x14ac:dyDescent="0.25">
      <c r="A208" s="25" t="s">
        <v>29</v>
      </c>
      <c r="B208" s="25">
        <v>49</v>
      </c>
      <c r="C208" s="26" t="s">
        <v>491</v>
      </c>
      <c r="D208" s="25" t="s">
        <v>51</v>
      </c>
      <c r="E208" s="27" t="s">
        <v>492</v>
      </c>
      <c r="F208" s="28" t="s">
        <v>143</v>
      </c>
      <c r="G208" s="29">
        <v>81.099999999999994</v>
      </c>
      <c r="H208" s="30">
        <v>0</v>
      </c>
      <c r="I208" s="30">
        <f>ROUND(G208*H208,P4)</f>
        <v>0</v>
      </c>
      <c r="J208" s="25"/>
      <c r="O208" s="31">
        <f>I208*0.21</f>
        <v>0</v>
      </c>
      <c r="P208">
        <v>3</v>
      </c>
    </row>
    <row r="209" spans="1:16" ht="30" x14ac:dyDescent="0.25">
      <c r="A209" s="25" t="s">
        <v>34</v>
      </c>
      <c r="B209" s="32"/>
      <c r="E209" s="27" t="s">
        <v>493</v>
      </c>
      <c r="J209" s="33"/>
    </row>
    <row r="210" spans="1:16" ht="30" x14ac:dyDescent="0.25">
      <c r="A210" s="25" t="s">
        <v>36</v>
      </c>
      <c r="B210" s="32"/>
      <c r="E210" s="34" t="s">
        <v>559</v>
      </c>
      <c r="J210" s="33"/>
    </row>
    <row r="211" spans="1:16" ht="60" x14ac:dyDescent="0.25">
      <c r="A211" s="25" t="s">
        <v>38</v>
      </c>
      <c r="B211" s="32"/>
      <c r="E211" s="27" t="s">
        <v>366</v>
      </c>
      <c r="J211" s="33"/>
    </row>
    <row r="212" spans="1:16" x14ac:dyDescent="0.25">
      <c r="A212" s="25" t="s">
        <v>29</v>
      </c>
      <c r="B212" s="25">
        <v>50</v>
      </c>
      <c r="C212" s="26" t="s">
        <v>491</v>
      </c>
      <c r="D212" s="25" t="s">
        <v>41</v>
      </c>
      <c r="E212" s="27" t="s">
        <v>492</v>
      </c>
      <c r="F212" s="28" t="s">
        <v>143</v>
      </c>
      <c r="G212" s="29">
        <v>28.5</v>
      </c>
      <c r="H212" s="30">
        <v>0</v>
      </c>
      <c r="I212" s="30">
        <f>ROUND(G212*H212,P4)</f>
        <v>0</v>
      </c>
      <c r="J212" s="25"/>
      <c r="O212" s="31">
        <f>I212*0.21</f>
        <v>0</v>
      </c>
      <c r="P212">
        <v>3</v>
      </c>
    </row>
    <row r="213" spans="1:16" ht="30" x14ac:dyDescent="0.25">
      <c r="A213" s="25" t="s">
        <v>34</v>
      </c>
      <c r="B213" s="32"/>
      <c r="E213" s="27" t="s">
        <v>495</v>
      </c>
      <c r="J213" s="33"/>
    </row>
    <row r="214" spans="1:16" ht="30" x14ac:dyDescent="0.25">
      <c r="A214" s="25" t="s">
        <v>36</v>
      </c>
      <c r="B214" s="32"/>
      <c r="E214" s="34" t="s">
        <v>560</v>
      </c>
      <c r="J214" s="33"/>
    </row>
    <row r="215" spans="1:16" ht="60" x14ac:dyDescent="0.25">
      <c r="A215" s="25" t="s">
        <v>38</v>
      </c>
      <c r="B215" s="32"/>
      <c r="E215" s="27" t="s">
        <v>366</v>
      </c>
      <c r="J215" s="33"/>
    </row>
    <row r="216" spans="1:16" x14ac:dyDescent="0.25">
      <c r="A216" s="25" t="s">
        <v>29</v>
      </c>
      <c r="B216" s="25">
        <v>51</v>
      </c>
      <c r="C216" s="26" t="s">
        <v>386</v>
      </c>
      <c r="D216" s="25" t="s">
        <v>31</v>
      </c>
      <c r="E216" s="27" t="s">
        <v>387</v>
      </c>
      <c r="F216" s="28" t="s">
        <v>74</v>
      </c>
      <c r="G216" s="29">
        <v>1</v>
      </c>
      <c r="H216" s="30">
        <v>0</v>
      </c>
      <c r="I216" s="30">
        <f>ROUND(G216*H216,P4)</f>
        <v>0</v>
      </c>
      <c r="J216" s="25"/>
      <c r="O216" s="31">
        <f>I216*0.21</f>
        <v>0</v>
      </c>
      <c r="P216">
        <v>3</v>
      </c>
    </row>
    <row r="217" spans="1:16" ht="45" x14ac:dyDescent="0.25">
      <c r="A217" s="25" t="s">
        <v>34</v>
      </c>
      <c r="B217" s="32"/>
      <c r="E217" s="27" t="s">
        <v>144</v>
      </c>
      <c r="J217" s="33"/>
    </row>
    <row r="218" spans="1:16" x14ac:dyDescent="0.25">
      <c r="A218" s="25" t="s">
        <v>36</v>
      </c>
      <c r="B218" s="32"/>
      <c r="E218" s="34" t="s">
        <v>561</v>
      </c>
      <c r="J218" s="33"/>
    </row>
    <row r="219" spans="1:16" ht="150" x14ac:dyDescent="0.25">
      <c r="A219" s="25" t="s">
        <v>38</v>
      </c>
      <c r="B219" s="36"/>
      <c r="C219" s="37"/>
      <c r="D219" s="37"/>
      <c r="E219" s="27" t="s">
        <v>389</v>
      </c>
      <c r="F219" s="37"/>
      <c r="G219" s="37"/>
      <c r="H219" s="37"/>
      <c r="I219" s="37"/>
      <c r="J219" s="38"/>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8740157499999996" bottom="0.78740157499999996" header="0.3" footer="0.3"/>
  <pageSetup fitToHeight="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291"/>
  <sheetViews>
    <sheetView topLeftCell="B51" workbookViewId="0">
      <selection activeCell="C55" sqref="C55"/>
    </sheetView>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2"/>
      <c r="C1" s="3"/>
      <c r="D1" s="3"/>
      <c r="E1" s="4" t="s">
        <v>1</v>
      </c>
      <c r="F1" s="3"/>
      <c r="G1" s="3"/>
      <c r="H1" s="3"/>
      <c r="I1" s="3"/>
      <c r="J1" s="5"/>
      <c r="P1">
        <v>3</v>
      </c>
    </row>
    <row r="2" spans="1:16" ht="20.25" x14ac:dyDescent="0.25">
      <c r="A2" s="1"/>
      <c r="B2" s="6"/>
      <c r="C2" s="7"/>
      <c r="D2" s="7"/>
      <c r="E2" s="8" t="s">
        <v>2</v>
      </c>
      <c r="F2" s="7"/>
      <c r="G2" s="7"/>
      <c r="H2" s="7"/>
      <c r="I2" s="7"/>
      <c r="J2" s="9"/>
    </row>
    <row r="3" spans="1:16" x14ac:dyDescent="0.25">
      <c r="A3" s="7" t="s">
        <v>3</v>
      </c>
      <c r="B3" s="10" t="s">
        <v>4</v>
      </c>
      <c r="C3" s="39" t="s">
        <v>5</v>
      </c>
      <c r="D3" s="40"/>
      <c r="E3" s="11" t="s">
        <v>6</v>
      </c>
      <c r="F3" s="7"/>
      <c r="G3" s="7"/>
      <c r="H3" s="12" t="s">
        <v>562</v>
      </c>
      <c r="I3" s="13">
        <f>SUMIFS(I9:I291,A9:A291,"SD")</f>
        <v>0</v>
      </c>
      <c r="J3" s="9"/>
      <c r="O3">
        <v>0</v>
      </c>
      <c r="P3">
        <v>2</v>
      </c>
    </row>
    <row r="4" spans="1:16" x14ac:dyDescent="0.25">
      <c r="A4" s="7" t="s">
        <v>8</v>
      </c>
      <c r="B4" s="10" t="s">
        <v>9</v>
      </c>
      <c r="C4" s="39" t="s">
        <v>10</v>
      </c>
      <c r="D4" s="40"/>
      <c r="E4" s="11" t="s">
        <v>11</v>
      </c>
      <c r="F4" s="7"/>
      <c r="G4" s="7"/>
      <c r="H4" s="7"/>
      <c r="I4" s="7"/>
      <c r="J4" s="9"/>
      <c r="O4">
        <v>0.15</v>
      </c>
      <c r="P4">
        <v>2</v>
      </c>
    </row>
    <row r="5" spans="1:16" ht="30" x14ac:dyDescent="0.25">
      <c r="A5" s="7" t="s">
        <v>12</v>
      </c>
      <c r="B5" s="10" t="s">
        <v>13</v>
      </c>
      <c r="C5" s="39" t="s">
        <v>562</v>
      </c>
      <c r="D5" s="40"/>
      <c r="E5" s="11" t="s">
        <v>563</v>
      </c>
      <c r="F5" s="7"/>
      <c r="G5" s="7"/>
      <c r="H5" s="7"/>
      <c r="I5" s="7"/>
      <c r="J5" s="9"/>
      <c r="O5">
        <v>0.21</v>
      </c>
    </row>
    <row r="6" spans="1:16" x14ac:dyDescent="0.25">
      <c r="A6" s="41" t="s">
        <v>15</v>
      </c>
      <c r="B6" s="42" t="s">
        <v>16</v>
      </c>
      <c r="C6" s="43" t="s">
        <v>17</v>
      </c>
      <c r="D6" s="43" t="s">
        <v>18</v>
      </c>
      <c r="E6" s="43" t="s">
        <v>19</v>
      </c>
      <c r="F6" s="43" t="s">
        <v>20</v>
      </c>
      <c r="G6" s="43" t="s">
        <v>21</v>
      </c>
      <c r="H6" s="43" t="s">
        <v>22</v>
      </c>
      <c r="I6" s="43"/>
      <c r="J6" s="44" t="s">
        <v>23</v>
      </c>
    </row>
    <row r="7" spans="1:16" x14ac:dyDescent="0.25">
      <c r="A7" s="41"/>
      <c r="B7" s="42"/>
      <c r="C7" s="43"/>
      <c r="D7" s="43"/>
      <c r="E7" s="43"/>
      <c r="F7" s="43"/>
      <c r="G7" s="43"/>
      <c r="H7" s="15" t="s">
        <v>24</v>
      </c>
      <c r="I7" s="15" t="s">
        <v>25</v>
      </c>
      <c r="J7" s="44"/>
    </row>
    <row r="8" spans="1:16" x14ac:dyDescent="0.25">
      <c r="A8" s="17">
        <v>0</v>
      </c>
      <c r="B8" s="14">
        <v>1</v>
      </c>
      <c r="C8" s="18">
        <v>2</v>
      </c>
      <c r="D8" s="15">
        <v>3</v>
      </c>
      <c r="E8" s="18">
        <v>4</v>
      </c>
      <c r="F8" s="15">
        <v>5</v>
      </c>
      <c r="G8" s="15">
        <v>6</v>
      </c>
      <c r="H8" s="15">
        <v>7</v>
      </c>
      <c r="I8" s="18">
        <v>8</v>
      </c>
      <c r="J8" s="16">
        <v>9</v>
      </c>
    </row>
    <row r="9" spans="1:16" x14ac:dyDescent="0.25">
      <c r="A9" s="19" t="s">
        <v>26</v>
      </c>
      <c r="B9" s="20"/>
      <c r="C9" s="21" t="s">
        <v>27</v>
      </c>
      <c r="D9" s="22"/>
      <c r="E9" s="19" t="s">
        <v>28</v>
      </c>
      <c r="F9" s="22"/>
      <c r="G9" s="22"/>
      <c r="H9" s="22"/>
      <c r="I9" s="23">
        <f>SUMIFS(I10:I33,A10:A33,"P")</f>
        <v>0</v>
      </c>
      <c r="J9" s="24"/>
    </row>
    <row r="10" spans="1:16" x14ac:dyDescent="0.25">
      <c r="A10" s="25" t="s">
        <v>29</v>
      </c>
      <c r="B10" s="25">
        <v>1</v>
      </c>
      <c r="C10" s="26" t="s">
        <v>87</v>
      </c>
      <c r="D10" s="25" t="s">
        <v>31</v>
      </c>
      <c r="E10" s="27" t="s">
        <v>88</v>
      </c>
      <c r="F10" s="28" t="s">
        <v>89</v>
      </c>
      <c r="G10" s="29">
        <v>108.32299999999999</v>
      </c>
      <c r="H10" s="30">
        <v>0</v>
      </c>
      <c r="I10" s="30">
        <f>ROUND(G10*H10,P4)</f>
        <v>0</v>
      </c>
      <c r="J10" s="25"/>
      <c r="O10" s="31">
        <f>I10*0.21</f>
        <v>0</v>
      </c>
      <c r="P10">
        <v>3</v>
      </c>
    </row>
    <row r="11" spans="1:16" x14ac:dyDescent="0.25">
      <c r="A11" s="25" t="s">
        <v>34</v>
      </c>
      <c r="B11" s="32"/>
      <c r="E11" s="27" t="s">
        <v>90</v>
      </c>
      <c r="J11" s="33"/>
    </row>
    <row r="12" spans="1:16" ht="45" x14ac:dyDescent="0.25">
      <c r="A12" s="25" t="s">
        <v>36</v>
      </c>
      <c r="B12" s="32"/>
      <c r="E12" s="34" t="s">
        <v>564</v>
      </c>
      <c r="J12" s="33"/>
    </row>
    <row r="13" spans="1:16" ht="30" x14ac:dyDescent="0.25">
      <c r="A13" s="25" t="s">
        <v>38</v>
      </c>
      <c r="B13" s="32"/>
      <c r="E13" s="27" t="s">
        <v>92</v>
      </c>
      <c r="J13" s="33"/>
    </row>
    <row r="14" spans="1:16" ht="30" x14ac:dyDescent="0.25">
      <c r="A14" s="25" t="s">
        <v>29</v>
      </c>
      <c r="B14" s="25">
        <v>2</v>
      </c>
      <c r="C14" s="26" t="s">
        <v>93</v>
      </c>
      <c r="D14" s="25" t="s">
        <v>31</v>
      </c>
      <c r="E14" s="27" t="s">
        <v>94</v>
      </c>
      <c r="F14" s="28" t="s">
        <v>95</v>
      </c>
      <c r="G14" s="29">
        <v>8337.6569999999992</v>
      </c>
      <c r="H14" s="30">
        <v>0</v>
      </c>
      <c r="I14" s="30">
        <f>ROUND(G14*H14,P4)</f>
        <v>0</v>
      </c>
      <c r="J14" s="25"/>
      <c r="O14" s="31">
        <f>I14*0.21</f>
        <v>0</v>
      </c>
      <c r="P14">
        <v>3</v>
      </c>
    </row>
    <row r="15" spans="1:16" ht="45" x14ac:dyDescent="0.25">
      <c r="A15" s="25" t="s">
        <v>34</v>
      </c>
      <c r="B15" s="32"/>
      <c r="E15" s="27" t="s">
        <v>96</v>
      </c>
      <c r="J15" s="33"/>
    </row>
    <row r="16" spans="1:16" ht="90" x14ac:dyDescent="0.25">
      <c r="A16" s="25" t="s">
        <v>36</v>
      </c>
      <c r="B16" s="32"/>
      <c r="E16" s="34" t="s">
        <v>565</v>
      </c>
      <c r="J16" s="33"/>
    </row>
    <row r="17" spans="1:16" ht="165" x14ac:dyDescent="0.25">
      <c r="A17" s="25" t="s">
        <v>38</v>
      </c>
      <c r="B17" s="32"/>
      <c r="E17" s="27" t="s">
        <v>98</v>
      </c>
      <c r="J17" s="33"/>
    </row>
    <row r="18" spans="1:16" ht="30" x14ac:dyDescent="0.25">
      <c r="A18" s="25" t="s">
        <v>29</v>
      </c>
      <c r="B18" s="25">
        <v>3</v>
      </c>
      <c r="C18" s="26" t="s">
        <v>99</v>
      </c>
      <c r="D18" s="25" t="s">
        <v>31</v>
      </c>
      <c r="E18" s="27" t="s">
        <v>100</v>
      </c>
      <c r="F18" s="28" t="s">
        <v>95</v>
      </c>
      <c r="G18" s="29">
        <v>28.564</v>
      </c>
      <c r="H18" s="30">
        <v>0</v>
      </c>
      <c r="I18" s="30">
        <f>ROUND(G18*H18,P4)</f>
        <v>0</v>
      </c>
      <c r="J18" s="25"/>
      <c r="O18" s="31">
        <f>I18*0.21</f>
        <v>0</v>
      </c>
      <c r="P18">
        <v>3</v>
      </c>
    </row>
    <row r="19" spans="1:16" ht="45" x14ac:dyDescent="0.25">
      <c r="A19" s="25" t="s">
        <v>34</v>
      </c>
      <c r="B19" s="32"/>
      <c r="E19" s="27" t="s">
        <v>96</v>
      </c>
      <c r="J19" s="33"/>
    </row>
    <row r="20" spans="1:16" ht="45" x14ac:dyDescent="0.25">
      <c r="A20" s="25" t="s">
        <v>36</v>
      </c>
      <c r="B20" s="32"/>
      <c r="E20" s="34" t="s">
        <v>566</v>
      </c>
      <c r="J20" s="33"/>
    </row>
    <row r="21" spans="1:16" ht="165" x14ac:dyDescent="0.25">
      <c r="A21" s="25" t="s">
        <v>38</v>
      </c>
      <c r="B21" s="32"/>
      <c r="E21" s="27" t="s">
        <v>98</v>
      </c>
      <c r="J21" s="33"/>
    </row>
    <row r="22" spans="1:16" ht="30" x14ac:dyDescent="0.25">
      <c r="A22" s="25" t="s">
        <v>29</v>
      </c>
      <c r="B22" s="25">
        <v>4</v>
      </c>
      <c r="C22" s="26" t="s">
        <v>102</v>
      </c>
      <c r="D22" s="25" t="s">
        <v>31</v>
      </c>
      <c r="E22" s="27" t="s">
        <v>103</v>
      </c>
      <c r="F22" s="28" t="s">
        <v>95</v>
      </c>
      <c r="G22" s="29">
        <v>1427.9929999999999</v>
      </c>
      <c r="H22" s="30">
        <v>0</v>
      </c>
      <c r="I22" s="30">
        <f>ROUND(G22*H22,P4)</f>
        <v>0</v>
      </c>
      <c r="J22" s="25"/>
      <c r="O22" s="31">
        <f>I22*0.21</f>
        <v>0</v>
      </c>
      <c r="P22">
        <v>3</v>
      </c>
    </row>
    <row r="23" spans="1:16" ht="45" x14ac:dyDescent="0.25">
      <c r="A23" s="25" t="s">
        <v>34</v>
      </c>
      <c r="B23" s="32"/>
      <c r="E23" s="27" t="s">
        <v>104</v>
      </c>
      <c r="J23" s="33"/>
    </row>
    <row r="24" spans="1:16" ht="45" x14ac:dyDescent="0.25">
      <c r="A24" s="25" t="s">
        <v>36</v>
      </c>
      <c r="B24" s="32"/>
      <c r="E24" s="34" t="s">
        <v>567</v>
      </c>
      <c r="J24" s="33"/>
    </row>
    <row r="25" spans="1:16" ht="165" x14ac:dyDescent="0.25">
      <c r="A25" s="25" t="s">
        <v>38</v>
      </c>
      <c r="B25" s="32"/>
      <c r="E25" s="27" t="s">
        <v>98</v>
      </c>
      <c r="J25" s="33"/>
    </row>
    <row r="26" spans="1:16" ht="30" x14ac:dyDescent="0.25">
      <c r="A26" s="25" t="s">
        <v>29</v>
      </c>
      <c r="B26" s="25">
        <v>5</v>
      </c>
      <c r="C26" s="26" t="s">
        <v>106</v>
      </c>
      <c r="D26" s="25" t="s">
        <v>31</v>
      </c>
      <c r="E26" s="27" t="s">
        <v>107</v>
      </c>
      <c r="F26" s="28" t="s">
        <v>95</v>
      </c>
      <c r="G26" s="29">
        <v>35.789000000000001</v>
      </c>
      <c r="H26" s="30">
        <v>0</v>
      </c>
      <c r="I26" s="30">
        <f>ROUND(G26*H26,P4)</f>
        <v>0</v>
      </c>
      <c r="J26" s="25"/>
      <c r="O26" s="31">
        <f>I26*0.21</f>
        <v>0</v>
      </c>
      <c r="P26">
        <v>3</v>
      </c>
    </row>
    <row r="27" spans="1:16" ht="45" x14ac:dyDescent="0.25">
      <c r="A27" s="25" t="s">
        <v>34</v>
      </c>
      <c r="B27" s="32"/>
      <c r="E27" s="27" t="s">
        <v>108</v>
      </c>
      <c r="J27" s="33"/>
    </row>
    <row r="28" spans="1:16" ht="30" x14ac:dyDescent="0.25">
      <c r="A28" s="25" t="s">
        <v>36</v>
      </c>
      <c r="B28" s="32"/>
      <c r="E28" s="34" t="s">
        <v>568</v>
      </c>
      <c r="J28" s="33"/>
    </row>
    <row r="29" spans="1:16" ht="165" x14ac:dyDescent="0.25">
      <c r="A29" s="25" t="s">
        <v>38</v>
      </c>
      <c r="B29" s="32"/>
      <c r="E29" s="27" t="s">
        <v>98</v>
      </c>
      <c r="J29" s="33"/>
    </row>
    <row r="30" spans="1:16" x14ac:dyDescent="0.25">
      <c r="A30" s="25" t="s">
        <v>29</v>
      </c>
      <c r="B30" s="25">
        <v>6</v>
      </c>
      <c r="C30" s="26" t="s">
        <v>569</v>
      </c>
      <c r="D30" s="25" t="s">
        <v>31</v>
      </c>
      <c r="E30" s="27" t="s">
        <v>570</v>
      </c>
      <c r="F30" s="28" t="s">
        <v>33</v>
      </c>
      <c r="G30" s="29">
        <v>1</v>
      </c>
      <c r="H30" s="30">
        <v>0</v>
      </c>
      <c r="I30" s="30">
        <f>ROUND(G30*H30,P4)</f>
        <v>0</v>
      </c>
      <c r="J30" s="25"/>
      <c r="O30" s="31">
        <f>I30*0.21</f>
        <v>0</v>
      </c>
      <c r="P30">
        <v>3</v>
      </c>
    </row>
    <row r="31" spans="1:16" ht="30" x14ac:dyDescent="0.25">
      <c r="A31" s="25" t="s">
        <v>34</v>
      </c>
      <c r="B31" s="32"/>
      <c r="E31" s="27" t="s">
        <v>571</v>
      </c>
      <c r="J31" s="33"/>
    </row>
    <row r="32" spans="1:16" x14ac:dyDescent="0.25">
      <c r="A32" s="25" t="s">
        <v>36</v>
      </c>
      <c r="B32" s="32"/>
      <c r="E32" s="34" t="s">
        <v>45</v>
      </c>
      <c r="J32" s="33"/>
    </row>
    <row r="33" spans="1:16" ht="60" x14ac:dyDescent="0.25">
      <c r="A33" s="25" t="s">
        <v>38</v>
      </c>
      <c r="B33" s="32"/>
      <c r="E33" s="27" t="s">
        <v>572</v>
      </c>
      <c r="J33" s="33"/>
    </row>
    <row r="34" spans="1:16" x14ac:dyDescent="0.25">
      <c r="A34" s="19" t="s">
        <v>26</v>
      </c>
      <c r="B34" s="20"/>
      <c r="C34" s="21" t="s">
        <v>121</v>
      </c>
      <c r="D34" s="22"/>
      <c r="E34" s="19" t="s">
        <v>122</v>
      </c>
      <c r="F34" s="22"/>
      <c r="G34" s="22"/>
      <c r="H34" s="22"/>
      <c r="I34" s="23">
        <f>SUMIFS(I35:I138,A35:A138,"P")</f>
        <v>0</v>
      </c>
      <c r="J34" s="24"/>
    </row>
    <row r="35" spans="1:16" x14ac:dyDescent="0.25">
      <c r="A35" s="25" t="s">
        <v>29</v>
      </c>
      <c r="B35" s="25">
        <v>7</v>
      </c>
      <c r="C35" s="26" t="s">
        <v>573</v>
      </c>
      <c r="D35" s="25" t="s">
        <v>31</v>
      </c>
      <c r="E35" s="27" t="s">
        <v>574</v>
      </c>
      <c r="F35" s="28" t="s">
        <v>202</v>
      </c>
      <c r="G35" s="29">
        <v>342.40499999999997</v>
      </c>
      <c r="H35" s="30">
        <v>0</v>
      </c>
      <c r="I35" s="30">
        <f>ROUND(G35*H35,P4)</f>
        <v>0</v>
      </c>
      <c r="J35" s="25"/>
      <c r="O35" s="31">
        <f>I35*0.21</f>
        <v>0</v>
      </c>
      <c r="P35">
        <v>3</v>
      </c>
    </row>
    <row r="36" spans="1:16" ht="45" x14ac:dyDescent="0.25">
      <c r="A36" s="25" t="s">
        <v>34</v>
      </c>
      <c r="B36" s="32"/>
      <c r="E36" s="27" t="s">
        <v>139</v>
      </c>
      <c r="J36" s="33"/>
    </row>
    <row r="37" spans="1:16" ht="30" x14ac:dyDescent="0.25">
      <c r="A37" s="25" t="s">
        <v>36</v>
      </c>
      <c r="B37" s="32"/>
      <c r="E37" s="34" t="s">
        <v>575</v>
      </c>
      <c r="J37" s="33"/>
    </row>
    <row r="38" spans="1:16" ht="60" x14ac:dyDescent="0.25">
      <c r="A38" s="25" t="s">
        <v>38</v>
      </c>
      <c r="B38" s="32"/>
      <c r="E38" s="27" t="s">
        <v>576</v>
      </c>
      <c r="J38" s="33"/>
    </row>
    <row r="39" spans="1:16" ht="30" x14ac:dyDescent="0.25">
      <c r="A39" s="25" t="s">
        <v>29</v>
      </c>
      <c r="B39" s="25">
        <v>8</v>
      </c>
      <c r="C39" s="26" t="s">
        <v>510</v>
      </c>
      <c r="D39" s="25" t="s">
        <v>31</v>
      </c>
      <c r="E39" s="27" t="s">
        <v>511</v>
      </c>
      <c r="F39" s="28" t="s">
        <v>89</v>
      </c>
      <c r="G39" s="29">
        <v>28.5</v>
      </c>
      <c r="H39" s="30">
        <v>0</v>
      </c>
      <c r="I39" s="30">
        <f>ROUND(G39*H39,P4)</f>
        <v>0</v>
      </c>
      <c r="J39" s="25"/>
      <c r="O39" s="31">
        <f>I39*0.21</f>
        <v>0</v>
      </c>
      <c r="P39">
        <v>3</v>
      </c>
    </row>
    <row r="40" spans="1:16" ht="45" x14ac:dyDescent="0.25">
      <c r="A40" s="25" t="s">
        <v>34</v>
      </c>
      <c r="B40" s="32"/>
      <c r="E40" s="27" t="s">
        <v>144</v>
      </c>
      <c r="J40" s="33"/>
    </row>
    <row r="41" spans="1:16" ht="45" x14ac:dyDescent="0.25">
      <c r="A41" s="25" t="s">
        <v>36</v>
      </c>
      <c r="B41" s="32"/>
      <c r="E41" s="34" t="s">
        <v>577</v>
      </c>
      <c r="J41" s="33"/>
    </row>
    <row r="42" spans="1:16" ht="90" x14ac:dyDescent="0.25">
      <c r="A42" s="25" t="s">
        <v>38</v>
      </c>
      <c r="B42" s="32"/>
      <c r="E42" s="27" t="s">
        <v>127</v>
      </c>
      <c r="J42" s="33"/>
    </row>
    <row r="43" spans="1:16" ht="30" x14ac:dyDescent="0.25">
      <c r="A43" s="25" t="s">
        <v>29</v>
      </c>
      <c r="B43" s="25">
        <v>9</v>
      </c>
      <c r="C43" s="26" t="s">
        <v>123</v>
      </c>
      <c r="D43" s="25" t="s">
        <v>31</v>
      </c>
      <c r="E43" s="27" t="s">
        <v>124</v>
      </c>
      <c r="F43" s="28" t="s">
        <v>89</v>
      </c>
      <c r="G43" s="29">
        <v>385.50599999999997</v>
      </c>
      <c r="H43" s="30">
        <v>0</v>
      </c>
      <c r="I43" s="30">
        <f>ROUND(G43*H43,P4)</f>
        <v>0</v>
      </c>
      <c r="J43" s="25"/>
      <c r="O43" s="31">
        <f>I43*0.21</f>
        <v>0</v>
      </c>
      <c r="P43">
        <v>3</v>
      </c>
    </row>
    <row r="44" spans="1:16" ht="60" x14ac:dyDescent="0.25">
      <c r="A44" s="25" t="s">
        <v>34</v>
      </c>
      <c r="B44" s="32"/>
      <c r="E44" s="27" t="s">
        <v>578</v>
      </c>
      <c r="J44" s="33"/>
    </row>
    <row r="45" spans="1:16" ht="90" x14ac:dyDescent="0.25">
      <c r="A45" s="25" t="s">
        <v>36</v>
      </c>
      <c r="B45" s="32"/>
      <c r="E45" s="34" t="s">
        <v>579</v>
      </c>
      <c r="J45" s="33"/>
    </row>
    <row r="46" spans="1:16" ht="90" x14ac:dyDescent="0.25">
      <c r="A46" s="25" t="s">
        <v>38</v>
      </c>
      <c r="B46" s="32"/>
      <c r="E46" s="27" t="s">
        <v>127</v>
      </c>
      <c r="J46" s="33"/>
    </row>
    <row r="47" spans="1:16" ht="30" x14ac:dyDescent="0.25">
      <c r="A47" s="25" t="s">
        <v>29</v>
      </c>
      <c r="B47" s="25">
        <v>10</v>
      </c>
      <c r="C47" s="26" t="s">
        <v>128</v>
      </c>
      <c r="D47" s="25" t="s">
        <v>31</v>
      </c>
      <c r="E47" s="27" t="s">
        <v>129</v>
      </c>
      <c r="F47" s="28" t="s">
        <v>89</v>
      </c>
      <c r="G47" s="29">
        <v>542.697</v>
      </c>
      <c r="H47" s="30">
        <v>0</v>
      </c>
      <c r="I47" s="30">
        <f>ROUND(G47*H47,P4)</f>
        <v>0</v>
      </c>
      <c r="J47" s="25"/>
      <c r="O47" s="31">
        <f>I47*0.21</f>
        <v>0</v>
      </c>
      <c r="P47">
        <v>3</v>
      </c>
    </row>
    <row r="48" spans="1:16" ht="60" x14ac:dyDescent="0.25">
      <c r="A48" s="25" t="s">
        <v>34</v>
      </c>
      <c r="B48" s="32"/>
      <c r="E48" s="27" t="s">
        <v>580</v>
      </c>
      <c r="J48" s="33"/>
    </row>
    <row r="49" spans="1:16" ht="30" x14ac:dyDescent="0.25">
      <c r="A49" s="25" t="s">
        <v>36</v>
      </c>
      <c r="B49" s="32"/>
      <c r="E49" s="34" t="s">
        <v>581</v>
      </c>
      <c r="J49" s="33"/>
    </row>
    <row r="50" spans="1:16" ht="120" x14ac:dyDescent="0.25">
      <c r="A50" s="25" t="s">
        <v>38</v>
      </c>
      <c r="B50" s="32"/>
      <c r="E50" s="27" t="s">
        <v>132</v>
      </c>
      <c r="J50" s="33"/>
    </row>
    <row r="51" spans="1:16" ht="30" x14ac:dyDescent="0.25">
      <c r="A51" s="25" t="s">
        <v>29</v>
      </c>
      <c r="B51" s="25">
        <v>11</v>
      </c>
      <c r="C51" s="26" t="s">
        <v>141</v>
      </c>
      <c r="D51" s="25" t="s">
        <v>31</v>
      </c>
      <c r="E51" s="27" t="s">
        <v>142</v>
      </c>
      <c r="F51" s="28" t="s">
        <v>143</v>
      </c>
      <c r="G51" s="29">
        <v>241</v>
      </c>
      <c r="H51" s="30">
        <v>0</v>
      </c>
      <c r="I51" s="30">
        <f>ROUND(G51*H51,P4)</f>
        <v>0</v>
      </c>
      <c r="J51" s="25"/>
      <c r="O51" s="31">
        <f>I51*0.21</f>
        <v>0</v>
      </c>
      <c r="P51">
        <v>3</v>
      </c>
    </row>
    <row r="52" spans="1:16" ht="45" x14ac:dyDescent="0.25">
      <c r="A52" s="25" t="s">
        <v>34</v>
      </c>
      <c r="B52" s="32"/>
      <c r="E52" s="27" t="s">
        <v>144</v>
      </c>
      <c r="J52" s="33"/>
    </row>
    <row r="53" spans="1:16" ht="75" x14ac:dyDescent="0.25">
      <c r="A53" s="25" t="s">
        <v>36</v>
      </c>
      <c r="B53" s="32"/>
      <c r="E53" s="34" t="s">
        <v>582</v>
      </c>
      <c r="J53" s="33"/>
    </row>
    <row r="54" spans="1:16" ht="90" x14ac:dyDescent="0.25">
      <c r="A54" s="25" t="s">
        <v>38</v>
      </c>
      <c r="B54" s="32"/>
      <c r="E54" s="27" t="s">
        <v>127</v>
      </c>
      <c r="J54" s="33"/>
    </row>
    <row r="55" spans="1:16" x14ac:dyDescent="0.25">
      <c r="A55" s="25" t="s">
        <v>29</v>
      </c>
      <c r="B55" s="25">
        <v>12</v>
      </c>
      <c r="C55" s="26" t="s">
        <v>146</v>
      </c>
      <c r="D55" s="25" t="s">
        <v>31</v>
      </c>
      <c r="E55" s="27" t="s">
        <v>147</v>
      </c>
      <c r="F55" s="28" t="s">
        <v>89</v>
      </c>
      <c r="G55" s="29">
        <v>460.33600000000001</v>
      </c>
      <c r="H55" s="30">
        <v>0</v>
      </c>
      <c r="I55" s="30">
        <f>ROUND(G55*H55,P4)</f>
        <v>0</v>
      </c>
      <c r="J55" s="25"/>
      <c r="O55" s="31">
        <f>I55*0.21</f>
        <v>0</v>
      </c>
      <c r="P55">
        <v>3</v>
      </c>
    </row>
    <row r="56" spans="1:16" ht="30" x14ac:dyDescent="0.25">
      <c r="A56" s="25" t="s">
        <v>34</v>
      </c>
      <c r="B56" s="32"/>
      <c r="E56" s="27" t="s">
        <v>148</v>
      </c>
      <c r="J56" s="33"/>
    </row>
    <row r="57" spans="1:16" ht="90" x14ac:dyDescent="0.25">
      <c r="A57" s="25" t="s">
        <v>36</v>
      </c>
      <c r="B57" s="32"/>
      <c r="E57" s="34" t="s">
        <v>583</v>
      </c>
      <c r="J57" s="33"/>
    </row>
    <row r="58" spans="1:16" ht="90" x14ac:dyDescent="0.25">
      <c r="A58" s="25" t="s">
        <v>38</v>
      </c>
      <c r="B58" s="32"/>
      <c r="E58" s="27" t="s">
        <v>127</v>
      </c>
      <c r="J58" s="33"/>
    </row>
    <row r="59" spans="1:16" x14ac:dyDescent="0.25">
      <c r="A59" s="25" t="s">
        <v>29</v>
      </c>
      <c r="B59" s="25">
        <v>13</v>
      </c>
      <c r="C59" s="26" t="s">
        <v>155</v>
      </c>
      <c r="D59" s="25" t="s">
        <v>31</v>
      </c>
      <c r="E59" s="27" t="s">
        <v>156</v>
      </c>
      <c r="F59" s="28" t="s">
        <v>143</v>
      </c>
      <c r="G59" s="29">
        <v>10.5</v>
      </c>
      <c r="H59" s="30">
        <v>0</v>
      </c>
      <c r="I59" s="30">
        <f>ROUND(G59*H59,P4)</f>
        <v>0</v>
      </c>
      <c r="J59" s="25"/>
      <c r="O59" s="31">
        <f>I59*0.21</f>
        <v>0</v>
      </c>
      <c r="P59">
        <v>3</v>
      </c>
    </row>
    <row r="60" spans="1:16" x14ac:dyDescent="0.25">
      <c r="A60" s="25" t="s">
        <v>34</v>
      </c>
      <c r="B60" s="32"/>
      <c r="E60" s="27" t="s">
        <v>584</v>
      </c>
      <c r="J60" s="33"/>
    </row>
    <row r="61" spans="1:16" ht="30" x14ac:dyDescent="0.25">
      <c r="A61" s="25" t="s">
        <v>36</v>
      </c>
      <c r="B61" s="32"/>
      <c r="E61" s="34" t="s">
        <v>585</v>
      </c>
      <c r="J61" s="33"/>
    </row>
    <row r="62" spans="1:16" ht="30" x14ac:dyDescent="0.25">
      <c r="A62" s="25" t="s">
        <v>38</v>
      </c>
      <c r="B62" s="32"/>
      <c r="E62" s="27" t="s">
        <v>159</v>
      </c>
      <c r="J62" s="33"/>
    </row>
    <row r="63" spans="1:16" x14ac:dyDescent="0.25">
      <c r="A63" s="25" t="s">
        <v>29</v>
      </c>
      <c r="B63" s="25">
        <v>14</v>
      </c>
      <c r="C63" s="26" t="s">
        <v>586</v>
      </c>
      <c r="D63" s="25" t="s">
        <v>31</v>
      </c>
      <c r="E63" s="27" t="s">
        <v>587</v>
      </c>
      <c r="F63" s="28" t="s">
        <v>89</v>
      </c>
      <c r="G63" s="29">
        <v>34.241</v>
      </c>
      <c r="H63" s="30">
        <v>0</v>
      </c>
      <c r="I63" s="30">
        <f>ROUND(G63*H63,P4)</f>
        <v>0</v>
      </c>
      <c r="J63" s="25"/>
      <c r="O63" s="31">
        <f>I63*0.21</f>
        <v>0</v>
      </c>
      <c r="P63">
        <v>3</v>
      </c>
    </row>
    <row r="64" spans="1:16" ht="45" x14ac:dyDescent="0.25">
      <c r="A64" s="25" t="s">
        <v>34</v>
      </c>
      <c r="B64" s="32"/>
      <c r="E64" s="27" t="s">
        <v>162</v>
      </c>
      <c r="J64" s="33"/>
    </row>
    <row r="65" spans="1:16" ht="30" x14ac:dyDescent="0.25">
      <c r="A65" s="25" t="s">
        <v>36</v>
      </c>
      <c r="B65" s="32"/>
      <c r="E65" s="34" t="s">
        <v>588</v>
      </c>
      <c r="J65" s="33"/>
    </row>
    <row r="66" spans="1:16" ht="45" x14ac:dyDescent="0.25">
      <c r="A66" s="25" t="s">
        <v>38</v>
      </c>
      <c r="B66" s="32"/>
      <c r="E66" s="27" t="s">
        <v>589</v>
      </c>
      <c r="J66" s="33"/>
    </row>
    <row r="67" spans="1:16" x14ac:dyDescent="0.25">
      <c r="A67" s="25" t="s">
        <v>29</v>
      </c>
      <c r="B67" s="25">
        <v>15</v>
      </c>
      <c r="C67" s="26" t="s">
        <v>160</v>
      </c>
      <c r="D67" s="25" t="s">
        <v>31</v>
      </c>
      <c r="E67" s="27" t="s">
        <v>161</v>
      </c>
      <c r="F67" s="28" t="s">
        <v>89</v>
      </c>
      <c r="G67" s="29">
        <v>3373.9690000000001</v>
      </c>
      <c r="H67" s="30">
        <v>0</v>
      </c>
      <c r="I67" s="30">
        <f>ROUND(G67*H67,P4)</f>
        <v>0</v>
      </c>
      <c r="J67" s="25"/>
      <c r="O67" s="31">
        <f>I67*0.21</f>
        <v>0</v>
      </c>
      <c r="P67">
        <v>3</v>
      </c>
    </row>
    <row r="68" spans="1:16" ht="45" x14ac:dyDescent="0.25">
      <c r="A68" s="25" t="s">
        <v>34</v>
      </c>
      <c r="B68" s="32"/>
      <c r="E68" s="27" t="s">
        <v>162</v>
      </c>
      <c r="J68" s="33"/>
    </row>
    <row r="69" spans="1:16" ht="195" x14ac:dyDescent="0.25">
      <c r="A69" s="25" t="s">
        <v>36</v>
      </c>
      <c r="B69" s="32"/>
      <c r="E69" s="34" t="s">
        <v>590</v>
      </c>
      <c r="J69" s="33"/>
    </row>
    <row r="70" spans="1:16" ht="409.5" x14ac:dyDescent="0.25">
      <c r="A70" s="25" t="s">
        <v>38</v>
      </c>
      <c r="B70" s="32"/>
      <c r="E70" s="27" t="s">
        <v>164</v>
      </c>
      <c r="J70" s="33"/>
    </row>
    <row r="71" spans="1:16" x14ac:dyDescent="0.25">
      <c r="A71" s="25" t="s">
        <v>29</v>
      </c>
      <c r="B71" s="25">
        <v>16</v>
      </c>
      <c r="C71" s="26" t="s">
        <v>591</v>
      </c>
      <c r="D71" s="25" t="s">
        <v>31</v>
      </c>
      <c r="E71" s="27" t="s">
        <v>592</v>
      </c>
      <c r="F71" s="28" t="s">
        <v>89</v>
      </c>
      <c r="G71" s="29">
        <v>371.5</v>
      </c>
      <c r="H71" s="30">
        <v>0</v>
      </c>
      <c r="I71" s="30">
        <f>ROUND(G71*H71,P4)</f>
        <v>0</v>
      </c>
      <c r="J71" s="25"/>
      <c r="O71" s="31">
        <f>I71*0.21</f>
        <v>0</v>
      </c>
      <c r="P71">
        <v>3</v>
      </c>
    </row>
    <row r="72" spans="1:16" ht="75" x14ac:dyDescent="0.25">
      <c r="A72" s="25" t="s">
        <v>34</v>
      </c>
      <c r="B72" s="32"/>
      <c r="E72" s="27" t="s">
        <v>593</v>
      </c>
      <c r="J72" s="33"/>
    </row>
    <row r="73" spans="1:16" ht="90" x14ac:dyDescent="0.25">
      <c r="A73" s="25" t="s">
        <v>36</v>
      </c>
      <c r="B73" s="32"/>
      <c r="E73" s="34" t="s">
        <v>594</v>
      </c>
      <c r="J73" s="33"/>
    </row>
    <row r="74" spans="1:16" ht="390" x14ac:dyDescent="0.25">
      <c r="A74" s="25" t="s">
        <v>38</v>
      </c>
      <c r="B74" s="32"/>
      <c r="E74" s="27" t="s">
        <v>595</v>
      </c>
      <c r="J74" s="33"/>
    </row>
    <row r="75" spans="1:16" x14ac:dyDescent="0.25">
      <c r="A75" s="25" t="s">
        <v>29</v>
      </c>
      <c r="B75" s="25">
        <v>17</v>
      </c>
      <c r="C75" s="26" t="s">
        <v>165</v>
      </c>
      <c r="D75" s="25" t="s">
        <v>31</v>
      </c>
      <c r="E75" s="27" t="s">
        <v>166</v>
      </c>
      <c r="F75" s="28" t="s">
        <v>89</v>
      </c>
      <c r="G75" s="29">
        <v>41.865000000000002</v>
      </c>
      <c r="H75" s="30">
        <v>0</v>
      </c>
      <c r="I75" s="30">
        <f>ROUND(G75*H75,P4)</f>
        <v>0</v>
      </c>
      <c r="J75" s="25"/>
      <c r="O75" s="31">
        <f>I75*0.21</f>
        <v>0</v>
      </c>
      <c r="P75">
        <v>3</v>
      </c>
    </row>
    <row r="76" spans="1:16" ht="75" x14ac:dyDescent="0.25">
      <c r="A76" s="25" t="s">
        <v>34</v>
      </c>
      <c r="B76" s="32"/>
      <c r="E76" s="27" t="s">
        <v>167</v>
      </c>
      <c r="J76" s="33"/>
    </row>
    <row r="77" spans="1:16" ht="60" x14ac:dyDescent="0.25">
      <c r="A77" s="25" t="s">
        <v>36</v>
      </c>
      <c r="B77" s="32"/>
      <c r="E77" s="34" t="s">
        <v>596</v>
      </c>
      <c r="J77" s="33"/>
    </row>
    <row r="78" spans="1:16" ht="409.5" x14ac:dyDescent="0.25">
      <c r="A78" s="25" t="s">
        <v>38</v>
      </c>
      <c r="B78" s="32"/>
      <c r="E78" s="27" t="s">
        <v>169</v>
      </c>
      <c r="J78" s="33"/>
    </row>
    <row r="79" spans="1:16" x14ac:dyDescent="0.25">
      <c r="A79" s="25" t="s">
        <v>29</v>
      </c>
      <c r="B79" s="25">
        <v>18</v>
      </c>
      <c r="C79" s="26" t="s">
        <v>170</v>
      </c>
      <c r="D79" s="25" t="s">
        <v>31</v>
      </c>
      <c r="E79" s="27" t="s">
        <v>171</v>
      </c>
      <c r="F79" s="28" t="s">
        <v>89</v>
      </c>
      <c r="G79" s="29">
        <v>10.465999999999999</v>
      </c>
      <c r="H79" s="30">
        <v>0</v>
      </c>
      <c r="I79" s="30">
        <f>ROUND(G79*H79,P4)</f>
        <v>0</v>
      </c>
      <c r="J79" s="25"/>
      <c r="O79" s="31">
        <f>I79*0.21</f>
        <v>0</v>
      </c>
      <c r="P79">
        <v>3</v>
      </c>
    </row>
    <row r="80" spans="1:16" ht="75" x14ac:dyDescent="0.25">
      <c r="A80" s="25" t="s">
        <v>34</v>
      </c>
      <c r="B80" s="32"/>
      <c r="E80" s="27" t="s">
        <v>172</v>
      </c>
      <c r="J80" s="33"/>
    </row>
    <row r="81" spans="1:16" ht="45" x14ac:dyDescent="0.25">
      <c r="A81" s="25" t="s">
        <v>36</v>
      </c>
      <c r="B81" s="32"/>
      <c r="E81" s="34" t="s">
        <v>597</v>
      </c>
      <c r="J81" s="33"/>
    </row>
    <row r="82" spans="1:16" ht="409.5" x14ac:dyDescent="0.25">
      <c r="A82" s="25" t="s">
        <v>38</v>
      </c>
      <c r="B82" s="32"/>
      <c r="E82" s="27" t="s">
        <v>174</v>
      </c>
      <c r="J82" s="33"/>
    </row>
    <row r="83" spans="1:16" x14ac:dyDescent="0.25">
      <c r="A83" s="25" t="s">
        <v>29</v>
      </c>
      <c r="B83" s="25">
        <v>19</v>
      </c>
      <c r="C83" s="26" t="s">
        <v>175</v>
      </c>
      <c r="D83" s="25" t="s">
        <v>31</v>
      </c>
      <c r="E83" s="27" t="s">
        <v>176</v>
      </c>
      <c r="F83" s="28" t="s">
        <v>89</v>
      </c>
      <c r="G83" s="29">
        <v>15.263999999999999</v>
      </c>
      <c r="H83" s="30">
        <v>0</v>
      </c>
      <c r="I83" s="30">
        <f>ROUND(G83*H83,P4)</f>
        <v>0</v>
      </c>
      <c r="J83" s="25"/>
      <c r="O83" s="31">
        <f>I83*0.21</f>
        <v>0</v>
      </c>
      <c r="P83">
        <v>3</v>
      </c>
    </row>
    <row r="84" spans="1:16" ht="60" x14ac:dyDescent="0.25">
      <c r="A84" s="25" t="s">
        <v>34</v>
      </c>
      <c r="B84" s="32"/>
      <c r="E84" s="27" t="s">
        <v>177</v>
      </c>
      <c r="J84" s="33"/>
    </row>
    <row r="85" spans="1:16" ht="30" x14ac:dyDescent="0.25">
      <c r="A85" s="25" t="s">
        <v>36</v>
      </c>
      <c r="B85" s="32"/>
      <c r="E85" s="34" t="s">
        <v>598</v>
      </c>
      <c r="J85" s="33"/>
    </row>
    <row r="86" spans="1:16" ht="409.5" x14ac:dyDescent="0.25">
      <c r="A86" s="25" t="s">
        <v>38</v>
      </c>
      <c r="B86" s="32"/>
      <c r="E86" s="27" t="s">
        <v>169</v>
      </c>
      <c r="J86" s="33"/>
    </row>
    <row r="87" spans="1:16" x14ac:dyDescent="0.25">
      <c r="A87" s="25" t="s">
        <v>29</v>
      </c>
      <c r="B87" s="25">
        <v>20</v>
      </c>
      <c r="C87" s="26" t="s">
        <v>179</v>
      </c>
      <c r="D87" s="25" t="s">
        <v>31</v>
      </c>
      <c r="E87" s="27" t="s">
        <v>180</v>
      </c>
      <c r="F87" s="28" t="s">
        <v>89</v>
      </c>
      <c r="G87" s="29">
        <v>3.8159999999999998</v>
      </c>
      <c r="H87" s="30">
        <v>0</v>
      </c>
      <c r="I87" s="30">
        <f>ROUND(G87*H87,P4)</f>
        <v>0</v>
      </c>
      <c r="J87" s="25"/>
      <c r="O87" s="31">
        <f>I87*0.21</f>
        <v>0</v>
      </c>
      <c r="P87">
        <v>3</v>
      </c>
    </row>
    <row r="88" spans="1:16" ht="60" x14ac:dyDescent="0.25">
      <c r="A88" s="25" t="s">
        <v>34</v>
      </c>
      <c r="B88" s="32"/>
      <c r="E88" s="27" t="s">
        <v>181</v>
      </c>
      <c r="J88" s="33"/>
    </row>
    <row r="89" spans="1:16" ht="30" x14ac:dyDescent="0.25">
      <c r="A89" s="25" t="s">
        <v>36</v>
      </c>
      <c r="B89" s="32"/>
      <c r="E89" s="34" t="s">
        <v>599</v>
      </c>
      <c r="J89" s="33"/>
    </row>
    <row r="90" spans="1:16" ht="409.5" x14ac:dyDescent="0.25">
      <c r="A90" s="25" t="s">
        <v>38</v>
      </c>
      <c r="B90" s="32"/>
      <c r="E90" s="27" t="s">
        <v>174</v>
      </c>
      <c r="J90" s="33"/>
    </row>
    <row r="91" spans="1:16" x14ac:dyDescent="0.25">
      <c r="A91" s="25" t="s">
        <v>29</v>
      </c>
      <c r="B91" s="25">
        <v>21</v>
      </c>
      <c r="C91" s="26" t="s">
        <v>425</v>
      </c>
      <c r="D91" s="25" t="s">
        <v>31</v>
      </c>
      <c r="E91" s="27" t="s">
        <v>426</v>
      </c>
      <c r="F91" s="28" t="s">
        <v>89</v>
      </c>
      <c r="G91" s="29">
        <v>391.3</v>
      </c>
      <c r="H91" s="30">
        <v>0</v>
      </c>
      <c r="I91" s="30">
        <f>ROUND(G91*H91,P4)</f>
        <v>0</v>
      </c>
      <c r="J91" s="25"/>
      <c r="O91" s="31">
        <f>I91*0.21</f>
        <v>0</v>
      </c>
      <c r="P91">
        <v>3</v>
      </c>
    </row>
    <row r="92" spans="1:16" ht="30" x14ac:dyDescent="0.25">
      <c r="A92" s="25" t="s">
        <v>34</v>
      </c>
      <c r="B92" s="32"/>
      <c r="E92" s="27" t="s">
        <v>427</v>
      </c>
      <c r="J92" s="33"/>
    </row>
    <row r="93" spans="1:16" x14ac:dyDescent="0.25">
      <c r="A93" s="25" t="s">
        <v>36</v>
      </c>
      <c r="B93" s="32"/>
      <c r="E93" s="34" t="s">
        <v>600</v>
      </c>
      <c r="J93" s="33"/>
    </row>
    <row r="94" spans="1:16" ht="390" x14ac:dyDescent="0.25">
      <c r="A94" s="25" t="s">
        <v>38</v>
      </c>
      <c r="B94" s="32"/>
      <c r="E94" s="27" t="s">
        <v>429</v>
      </c>
      <c r="J94" s="33"/>
    </row>
    <row r="95" spans="1:16" x14ac:dyDescent="0.25">
      <c r="A95" s="25" t="s">
        <v>29</v>
      </c>
      <c r="B95" s="25">
        <v>22</v>
      </c>
      <c r="C95" s="26" t="s">
        <v>183</v>
      </c>
      <c r="D95" s="25" t="s">
        <v>31</v>
      </c>
      <c r="E95" s="27" t="s">
        <v>184</v>
      </c>
      <c r="F95" s="28" t="s">
        <v>89</v>
      </c>
      <c r="G95" s="29">
        <v>3816.88</v>
      </c>
      <c r="H95" s="30">
        <v>0</v>
      </c>
      <c r="I95" s="30">
        <f>ROUND(G95*H95,P4)</f>
        <v>0</v>
      </c>
      <c r="J95" s="25"/>
      <c r="O95" s="31">
        <f>I95*0.21</f>
        <v>0</v>
      </c>
      <c r="P95">
        <v>3</v>
      </c>
    </row>
    <row r="96" spans="1:16" x14ac:dyDescent="0.25">
      <c r="A96" s="25" t="s">
        <v>34</v>
      </c>
      <c r="B96" s="32"/>
      <c r="E96" s="35" t="s">
        <v>31</v>
      </c>
      <c r="J96" s="33"/>
    </row>
    <row r="97" spans="1:16" ht="30" x14ac:dyDescent="0.25">
      <c r="A97" s="25" t="s">
        <v>36</v>
      </c>
      <c r="B97" s="32"/>
      <c r="E97" s="34" t="s">
        <v>601</v>
      </c>
      <c r="J97" s="33"/>
    </row>
    <row r="98" spans="1:16" ht="255" x14ac:dyDescent="0.25">
      <c r="A98" s="25" t="s">
        <v>38</v>
      </c>
      <c r="B98" s="32"/>
      <c r="E98" s="27" t="s">
        <v>186</v>
      </c>
      <c r="J98" s="33"/>
    </row>
    <row r="99" spans="1:16" x14ac:dyDescent="0.25">
      <c r="A99" s="25" t="s">
        <v>29</v>
      </c>
      <c r="B99" s="25">
        <v>23</v>
      </c>
      <c r="C99" s="26" t="s">
        <v>602</v>
      </c>
      <c r="D99" s="25" t="s">
        <v>31</v>
      </c>
      <c r="E99" s="27" t="s">
        <v>603</v>
      </c>
      <c r="F99" s="28" t="s">
        <v>89</v>
      </c>
      <c r="G99" s="29">
        <v>35.700000000000003</v>
      </c>
      <c r="H99" s="30">
        <v>0</v>
      </c>
      <c r="I99" s="30">
        <f>ROUND(G99*H99,P4)</f>
        <v>0</v>
      </c>
      <c r="J99" s="25"/>
      <c r="O99" s="31">
        <f>I99*0.21</f>
        <v>0</v>
      </c>
      <c r="P99">
        <v>3</v>
      </c>
    </row>
    <row r="100" spans="1:16" x14ac:dyDescent="0.25">
      <c r="A100" s="25" t="s">
        <v>34</v>
      </c>
      <c r="B100" s="32"/>
      <c r="E100" s="27" t="s">
        <v>604</v>
      </c>
      <c r="J100" s="33"/>
    </row>
    <row r="101" spans="1:16" ht="60" x14ac:dyDescent="0.25">
      <c r="A101" s="25" t="s">
        <v>36</v>
      </c>
      <c r="B101" s="32"/>
      <c r="E101" s="34" t="s">
        <v>605</v>
      </c>
      <c r="J101" s="33"/>
    </row>
    <row r="102" spans="1:16" ht="345" x14ac:dyDescent="0.25">
      <c r="A102" s="25" t="s">
        <v>38</v>
      </c>
      <c r="B102" s="32"/>
      <c r="E102" s="27" t="s">
        <v>606</v>
      </c>
      <c r="J102" s="33"/>
    </row>
    <row r="103" spans="1:16" x14ac:dyDescent="0.25">
      <c r="A103" s="25" t="s">
        <v>29</v>
      </c>
      <c r="B103" s="25">
        <v>24</v>
      </c>
      <c r="C103" s="26" t="s">
        <v>187</v>
      </c>
      <c r="D103" s="25" t="s">
        <v>31</v>
      </c>
      <c r="E103" s="27" t="s">
        <v>188</v>
      </c>
      <c r="F103" s="28" t="s">
        <v>89</v>
      </c>
      <c r="G103" s="29">
        <v>17.376000000000001</v>
      </c>
      <c r="H103" s="30">
        <v>0</v>
      </c>
      <c r="I103" s="30">
        <f>ROUND(G103*H103,P4)</f>
        <v>0</v>
      </c>
      <c r="J103" s="25"/>
      <c r="O103" s="31">
        <f>I103*0.21</f>
        <v>0</v>
      </c>
      <c r="P103">
        <v>3</v>
      </c>
    </row>
    <row r="104" spans="1:16" x14ac:dyDescent="0.25">
      <c r="A104" s="25" t="s">
        <v>34</v>
      </c>
      <c r="B104" s="32"/>
      <c r="E104" s="27" t="s">
        <v>189</v>
      </c>
      <c r="J104" s="33"/>
    </row>
    <row r="105" spans="1:16" ht="30" x14ac:dyDescent="0.25">
      <c r="A105" s="25" t="s">
        <v>36</v>
      </c>
      <c r="B105" s="32"/>
      <c r="E105" s="34" t="s">
        <v>607</v>
      </c>
      <c r="J105" s="33"/>
    </row>
    <row r="106" spans="1:16" ht="330" x14ac:dyDescent="0.25">
      <c r="A106" s="25" t="s">
        <v>38</v>
      </c>
      <c r="B106" s="32"/>
      <c r="E106" s="27" t="s">
        <v>191</v>
      </c>
      <c r="J106" s="33"/>
    </row>
    <row r="107" spans="1:16" x14ac:dyDescent="0.25">
      <c r="A107" s="25" t="s">
        <v>29</v>
      </c>
      <c r="B107" s="25">
        <v>25</v>
      </c>
      <c r="C107" s="26" t="s">
        <v>192</v>
      </c>
      <c r="D107" s="25" t="s">
        <v>51</v>
      </c>
      <c r="E107" s="27" t="s">
        <v>193</v>
      </c>
      <c r="F107" s="28" t="s">
        <v>89</v>
      </c>
      <c r="G107" s="29">
        <v>20.811</v>
      </c>
      <c r="H107" s="30">
        <v>0</v>
      </c>
      <c r="I107" s="30">
        <f>ROUND(G107*H107,P4)</f>
        <v>0</v>
      </c>
      <c r="J107" s="25"/>
      <c r="O107" s="31">
        <f>I107*0.21</f>
        <v>0</v>
      </c>
      <c r="P107">
        <v>3</v>
      </c>
    </row>
    <row r="108" spans="1:16" x14ac:dyDescent="0.25">
      <c r="A108" s="25" t="s">
        <v>34</v>
      </c>
      <c r="B108" s="32"/>
      <c r="E108" s="27" t="s">
        <v>194</v>
      </c>
      <c r="J108" s="33"/>
    </row>
    <row r="109" spans="1:16" ht="30" x14ac:dyDescent="0.25">
      <c r="A109" s="25" t="s">
        <v>36</v>
      </c>
      <c r="B109" s="32"/>
      <c r="E109" s="34" t="s">
        <v>608</v>
      </c>
      <c r="J109" s="33"/>
    </row>
    <row r="110" spans="1:16" ht="409.5" x14ac:dyDescent="0.25">
      <c r="A110" s="25" t="s">
        <v>38</v>
      </c>
      <c r="B110" s="32"/>
      <c r="E110" s="27" t="s">
        <v>196</v>
      </c>
      <c r="J110" s="33"/>
    </row>
    <row r="111" spans="1:16" x14ac:dyDescent="0.25">
      <c r="A111" s="25" t="s">
        <v>29</v>
      </c>
      <c r="B111" s="25">
        <v>26</v>
      </c>
      <c r="C111" s="26" t="s">
        <v>192</v>
      </c>
      <c r="D111" s="25" t="s">
        <v>197</v>
      </c>
      <c r="E111" s="27" t="s">
        <v>193</v>
      </c>
      <c r="F111" s="28" t="s">
        <v>89</v>
      </c>
      <c r="G111" s="29">
        <v>16.96</v>
      </c>
      <c r="H111" s="30">
        <v>0</v>
      </c>
      <c r="I111" s="30">
        <f>ROUND(G111*H111,P4)</f>
        <v>0</v>
      </c>
      <c r="J111" s="25"/>
      <c r="O111" s="31">
        <f>I111*0.21</f>
        <v>0</v>
      </c>
      <c r="P111">
        <v>3</v>
      </c>
    </row>
    <row r="112" spans="1:16" x14ac:dyDescent="0.25">
      <c r="A112" s="25" t="s">
        <v>34</v>
      </c>
      <c r="B112" s="32"/>
      <c r="E112" s="27" t="s">
        <v>198</v>
      </c>
      <c r="J112" s="33"/>
    </row>
    <row r="113" spans="1:16" ht="30" x14ac:dyDescent="0.25">
      <c r="A113" s="25" t="s">
        <v>36</v>
      </c>
      <c r="B113" s="32"/>
      <c r="E113" s="34" t="s">
        <v>609</v>
      </c>
      <c r="J113" s="33"/>
    </row>
    <row r="114" spans="1:16" ht="409.5" x14ac:dyDescent="0.25">
      <c r="A114" s="25" t="s">
        <v>38</v>
      </c>
      <c r="B114" s="32"/>
      <c r="E114" s="27" t="s">
        <v>610</v>
      </c>
      <c r="J114" s="33"/>
    </row>
    <row r="115" spans="1:16" x14ac:dyDescent="0.25">
      <c r="A115" s="25" t="s">
        <v>29</v>
      </c>
      <c r="B115" s="25">
        <v>27</v>
      </c>
      <c r="C115" s="26" t="s">
        <v>611</v>
      </c>
      <c r="D115" s="25" t="s">
        <v>31</v>
      </c>
      <c r="E115" s="27" t="s">
        <v>612</v>
      </c>
      <c r="F115" s="28" t="s">
        <v>89</v>
      </c>
      <c r="G115" s="29">
        <v>989</v>
      </c>
      <c r="H115" s="30">
        <v>0</v>
      </c>
      <c r="I115" s="30">
        <f>ROUND(G115*H115,P4)</f>
        <v>0</v>
      </c>
      <c r="J115" s="25"/>
      <c r="O115" s="31">
        <f>I115*0.21</f>
        <v>0</v>
      </c>
      <c r="P115">
        <v>3</v>
      </c>
    </row>
    <row r="116" spans="1:16" ht="75" x14ac:dyDescent="0.25">
      <c r="A116" s="25" t="s">
        <v>34</v>
      </c>
      <c r="B116" s="32"/>
      <c r="E116" s="27" t="s">
        <v>613</v>
      </c>
      <c r="J116" s="33"/>
    </row>
    <row r="117" spans="1:16" ht="90" x14ac:dyDescent="0.25">
      <c r="A117" s="25" t="s">
        <v>36</v>
      </c>
      <c r="B117" s="32"/>
      <c r="E117" s="34" t="s">
        <v>614</v>
      </c>
      <c r="J117" s="33"/>
    </row>
    <row r="118" spans="1:16" ht="409.5" x14ac:dyDescent="0.25">
      <c r="A118" s="25" t="s">
        <v>38</v>
      </c>
      <c r="B118" s="32"/>
      <c r="E118" s="27" t="s">
        <v>615</v>
      </c>
      <c r="J118" s="33"/>
    </row>
    <row r="119" spans="1:16" x14ac:dyDescent="0.25">
      <c r="A119" s="25" t="s">
        <v>29</v>
      </c>
      <c r="B119" s="25">
        <v>28</v>
      </c>
      <c r="C119" s="26" t="s">
        <v>200</v>
      </c>
      <c r="D119" s="25" t="s">
        <v>31</v>
      </c>
      <c r="E119" s="27" t="s">
        <v>201</v>
      </c>
      <c r="F119" s="28" t="s">
        <v>202</v>
      </c>
      <c r="G119" s="29">
        <v>3208.6880000000001</v>
      </c>
      <c r="H119" s="30">
        <v>0</v>
      </c>
      <c r="I119" s="30">
        <f>ROUND(G119*H119,P4)</f>
        <v>0</v>
      </c>
      <c r="J119" s="25"/>
      <c r="O119" s="31">
        <f>I119*0.21</f>
        <v>0</v>
      </c>
      <c r="P119">
        <v>3</v>
      </c>
    </row>
    <row r="120" spans="1:16" x14ac:dyDescent="0.25">
      <c r="A120" s="25" t="s">
        <v>34</v>
      </c>
      <c r="B120" s="32"/>
      <c r="E120" s="35" t="s">
        <v>31</v>
      </c>
      <c r="J120" s="33"/>
    </row>
    <row r="121" spans="1:16" ht="105" x14ac:dyDescent="0.25">
      <c r="A121" s="25" t="s">
        <v>36</v>
      </c>
      <c r="B121" s="32"/>
      <c r="E121" s="34" t="s">
        <v>616</v>
      </c>
      <c r="J121" s="33"/>
    </row>
    <row r="122" spans="1:16" ht="30" x14ac:dyDescent="0.25">
      <c r="A122" s="25" t="s">
        <v>38</v>
      </c>
      <c r="B122" s="32"/>
      <c r="E122" s="27" t="s">
        <v>204</v>
      </c>
      <c r="J122" s="33"/>
    </row>
    <row r="123" spans="1:16" x14ac:dyDescent="0.25">
      <c r="A123" s="25" t="s">
        <v>29</v>
      </c>
      <c r="B123" s="25">
        <v>29</v>
      </c>
      <c r="C123" s="26" t="s">
        <v>205</v>
      </c>
      <c r="D123" s="25" t="s">
        <v>31</v>
      </c>
      <c r="E123" s="27" t="s">
        <v>206</v>
      </c>
      <c r="F123" s="28" t="s">
        <v>202</v>
      </c>
      <c r="G123" s="29">
        <v>950.42499999999995</v>
      </c>
      <c r="H123" s="30">
        <v>0</v>
      </c>
      <c r="I123" s="30">
        <f>ROUND(G123*H123,P4)</f>
        <v>0</v>
      </c>
      <c r="J123" s="25"/>
      <c r="O123" s="31">
        <f>I123*0.21</f>
        <v>0</v>
      </c>
      <c r="P123">
        <v>3</v>
      </c>
    </row>
    <row r="124" spans="1:16" ht="45" x14ac:dyDescent="0.25">
      <c r="A124" s="25" t="s">
        <v>34</v>
      </c>
      <c r="B124" s="32"/>
      <c r="E124" s="27" t="s">
        <v>617</v>
      </c>
      <c r="J124" s="33"/>
    </row>
    <row r="125" spans="1:16" ht="30" x14ac:dyDescent="0.25">
      <c r="A125" s="25" t="s">
        <v>36</v>
      </c>
      <c r="B125" s="32"/>
      <c r="E125" s="34" t="s">
        <v>618</v>
      </c>
      <c r="J125" s="33"/>
    </row>
    <row r="126" spans="1:16" ht="45" x14ac:dyDescent="0.25">
      <c r="A126" s="25" t="s">
        <v>38</v>
      </c>
      <c r="B126" s="32"/>
      <c r="E126" s="27" t="s">
        <v>209</v>
      </c>
      <c r="J126" s="33"/>
    </row>
    <row r="127" spans="1:16" x14ac:dyDescent="0.25">
      <c r="A127" s="25" t="s">
        <v>29</v>
      </c>
      <c r="B127" s="25">
        <v>30</v>
      </c>
      <c r="C127" s="26" t="s">
        <v>619</v>
      </c>
      <c r="D127" s="25" t="s">
        <v>31</v>
      </c>
      <c r="E127" s="27" t="s">
        <v>620</v>
      </c>
      <c r="F127" s="28" t="s">
        <v>202</v>
      </c>
      <c r="G127" s="29">
        <v>950.42499999999995</v>
      </c>
      <c r="H127" s="30">
        <v>0</v>
      </c>
      <c r="I127" s="30">
        <f>ROUND(G127*H127,P4)</f>
        <v>0</v>
      </c>
      <c r="J127" s="25"/>
      <c r="O127" s="31">
        <f>I127*0.21</f>
        <v>0</v>
      </c>
      <c r="P127">
        <v>3</v>
      </c>
    </row>
    <row r="128" spans="1:16" x14ac:dyDescent="0.25">
      <c r="A128" s="25" t="s">
        <v>34</v>
      </c>
      <c r="B128" s="32"/>
      <c r="E128" s="35" t="s">
        <v>31</v>
      </c>
      <c r="J128" s="33"/>
    </row>
    <row r="129" spans="1:16" ht="30" x14ac:dyDescent="0.25">
      <c r="A129" s="25" t="s">
        <v>36</v>
      </c>
      <c r="B129" s="32"/>
      <c r="E129" s="34" t="s">
        <v>618</v>
      </c>
      <c r="J129" s="33"/>
    </row>
    <row r="130" spans="1:16" ht="30" x14ac:dyDescent="0.25">
      <c r="A130" s="25" t="s">
        <v>38</v>
      </c>
      <c r="B130" s="32"/>
      <c r="E130" s="27" t="s">
        <v>621</v>
      </c>
      <c r="J130" s="33"/>
    </row>
    <row r="131" spans="1:16" x14ac:dyDescent="0.25">
      <c r="A131" s="25" t="s">
        <v>29</v>
      </c>
      <c r="B131" s="25">
        <v>31</v>
      </c>
      <c r="C131" s="26" t="s">
        <v>622</v>
      </c>
      <c r="D131" s="25" t="s">
        <v>31</v>
      </c>
      <c r="E131" s="27" t="s">
        <v>623</v>
      </c>
      <c r="F131" s="28" t="s">
        <v>202</v>
      </c>
      <c r="G131" s="29">
        <v>128</v>
      </c>
      <c r="H131" s="30">
        <v>0</v>
      </c>
      <c r="I131" s="30">
        <f>ROUND(G131*H131,P4)</f>
        <v>0</v>
      </c>
      <c r="J131" s="25"/>
      <c r="O131" s="31">
        <f>I131*0.21</f>
        <v>0</v>
      </c>
      <c r="P131">
        <v>3</v>
      </c>
    </row>
    <row r="132" spans="1:16" x14ac:dyDescent="0.25">
      <c r="A132" s="25" t="s">
        <v>34</v>
      </c>
      <c r="B132" s="32"/>
      <c r="E132" s="27" t="s">
        <v>624</v>
      </c>
      <c r="J132" s="33"/>
    </row>
    <row r="133" spans="1:16" ht="30" x14ac:dyDescent="0.25">
      <c r="A133" s="25" t="s">
        <v>36</v>
      </c>
      <c r="B133" s="32"/>
      <c r="E133" s="34" t="s">
        <v>625</v>
      </c>
      <c r="J133" s="33"/>
    </row>
    <row r="134" spans="1:16" ht="30" x14ac:dyDescent="0.25">
      <c r="A134" s="25" t="s">
        <v>38</v>
      </c>
      <c r="B134" s="32"/>
      <c r="E134" s="27" t="s">
        <v>626</v>
      </c>
      <c r="J134" s="33"/>
    </row>
    <row r="135" spans="1:16" x14ac:dyDescent="0.25">
      <c r="A135" s="25" t="s">
        <v>29</v>
      </c>
      <c r="B135" s="25">
        <v>32</v>
      </c>
      <c r="C135" s="26" t="s">
        <v>214</v>
      </c>
      <c r="D135" s="25" t="s">
        <v>31</v>
      </c>
      <c r="E135" s="27" t="s">
        <v>215</v>
      </c>
      <c r="F135" s="28" t="s">
        <v>202</v>
      </c>
      <c r="G135" s="29">
        <v>950.42499999999995</v>
      </c>
      <c r="H135" s="30">
        <v>0</v>
      </c>
      <c r="I135" s="30">
        <f>ROUND(G135*H135,P4)</f>
        <v>0</v>
      </c>
      <c r="J135" s="25"/>
      <c r="O135" s="31">
        <f>I135*0.21</f>
        <v>0</v>
      </c>
      <c r="P135">
        <v>3</v>
      </c>
    </row>
    <row r="136" spans="1:16" x14ac:dyDescent="0.25">
      <c r="A136" s="25" t="s">
        <v>34</v>
      </c>
      <c r="B136" s="32"/>
      <c r="E136" s="35" t="s">
        <v>31</v>
      </c>
      <c r="J136" s="33"/>
    </row>
    <row r="137" spans="1:16" ht="30" x14ac:dyDescent="0.25">
      <c r="A137" s="25" t="s">
        <v>36</v>
      </c>
      <c r="B137" s="32"/>
      <c r="E137" s="34" t="s">
        <v>618</v>
      </c>
      <c r="J137" s="33"/>
    </row>
    <row r="138" spans="1:16" ht="60" x14ac:dyDescent="0.25">
      <c r="A138" s="25" t="s">
        <v>38</v>
      </c>
      <c r="B138" s="32"/>
      <c r="E138" s="27" t="s">
        <v>217</v>
      </c>
      <c r="J138" s="33"/>
    </row>
    <row r="139" spans="1:16" x14ac:dyDescent="0.25">
      <c r="A139" s="19" t="s">
        <v>26</v>
      </c>
      <c r="B139" s="20"/>
      <c r="C139" s="21" t="s">
        <v>218</v>
      </c>
      <c r="D139" s="22"/>
      <c r="E139" s="19" t="s">
        <v>219</v>
      </c>
      <c r="F139" s="22"/>
      <c r="G139" s="22"/>
      <c r="H139" s="22"/>
      <c r="I139" s="23">
        <f>SUMIFS(I140:I159,A140:A159,"P")</f>
        <v>0</v>
      </c>
      <c r="J139" s="24"/>
    </row>
    <row r="140" spans="1:16" x14ac:dyDescent="0.25">
      <c r="A140" s="25" t="s">
        <v>29</v>
      </c>
      <c r="B140" s="25">
        <v>33</v>
      </c>
      <c r="C140" s="26" t="s">
        <v>220</v>
      </c>
      <c r="D140" s="25" t="s">
        <v>31</v>
      </c>
      <c r="E140" s="27" t="s">
        <v>221</v>
      </c>
      <c r="F140" s="28" t="s">
        <v>143</v>
      </c>
      <c r="G140" s="29">
        <v>340</v>
      </c>
      <c r="H140" s="30">
        <v>0</v>
      </c>
      <c r="I140" s="30">
        <f>ROUND(G140*H140,P4)</f>
        <v>0</v>
      </c>
      <c r="J140" s="25"/>
      <c r="O140" s="31">
        <f>I140*0.21</f>
        <v>0</v>
      </c>
      <c r="P140">
        <v>3</v>
      </c>
    </row>
    <row r="141" spans="1:16" x14ac:dyDescent="0.25">
      <c r="A141" s="25" t="s">
        <v>34</v>
      </c>
      <c r="B141" s="32"/>
      <c r="E141" s="27" t="s">
        <v>627</v>
      </c>
      <c r="J141" s="33"/>
    </row>
    <row r="142" spans="1:16" ht="30" x14ac:dyDescent="0.25">
      <c r="A142" s="25" t="s">
        <v>36</v>
      </c>
      <c r="B142" s="32"/>
      <c r="E142" s="34" t="s">
        <v>628</v>
      </c>
      <c r="J142" s="33"/>
    </row>
    <row r="143" spans="1:16" ht="195" x14ac:dyDescent="0.25">
      <c r="A143" s="25" t="s">
        <v>38</v>
      </c>
      <c r="B143" s="32"/>
      <c r="E143" s="27" t="s">
        <v>224</v>
      </c>
      <c r="J143" s="33"/>
    </row>
    <row r="144" spans="1:16" x14ac:dyDescent="0.25">
      <c r="A144" s="25" t="s">
        <v>29</v>
      </c>
      <c r="B144" s="25">
        <v>34</v>
      </c>
      <c r="C144" s="26" t="s">
        <v>225</v>
      </c>
      <c r="D144" s="25" t="s">
        <v>31</v>
      </c>
      <c r="E144" s="27" t="s">
        <v>226</v>
      </c>
      <c r="F144" s="28" t="s">
        <v>202</v>
      </c>
      <c r="G144" s="29">
        <v>680</v>
      </c>
      <c r="H144" s="30">
        <v>0</v>
      </c>
      <c r="I144" s="30">
        <f>ROUND(G144*H144,P4)</f>
        <v>0</v>
      </c>
      <c r="J144" s="25"/>
      <c r="O144" s="31">
        <f>I144*0.21</f>
        <v>0</v>
      </c>
      <c r="P144">
        <v>3</v>
      </c>
    </row>
    <row r="145" spans="1:16" ht="30" x14ac:dyDescent="0.25">
      <c r="A145" s="25" t="s">
        <v>34</v>
      </c>
      <c r="B145" s="32"/>
      <c r="E145" s="27" t="s">
        <v>227</v>
      </c>
      <c r="J145" s="33"/>
    </row>
    <row r="146" spans="1:16" x14ac:dyDescent="0.25">
      <c r="A146" s="25" t="s">
        <v>36</v>
      </c>
      <c r="B146" s="32"/>
      <c r="E146" s="34" t="s">
        <v>629</v>
      </c>
      <c r="J146" s="33"/>
    </row>
    <row r="147" spans="1:16" ht="75" x14ac:dyDescent="0.25">
      <c r="A147" s="25" t="s">
        <v>38</v>
      </c>
      <c r="B147" s="32"/>
      <c r="E147" s="27" t="s">
        <v>229</v>
      </c>
      <c r="J147" s="33"/>
    </row>
    <row r="148" spans="1:16" x14ac:dyDescent="0.25">
      <c r="A148" s="25" t="s">
        <v>29</v>
      </c>
      <c r="B148" s="25">
        <v>35</v>
      </c>
      <c r="C148" s="26" t="s">
        <v>230</v>
      </c>
      <c r="D148" s="25" t="s">
        <v>31</v>
      </c>
      <c r="E148" s="27" t="s">
        <v>231</v>
      </c>
      <c r="F148" s="28" t="s">
        <v>89</v>
      </c>
      <c r="G148" s="29">
        <v>1591.194</v>
      </c>
      <c r="H148" s="30">
        <v>0</v>
      </c>
      <c r="I148" s="30">
        <f>ROUND(G148*H148,P4)</f>
        <v>0</v>
      </c>
      <c r="J148" s="25"/>
      <c r="O148" s="31">
        <f>I148*0.21</f>
        <v>0</v>
      </c>
      <c r="P148">
        <v>3</v>
      </c>
    </row>
    <row r="149" spans="1:16" ht="45" x14ac:dyDescent="0.25">
      <c r="A149" s="25" t="s">
        <v>34</v>
      </c>
      <c r="B149" s="32"/>
      <c r="E149" s="27" t="s">
        <v>232</v>
      </c>
      <c r="J149" s="33"/>
    </row>
    <row r="150" spans="1:16" ht="90" x14ac:dyDescent="0.25">
      <c r="A150" s="25" t="s">
        <v>36</v>
      </c>
      <c r="B150" s="32"/>
      <c r="E150" s="34" t="s">
        <v>630</v>
      </c>
      <c r="J150" s="33"/>
    </row>
    <row r="151" spans="1:16" ht="60" x14ac:dyDescent="0.25">
      <c r="A151" s="25" t="s">
        <v>38</v>
      </c>
      <c r="B151" s="32"/>
      <c r="E151" s="27" t="s">
        <v>234</v>
      </c>
      <c r="J151" s="33"/>
    </row>
    <row r="152" spans="1:16" x14ac:dyDescent="0.25">
      <c r="A152" s="25" t="s">
        <v>29</v>
      </c>
      <c r="B152" s="25">
        <v>36</v>
      </c>
      <c r="C152" s="26" t="s">
        <v>235</v>
      </c>
      <c r="D152" s="25" t="s">
        <v>31</v>
      </c>
      <c r="E152" s="27" t="s">
        <v>236</v>
      </c>
      <c r="F152" s="28" t="s">
        <v>202</v>
      </c>
      <c r="G152" s="29">
        <v>3234.3879999999999</v>
      </c>
      <c r="H152" s="30">
        <v>0</v>
      </c>
      <c r="I152" s="30">
        <f>ROUND(G152*H152,P4)</f>
        <v>0</v>
      </c>
      <c r="J152" s="25"/>
      <c r="O152" s="31">
        <f>I152*0.21</f>
        <v>0</v>
      </c>
      <c r="P152">
        <v>3</v>
      </c>
    </row>
    <row r="153" spans="1:16" ht="45" x14ac:dyDescent="0.25">
      <c r="A153" s="25" t="s">
        <v>34</v>
      </c>
      <c r="B153" s="32"/>
      <c r="E153" s="27" t="s">
        <v>237</v>
      </c>
      <c r="J153" s="33"/>
    </row>
    <row r="154" spans="1:16" ht="75" x14ac:dyDescent="0.25">
      <c r="A154" s="25" t="s">
        <v>36</v>
      </c>
      <c r="B154" s="32"/>
      <c r="E154" s="34" t="s">
        <v>631</v>
      </c>
      <c r="J154" s="33"/>
    </row>
    <row r="155" spans="1:16" ht="120" x14ac:dyDescent="0.25">
      <c r="A155" s="25" t="s">
        <v>38</v>
      </c>
      <c r="B155" s="32"/>
      <c r="E155" s="27" t="s">
        <v>239</v>
      </c>
      <c r="J155" s="33"/>
    </row>
    <row r="156" spans="1:16" x14ac:dyDescent="0.25">
      <c r="A156" s="25" t="s">
        <v>29</v>
      </c>
      <c r="B156" s="25">
        <v>37</v>
      </c>
      <c r="C156" s="26" t="s">
        <v>632</v>
      </c>
      <c r="D156" s="25" t="s">
        <v>31</v>
      </c>
      <c r="E156" s="27" t="s">
        <v>633</v>
      </c>
      <c r="F156" s="28" t="s">
        <v>202</v>
      </c>
      <c r="G156" s="29">
        <v>2137.5</v>
      </c>
      <c r="H156" s="30">
        <v>0</v>
      </c>
      <c r="I156" s="30">
        <f>ROUND(G156*H156,P4)</f>
        <v>0</v>
      </c>
      <c r="J156" s="25"/>
      <c r="O156" s="31">
        <f>I156*0.21</f>
        <v>0</v>
      </c>
      <c r="P156">
        <v>3</v>
      </c>
    </row>
    <row r="157" spans="1:16" ht="60" x14ac:dyDescent="0.25">
      <c r="A157" s="25" t="s">
        <v>34</v>
      </c>
      <c r="B157" s="32"/>
      <c r="E157" s="27" t="s">
        <v>634</v>
      </c>
      <c r="J157" s="33"/>
    </row>
    <row r="158" spans="1:16" x14ac:dyDescent="0.25">
      <c r="A158" s="25" t="s">
        <v>36</v>
      </c>
      <c r="B158" s="32"/>
      <c r="E158" s="34" t="s">
        <v>635</v>
      </c>
      <c r="J158" s="33"/>
    </row>
    <row r="159" spans="1:16" ht="165" x14ac:dyDescent="0.25">
      <c r="A159" s="25" t="s">
        <v>38</v>
      </c>
      <c r="B159" s="32"/>
      <c r="E159" s="27" t="s">
        <v>636</v>
      </c>
      <c r="J159" s="33"/>
    </row>
    <row r="160" spans="1:16" x14ac:dyDescent="0.25">
      <c r="A160" s="19" t="s">
        <v>26</v>
      </c>
      <c r="B160" s="20"/>
      <c r="C160" s="21" t="s">
        <v>240</v>
      </c>
      <c r="D160" s="22"/>
      <c r="E160" s="19" t="s">
        <v>241</v>
      </c>
      <c r="F160" s="22"/>
      <c r="G160" s="22"/>
      <c r="H160" s="22"/>
      <c r="I160" s="23">
        <f>SUMIFS(I161:I168,A161:A168,"P")</f>
        <v>0</v>
      </c>
      <c r="J160" s="24"/>
    </row>
    <row r="161" spans="1:16" x14ac:dyDescent="0.25">
      <c r="A161" s="25" t="s">
        <v>29</v>
      </c>
      <c r="B161" s="25">
        <v>38</v>
      </c>
      <c r="C161" s="26" t="s">
        <v>242</v>
      </c>
      <c r="D161" s="25" t="s">
        <v>31</v>
      </c>
      <c r="E161" s="27" t="s">
        <v>243</v>
      </c>
      <c r="F161" s="28" t="s">
        <v>89</v>
      </c>
      <c r="G161" s="29">
        <v>2.7</v>
      </c>
      <c r="H161" s="30">
        <v>0</v>
      </c>
      <c r="I161" s="30">
        <f>ROUND(G161*H161,P4)</f>
        <v>0</v>
      </c>
      <c r="J161" s="25"/>
      <c r="O161" s="31">
        <f>I161*0.21</f>
        <v>0</v>
      </c>
      <c r="P161">
        <v>3</v>
      </c>
    </row>
    <row r="162" spans="1:16" x14ac:dyDescent="0.25">
      <c r="A162" s="25" t="s">
        <v>34</v>
      </c>
      <c r="B162" s="32"/>
      <c r="E162" s="35" t="s">
        <v>31</v>
      </c>
      <c r="J162" s="33"/>
    </row>
    <row r="163" spans="1:16" ht="30" x14ac:dyDescent="0.25">
      <c r="A163" s="25" t="s">
        <v>36</v>
      </c>
      <c r="B163" s="32"/>
      <c r="E163" s="34" t="s">
        <v>637</v>
      </c>
      <c r="J163" s="33"/>
    </row>
    <row r="164" spans="1:16" ht="409.5" x14ac:dyDescent="0.25">
      <c r="A164" s="25" t="s">
        <v>38</v>
      </c>
      <c r="B164" s="32"/>
      <c r="E164" s="27" t="s">
        <v>245</v>
      </c>
      <c r="J164" s="33"/>
    </row>
    <row r="165" spans="1:16" x14ac:dyDescent="0.25">
      <c r="A165" s="25" t="s">
        <v>29</v>
      </c>
      <c r="B165" s="25">
        <v>39</v>
      </c>
      <c r="C165" s="26" t="s">
        <v>250</v>
      </c>
      <c r="D165" s="25" t="s">
        <v>31</v>
      </c>
      <c r="E165" s="27" t="s">
        <v>251</v>
      </c>
      <c r="F165" s="28" t="s">
        <v>89</v>
      </c>
      <c r="G165" s="29">
        <v>8.0129999999999999</v>
      </c>
      <c r="H165" s="30">
        <v>0</v>
      </c>
      <c r="I165" s="30">
        <f>ROUND(G165*H165,P4)</f>
        <v>0</v>
      </c>
      <c r="J165" s="25"/>
      <c r="O165" s="31">
        <f>I165*0.21</f>
        <v>0</v>
      </c>
      <c r="P165">
        <v>3</v>
      </c>
    </row>
    <row r="166" spans="1:16" x14ac:dyDescent="0.25">
      <c r="A166" s="25" t="s">
        <v>34</v>
      </c>
      <c r="B166" s="32"/>
      <c r="E166" s="27" t="s">
        <v>252</v>
      </c>
      <c r="J166" s="33"/>
    </row>
    <row r="167" spans="1:16" ht="30" x14ac:dyDescent="0.25">
      <c r="A167" s="25" t="s">
        <v>36</v>
      </c>
      <c r="B167" s="32"/>
      <c r="E167" s="34" t="s">
        <v>638</v>
      </c>
      <c r="J167" s="33"/>
    </row>
    <row r="168" spans="1:16" ht="60" x14ac:dyDescent="0.25">
      <c r="A168" s="25" t="s">
        <v>38</v>
      </c>
      <c r="B168" s="32"/>
      <c r="E168" s="27" t="s">
        <v>234</v>
      </c>
      <c r="J168" s="33"/>
    </row>
    <row r="169" spans="1:16" x14ac:dyDescent="0.25">
      <c r="A169" s="19" t="s">
        <v>26</v>
      </c>
      <c r="B169" s="20"/>
      <c r="C169" s="21" t="s">
        <v>254</v>
      </c>
      <c r="D169" s="22"/>
      <c r="E169" s="19" t="s">
        <v>255</v>
      </c>
      <c r="F169" s="22"/>
      <c r="G169" s="22"/>
      <c r="H169" s="22"/>
      <c r="I169" s="23">
        <f>SUMIFS(I170:I225,A170:A225,"P")</f>
        <v>0</v>
      </c>
      <c r="J169" s="24"/>
    </row>
    <row r="170" spans="1:16" x14ac:dyDescent="0.25">
      <c r="A170" s="25" t="s">
        <v>29</v>
      </c>
      <c r="B170" s="25">
        <v>40</v>
      </c>
      <c r="C170" s="26" t="s">
        <v>639</v>
      </c>
      <c r="D170" s="25" t="s">
        <v>31</v>
      </c>
      <c r="E170" s="27" t="s">
        <v>640</v>
      </c>
      <c r="F170" s="28" t="s">
        <v>202</v>
      </c>
      <c r="G170" s="29">
        <v>224</v>
      </c>
      <c r="H170" s="30">
        <v>0</v>
      </c>
      <c r="I170" s="30">
        <f>ROUND(G170*H170,P4)</f>
        <v>0</v>
      </c>
      <c r="J170" s="25"/>
      <c r="O170" s="31">
        <f>I170*0.21</f>
        <v>0</v>
      </c>
      <c r="P170">
        <v>3</v>
      </c>
    </row>
    <row r="171" spans="1:16" ht="30" x14ac:dyDescent="0.25">
      <c r="A171" s="25" t="s">
        <v>34</v>
      </c>
      <c r="B171" s="32"/>
      <c r="E171" s="27" t="s">
        <v>446</v>
      </c>
      <c r="J171" s="33"/>
    </row>
    <row r="172" spans="1:16" ht="30" x14ac:dyDescent="0.25">
      <c r="A172" s="25" t="s">
        <v>36</v>
      </c>
      <c r="B172" s="32"/>
      <c r="E172" s="34" t="s">
        <v>641</v>
      </c>
      <c r="J172" s="33"/>
    </row>
    <row r="173" spans="1:16" ht="165" x14ac:dyDescent="0.25">
      <c r="A173" s="25" t="s">
        <v>38</v>
      </c>
      <c r="B173" s="32"/>
      <c r="E173" s="27" t="s">
        <v>642</v>
      </c>
      <c r="J173" s="33"/>
    </row>
    <row r="174" spans="1:16" x14ac:dyDescent="0.25">
      <c r="A174" s="25" t="s">
        <v>29</v>
      </c>
      <c r="B174" s="25">
        <v>41</v>
      </c>
      <c r="C174" s="26" t="s">
        <v>256</v>
      </c>
      <c r="D174" s="25" t="s">
        <v>31</v>
      </c>
      <c r="E174" s="27" t="s">
        <v>257</v>
      </c>
      <c r="F174" s="28" t="s">
        <v>202</v>
      </c>
      <c r="G174" s="29">
        <v>3032.9380000000001</v>
      </c>
      <c r="H174" s="30">
        <v>0</v>
      </c>
      <c r="I174" s="30">
        <f>ROUND(G174*H174,P4)</f>
        <v>0</v>
      </c>
      <c r="J174" s="25"/>
      <c r="O174" s="31">
        <f>I174*0.21</f>
        <v>0</v>
      </c>
      <c r="P174">
        <v>3</v>
      </c>
    </row>
    <row r="175" spans="1:16" x14ac:dyDescent="0.25">
      <c r="A175" s="25" t="s">
        <v>34</v>
      </c>
      <c r="B175" s="32"/>
      <c r="E175" s="27" t="s">
        <v>258</v>
      </c>
      <c r="J175" s="33"/>
    </row>
    <row r="176" spans="1:16" ht="75" x14ac:dyDescent="0.25">
      <c r="A176" s="25" t="s">
        <v>36</v>
      </c>
      <c r="B176" s="32"/>
      <c r="E176" s="34" t="s">
        <v>643</v>
      </c>
      <c r="J176" s="33"/>
    </row>
    <row r="177" spans="1:16" ht="60" x14ac:dyDescent="0.25">
      <c r="A177" s="25" t="s">
        <v>38</v>
      </c>
      <c r="B177" s="32"/>
      <c r="E177" s="27" t="s">
        <v>260</v>
      </c>
      <c r="J177" s="33"/>
    </row>
    <row r="178" spans="1:16" x14ac:dyDescent="0.25">
      <c r="A178" s="25" t="s">
        <v>29</v>
      </c>
      <c r="B178" s="25">
        <v>42</v>
      </c>
      <c r="C178" s="26" t="s">
        <v>261</v>
      </c>
      <c r="D178" s="25" t="s">
        <v>31</v>
      </c>
      <c r="E178" s="27" t="s">
        <v>262</v>
      </c>
      <c r="F178" s="28" t="s">
        <v>202</v>
      </c>
      <c r="G178" s="29">
        <v>3035.4659999999999</v>
      </c>
      <c r="H178" s="30">
        <v>0</v>
      </c>
      <c r="I178" s="30">
        <f>ROUND(G178*H178,P4)</f>
        <v>0</v>
      </c>
      <c r="J178" s="25"/>
      <c r="O178" s="31">
        <f>I178*0.21</f>
        <v>0</v>
      </c>
      <c r="P178">
        <v>3</v>
      </c>
    </row>
    <row r="179" spans="1:16" x14ac:dyDescent="0.25">
      <c r="A179" s="25" t="s">
        <v>34</v>
      </c>
      <c r="B179" s="32"/>
      <c r="E179" s="27" t="s">
        <v>263</v>
      </c>
      <c r="J179" s="33"/>
    </row>
    <row r="180" spans="1:16" ht="30" x14ac:dyDescent="0.25">
      <c r="A180" s="25" t="s">
        <v>36</v>
      </c>
      <c r="B180" s="32"/>
      <c r="E180" s="34" t="s">
        <v>644</v>
      </c>
      <c r="J180" s="33"/>
    </row>
    <row r="181" spans="1:16" ht="60" x14ac:dyDescent="0.25">
      <c r="A181" s="25" t="s">
        <v>38</v>
      </c>
      <c r="B181" s="32"/>
      <c r="E181" s="27" t="s">
        <v>260</v>
      </c>
      <c r="J181" s="33"/>
    </row>
    <row r="182" spans="1:16" x14ac:dyDescent="0.25">
      <c r="A182" s="25" t="s">
        <v>29</v>
      </c>
      <c r="B182" s="25">
        <v>43</v>
      </c>
      <c r="C182" s="26" t="s">
        <v>450</v>
      </c>
      <c r="D182" s="25" t="s">
        <v>31</v>
      </c>
      <c r="E182" s="27" t="s">
        <v>451</v>
      </c>
      <c r="F182" s="28" t="s">
        <v>202</v>
      </c>
      <c r="G182" s="29">
        <v>243</v>
      </c>
      <c r="H182" s="30">
        <v>0</v>
      </c>
      <c r="I182" s="30">
        <f>ROUND(G182*H182,P4)</f>
        <v>0</v>
      </c>
      <c r="J182" s="25"/>
      <c r="O182" s="31">
        <f>I182*0.21</f>
        <v>0</v>
      </c>
      <c r="P182">
        <v>3</v>
      </c>
    </row>
    <row r="183" spans="1:16" x14ac:dyDescent="0.25">
      <c r="A183" s="25" t="s">
        <v>34</v>
      </c>
      <c r="B183" s="32"/>
      <c r="E183" s="27" t="s">
        <v>452</v>
      </c>
      <c r="J183" s="33"/>
    </row>
    <row r="184" spans="1:16" ht="75" x14ac:dyDescent="0.25">
      <c r="A184" s="25" t="s">
        <v>36</v>
      </c>
      <c r="B184" s="32"/>
      <c r="E184" s="34" t="s">
        <v>645</v>
      </c>
      <c r="J184" s="33"/>
    </row>
    <row r="185" spans="1:16" ht="60" x14ac:dyDescent="0.25">
      <c r="A185" s="25" t="s">
        <v>38</v>
      </c>
      <c r="B185" s="32"/>
      <c r="E185" s="27" t="s">
        <v>260</v>
      </c>
      <c r="J185" s="33"/>
    </row>
    <row r="186" spans="1:16" x14ac:dyDescent="0.25">
      <c r="A186" s="25" t="s">
        <v>29</v>
      </c>
      <c r="B186" s="25">
        <v>44</v>
      </c>
      <c r="C186" s="26" t="s">
        <v>646</v>
      </c>
      <c r="D186" s="25" t="s">
        <v>31</v>
      </c>
      <c r="E186" s="27" t="s">
        <v>647</v>
      </c>
      <c r="F186" s="28" t="s">
        <v>202</v>
      </c>
      <c r="G186" s="29">
        <v>106.5</v>
      </c>
      <c r="H186" s="30">
        <v>0</v>
      </c>
      <c r="I186" s="30">
        <f>ROUND(G186*H186,P4)</f>
        <v>0</v>
      </c>
      <c r="J186" s="25"/>
      <c r="O186" s="31">
        <f>I186*0.21</f>
        <v>0</v>
      </c>
      <c r="P186">
        <v>3</v>
      </c>
    </row>
    <row r="187" spans="1:16" x14ac:dyDescent="0.25">
      <c r="A187" s="25" t="s">
        <v>34</v>
      </c>
      <c r="B187" s="32"/>
      <c r="E187" s="27" t="s">
        <v>648</v>
      </c>
      <c r="J187" s="33"/>
    </row>
    <row r="188" spans="1:16" ht="45" x14ac:dyDescent="0.25">
      <c r="A188" s="25" t="s">
        <v>36</v>
      </c>
      <c r="B188" s="32"/>
      <c r="E188" s="34" t="s">
        <v>649</v>
      </c>
      <c r="J188" s="33"/>
    </row>
    <row r="189" spans="1:16" ht="120" x14ac:dyDescent="0.25">
      <c r="A189" s="25" t="s">
        <v>38</v>
      </c>
      <c r="B189" s="32"/>
      <c r="E189" s="27" t="s">
        <v>650</v>
      </c>
      <c r="J189" s="33"/>
    </row>
    <row r="190" spans="1:16" x14ac:dyDescent="0.25">
      <c r="A190" s="25" t="s">
        <v>29</v>
      </c>
      <c r="B190" s="25">
        <v>45</v>
      </c>
      <c r="C190" s="26" t="s">
        <v>265</v>
      </c>
      <c r="D190" s="25" t="s">
        <v>31</v>
      </c>
      <c r="E190" s="27" t="s">
        <v>266</v>
      </c>
      <c r="F190" s="28" t="s">
        <v>202</v>
      </c>
      <c r="G190" s="29">
        <v>2765.616</v>
      </c>
      <c r="H190" s="30">
        <v>0</v>
      </c>
      <c r="I190" s="30">
        <f>ROUND(G190*H190,P4)</f>
        <v>0</v>
      </c>
      <c r="J190" s="25"/>
      <c r="O190" s="31">
        <f>I190*0.21</f>
        <v>0</v>
      </c>
      <c r="P190">
        <v>3</v>
      </c>
    </row>
    <row r="191" spans="1:16" ht="30" x14ac:dyDescent="0.25">
      <c r="A191" s="25" t="s">
        <v>34</v>
      </c>
      <c r="B191" s="32"/>
      <c r="E191" s="27" t="s">
        <v>457</v>
      </c>
      <c r="J191" s="33"/>
    </row>
    <row r="192" spans="1:16" ht="30" x14ac:dyDescent="0.25">
      <c r="A192" s="25" t="s">
        <v>36</v>
      </c>
      <c r="B192" s="32"/>
      <c r="E192" s="34" t="s">
        <v>651</v>
      </c>
      <c r="J192" s="33"/>
    </row>
    <row r="193" spans="1:16" ht="75" x14ac:dyDescent="0.25">
      <c r="A193" s="25" t="s">
        <v>38</v>
      </c>
      <c r="B193" s="32"/>
      <c r="E193" s="27" t="s">
        <v>268</v>
      </c>
      <c r="J193" s="33"/>
    </row>
    <row r="194" spans="1:16" x14ac:dyDescent="0.25">
      <c r="A194" s="25" t="s">
        <v>29</v>
      </c>
      <c r="B194" s="25">
        <v>46</v>
      </c>
      <c r="C194" s="26" t="s">
        <v>269</v>
      </c>
      <c r="D194" s="25" t="s">
        <v>51</v>
      </c>
      <c r="E194" s="27" t="s">
        <v>270</v>
      </c>
      <c r="F194" s="28" t="s">
        <v>202</v>
      </c>
      <c r="G194" s="29">
        <v>2504.3440000000001</v>
      </c>
      <c r="H194" s="30">
        <v>0</v>
      </c>
      <c r="I194" s="30">
        <f>ROUND(G194*H194,P4)</f>
        <v>0</v>
      </c>
      <c r="J194" s="25"/>
      <c r="O194" s="31">
        <f>I194*0.21</f>
        <v>0</v>
      </c>
      <c r="P194">
        <v>3</v>
      </c>
    </row>
    <row r="195" spans="1:16" ht="30" x14ac:dyDescent="0.25">
      <c r="A195" s="25" t="s">
        <v>34</v>
      </c>
      <c r="B195" s="32"/>
      <c r="E195" s="27" t="s">
        <v>458</v>
      </c>
      <c r="J195" s="33"/>
    </row>
    <row r="196" spans="1:16" ht="75" x14ac:dyDescent="0.25">
      <c r="A196" s="25" t="s">
        <v>36</v>
      </c>
      <c r="B196" s="32"/>
      <c r="E196" s="34" t="s">
        <v>652</v>
      </c>
      <c r="J196" s="33"/>
    </row>
    <row r="197" spans="1:16" ht="75" x14ac:dyDescent="0.25">
      <c r="A197" s="25" t="s">
        <v>38</v>
      </c>
      <c r="B197" s="32"/>
      <c r="E197" s="27" t="s">
        <v>268</v>
      </c>
      <c r="J197" s="33"/>
    </row>
    <row r="198" spans="1:16" x14ac:dyDescent="0.25">
      <c r="A198" s="25" t="s">
        <v>29</v>
      </c>
      <c r="B198" s="25">
        <v>47</v>
      </c>
      <c r="C198" s="26" t="s">
        <v>269</v>
      </c>
      <c r="D198" s="25" t="s">
        <v>41</v>
      </c>
      <c r="E198" s="27" t="s">
        <v>270</v>
      </c>
      <c r="F198" s="28" t="s">
        <v>202</v>
      </c>
      <c r="G198" s="29">
        <v>2490.5810000000001</v>
      </c>
      <c r="H198" s="30">
        <v>0</v>
      </c>
      <c r="I198" s="30">
        <f>ROUND(G198*H198,P4)</f>
        <v>0</v>
      </c>
      <c r="J198" s="25"/>
      <c r="O198" s="31">
        <f>I198*0.21</f>
        <v>0</v>
      </c>
      <c r="P198">
        <v>3</v>
      </c>
    </row>
    <row r="199" spans="1:16" ht="30" x14ac:dyDescent="0.25">
      <c r="A199" s="25" t="s">
        <v>34</v>
      </c>
      <c r="B199" s="32"/>
      <c r="E199" s="27" t="s">
        <v>460</v>
      </c>
      <c r="J199" s="33"/>
    </row>
    <row r="200" spans="1:16" ht="75" x14ac:dyDescent="0.25">
      <c r="A200" s="25" t="s">
        <v>36</v>
      </c>
      <c r="B200" s="32"/>
      <c r="E200" s="34" t="s">
        <v>653</v>
      </c>
      <c r="J200" s="33"/>
    </row>
    <row r="201" spans="1:16" ht="75" x14ac:dyDescent="0.25">
      <c r="A201" s="25" t="s">
        <v>38</v>
      </c>
      <c r="B201" s="32"/>
      <c r="E201" s="27" t="s">
        <v>268</v>
      </c>
      <c r="J201" s="33"/>
    </row>
    <row r="202" spans="1:16" x14ac:dyDescent="0.25">
      <c r="A202" s="25" t="s">
        <v>29</v>
      </c>
      <c r="B202" s="25">
        <v>48</v>
      </c>
      <c r="C202" s="26" t="s">
        <v>274</v>
      </c>
      <c r="D202" s="25" t="s">
        <v>31</v>
      </c>
      <c r="E202" s="27" t="s">
        <v>275</v>
      </c>
      <c r="F202" s="28" t="s">
        <v>202</v>
      </c>
      <c r="G202" s="29">
        <v>2479.6999999999998</v>
      </c>
      <c r="H202" s="30">
        <v>0</v>
      </c>
      <c r="I202" s="30">
        <f>ROUND(G202*H202,P4)</f>
        <v>0</v>
      </c>
      <c r="J202" s="25"/>
      <c r="O202" s="31">
        <f>I202*0.21</f>
        <v>0</v>
      </c>
      <c r="P202">
        <v>3</v>
      </c>
    </row>
    <row r="203" spans="1:16" ht="30" x14ac:dyDescent="0.25">
      <c r="A203" s="25" t="s">
        <v>34</v>
      </c>
      <c r="B203" s="32"/>
      <c r="E203" s="27" t="s">
        <v>276</v>
      </c>
      <c r="J203" s="33"/>
    </row>
    <row r="204" spans="1:16" ht="75" x14ac:dyDescent="0.25">
      <c r="A204" s="25" t="s">
        <v>36</v>
      </c>
      <c r="B204" s="32"/>
      <c r="E204" s="34" t="s">
        <v>654</v>
      </c>
      <c r="J204" s="33"/>
    </row>
    <row r="205" spans="1:16" ht="165" x14ac:dyDescent="0.25">
      <c r="A205" s="25" t="s">
        <v>38</v>
      </c>
      <c r="B205" s="32"/>
      <c r="E205" s="27" t="s">
        <v>278</v>
      </c>
      <c r="J205" s="33"/>
    </row>
    <row r="206" spans="1:16" x14ac:dyDescent="0.25">
      <c r="A206" s="25" t="s">
        <v>29</v>
      </c>
      <c r="B206" s="25">
        <v>49</v>
      </c>
      <c r="C206" s="26" t="s">
        <v>279</v>
      </c>
      <c r="D206" s="25" t="s">
        <v>31</v>
      </c>
      <c r="E206" s="27" t="s">
        <v>280</v>
      </c>
      <c r="F206" s="28" t="s">
        <v>202</v>
      </c>
      <c r="G206" s="29">
        <v>2485.3809999999999</v>
      </c>
      <c r="H206" s="30">
        <v>0</v>
      </c>
      <c r="I206" s="30">
        <f>ROUND(G206*H206,P4)</f>
        <v>0</v>
      </c>
      <c r="J206" s="25"/>
      <c r="O206" s="31">
        <f>I206*0.21</f>
        <v>0</v>
      </c>
      <c r="P206">
        <v>3</v>
      </c>
    </row>
    <row r="207" spans="1:16" x14ac:dyDescent="0.25">
      <c r="A207" s="25" t="s">
        <v>34</v>
      </c>
      <c r="B207" s="32"/>
      <c r="E207" s="27" t="s">
        <v>281</v>
      </c>
      <c r="J207" s="33"/>
    </row>
    <row r="208" spans="1:16" ht="75" x14ac:dyDescent="0.25">
      <c r="A208" s="25" t="s">
        <v>36</v>
      </c>
      <c r="B208" s="32"/>
      <c r="E208" s="34" t="s">
        <v>655</v>
      </c>
      <c r="J208" s="33"/>
    </row>
    <row r="209" spans="1:16" ht="165" x14ac:dyDescent="0.25">
      <c r="A209" s="25" t="s">
        <v>38</v>
      </c>
      <c r="B209" s="32"/>
      <c r="E209" s="27" t="s">
        <v>278</v>
      </c>
      <c r="J209" s="33"/>
    </row>
    <row r="210" spans="1:16" x14ac:dyDescent="0.25">
      <c r="A210" s="25" t="s">
        <v>29</v>
      </c>
      <c r="B210" s="25">
        <v>50</v>
      </c>
      <c r="C210" s="26" t="s">
        <v>283</v>
      </c>
      <c r="D210" s="25" t="s">
        <v>31</v>
      </c>
      <c r="E210" s="27" t="s">
        <v>284</v>
      </c>
      <c r="F210" s="28" t="s">
        <v>202</v>
      </c>
      <c r="G210" s="29">
        <v>2499.1689999999999</v>
      </c>
      <c r="H210" s="30">
        <v>0</v>
      </c>
      <c r="I210" s="30">
        <f>ROUND(G210*H210,P4)</f>
        <v>0</v>
      </c>
      <c r="J210" s="25"/>
      <c r="O210" s="31">
        <f>I210*0.21</f>
        <v>0</v>
      </c>
      <c r="P210">
        <v>3</v>
      </c>
    </row>
    <row r="211" spans="1:16" ht="30" x14ac:dyDescent="0.25">
      <c r="A211" s="25" t="s">
        <v>34</v>
      </c>
      <c r="B211" s="32"/>
      <c r="E211" s="27" t="s">
        <v>656</v>
      </c>
      <c r="J211" s="33"/>
    </row>
    <row r="212" spans="1:16" ht="30" x14ac:dyDescent="0.25">
      <c r="A212" s="25" t="s">
        <v>36</v>
      </c>
      <c r="B212" s="32"/>
      <c r="E212" s="34" t="s">
        <v>657</v>
      </c>
      <c r="J212" s="33"/>
    </row>
    <row r="213" spans="1:16" ht="195" x14ac:dyDescent="0.25">
      <c r="A213" s="25" t="s">
        <v>38</v>
      </c>
      <c r="B213" s="32"/>
      <c r="E213" s="27" t="s">
        <v>287</v>
      </c>
      <c r="J213" s="33"/>
    </row>
    <row r="214" spans="1:16" x14ac:dyDescent="0.25">
      <c r="A214" s="25" t="s">
        <v>29</v>
      </c>
      <c r="B214" s="25">
        <v>51</v>
      </c>
      <c r="C214" s="26" t="s">
        <v>544</v>
      </c>
      <c r="D214" s="25" t="s">
        <v>111</v>
      </c>
      <c r="E214" s="27" t="s">
        <v>545</v>
      </c>
      <c r="F214" s="28" t="s">
        <v>89</v>
      </c>
      <c r="G214" s="29">
        <v>60</v>
      </c>
      <c r="H214" s="30">
        <v>0</v>
      </c>
      <c r="I214" s="30">
        <f>ROUND(G214*H214,P4)</f>
        <v>0</v>
      </c>
      <c r="J214" s="25"/>
      <c r="O214" s="31">
        <f>I214*0.21</f>
        <v>0</v>
      </c>
      <c r="P214">
        <v>3</v>
      </c>
    </row>
    <row r="215" spans="1:16" ht="30" x14ac:dyDescent="0.25">
      <c r="A215" s="25" t="s">
        <v>34</v>
      </c>
      <c r="B215" s="32"/>
      <c r="E215" s="27" t="s">
        <v>546</v>
      </c>
      <c r="J215" s="33"/>
    </row>
    <row r="216" spans="1:16" ht="30" x14ac:dyDescent="0.25">
      <c r="A216" s="25" t="s">
        <v>36</v>
      </c>
      <c r="B216" s="32"/>
      <c r="E216" s="34" t="s">
        <v>658</v>
      </c>
      <c r="J216" s="33"/>
    </row>
    <row r="217" spans="1:16" ht="195" x14ac:dyDescent="0.25">
      <c r="A217" s="25" t="s">
        <v>38</v>
      </c>
      <c r="B217" s="32"/>
      <c r="E217" s="27" t="s">
        <v>548</v>
      </c>
      <c r="J217" s="33"/>
    </row>
    <row r="218" spans="1:16" x14ac:dyDescent="0.25">
      <c r="A218" s="25" t="s">
        <v>29</v>
      </c>
      <c r="B218" s="25">
        <v>52</v>
      </c>
      <c r="C218" s="26" t="s">
        <v>473</v>
      </c>
      <c r="D218" s="25" t="s">
        <v>31</v>
      </c>
      <c r="E218" s="27" t="s">
        <v>474</v>
      </c>
      <c r="F218" s="28" t="s">
        <v>202</v>
      </c>
      <c r="G218" s="29">
        <v>3</v>
      </c>
      <c r="H218" s="30">
        <v>0</v>
      </c>
      <c r="I218" s="30">
        <f>ROUND(G218*H218,P4)</f>
        <v>0</v>
      </c>
      <c r="J218" s="25"/>
      <c r="O218" s="31">
        <f>I218*0.21</f>
        <v>0</v>
      </c>
      <c r="P218">
        <v>3</v>
      </c>
    </row>
    <row r="219" spans="1:16" ht="45" x14ac:dyDescent="0.25">
      <c r="A219" s="25" t="s">
        <v>34</v>
      </c>
      <c r="B219" s="32"/>
      <c r="E219" s="27" t="s">
        <v>475</v>
      </c>
      <c r="J219" s="33"/>
    </row>
    <row r="220" spans="1:16" ht="45" x14ac:dyDescent="0.25">
      <c r="A220" s="25" t="s">
        <v>36</v>
      </c>
      <c r="B220" s="32"/>
      <c r="E220" s="34" t="s">
        <v>659</v>
      </c>
      <c r="J220" s="33"/>
    </row>
    <row r="221" spans="1:16" ht="195" x14ac:dyDescent="0.25">
      <c r="A221" s="25" t="s">
        <v>38</v>
      </c>
      <c r="B221" s="32"/>
      <c r="E221" s="27" t="s">
        <v>472</v>
      </c>
      <c r="J221" s="33"/>
    </row>
    <row r="222" spans="1:16" x14ac:dyDescent="0.25">
      <c r="A222" s="25" t="s">
        <v>29</v>
      </c>
      <c r="B222" s="25">
        <v>53</v>
      </c>
      <c r="C222" s="26" t="s">
        <v>660</v>
      </c>
      <c r="D222" s="25" t="s">
        <v>31</v>
      </c>
      <c r="E222" s="27" t="s">
        <v>661</v>
      </c>
      <c r="F222" s="28" t="s">
        <v>202</v>
      </c>
      <c r="G222" s="29">
        <v>104.3</v>
      </c>
      <c r="H222" s="30">
        <v>0</v>
      </c>
      <c r="I222" s="30">
        <f>ROUND(G222*H222,P4)</f>
        <v>0</v>
      </c>
      <c r="J222" s="25"/>
      <c r="O222" s="31">
        <f>I222*0.21</f>
        <v>0</v>
      </c>
      <c r="P222">
        <v>3</v>
      </c>
    </row>
    <row r="223" spans="1:16" ht="45" x14ac:dyDescent="0.25">
      <c r="A223" s="25" t="s">
        <v>34</v>
      </c>
      <c r="B223" s="32"/>
      <c r="E223" s="27" t="s">
        <v>662</v>
      </c>
      <c r="J223" s="33"/>
    </row>
    <row r="224" spans="1:16" ht="30" x14ac:dyDescent="0.25">
      <c r="A224" s="25" t="s">
        <v>36</v>
      </c>
      <c r="B224" s="32"/>
      <c r="E224" s="34" t="s">
        <v>663</v>
      </c>
      <c r="J224" s="33"/>
    </row>
    <row r="225" spans="1:16" ht="195" x14ac:dyDescent="0.25">
      <c r="A225" s="25" t="s">
        <v>38</v>
      </c>
      <c r="B225" s="32"/>
      <c r="E225" s="27" t="s">
        <v>472</v>
      </c>
      <c r="J225" s="33"/>
    </row>
    <row r="226" spans="1:16" x14ac:dyDescent="0.25">
      <c r="A226" s="19" t="s">
        <v>26</v>
      </c>
      <c r="B226" s="20"/>
      <c r="C226" s="21" t="s">
        <v>288</v>
      </c>
      <c r="D226" s="22"/>
      <c r="E226" s="19" t="s">
        <v>289</v>
      </c>
      <c r="F226" s="22"/>
      <c r="G226" s="22"/>
      <c r="H226" s="22"/>
      <c r="I226" s="23">
        <f>SUMIFS(I227:I242,A227:A242,"P")</f>
        <v>0</v>
      </c>
      <c r="J226" s="24"/>
    </row>
    <row r="227" spans="1:16" x14ac:dyDescent="0.25">
      <c r="A227" s="25" t="s">
        <v>29</v>
      </c>
      <c r="B227" s="25">
        <v>54</v>
      </c>
      <c r="C227" s="26" t="s">
        <v>290</v>
      </c>
      <c r="D227" s="25" t="s">
        <v>51</v>
      </c>
      <c r="E227" s="27" t="s">
        <v>291</v>
      </c>
      <c r="F227" s="28" t="s">
        <v>143</v>
      </c>
      <c r="G227" s="29">
        <v>42.35</v>
      </c>
      <c r="H227" s="30">
        <v>0</v>
      </c>
      <c r="I227" s="30">
        <f>ROUND(G227*H227,P4)</f>
        <v>0</v>
      </c>
      <c r="J227" s="25"/>
      <c r="O227" s="31">
        <f>I227*0.21</f>
        <v>0</v>
      </c>
      <c r="P227">
        <v>3</v>
      </c>
    </row>
    <row r="228" spans="1:16" x14ac:dyDescent="0.25">
      <c r="A228" s="25" t="s">
        <v>34</v>
      </c>
      <c r="B228" s="32"/>
      <c r="E228" s="27" t="s">
        <v>292</v>
      </c>
      <c r="J228" s="33"/>
    </row>
    <row r="229" spans="1:16" x14ac:dyDescent="0.25">
      <c r="A229" s="25" t="s">
        <v>36</v>
      </c>
      <c r="B229" s="32"/>
      <c r="E229" s="34" t="s">
        <v>664</v>
      </c>
      <c r="J229" s="33"/>
    </row>
    <row r="230" spans="1:16" ht="330" x14ac:dyDescent="0.25">
      <c r="A230" s="25" t="s">
        <v>38</v>
      </c>
      <c r="B230" s="32"/>
      <c r="E230" s="27" t="s">
        <v>294</v>
      </c>
      <c r="J230" s="33"/>
    </row>
    <row r="231" spans="1:16" x14ac:dyDescent="0.25">
      <c r="A231" s="25" t="s">
        <v>29</v>
      </c>
      <c r="B231" s="25">
        <v>55</v>
      </c>
      <c r="C231" s="26" t="s">
        <v>290</v>
      </c>
      <c r="D231" s="25" t="s">
        <v>41</v>
      </c>
      <c r="E231" s="27" t="s">
        <v>291</v>
      </c>
      <c r="F231" s="28" t="s">
        <v>143</v>
      </c>
      <c r="G231" s="29">
        <v>2.4</v>
      </c>
      <c r="H231" s="30">
        <v>0</v>
      </c>
      <c r="I231" s="30">
        <f>ROUND(G231*H231,P4)</f>
        <v>0</v>
      </c>
      <c r="J231" s="25"/>
      <c r="O231" s="31">
        <f>I231*0.21</f>
        <v>0</v>
      </c>
      <c r="P231">
        <v>3</v>
      </c>
    </row>
    <row r="232" spans="1:16" x14ac:dyDescent="0.25">
      <c r="A232" s="25" t="s">
        <v>34</v>
      </c>
      <c r="B232" s="32"/>
      <c r="E232" s="27" t="s">
        <v>665</v>
      </c>
      <c r="J232" s="33"/>
    </row>
    <row r="233" spans="1:16" ht="30" x14ac:dyDescent="0.25">
      <c r="A233" s="25" t="s">
        <v>36</v>
      </c>
      <c r="B233" s="32"/>
      <c r="E233" s="34" t="s">
        <v>666</v>
      </c>
      <c r="J233" s="33"/>
    </row>
    <row r="234" spans="1:16" ht="330" x14ac:dyDescent="0.25">
      <c r="A234" s="25" t="s">
        <v>38</v>
      </c>
      <c r="B234" s="32"/>
      <c r="E234" s="27" t="s">
        <v>294</v>
      </c>
      <c r="J234" s="33"/>
    </row>
    <row r="235" spans="1:16" x14ac:dyDescent="0.25">
      <c r="A235" s="25" t="s">
        <v>29</v>
      </c>
      <c r="B235" s="25">
        <v>56</v>
      </c>
      <c r="C235" s="26" t="s">
        <v>297</v>
      </c>
      <c r="D235" s="25" t="s">
        <v>31</v>
      </c>
      <c r="E235" s="27" t="s">
        <v>298</v>
      </c>
      <c r="F235" s="28" t="s">
        <v>74</v>
      </c>
      <c r="G235" s="29">
        <v>8</v>
      </c>
      <c r="H235" s="30">
        <v>0</v>
      </c>
      <c r="I235" s="30">
        <f>ROUND(G235*H235,P4)</f>
        <v>0</v>
      </c>
      <c r="J235" s="25"/>
      <c r="O235" s="31">
        <f>I235*0.21</f>
        <v>0</v>
      </c>
      <c r="P235">
        <v>3</v>
      </c>
    </row>
    <row r="236" spans="1:16" ht="30" x14ac:dyDescent="0.25">
      <c r="A236" s="25" t="s">
        <v>34</v>
      </c>
      <c r="B236" s="32"/>
      <c r="E236" s="27" t="s">
        <v>478</v>
      </c>
      <c r="J236" s="33"/>
    </row>
    <row r="237" spans="1:16" ht="30" x14ac:dyDescent="0.25">
      <c r="A237" s="25" t="s">
        <v>36</v>
      </c>
      <c r="B237" s="32"/>
      <c r="E237" s="34" t="s">
        <v>667</v>
      </c>
      <c r="J237" s="33"/>
    </row>
    <row r="238" spans="1:16" ht="90" x14ac:dyDescent="0.25">
      <c r="A238" s="25" t="s">
        <v>38</v>
      </c>
      <c r="B238" s="32"/>
      <c r="E238" s="27" t="s">
        <v>301</v>
      </c>
      <c r="J238" s="33"/>
    </row>
    <row r="239" spans="1:16" x14ac:dyDescent="0.25">
      <c r="A239" s="25" t="s">
        <v>29</v>
      </c>
      <c r="B239" s="25">
        <v>57</v>
      </c>
      <c r="C239" s="26" t="s">
        <v>310</v>
      </c>
      <c r="D239" s="25" t="s">
        <v>31</v>
      </c>
      <c r="E239" s="27" t="s">
        <v>311</v>
      </c>
      <c r="F239" s="28" t="s">
        <v>89</v>
      </c>
      <c r="G239" s="29">
        <v>0.81</v>
      </c>
      <c r="H239" s="30">
        <v>0</v>
      </c>
      <c r="I239" s="30">
        <f>ROUND(G239*H239,P4)</f>
        <v>0</v>
      </c>
      <c r="J239" s="25"/>
      <c r="O239" s="31">
        <f>I239*0.21</f>
        <v>0</v>
      </c>
      <c r="P239">
        <v>3</v>
      </c>
    </row>
    <row r="240" spans="1:16" ht="30" x14ac:dyDescent="0.25">
      <c r="A240" s="25" t="s">
        <v>34</v>
      </c>
      <c r="B240" s="32"/>
      <c r="E240" s="27" t="s">
        <v>312</v>
      </c>
      <c r="J240" s="33"/>
    </row>
    <row r="241" spans="1:16" x14ac:dyDescent="0.25">
      <c r="A241" s="25" t="s">
        <v>36</v>
      </c>
      <c r="B241" s="32"/>
      <c r="E241" s="34" t="s">
        <v>668</v>
      </c>
      <c r="J241" s="33"/>
    </row>
    <row r="242" spans="1:16" ht="409.5" x14ac:dyDescent="0.25">
      <c r="A242" s="25" t="s">
        <v>38</v>
      </c>
      <c r="B242" s="32"/>
      <c r="E242" s="27" t="s">
        <v>245</v>
      </c>
      <c r="J242" s="33"/>
    </row>
    <row r="243" spans="1:16" x14ac:dyDescent="0.25">
      <c r="A243" s="19" t="s">
        <v>26</v>
      </c>
      <c r="B243" s="20"/>
      <c r="C243" s="21" t="s">
        <v>314</v>
      </c>
      <c r="D243" s="22"/>
      <c r="E243" s="19" t="s">
        <v>315</v>
      </c>
      <c r="F243" s="22"/>
      <c r="G243" s="22"/>
      <c r="H243" s="22"/>
      <c r="I243" s="23">
        <f>SUMIFS(I244:I291,A244:A291,"P")</f>
        <v>0</v>
      </c>
      <c r="J243" s="24"/>
    </row>
    <row r="244" spans="1:16" ht="30" x14ac:dyDescent="0.25">
      <c r="A244" s="25" t="s">
        <v>29</v>
      </c>
      <c r="B244" s="25">
        <v>58</v>
      </c>
      <c r="C244" s="26" t="s">
        <v>669</v>
      </c>
      <c r="D244" s="25" t="s">
        <v>31</v>
      </c>
      <c r="E244" s="27" t="s">
        <v>670</v>
      </c>
      <c r="F244" s="28" t="s">
        <v>143</v>
      </c>
      <c r="G244" s="29">
        <v>60</v>
      </c>
      <c r="H244" s="30">
        <v>0</v>
      </c>
      <c r="I244" s="30">
        <f>ROUND(G244*H244,P4)</f>
        <v>0</v>
      </c>
      <c r="J244" s="25"/>
      <c r="O244" s="31">
        <f>I244*0.21</f>
        <v>0</v>
      </c>
      <c r="P244">
        <v>3</v>
      </c>
    </row>
    <row r="245" spans="1:16" x14ac:dyDescent="0.25">
      <c r="A245" s="25" t="s">
        <v>34</v>
      </c>
      <c r="B245" s="32"/>
      <c r="E245" s="27" t="s">
        <v>671</v>
      </c>
      <c r="J245" s="33"/>
    </row>
    <row r="246" spans="1:16" x14ac:dyDescent="0.25">
      <c r="A246" s="25" t="s">
        <v>36</v>
      </c>
      <c r="B246" s="32"/>
      <c r="E246" s="34" t="s">
        <v>672</v>
      </c>
      <c r="J246" s="33"/>
    </row>
    <row r="247" spans="1:16" ht="165" x14ac:dyDescent="0.25">
      <c r="A247" s="25" t="s">
        <v>38</v>
      </c>
      <c r="B247" s="32"/>
      <c r="E247" s="27" t="s">
        <v>673</v>
      </c>
      <c r="J247" s="33"/>
    </row>
    <row r="248" spans="1:16" ht="30" x14ac:dyDescent="0.25">
      <c r="A248" s="25" t="s">
        <v>29</v>
      </c>
      <c r="B248" s="25">
        <v>59</v>
      </c>
      <c r="C248" s="26" t="s">
        <v>674</v>
      </c>
      <c r="D248" s="25" t="s">
        <v>31</v>
      </c>
      <c r="E248" s="27" t="s">
        <v>675</v>
      </c>
      <c r="F248" s="28" t="s">
        <v>143</v>
      </c>
      <c r="G248" s="29">
        <v>53</v>
      </c>
      <c r="H248" s="30">
        <v>0</v>
      </c>
      <c r="I248" s="30">
        <f>ROUND(G248*H248,P4)</f>
        <v>0</v>
      </c>
      <c r="J248" s="25"/>
      <c r="O248" s="31">
        <f>I248*0.21</f>
        <v>0</v>
      </c>
      <c r="P248">
        <v>3</v>
      </c>
    </row>
    <row r="249" spans="1:16" ht="30" x14ac:dyDescent="0.25">
      <c r="A249" s="25" t="s">
        <v>34</v>
      </c>
      <c r="B249" s="32"/>
      <c r="E249" s="27" t="s">
        <v>318</v>
      </c>
      <c r="J249" s="33"/>
    </row>
    <row r="250" spans="1:16" x14ac:dyDescent="0.25">
      <c r="A250" s="25" t="s">
        <v>36</v>
      </c>
      <c r="B250" s="32"/>
      <c r="E250" s="34" t="s">
        <v>676</v>
      </c>
      <c r="J250" s="33"/>
    </row>
    <row r="251" spans="1:16" ht="45" x14ac:dyDescent="0.25">
      <c r="A251" s="25" t="s">
        <v>38</v>
      </c>
      <c r="B251" s="32"/>
      <c r="E251" s="27" t="s">
        <v>677</v>
      </c>
      <c r="J251" s="33"/>
    </row>
    <row r="252" spans="1:16" x14ac:dyDescent="0.25">
      <c r="A252" s="25" t="s">
        <v>29</v>
      </c>
      <c r="B252" s="25">
        <v>60</v>
      </c>
      <c r="C252" s="26" t="s">
        <v>678</v>
      </c>
      <c r="D252" s="25" t="s">
        <v>31</v>
      </c>
      <c r="E252" s="27" t="s">
        <v>679</v>
      </c>
      <c r="F252" s="28" t="s">
        <v>74</v>
      </c>
      <c r="G252" s="29">
        <v>15</v>
      </c>
      <c r="H252" s="30">
        <v>0</v>
      </c>
      <c r="I252" s="30">
        <f>ROUND(G252*H252,P4)</f>
        <v>0</v>
      </c>
      <c r="J252" s="25"/>
      <c r="O252" s="31">
        <f>I252*0.21</f>
        <v>0</v>
      </c>
      <c r="P252">
        <v>3</v>
      </c>
    </row>
    <row r="253" spans="1:16" x14ac:dyDescent="0.25">
      <c r="A253" s="25" t="s">
        <v>34</v>
      </c>
      <c r="B253" s="32"/>
      <c r="E253" s="35" t="s">
        <v>31</v>
      </c>
      <c r="J253" s="33"/>
    </row>
    <row r="254" spans="1:16" x14ac:dyDescent="0.25">
      <c r="A254" s="25" t="s">
        <v>36</v>
      </c>
      <c r="B254" s="32"/>
      <c r="E254" s="34" t="s">
        <v>680</v>
      </c>
      <c r="J254" s="33"/>
    </row>
    <row r="255" spans="1:16" ht="30" x14ac:dyDescent="0.25">
      <c r="A255" s="25" t="s">
        <v>38</v>
      </c>
      <c r="B255" s="32"/>
      <c r="E255" s="27" t="s">
        <v>681</v>
      </c>
      <c r="J255" s="33"/>
    </row>
    <row r="256" spans="1:16" ht="30" x14ac:dyDescent="0.25">
      <c r="A256" s="25" t="s">
        <v>29</v>
      </c>
      <c r="B256" s="25">
        <v>61</v>
      </c>
      <c r="C256" s="26" t="s">
        <v>340</v>
      </c>
      <c r="D256" s="25" t="s">
        <v>31</v>
      </c>
      <c r="E256" s="27" t="s">
        <v>341</v>
      </c>
      <c r="F256" s="28" t="s">
        <v>202</v>
      </c>
      <c r="G256" s="29">
        <v>251.01300000000001</v>
      </c>
      <c r="H256" s="30">
        <v>0</v>
      </c>
      <c r="I256" s="30">
        <f>ROUND(G256*H256,P4)</f>
        <v>0</v>
      </c>
      <c r="J256" s="25"/>
      <c r="O256" s="31">
        <f>I256*0.21</f>
        <v>0</v>
      </c>
      <c r="P256">
        <v>3</v>
      </c>
    </row>
    <row r="257" spans="1:16" x14ac:dyDescent="0.25">
      <c r="A257" s="25" t="s">
        <v>34</v>
      </c>
      <c r="B257" s="32"/>
      <c r="E257" s="27" t="s">
        <v>342</v>
      </c>
      <c r="J257" s="33"/>
    </row>
    <row r="258" spans="1:16" ht="105" x14ac:dyDescent="0.25">
      <c r="A258" s="25" t="s">
        <v>36</v>
      </c>
      <c r="B258" s="32"/>
      <c r="E258" s="34" t="s">
        <v>682</v>
      </c>
      <c r="J258" s="33"/>
    </row>
    <row r="259" spans="1:16" ht="60" x14ac:dyDescent="0.25">
      <c r="A259" s="25" t="s">
        <v>38</v>
      </c>
      <c r="B259" s="32"/>
      <c r="E259" s="27" t="s">
        <v>344</v>
      </c>
      <c r="J259" s="33"/>
    </row>
    <row r="260" spans="1:16" ht="30" x14ac:dyDescent="0.25">
      <c r="A260" s="25" t="s">
        <v>29</v>
      </c>
      <c r="B260" s="25">
        <v>62</v>
      </c>
      <c r="C260" s="26" t="s">
        <v>345</v>
      </c>
      <c r="D260" s="25" t="s">
        <v>31</v>
      </c>
      <c r="E260" s="27" t="s">
        <v>346</v>
      </c>
      <c r="F260" s="28" t="s">
        <v>202</v>
      </c>
      <c r="G260" s="29">
        <v>251.01300000000001</v>
      </c>
      <c r="H260" s="30">
        <v>0</v>
      </c>
      <c r="I260" s="30">
        <f>ROUND(G260*H260,P4)</f>
        <v>0</v>
      </c>
      <c r="J260" s="25"/>
      <c r="O260" s="31">
        <f>I260*0.21</f>
        <v>0</v>
      </c>
      <c r="P260">
        <v>3</v>
      </c>
    </row>
    <row r="261" spans="1:16" ht="45" x14ac:dyDescent="0.25">
      <c r="A261" s="25" t="s">
        <v>34</v>
      </c>
      <c r="B261" s="32"/>
      <c r="E261" s="27" t="s">
        <v>347</v>
      </c>
      <c r="J261" s="33"/>
    </row>
    <row r="262" spans="1:16" ht="105" x14ac:dyDescent="0.25">
      <c r="A262" s="25" t="s">
        <v>36</v>
      </c>
      <c r="B262" s="32"/>
      <c r="E262" s="34" t="s">
        <v>682</v>
      </c>
      <c r="J262" s="33"/>
    </row>
    <row r="263" spans="1:16" ht="60" x14ac:dyDescent="0.25">
      <c r="A263" s="25" t="s">
        <v>38</v>
      </c>
      <c r="B263" s="32"/>
      <c r="E263" s="27" t="s">
        <v>344</v>
      </c>
      <c r="J263" s="33"/>
    </row>
    <row r="264" spans="1:16" ht="30" x14ac:dyDescent="0.25">
      <c r="A264" s="25" t="s">
        <v>29</v>
      </c>
      <c r="B264" s="25">
        <v>63</v>
      </c>
      <c r="C264" s="26" t="s">
        <v>357</v>
      </c>
      <c r="D264" s="25" t="s">
        <v>31</v>
      </c>
      <c r="E264" s="27" t="s">
        <v>358</v>
      </c>
      <c r="F264" s="28" t="s">
        <v>143</v>
      </c>
      <c r="G264" s="29">
        <v>150</v>
      </c>
      <c r="H264" s="30">
        <v>0</v>
      </c>
      <c r="I264" s="30">
        <f>ROUND(G264*H264,P4)</f>
        <v>0</v>
      </c>
      <c r="J264" s="25"/>
      <c r="O264" s="31">
        <f>I264*0.21</f>
        <v>0</v>
      </c>
      <c r="P264">
        <v>3</v>
      </c>
    </row>
    <row r="265" spans="1:16" x14ac:dyDescent="0.25">
      <c r="A265" s="25" t="s">
        <v>34</v>
      </c>
      <c r="B265" s="32"/>
      <c r="E265" s="27" t="s">
        <v>359</v>
      </c>
      <c r="J265" s="33"/>
    </row>
    <row r="266" spans="1:16" x14ac:dyDescent="0.25">
      <c r="A266" s="25" t="s">
        <v>36</v>
      </c>
      <c r="B266" s="32"/>
      <c r="E266" s="34" t="s">
        <v>683</v>
      </c>
      <c r="J266" s="33"/>
    </row>
    <row r="267" spans="1:16" ht="60" x14ac:dyDescent="0.25">
      <c r="A267" s="25" t="s">
        <v>38</v>
      </c>
      <c r="B267" s="32"/>
      <c r="E267" s="27" t="s">
        <v>361</v>
      </c>
      <c r="J267" s="33"/>
    </row>
    <row r="268" spans="1:16" x14ac:dyDescent="0.25">
      <c r="A268" s="25" t="s">
        <v>29</v>
      </c>
      <c r="B268" s="25">
        <v>64</v>
      </c>
      <c r="C268" s="26" t="s">
        <v>487</v>
      </c>
      <c r="D268" s="25" t="s">
        <v>31</v>
      </c>
      <c r="E268" s="27" t="s">
        <v>488</v>
      </c>
      <c r="F268" s="28" t="s">
        <v>143</v>
      </c>
      <c r="G268" s="29">
        <v>10</v>
      </c>
      <c r="H268" s="30">
        <v>0</v>
      </c>
      <c r="I268" s="30">
        <f>ROUND(G268*H268,P4)</f>
        <v>0</v>
      </c>
      <c r="J268" s="25"/>
      <c r="O268" s="31">
        <f>I268*0.21</f>
        <v>0</v>
      </c>
      <c r="P268">
        <v>3</v>
      </c>
    </row>
    <row r="269" spans="1:16" ht="30" x14ac:dyDescent="0.25">
      <c r="A269" s="25" t="s">
        <v>34</v>
      </c>
      <c r="B269" s="32"/>
      <c r="E269" s="27" t="s">
        <v>489</v>
      </c>
      <c r="J269" s="33"/>
    </row>
    <row r="270" spans="1:16" ht="30" x14ac:dyDescent="0.25">
      <c r="A270" s="25" t="s">
        <v>36</v>
      </c>
      <c r="B270" s="32"/>
      <c r="E270" s="34" t="s">
        <v>684</v>
      </c>
      <c r="J270" s="33"/>
    </row>
    <row r="271" spans="1:16" ht="60" x14ac:dyDescent="0.25">
      <c r="A271" s="25" t="s">
        <v>38</v>
      </c>
      <c r="B271" s="32"/>
      <c r="E271" s="27" t="s">
        <v>366</v>
      </c>
      <c r="J271" s="33"/>
    </row>
    <row r="272" spans="1:16" x14ac:dyDescent="0.25">
      <c r="A272" s="25" t="s">
        <v>29</v>
      </c>
      <c r="B272" s="25">
        <v>65</v>
      </c>
      <c r="C272" s="26" t="s">
        <v>491</v>
      </c>
      <c r="D272" s="25" t="s">
        <v>51</v>
      </c>
      <c r="E272" s="27" t="s">
        <v>492</v>
      </c>
      <c r="F272" s="28" t="s">
        <v>143</v>
      </c>
      <c r="G272" s="29">
        <v>115.6</v>
      </c>
      <c r="H272" s="30">
        <v>0</v>
      </c>
      <c r="I272" s="30">
        <f>ROUND(G272*H272,P4)</f>
        <v>0</v>
      </c>
      <c r="J272" s="25"/>
      <c r="O272" s="31">
        <f>I272*0.21</f>
        <v>0</v>
      </c>
      <c r="P272">
        <v>3</v>
      </c>
    </row>
    <row r="273" spans="1:16" ht="30" x14ac:dyDescent="0.25">
      <c r="A273" s="25" t="s">
        <v>34</v>
      </c>
      <c r="B273" s="32"/>
      <c r="E273" s="27" t="s">
        <v>493</v>
      </c>
      <c r="J273" s="33"/>
    </row>
    <row r="274" spans="1:16" ht="30" x14ac:dyDescent="0.25">
      <c r="A274" s="25" t="s">
        <v>36</v>
      </c>
      <c r="B274" s="32"/>
      <c r="E274" s="34" t="s">
        <v>685</v>
      </c>
      <c r="J274" s="33"/>
    </row>
    <row r="275" spans="1:16" ht="60" x14ac:dyDescent="0.25">
      <c r="A275" s="25" t="s">
        <v>38</v>
      </c>
      <c r="B275" s="32"/>
      <c r="E275" s="27" t="s">
        <v>366</v>
      </c>
      <c r="J275" s="33"/>
    </row>
    <row r="276" spans="1:16" x14ac:dyDescent="0.25">
      <c r="A276" s="25" t="s">
        <v>29</v>
      </c>
      <c r="B276" s="25">
        <v>66</v>
      </c>
      <c r="C276" s="26" t="s">
        <v>491</v>
      </c>
      <c r="D276" s="25" t="s">
        <v>41</v>
      </c>
      <c r="E276" s="27" t="s">
        <v>492</v>
      </c>
      <c r="F276" s="28" t="s">
        <v>143</v>
      </c>
      <c r="G276" s="29">
        <v>63</v>
      </c>
      <c r="H276" s="30">
        <v>0</v>
      </c>
      <c r="I276" s="30">
        <f>ROUND(G276*H276,P4)</f>
        <v>0</v>
      </c>
      <c r="J276" s="25"/>
      <c r="O276" s="31">
        <f>I276*0.21</f>
        <v>0</v>
      </c>
      <c r="P276">
        <v>3</v>
      </c>
    </row>
    <row r="277" spans="1:16" ht="30" x14ac:dyDescent="0.25">
      <c r="A277" s="25" t="s">
        <v>34</v>
      </c>
      <c r="B277" s="32"/>
      <c r="E277" s="27" t="s">
        <v>495</v>
      </c>
      <c r="J277" s="33"/>
    </row>
    <row r="278" spans="1:16" ht="30" x14ac:dyDescent="0.25">
      <c r="A278" s="25" t="s">
        <v>36</v>
      </c>
      <c r="B278" s="32"/>
      <c r="E278" s="34" t="s">
        <v>686</v>
      </c>
      <c r="J278" s="33"/>
    </row>
    <row r="279" spans="1:16" ht="60" x14ac:dyDescent="0.25">
      <c r="A279" s="25" t="s">
        <v>38</v>
      </c>
      <c r="B279" s="32"/>
      <c r="E279" s="27" t="s">
        <v>366</v>
      </c>
      <c r="J279" s="33"/>
    </row>
    <row r="280" spans="1:16" x14ac:dyDescent="0.25">
      <c r="A280" s="25" t="s">
        <v>29</v>
      </c>
      <c r="B280" s="25">
        <v>67</v>
      </c>
      <c r="C280" s="26" t="s">
        <v>403</v>
      </c>
      <c r="D280" s="25" t="s">
        <v>31</v>
      </c>
      <c r="E280" s="27" t="s">
        <v>404</v>
      </c>
      <c r="F280" s="28" t="s">
        <v>143</v>
      </c>
      <c r="G280" s="29">
        <v>10.5</v>
      </c>
      <c r="H280" s="30">
        <v>0</v>
      </c>
      <c r="I280" s="30">
        <f>ROUND(G280*H280,P4)</f>
        <v>0</v>
      </c>
      <c r="J280" s="25"/>
      <c r="O280" s="31">
        <f>I280*0.21</f>
        <v>0</v>
      </c>
      <c r="P280">
        <v>3</v>
      </c>
    </row>
    <row r="281" spans="1:16" x14ac:dyDescent="0.25">
      <c r="A281" s="25" t="s">
        <v>34</v>
      </c>
      <c r="B281" s="32"/>
      <c r="E281" s="35" t="s">
        <v>31</v>
      </c>
      <c r="J281" s="33"/>
    </row>
    <row r="282" spans="1:16" ht="30" x14ac:dyDescent="0.25">
      <c r="A282" s="25" t="s">
        <v>36</v>
      </c>
      <c r="B282" s="32"/>
      <c r="E282" s="34" t="s">
        <v>687</v>
      </c>
      <c r="J282" s="33"/>
    </row>
    <row r="283" spans="1:16" ht="30" x14ac:dyDescent="0.25">
      <c r="A283" s="25" t="s">
        <v>38</v>
      </c>
      <c r="B283" s="32"/>
      <c r="E283" s="27" t="s">
        <v>406</v>
      </c>
      <c r="J283" s="33"/>
    </row>
    <row r="284" spans="1:16" x14ac:dyDescent="0.25">
      <c r="A284" s="25" t="s">
        <v>29</v>
      </c>
      <c r="B284" s="25">
        <v>68</v>
      </c>
      <c r="C284" s="26" t="s">
        <v>371</v>
      </c>
      <c r="D284" s="25" t="s">
        <v>31</v>
      </c>
      <c r="E284" s="27" t="s">
        <v>372</v>
      </c>
      <c r="F284" s="28" t="s">
        <v>143</v>
      </c>
      <c r="G284" s="29">
        <v>10.5</v>
      </c>
      <c r="H284" s="30">
        <v>0</v>
      </c>
      <c r="I284" s="30">
        <f>ROUND(G284*H284,P4)</f>
        <v>0</v>
      </c>
      <c r="J284" s="25"/>
      <c r="O284" s="31">
        <f>I284*0.21</f>
        <v>0</v>
      </c>
      <c r="P284">
        <v>3</v>
      </c>
    </row>
    <row r="285" spans="1:16" x14ac:dyDescent="0.25">
      <c r="A285" s="25" t="s">
        <v>34</v>
      </c>
      <c r="B285" s="32"/>
      <c r="E285" s="27" t="s">
        <v>688</v>
      </c>
      <c r="J285" s="33"/>
    </row>
    <row r="286" spans="1:16" ht="30" x14ac:dyDescent="0.25">
      <c r="A286" s="25" t="s">
        <v>36</v>
      </c>
      <c r="B286" s="32"/>
      <c r="E286" s="34" t="s">
        <v>687</v>
      </c>
      <c r="J286" s="33"/>
    </row>
    <row r="287" spans="1:16" ht="45" x14ac:dyDescent="0.25">
      <c r="A287" s="25" t="s">
        <v>38</v>
      </c>
      <c r="B287" s="32"/>
      <c r="E287" s="27" t="s">
        <v>374</v>
      </c>
      <c r="J287" s="33"/>
    </row>
    <row r="288" spans="1:16" x14ac:dyDescent="0.25">
      <c r="A288" s="25" t="s">
        <v>29</v>
      </c>
      <c r="B288" s="25">
        <v>69</v>
      </c>
      <c r="C288" s="26" t="s">
        <v>689</v>
      </c>
      <c r="D288" s="25" t="s">
        <v>31</v>
      </c>
      <c r="E288" s="27" t="s">
        <v>690</v>
      </c>
      <c r="F288" s="28" t="s">
        <v>202</v>
      </c>
      <c r="G288" s="29">
        <v>18.2</v>
      </c>
      <c r="H288" s="30">
        <v>0</v>
      </c>
      <c r="I288" s="30">
        <f>ROUND(G288*H288,P4)</f>
        <v>0</v>
      </c>
      <c r="J288" s="25"/>
      <c r="O288" s="31">
        <f>I288*0.21</f>
        <v>0</v>
      </c>
      <c r="P288">
        <v>3</v>
      </c>
    </row>
    <row r="289" spans="1:10" x14ac:dyDescent="0.25">
      <c r="A289" s="25" t="s">
        <v>34</v>
      </c>
      <c r="B289" s="32"/>
      <c r="E289" s="35" t="s">
        <v>31</v>
      </c>
      <c r="J289" s="33"/>
    </row>
    <row r="290" spans="1:10" ht="30" x14ac:dyDescent="0.25">
      <c r="A290" s="25" t="s">
        <v>36</v>
      </c>
      <c r="B290" s="32"/>
      <c r="E290" s="34" t="s">
        <v>691</v>
      </c>
      <c r="J290" s="33"/>
    </row>
    <row r="291" spans="1:10" ht="30" x14ac:dyDescent="0.25">
      <c r="A291" s="25" t="s">
        <v>38</v>
      </c>
      <c r="B291" s="36"/>
      <c r="C291" s="37"/>
      <c r="D291" s="37"/>
      <c r="E291" s="27" t="s">
        <v>692</v>
      </c>
      <c r="F291" s="37"/>
      <c r="G291" s="37"/>
      <c r="H291" s="37"/>
      <c r="I291" s="37"/>
      <c r="J291" s="38"/>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8740157499999996" bottom="0.78740157499999996" header="0.3" footer="0.3"/>
  <pageSetup fitToHeight="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161"/>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2"/>
      <c r="C1" s="3"/>
      <c r="D1" s="3"/>
      <c r="E1" s="4" t="s">
        <v>1</v>
      </c>
      <c r="F1" s="3"/>
      <c r="G1" s="3"/>
      <c r="H1" s="3"/>
      <c r="I1" s="3"/>
      <c r="J1" s="5"/>
      <c r="P1">
        <v>3</v>
      </c>
    </row>
    <row r="2" spans="1:16" ht="20.25" x14ac:dyDescent="0.25">
      <c r="A2" s="1"/>
      <c r="B2" s="6"/>
      <c r="C2" s="7"/>
      <c r="D2" s="7"/>
      <c r="E2" s="8" t="s">
        <v>2</v>
      </c>
      <c r="F2" s="7"/>
      <c r="G2" s="7"/>
      <c r="H2" s="7"/>
      <c r="I2" s="7"/>
      <c r="J2" s="9"/>
    </row>
    <row r="3" spans="1:16" x14ac:dyDescent="0.25">
      <c r="A3" s="7" t="s">
        <v>3</v>
      </c>
      <c r="B3" s="10" t="s">
        <v>4</v>
      </c>
      <c r="C3" s="39" t="s">
        <v>5</v>
      </c>
      <c r="D3" s="40"/>
      <c r="E3" s="11" t="s">
        <v>6</v>
      </c>
      <c r="F3" s="7"/>
      <c r="G3" s="7"/>
      <c r="H3" s="12" t="s">
        <v>693</v>
      </c>
      <c r="I3" s="13">
        <f>SUMIFS(I9:I161,A9:A161,"SD")</f>
        <v>0</v>
      </c>
      <c r="J3" s="9"/>
      <c r="O3">
        <v>0</v>
      </c>
      <c r="P3">
        <v>2</v>
      </c>
    </row>
    <row r="4" spans="1:16" x14ac:dyDescent="0.25">
      <c r="A4" s="7" t="s">
        <v>8</v>
      </c>
      <c r="B4" s="10" t="s">
        <v>9</v>
      </c>
      <c r="C4" s="39" t="s">
        <v>10</v>
      </c>
      <c r="D4" s="40"/>
      <c r="E4" s="11" t="s">
        <v>11</v>
      </c>
      <c r="F4" s="7"/>
      <c r="G4" s="7"/>
      <c r="H4" s="7"/>
      <c r="I4" s="7"/>
      <c r="J4" s="9"/>
      <c r="O4">
        <v>0.15</v>
      </c>
      <c r="P4">
        <v>2</v>
      </c>
    </row>
    <row r="5" spans="1:16" ht="30" x14ac:dyDescent="0.25">
      <c r="A5" s="7" t="s">
        <v>12</v>
      </c>
      <c r="B5" s="10" t="s">
        <v>13</v>
      </c>
      <c r="C5" s="39" t="s">
        <v>693</v>
      </c>
      <c r="D5" s="40"/>
      <c r="E5" s="11" t="s">
        <v>694</v>
      </c>
      <c r="F5" s="7"/>
      <c r="G5" s="7"/>
      <c r="H5" s="7"/>
      <c r="I5" s="7"/>
      <c r="J5" s="9"/>
      <c r="O5">
        <v>0.21</v>
      </c>
    </row>
    <row r="6" spans="1:16" x14ac:dyDescent="0.25">
      <c r="A6" s="41" t="s">
        <v>15</v>
      </c>
      <c r="B6" s="42" t="s">
        <v>16</v>
      </c>
      <c r="C6" s="43" t="s">
        <v>17</v>
      </c>
      <c r="D6" s="43" t="s">
        <v>18</v>
      </c>
      <c r="E6" s="43" t="s">
        <v>19</v>
      </c>
      <c r="F6" s="43" t="s">
        <v>20</v>
      </c>
      <c r="G6" s="43" t="s">
        <v>21</v>
      </c>
      <c r="H6" s="43" t="s">
        <v>22</v>
      </c>
      <c r="I6" s="43"/>
      <c r="J6" s="44" t="s">
        <v>23</v>
      </c>
    </row>
    <row r="7" spans="1:16" x14ac:dyDescent="0.25">
      <c r="A7" s="41"/>
      <c r="B7" s="42"/>
      <c r="C7" s="43"/>
      <c r="D7" s="43"/>
      <c r="E7" s="43"/>
      <c r="F7" s="43"/>
      <c r="G7" s="43"/>
      <c r="H7" s="15" t="s">
        <v>24</v>
      </c>
      <c r="I7" s="15" t="s">
        <v>25</v>
      </c>
      <c r="J7" s="44"/>
    </row>
    <row r="8" spans="1:16" x14ac:dyDescent="0.25">
      <c r="A8" s="17">
        <v>0</v>
      </c>
      <c r="B8" s="14">
        <v>1</v>
      </c>
      <c r="C8" s="18">
        <v>2</v>
      </c>
      <c r="D8" s="15">
        <v>3</v>
      </c>
      <c r="E8" s="18">
        <v>4</v>
      </c>
      <c r="F8" s="15">
        <v>5</v>
      </c>
      <c r="G8" s="15">
        <v>6</v>
      </c>
      <c r="H8" s="15">
        <v>7</v>
      </c>
      <c r="I8" s="18">
        <v>8</v>
      </c>
      <c r="J8" s="16">
        <v>9</v>
      </c>
    </row>
    <row r="9" spans="1:16" x14ac:dyDescent="0.25">
      <c r="A9" s="19" t="s">
        <v>26</v>
      </c>
      <c r="B9" s="20"/>
      <c r="C9" s="21" t="s">
        <v>27</v>
      </c>
      <c r="D9" s="22"/>
      <c r="E9" s="19" t="s">
        <v>28</v>
      </c>
      <c r="F9" s="22"/>
      <c r="G9" s="22"/>
      <c r="H9" s="22"/>
      <c r="I9" s="23">
        <f>SUMIFS(I10:I21,A10:A21,"P")</f>
        <v>0</v>
      </c>
      <c r="J9" s="24"/>
    </row>
    <row r="10" spans="1:16" x14ac:dyDescent="0.25">
      <c r="A10" s="25" t="s">
        <v>29</v>
      </c>
      <c r="B10" s="25">
        <v>1</v>
      </c>
      <c r="C10" s="26" t="s">
        <v>87</v>
      </c>
      <c r="D10" s="25" t="s">
        <v>31</v>
      </c>
      <c r="E10" s="27" t="s">
        <v>88</v>
      </c>
      <c r="F10" s="28" t="s">
        <v>89</v>
      </c>
      <c r="G10" s="29">
        <v>5.4329999999999998</v>
      </c>
      <c r="H10" s="30">
        <v>0</v>
      </c>
      <c r="I10" s="30">
        <f>ROUND(G10*H10,P4)</f>
        <v>0</v>
      </c>
      <c r="J10" s="25"/>
      <c r="O10" s="31">
        <f>I10*0.21</f>
        <v>0</v>
      </c>
      <c r="P10">
        <v>3</v>
      </c>
    </row>
    <row r="11" spans="1:16" x14ac:dyDescent="0.25">
      <c r="A11" s="25" t="s">
        <v>34</v>
      </c>
      <c r="B11" s="32"/>
      <c r="E11" s="27" t="s">
        <v>90</v>
      </c>
      <c r="J11" s="33"/>
    </row>
    <row r="12" spans="1:16" x14ac:dyDescent="0.25">
      <c r="A12" s="25" t="s">
        <v>36</v>
      </c>
      <c r="B12" s="32"/>
      <c r="E12" s="34" t="s">
        <v>695</v>
      </c>
      <c r="J12" s="33"/>
    </row>
    <row r="13" spans="1:16" ht="30" x14ac:dyDescent="0.25">
      <c r="A13" s="25" t="s">
        <v>38</v>
      </c>
      <c r="B13" s="32"/>
      <c r="E13" s="27" t="s">
        <v>92</v>
      </c>
      <c r="J13" s="33"/>
    </row>
    <row r="14" spans="1:16" ht="30" x14ac:dyDescent="0.25">
      <c r="A14" s="25" t="s">
        <v>29</v>
      </c>
      <c r="B14" s="25">
        <v>2</v>
      </c>
      <c r="C14" s="26" t="s">
        <v>93</v>
      </c>
      <c r="D14" s="25" t="s">
        <v>31</v>
      </c>
      <c r="E14" s="27" t="s">
        <v>94</v>
      </c>
      <c r="F14" s="28" t="s">
        <v>95</v>
      </c>
      <c r="G14" s="29">
        <v>504.86900000000003</v>
      </c>
      <c r="H14" s="30">
        <v>0</v>
      </c>
      <c r="I14" s="30">
        <f>ROUND(G14*H14,P4)</f>
        <v>0</v>
      </c>
      <c r="J14" s="25"/>
      <c r="O14" s="31">
        <f>I14*0.21</f>
        <v>0</v>
      </c>
      <c r="P14">
        <v>3</v>
      </c>
    </row>
    <row r="15" spans="1:16" ht="45" x14ac:dyDescent="0.25">
      <c r="A15" s="25" t="s">
        <v>34</v>
      </c>
      <c r="B15" s="32"/>
      <c r="E15" s="27" t="s">
        <v>96</v>
      </c>
      <c r="J15" s="33"/>
    </row>
    <row r="16" spans="1:16" ht="60" x14ac:dyDescent="0.25">
      <c r="A16" s="25" t="s">
        <v>36</v>
      </c>
      <c r="B16" s="32"/>
      <c r="E16" s="34" t="s">
        <v>696</v>
      </c>
      <c r="J16" s="33"/>
    </row>
    <row r="17" spans="1:16" ht="165" x14ac:dyDescent="0.25">
      <c r="A17" s="25" t="s">
        <v>38</v>
      </c>
      <c r="B17" s="32"/>
      <c r="E17" s="27" t="s">
        <v>98</v>
      </c>
      <c r="J17" s="33"/>
    </row>
    <row r="18" spans="1:16" ht="30" x14ac:dyDescent="0.25">
      <c r="A18" s="25" t="s">
        <v>29</v>
      </c>
      <c r="B18" s="25">
        <v>3</v>
      </c>
      <c r="C18" s="26" t="s">
        <v>102</v>
      </c>
      <c r="D18" s="25" t="s">
        <v>31</v>
      </c>
      <c r="E18" s="27" t="s">
        <v>103</v>
      </c>
      <c r="F18" s="28" t="s">
        <v>95</v>
      </c>
      <c r="G18" s="29">
        <v>10.25</v>
      </c>
      <c r="H18" s="30">
        <v>0</v>
      </c>
      <c r="I18" s="30">
        <f>ROUND(G18*H18,P4)</f>
        <v>0</v>
      </c>
      <c r="J18" s="25"/>
      <c r="O18" s="31">
        <f>I18*0.21</f>
        <v>0</v>
      </c>
      <c r="P18">
        <v>3</v>
      </c>
    </row>
    <row r="19" spans="1:16" ht="45" x14ac:dyDescent="0.25">
      <c r="A19" s="25" t="s">
        <v>34</v>
      </c>
      <c r="B19" s="32"/>
      <c r="E19" s="27" t="s">
        <v>104</v>
      </c>
      <c r="J19" s="33"/>
    </row>
    <row r="20" spans="1:16" x14ac:dyDescent="0.25">
      <c r="A20" s="25" t="s">
        <v>36</v>
      </c>
      <c r="B20" s="32"/>
      <c r="E20" s="34" t="s">
        <v>697</v>
      </c>
      <c r="J20" s="33"/>
    </row>
    <row r="21" spans="1:16" ht="165" x14ac:dyDescent="0.25">
      <c r="A21" s="25" t="s">
        <v>38</v>
      </c>
      <c r="B21" s="32"/>
      <c r="E21" s="27" t="s">
        <v>98</v>
      </c>
      <c r="J21" s="33"/>
    </row>
    <row r="22" spans="1:16" x14ac:dyDescent="0.25">
      <c r="A22" s="19" t="s">
        <v>26</v>
      </c>
      <c r="B22" s="20"/>
      <c r="C22" s="21" t="s">
        <v>121</v>
      </c>
      <c r="D22" s="22"/>
      <c r="E22" s="19" t="s">
        <v>122</v>
      </c>
      <c r="F22" s="22"/>
      <c r="G22" s="22"/>
      <c r="H22" s="22"/>
      <c r="I22" s="23">
        <f>SUMIFS(I23:I74,A23:A74,"P")</f>
        <v>0</v>
      </c>
      <c r="J22" s="24"/>
    </row>
    <row r="23" spans="1:16" x14ac:dyDescent="0.25">
      <c r="A23" s="25" t="s">
        <v>29</v>
      </c>
      <c r="B23" s="25">
        <v>4</v>
      </c>
      <c r="C23" s="26" t="s">
        <v>573</v>
      </c>
      <c r="D23" s="25" t="s">
        <v>31</v>
      </c>
      <c r="E23" s="27" t="s">
        <v>574</v>
      </c>
      <c r="F23" s="28" t="s">
        <v>202</v>
      </c>
      <c r="G23" s="29">
        <v>108.675</v>
      </c>
      <c r="H23" s="30">
        <v>0</v>
      </c>
      <c r="I23" s="30">
        <f>ROUND(G23*H23,P4)</f>
        <v>0</v>
      </c>
      <c r="J23" s="25"/>
      <c r="O23" s="31">
        <f>I23*0.21</f>
        <v>0</v>
      </c>
      <c r="P23">
        <v>3</v>
      </c>
    </row>
    <row r="24" spans="1:16" ht="45" x14ac:dyDescent="0.25">
      <c r="A24" s="25" t="s">
        <v>34</v>
      </c>
      <c r="B24" s="32"/>
      <c r="E24" s="27" t="s">
        <v>139</v>
      </c>
      <c r="J24" s="33"/>
    </row>
    <row r="25" spans="1:16" x14ac:dyDescent="0.25">
      <c r="A25" s="25" t="s">
        <v>36</v>
      </c>
      <c r="B25" s="32"/>
      <c r="E25" s="34" t="s">
        <v>698</v>
      </c>
      <c r="J25" s="33"/>
    </row>
    <row r="26" spans="1:16" ht="60" x14ac:dyDescent="0.25">
      <c r="A26" s="25" t="s">
        <v>38</v>
      </c>
      <c r="B26" s="32"/>
      <c r="E26" s="27" t="s">
        <v>576</v>
      </c>
      <c r="J26" s="33"/>
    </row>
    <row r="27" spans="1:16" ht="30" x14ac:dyDescent="0.25">
      <c r="A27" s="25" t="s">
        <v>29</v>
      </c>
      <c r="B27" s="25">
        <v>5</v>
      </c>
      <c r="C27" s="26" t="s">
        <v>510</v>
      </c>
      <c r="D27" s="25" t="s">
        <v>31</v>
      </c>
      <c r="E27" s="27" t="s">
        <v>511</v>
      </c>
      <c r="F27" s="28" t="s">
        <v>89</v>
      </c>
      <c r="G27" s="29">
        <v>4.0999999999999996</v>
      </c>
      <c r="H27" s="30">
        <v>0</v>
      </c>
      <c r="I27" s="30">
        <f>ROUND(G27*H27,P4)</f>
        <v>0</v>
      </c>
      <c r="J27" s="25"/>
      <c r="O27" s="31">
        <f>I27*0.21</f>
        <v>0</v>
      </c>
      <c r="P27">
        <v>3</v>
      </c>
    </row>
    <row r="28" spans="1:16" ht="45" x14ac:dyDescent="0.25">
      <c r="A28" s="25" t="s">
        <v>34</v>
      </c>
      <c r="B28" s="32"/>
      <c r="E28" s="27" t="s">
        <v>144</v>
      </c>
      <c r="J28" s="33"/>
    </row>
    <row r="29" spans="1:16" ht="45" x14ac:dyDescent="0.25">
      <c r="A29" s="25" t="s">
        <v>36</v>
      </c>
      <c r="B29" s="32"/>
      <c r="E29" s="34" t="s">
        <v>699</v>
      </c>
      <c r="J29" s="33"/>
    </row>
    <row r="30" spans="1:16" ht="90" x14ac:dyDescent="0.25">
      <c r="A30" s="25" t="s">
        <v>38</v>
      </c>
      <c r="B30" s="32"/>
      <c r="E30" s="27" t="s">
        <v>127</v>
      </c>
      <c r="J30" s="33"/>
    </row>
    <row r="31" spans="1:16" ht="30" x14ac:dyDescent="0.25">
      <c r="A31" s="25" t="s">
        <v>29</v>
      </c>
      <c r="B31" s="25">
        <v>6</v>
      </c>
      <c r="C31" s="26" t="s">
        <v>123</v>
      </c>
      <c r="D31" s="25" t="s">
        <v>31</v>
      </c>
      <c r="E31" s="27" t="s">
        <v>124</v>
      </c>
      <c r="F31" s="28" t="s">
        <v>89</v>
      </c>
      <c r="G31" s="29">
        <v>50.924999999999997</v>
      </c>
      <c r="H31" s="30">
        <v>0</v>
      </c>
      <c r="I31" s="30">
        <f>ROUND(G31*H31,P4)</f>
        <v>0</v>
      </c>
      <c r="J31" s="25"/>
      <c r="O31" s="31">
        <f>I31*0.21</f>
        <v>0</v>
      </c>
      <c r="P31">
        <v>3</v>
      </c>
    </row>
    <row r="32" spans="1:16" ht="45" x14ac:dyDescent="0.25">
      <c r="A32" s="25" t="s">
        <v>34</v>
      </c>
      <c r="B32" s="32"/>
      <c r="E32" s="27" t="s">
        <v>144</v>
      </c>
      <c r="J32" s="33"/>
    </row>
    <row r="33" spans="1:16" ht="90" x14ac:dyDescent="0.25">
      <c r="A33" s="25" t="s">
        <v>36</v>
      </c>
      <c r="B33" s="32"/>
      <c r="E33" s="34" t="s">
        <v>700</v>
      </c>
      <c r="J33" s="33"/>
    </row>
    <row r="34" spans="1:16" ht="90" x14ac:dyDescent="0.25">
      <c r="A34" s="25" t="s">
        <v>38</v>
      </c>
      <c r="B34" s="32"/>
      <c r="E34" s="27" t="s">
        <v>127</v>
      </c>
      <c r="J34" s="33"/>
    </row>
    <row r="35" spans="1:16" x14ac:dyDescent="0.25">
      <c r="A35" s="25" t="s">
        <v>29</v>
      </c>
      <c r="B35" s="25">
        <v>7</v>
      </c>
      <c r="C35" s="26" t="s">
        <v>146</v>
      </c>
      <c r="D35" s="25" t="s">
        <v>31</v>
      </c>
      <c r="E35" s="27" t="s">
        <v>147</v>
      </c>
      <c r="F35" s="28" t="s">
        <v>89</v>
      </c>
      <c r="G35" s="29">
        <v>25.015999999999998</v>
      </c>
      <c r="H35" s="30">
        <v>0</v>
      </c>
      <c r="I35" s="30">
        <f>ROUND(G35*H35,P4)</f>
        <v>0</v>
      </c>
      <c r="J35" s="25"/>
      <c r="O35" s="31">
        <f>I35*0.21</f>
        <v>0</v>
      </c>
      <c r="P35">
        <v>3</v>
      </c>
    </row>
    <row r="36" spans="1:16" ht="30" x14ac:dyDescent="0.25">
      <c r="A36" s="25" t="s">
        <v>34</v>
      </c>
      <c r="B36" s="32"/>
      <c r="E36" s="27" t="s">
        <v>148</v>
      </c>
      <c r="J36" s="33"/>
    </row>
    <row r="37" spans="1:16" ht="90" x14ac:dyDescent="0.25">
      <c r="A37" s="25" t="s">
        <v>36</v>
      </c>
      <c r="B37" s="32"/>
      <c r="E37" s="34" t="s">
        <v>701</v>
      </c>
      <c r="J37" s="33"/>
    </row>
    <row r="38" spans="1:16" ht="90" x14ac:dyDescent="0.25">
      <c r="A38" s="25" t="s">
        <v>38</v>
      </c>
      <c r="B38" s="32"/>
      <c r="E38" s="27" t="s">
        <v>127</v>
      </c>
      <c r="J38" s="33"/>
    </row>
    <row r="39" spans="1:16" x14ac:dyDescent="0.25">
      <c r="A39" s="25" t="s">
        <v>29</v>
      </c>
      <c r="B39" s="25">
        <v>8</v>
      </c>
      <c r="C39" s="26" t="s">
        <v>155</v>
      </c>
      <c r="D39" s="25" t="s">
        <v>31</v>
      </c>
      <c r="E39" s="27" t="s">
        <v>156</v>
      </c>
      <c r="F39" s="28" t="s">
        <v>143</v>
      </c>
      <c r="G39" s="29">
        <v>6.6</v>
      </c>
      <c r="H39" s="30">
        <v>0</v>
      </c>
      <c r="I39" s="30">
        <f>ROUND(G39*H39,P4)</f>
        <v>0</v>
      </c>
      <c r="J39" s="25"/>
      <c r="O39" s="31">
        <f>I39*0.21</f>
        <v>0</v>
      </c>
      <c r="P39">
        <v>3</v>
      </c>
    </row>
    <row r="40" spans="1:16" x14ac:dyDescent="0.25">
      <c r="A40" s="25" t="s">
        <v>34</v>
      </c>
      <c r="B40" s="32"/>
      <c r="E40" s="27" t="s">
        <v>584</v>
      </c>
      <c r="J40" s="33"/>
    </row>
    <row r="41" spans="1:16" ht="30" x14ac:dyDescent="0.25">
      <c r="A41" s="25" t="s">
        <v>36</v>
      </c>
      <c r="B41" s="32"/>
      <c r="E41" s="34" t="s">
        <v>702</v>
      </c>
      <c r="J41" s="33"/>
    </row>
    <row r="42" spans="1:16" ht="30" x14ac:dyDescent="0.25">
      <c r="A42" s="25" t="s">
        <v>38</v>
      </c>
      <c r="B42" s="32"/>
      <c r="E42" s="27" t="s">
        <v>159</v>
      </c>
      <c r="J42" s="33"/>
    </row>
    <row r="43" spans="1:16" x14ac:dyDescent="0.25">
      <c r="A43" s="25" t="s">
        <v>29</v>
      </c>
      <c r="B43" s="25">
        <v>9</v>
      </c>
      <c r="C43" s="26" t="s">
        <v>586</v>
      </c>
      <c r="D43" s="25" t="s">
        <v>31</v>
      </c>
      <c r="E43" s="27" t="s">
        <v>587</v>
      </c>
      <c r="F43" s="28" t="s">
        <v>89</v>
      </c>
      <c r="G43" s="29">
        <v>10.868</v>
      </c>
      <c r="H43" s="30">
        <v>0</v>
      </c>
      <c r="I43" s="30">
        <f>ROUND(G43*H43,P4)</f>
        <v>0</v>
      </c>
      <c r="J43" s="25"/>
      <c r="O43" s="31">
        <f>I43*0.21</f>
        <v>0</v>
      </c>
      <c r="P43">
        <v>3</v>
      </c>
    </row>
    <row r="44" spans="1:16" ht="45" x14ac:dyDescent="0.25">
      <c r="A44" s="25" t="s">
        <v>34</v>
      </c>
      <c r="B44" s="32"/>
      <c r="E44" s="27" t="s">
        <v>162</v>
      </c>
      <c r="J44" s="33"/>
    </row>
    <row r="45" spans="1:16" ht="30" x14ac:dyDescent="0.25">
      <c r="A45" s="25" t="s">
        <v>36</v>
      </c>
      <c r="B45" s="32"/>
      <c r="E45" s="34" t="s">
        <v>703</v>
      </c>
      <c r="J45" s="33"/>
    </row>
    <row r="46" spans="1:16" ht="45" x14ac:dyDescent="0.25">
      <c r="A46" s="25" t="s">
        <v>38</v>
      </c>
      <c r="B46" s="32"/>
      <c r="E46" s="27" t="s">
        <v>589</v>
      </c>
      <c r="J46" s="33"/>
    </row>
    <row r="47" spans="1:16" x14ac:dyDescent="0.25">
      <c r="A47" s="25" t="s">
        <v>29</v>
      </c>
      <c r="B47" s="25">
        <v>10</v>
      </c>
      <c r="C47" s="26" t="s">
        <v>160</v>
      </c>
      <c r="D47" s="25" t="s">
        <v>31</v>
      </c>
      <c r="E47" s="27" t="s">
        <v>161</v>
      </c>
      <c r="F47" s="28" t="s">
        <v>89</v>
      </c>
      <c r="G47" s="29">
        <v>193.18799999999999</v>
      </c>
      <c r="H47" s="30">
        <v>0</v>
      </c>
      <c r="I47" s="30">
        <f>ROUND(G47*H47,P4)</f>
        <v>0</v>
      </c>
      <c r="J47" s="25"/>
      <c r="O47" s="31">
        <f>I47*0.21</f>
        <v>0</v>
      </c>
      <c r="P47">
        <v>3</v>
      </c>
    </row>
    <row r="48" spans="1:16" ht="45" x14ac:dyDescent="0.25">
      <c r="A48" s="25" t="s">
        <v>34</v>
      </c>
      <c r="B48" s="32"/>
      <c r="E48" s="27" t="s">
        <v>162</v>
      </c>
      <c r="J48" s="33"/>
    </row>
    <row r="49" spans="1:16" ht="120" x14ac:dyDescent="0.25">
      <c r="A49" s="25" t="s">
        <v>36</v>
      </c>
      <c r="B49" s="32"/>
      <c r="E49" s="34" t="s">
        <v>704</v>
      </c>
      <c r="J49" s="33"/>
    </row>
    <row r="50" spans="1:16" ht="409.5" x14ac:dyDescent="0.25">
      <c r="A50" s="25" t="s">
        <v>38</v>
      </c>
      <c r="B50" s="32"/>
      <c r="E50" s="27" t="s">
        <v>164</v>
      </c>
      <c r="J50" s="33"/>
    </row>
    <row r="51" spans="1:16" x14ac:dyDescent="0.25">
      <c r="A51" s="25" t="s">
        <v>29</v>
      </c>
      <c r="B51" s="25">
        <v>11</v>
      </c>
      <c r="C51" s="26" t="s">
        <v>183</v>
      </c>
      <c r="D51" s="25" t="s">
        <v>31</v>
      </c>
      <c r="E51" s="27" t="s">
        <v>184</v>
      </c>
      <c r="F51" s="28" t="s">
        <v>89</v>
      </c>
      <c r="G51" s="29">
        <v>193.18799999999999</v>
      </c>
      <c r="H51" s="30">
        <v>0</v>
      </c>
      <c r="I51" s="30">
        <f>ROUND(G51*H51,P4)</f>
        <v>0</v>
      </c>
      <c r="J51" s="25"/>
      <c r="O51" s="31">
        <f>I51*0.21</f>
        <v>0</v>
      </c>
      <c r="P51">
        <v>3</v>
      </c>
    </row>
    <row r="52" spans="1:16" x14ac:dyDescent="0.25">
      <c r="A52" s="25" t="s">
        <v>34</v>
      </c>
      <c r="B52" s="32"/>
      <c r="E52" s="35" t="s">
        <v>31</v>
      </c>
      <c r="J52" s="33"/>
    </row>
    <row r="53" spans="1:16" x14ac:dyDescent="0.25">
      <c r="A53" s="25" t="s">
        <v>36</v>
      </c>
      <c r="B53" s="32"/>
      <c r="E53" s="34" t="s">
        <v>705</v>
      </c>
      <c r="J53" s="33"/>
    </row>
    <row r="54" spans="1:16" ht="255" x14ac:dyDescent="0.25">
      <c r="A54" s="25" t="s">
        <v>38</v>
      </c>
      <c r="B54" s="32"/>
      <c r="E54" s="27" t="s">
        <v>186</v>
      </c>
      <c r="J54" s="33"/>
    </row>
    <row r="55" spans="1:16" x14ac:dyDescent="0.25">
      <c r="A55" s="25" t="s">
        <v>29</v>
      </c>
      <c r="B55" s="25">
        <v>12</v>
      </c>
      <c r="C55" s="26" t="s">
        <v>602</v>
      </c>
      <c r="D55" s="25" t="s">
        <v>31</v>
      </c>
      <c r="E55" s="27" t="s">
        <v>603</v>
      </c>
      <c r="F55" s="28" t="s">
        <v>89</v>
      </c>
      <c r="G55" s="29">
        <v>40.700000000000003</v>
      </c>
      <c r="H55" s="30">
        <v>0</v>
      </c>
      <c r="I55" s="30">
        <f>ROUND(G55*H55,P4)</f>
        <v>0</v>
      </c>
      <c r="J55" s="25"/>
      <c r="O55" s="31">
        <f>I55*0.21</f>
        <v>0</v>
      </c>
      <c r="P55">
        <v>3</v>
      </c>
    </row>
    <row r="56" spans="1:16" x14ac:dyDescent="0.25">
      <c r="A56" s="25" t="s">
        <v>34</v>
      </c>
      <c r="B56" s="32"/>
      <c r="E56" s="27" t="s">
        <v>604</v>
      </c>
      <c r="J56" s="33"/>
    </row>
    <row r="57" spans="1:16" ht="60" x14ac:dyDescent="0.25">
      <c r="A57" s="25" t="s">
        <v>36</v>
      </c>
      <c r="B57" s="32"/>
      <c r="E57" s="34" t="s">
        <v>706</v>
      </c>
      <c r="J57" s="33"/>
    </row>
    <row r="58" spans="1:16" ht="345" x14ac:dyDescent="0.25">
      <c r="A58" s="25" t="s">
        <v>38</v>
      </c>
      <c r="B58" s="32"/>
      <c r="E58" s="27" t="s">
        <v>606</v>
      </c>
      <c r="J58" s="33"/>
    </row>
    <row r="59" spans="1:16" x14ac:dyDescent="0.25">
      <c r="A59" s="25" t="s">
        <v>29</v>
      </c>
      <c r="B59" s="25">
        <v>13</v>
      </c>
      <c r="C59" s="26" t="s">
        <v>200</v>
      </c>
      <c r="D59" s="25" t="s">
        <v>31</v>
      </c>
      <c r="E59" s="27" t="s">
        <v>201</v>
      </c>
      <c r="F59" s="28" t="s">
        <v>202</v>
      </c>
      <c r="G59" s="29">
        <v>234.232</v>
      </c>
      <c r="H59" s="30">
        <v>0</v>
      </c>
      <c r="I59" s="30">
        <f>ROUND(G59*H59,P4)</f>
        <v>0</v>
      </c>
      <c r="J59" s="25"/>
      <c r="O59" s="31">
        <f>I59*0.21</f>
        <v>0</v>
      </c>
      <c r="P59">
        <v>3</v>
      </c>
    </row>
    <row r="60" spans="1:16" x14ac:dyDescent="0.25">
      <c r="A60" s="25" t="s">
        <v>34</v>
      </c>
      <c r="B60" s="32"/>
      <c r="E60" s="35" t="s">
        <v>31</v>
      </c>
      <c r="J60" s="33"/>
    </row>
    <row r="61" spans="1:16" ht="45" x14ac:dyDescent="0.25">
      <c r="A61" s="25" t="s">
        <v>36</v>
      </c>
      <c r="B61" s="32"/>
      <c r="E61" s="34" t="s">
        <v>707</v>
      </c>
      <c r="J61" s="33"/>
    </row>
    <row r="62" spans="1:16" ht="30" x14ac:dyDescent="0.25">
      <c r="A62" s="25" t="s">
        <v>38</v>
      </c>
      <c r="B62" s="32"/>
      <c r="E62" s="27" t="s">
        <v>204</v>
      </c>
      <c r="J62" s="33"/>
    </row>
    <row r="63" spans="1:16" x14ac:dyDescent="0.25">
      <c r="A63" s="25" t="s">
        <v>29</v>
      </c>
      <c r="B63" s="25">
        <v>14</v>
      </c>
      <c r="C63" s="26" t="s">
        <v>205</v>
      </c>
      <c r="D63" s="25" t="s">
        <v>31</v>
      </c>
      <c r="E63" s="27" t="s">
        <v>206</v>
      </c>
      <c r="F63" s="28" t="s">
        <v>202</v>
      </c>
      <c r="G63" s="29">
        <v>108.675</v>
      </c>
      <c r="H63" s="30">
        <v>0</v>
      </c>
      <c r="I63" s="30">
        <f>ROUND(G63*H63,P4)</f>
        <v>0</v>
      </c>
      <c r="J63" s="25"/>
      <c r="O63" s="31">
        <f>I63*0.21</f>
        <v>0</v>
      </c>
      <c r="P63">
        <v>3</v>
      </c>
    </row>
    <row r="64" spans="1:16" ht="45" x14ac:dyDescent="0.25">
      <c r="A64" s="25" t="s">
        <v>34</v>
      </c>
      <c r="B64" s="32"/>
      <c r="E64" s="27" t="s">
        <v>617</v>
      </c>
      <c r="J64" s="33"/>
    </row>
    <row r="65" spans="1:16" x14ac:dyDescent="0.25">
      <c r="A65" s="25" t="s">
        <v>36</v>
      </c>
      <c r="B65" s="32"/>
      <c r="E65" s="34" t="s">
        <v>708</v>
      </c>
      <c r="J65" s="33"/>
    </row>
    <row r="66" spans="1:16" ht="45" x14ac:dyDescent="0.25">
      <c r="A66" s="25" t="s">
        <v>38</v>
      </c>
      <c r="B66" s="32"/>
      <c r="E66" s="27" t="s">
        <v>209</v>
      </c>
      <c r="J66" s="33"/>
    </row>
    <row r="67" spans="1:16" x14ac:dyDescent="0.25">
      <c r="A67" s="25" t="s">
        <v>29</v>
      </c>
      <c r="B67" s="25">
        <v>15</v>
      </c>
      <c r="C67" s="26" t="s">
        <v>619</v>
      </c>
      <c r="D67" s="25" t="s">
        <v>31</v>
      </c>
      <c r="E67" s="27" t="s">
        <v>620</v>
      </c>
      <c r="F67" s="28" t="s">
        <v>202</v>
      </c>
      <c r="G67" s="29">
        <v>108.675</v>
      </c>
      <c r="H67" s="30">
        <v>0</v>
      </c>
      <c r="I67" s="30">
        <f>ROUND(G67*H67,P4)</f>
        <v>0</v>
      </c>
      <c r="J67" s="25"/>
      <c r="O67" s="31">
        <f>I67*0.21</f>
        <v>0</v>
      </c>
      <c r="P67">
        <v>3</v>
      </c>
    </row>
    <row r="68" spans="1:16" x14ac:dyDescent="0.25">
      <c r="A68" s="25" t="s">
        <v>34</v>
      </c>
      <c r="B68" s="32"/>
      <c r="E68" s="35" t="s">
        <v>31</v>
      </c>
      <c r="J68" s="33"/>
    </row>
    <row r="69" spans="1:16" x14ac:dyDescent="0.25">
      <c r="A69" s="25" t="s">
        <v>36</v>
      </c>
      <c r="B69" s="32"/>
      <c r="E69" s="34" t="s">
        <v>708</v>
      </c>
      <c r="J69" s="33"/>
    </row>
    <row r="70" spans="1:16" ht="30" x14ac:dyDescent="0.25">
      <c r="A70" s="25" t="s">
        <v>38</v>
      </c>
      <c r="B70" s="32"/>
      <c r="E70" s="27" t="s">
        <v>621</v>
      </c>
      <c r="J70" s="33"/>
    </row>
    <row r="71" spans="1:16" x14ac:dyDescent="0.25">
      <c r="A71" s="25" t="s">
        <v>29</v>
      </c>
      <c r="B71" s="25">
        <v>16</v>
      </c>
      <c r="C71" s="26" t="s">
        <v>214</v>
      </c>
      <c r="D71" s="25" t="s">
        <v>31</v>
      </c>
      <c r="E71" s="27" t="s">
        <v>215</v>
      </c>
      <c r="F71" s="28" t="s">
        <v>202</v>
      </c>
      <c r="G71" s="29">
        <v>108.675</v>
      </c>
      <c r="H71" s="30">
        <v>0</v>
      </c>
      <c r="I71" s="30">
        <f>ROUND(G71*H71,P4)</f>
        <v>0</v>
      </c>
      <c r="J71" s="25"/>
      <c r="O71" s="31">
        <f>I71*0.21</f>
        <v>0</v>
      </c>
      <c r="P71">
        <v>3</v>
      </c>
    </row>
    <row r="72" spans="1:16" x14ac:dyDescent="0.25">
      <c r="A72" s="25" t="s">
        <v>34</v>
      </c>
      <c r="B72" s="32"/>
      <c r="E72" s="35" t="s">
        <v>31</v>
      </c>
      <c r="J72" s="33"/>
    </row>
    <row r="73" spans="1:16" x14ac:dyDescent="0.25">
      <c r="A73" s="25" t="s">
        <v>36</v>
      </c>
      <c r="B73" s="32"/>
      <c r="E73" s="34" t="s">
        <v>708</v>
      </c>
      <c r="J73" s="33"/>
    </row>
    <row r="74" spans="1:16" ht="60" x14ac:dyDescent="0.25">
      <c r="A74" s="25" t="s">
        <v>38</v>
      </c>
      <c r="B74" s="32"/>
      <c r="E74" s="27" t="s">
        <v>217</v>
      </c>
      <c r="J74" s="33"/>
    </row>
    <row r="75" spans="1:16" x14ac:dyDescent="0.25">
      <c r="A75" s="19" t="s">
        <v>26</v>
      </c>
      <c r="B75" s="20"/>
      <c r="C75" s="21" t="s">
        <v>218</v>
      </c>
      <c r="D75" s="22"/>
      <c r="E75" s="19" t="s">
        <v>219</v>
      </c>
      <c r="F75" s="22"/>
      <c r="G75" s="22"/>
      <c r="H75" s="22"/>
      <c r="I75" s="23">
        <f>SUMIFS(I76:I83,A76:A83,"P")</f>
        <v>0</v>
      </c>
      <c r="J75" s="24"/>
    </row>
    <row r="76" spans="1:16" x14ac:dyDescent="0.25">
      <c r="A76" s="25" t="s">
        <v>29</v>
      </c>
      <c r="B76" s="25">
        <v>17</v>
      </c>
      <c r="C76" s="26" t="s">
        <v>230</v>
      </c>
      <c r="D76" s="25" t="s">
        <v>31</v>
      </c>
      <c r="E76" s="27" t="s">
        <v>231</v>
      </c>
      <c r="F76" s="28" t="s">
        <v>89</v>
      </c>
      <c r="G76" s="29">
        <v>117.116</v>
      </c>
      <c r="H76" s="30">
        <v>0</v>
      </c>
      <c r="I76" s="30">
        <f>ROUND(G76*H76,P4)</f>
        <v>0</v>
      </c>
      <c r="J76" s="25"/>
      <c r="O76" s="31">
        <f>I76*0.21</f>
        <v>0</v>
      </c>
      <c r="P76">
        <v>3</v>
      </c>
    </row>
    <row r="77" spans="1:16" ht="45" x14ac:dyDescent="0.25">
      <c r="A77" s="25" t="s">
        <v>34</v>
      </c>
      <c r="B77" s="32"/>
      <c r="E77" s="27" t="s">
        <v>232</v>
      </c>
      <c r="J77" s="33"/>
    </row>
    <row r="78" spans="1:16" ht="45" x14ac:dyDescent="0.25">
      <c r="A78" s="25" t="s">
        <v>36</v>
      </c>
      <c r="B78" s="32"/>
      <c r="E78" s="34" t="s">
        <v>709</v>
      </c>
      <c r="J78" s="33"/>
    </row>
    <row r="79" spans="1:16" ht="60" x14ac:dyDescent="0.25">
      <c r="A79" s="25" t="s">
        <v>38</v>
      </c>
      <c r="B79" s="32"/>
      <c r="E79" s="27" t="s">
        <v>234</v>
      </c>
      <c r="J79" s="33"/>
    </row>
    <row r="80" spans="1:16" x14ac:dyDescent="0.25">
      <c r="A80" s="25" t="s">
        <v>29</v>
      </c>
      <c r="B80" s="25">
        <v>18</v>
      </c>
      <c r="C80" s="26" t="s">
        <v>235</v>
      </c>
      <c r="D80" s="25" t="s">
        <v>31</v>
      </c>
      <c r="E80" s="27" t="s">
        <v>236</v>
      </c>
      <c r="F80" s="28" t="s">
        <v>202</v>
      </c>
      <c r="G80" s="29">
        <v>234.232</v>
      </c>
      <c r="H80" s="30">
        <v>0</v>
      </c>
      <c r="I80" s="30">
        <f>ROUND(G80*H80,P4)</f>
        <v>0</v>
      </c>
      <c r="J80" s="25"/>
      <c r="O80" s="31">
        <f>I80*0.21</f>
        <v>0</v>
      </c>
      <c r="P80">
        <v>3</v>
      </c>
    </row>
    <row r="81" spans="1:16" ht="45" x14ac:dyDescent="0.25">
      <c r="A81" s="25" t="s">
        <v>34</v>
      </c>
      <c r="B81" s="32"/>
      <c r="E81" s="27" t="s">
        <v>237</v>
      </c>
      <c r="J81" s="33"/>
    </row>
    <row r="82" spans="1:16" ht="45" x14ac:dyDescent="0.25">
      <c r="A82" s="25" t="s">
        <v>36</v>
      </c>
      <c r="B82" s="32"/>
      <c r="E82" s="34" t="s">
        <v>710</v>
      </c>
      <c r="J82" s="33"/>
    </row>
    <row r="83" spans="1:16" ht="120" x14ac:dyDescent="0.25">
      <c r="A83" s="25" t="s">
        <v>38</v>
      </c>
      <c r="B83" s="32"/>
      <c r="E83" s="27" t="s">
        <v>239</v>
      </c>
      <c r="J83" s="33"/>
    </row>
    <row r="84" spans="1:16" x14ac:dyDescent="0.25">
      <c r="A84" s="19" t="s">
        <v>26</v>
      </c>
      <c r="B84" s="20"/>
      <c r="C84" s="21" t="s">
        <v>254</v>
      </c>
      <c r="D84" s="22"/>
      <c r="E84" s="19" t="s">
        <v>255</v>
      </c>
      <c r="F84" s="22"/>
      <c r="G84" s="22"/>
      <c r="H84" s="22"/>
      <c r="I84" s="23">
        <f>SUMIFS(I85:I128,A85:A128,"P")</f>
        <v>0</v>
      </c>
      <c r="J84" s="24"/>
    </row>
    <row r="85" spans="1:16" x14ac:dyDescent="0.25">
      <c r="A85" s="25" t="s">
        <v>29</v>
      </c>
      <c r="B85" s="25">
        <v>19</v>
      </c>
      <c r="C85" s="26" t="s">
        <v>256</v>
      </c>
      <c r="D85" s="25" t="s">
        <v>31</v>
      </c>
      <c r="E85" s="27" t="s">
        <v>257</v>
      </c>
      <c r="F85" s="28" t="s">
        <v>202</v>
      </c>
      <c r="G85" s="29">
        <v>188.732</v>
      </c>
      <c r="H85" s="30">
        <v>0</v>
      </c>
      <c r="I85" s="30">
        <f>ROUND(G85*H85,P4)</f>
        <v>0</v>
      </c>
      <c r="J85" s="25"/>
      <c r="O85" s="31">
        <f>I85*0.21</f>
        <v>0</v>
      </c>
      <c r="P85">
        <v>3</v>
      </c>
    </row>
    <row r="86" spans="1:16" x14ac:dyDescent="0.25">
      <c r="A86" s="25" t="s">
        <v>34</v>
      </c>
      <c r="B86" s="32"/>
      <c r="E86" s="27" t="s">
        <v>258</v>
      </c>
      <c r="J86" s="33"/>
    </row>
    <row r="87" spans="1:16" x14ac:dyDescent="0.25">
      <c r="A87" s="25" t="s">
        <v>36</v>
      </c>
      <c r="B87" s="32"/>
      <c r="E87" s="34" t="s">
        <v>711</v>
      </c>
      <c r="J87" s="33"/>
    </row>
    <row r="88" spans="1:16" ht="60" x14ac:dyDescent="0.25">
      <c r="A88" s="25" t="s">
        <v>38</v>
      </c>
      <c r="B88" s="32"/>
      <c r="E88" s="27" t="s">
        <v>260</v>
      </c>
      <c r="J88" s="33"/>
    </row>
    <row r="89" spans="1:16" x14ac:dyDescent="0.25">
      <c r="A89" s="25" t="s">
        <v>29</v>
      </c>
      <c r="B89" s="25">
        <v>20</v>
      </c>
      <c r="C89" s="26" t="s">
        <v>261</v>
      </c>
      <c r="D89" s="25" t="s">
        <v>31</v>
      </c>
      <c r="E89" s="27" t="s">
        <v>262</v>
      </c>
      <c r="F89" s="28" t="s">
        <v>202</v>
      </c>
      <c r="G89" s="29">
        <v>227.72399999999999</v>
      </c>
      <c r="H89" s="30">
        <v>0</v>
      </c>
      <c r="I89" s="30">
        <f>ROUND(G89*H89,P4)</f>
        <v>0</v>
      </c>
      <c r="J89" s="25"/>
      <c r="O89" s="31">
        <f>I89*0.21</f>
        <v>0</v>
      </c>
      <c r="P89">
        <v>3</v>
      </c>
    </row>
    <row r="90" spans="1:16" x14ac:dyDescent="0.25">
      <c r="A90" s="25" t="s">
        <v>34</v>
      </c>
      <c r="B90" s="32"/>
      <c r="E90" s="27" t="s">
        <v>263</v>
      </c>
      <c r="J90" s="33"/>
    </row>
    <row r="91" spans="1:16" ht="45" x14ac:dyDescent="0.25">
      <c r="A91" s="25" t="s">
        <v>36</v>
      </c>
      <c r="B91" s="32"/>
      <c r="E91" s="34" t="s">
        <v>712</v>
      </c>
      <c r="J91" s="33"/>
    </row>
    <row r="92" spans="1:16" ht="60" x14ac:dyDescent="0.25">
      <c r="A92" s="25" t="s">
        <v>38</v>
      </c>
      <c r="B92" s="32"/>
      <c r="E92" s="27" t="s">
        <v>260</v>
      </c>
      <c r="J92" s="33"/>
    </row>
    <row r="93" spans="1:16" x14ac:dyDescent="0.25">
      <c r="A93" s="25" t="s">
        <v>29</v>
      </c>
      <c r="B93" s="25">
        <v>21</v>
      </c>
      <c r="C93" s="26" t="s">
        <v>713</v>
      </c>
      <c r="D93" s="25" t="s">
        <v>31</v>
      </c>
      <c r="E93" s="27" t="s">
        <v>714</v>
      </c>
      <c r="F93" s="28" t="s">
        <v>202</v>
      </c>
      <c r="G93" s="29">
        <v>36.75</v>
      </c>
      <c r="H93" s="30">
        <v>0</v>
      </c>
      <c r="I93" s="30">
        <f>ROUND(G93*H93,P4)</f>
        <v>0</v>
      </c>
      <c r="J93" s="25"/>
      <c r="O93" s="31">
        <f>I93*0.21</f>
        <v>0</v>
      </c>
      <c r="P93">
        <v>3</v>
      </c>
    </row>
    <row r="94" spans="1:16" x14ac:dyDescent="0.25">
      <c r="A94" s="25" t="s">
        <v>34</v>
      </c>
      <c r="B94" s="32"/>
      <c r="E94" s="27" t="s">
        <v>715</v>
      </c>
      <c r="J94" s="33"/>
    </row>
    <row r="95" spans="1:16" x14ac:dyDescent="0.25">
      <c r="A95" s="25" t="s">
        <v>36</v>
      </c>
      <c r="B95" s="32"/>
      <c r="E95" s="34" t="s">
        <v>716</v>
      </c>
      <c r="J95" s="33"/>
    </row>
    <row r="96" spans="1:16" ht="120" x14ac:dyDescent="0.25">
      <c r="A96" s="25" t="s">
        <v>38</v>
      </c>
      <c r="B96" s="32"/>
      <c r="E96" s="27" t="s">
        <v>650</v>
      </c>
      <c r="J96" s="33"/>
    </row>
    <row r="97" spans="1:16" x14ac:dyDescent="0.25">
      <c r="A97" s="25" t="s">
        <v>29</v>
      </c>
      <c r="B97" s="25">
        <v>22</v>
      </c>
      <c r="C97" s="26" t="s">
        <v>646</v>
      </c>
      <c r="D97" s="25" t="s">
        <v>31</v>
      </c>
      <c r="E97" s="27" t="s">
        <v>647</v>
      </c>
      <c r="F97" s="28" t="s">
        <v>202</v>
      </c>
      <c r="G97" s="29">
        <v>90</v>
      </c>
      <c r="H97" s="30">
        <v>0</v>
      </c>
      <c r="I97" s="30">
        <f>ROUND(G97*H97,P4)</f>
        <v>0</v>
      </c>
      <c r="J97" s="25"/>
      <c r="O97" s="31">
        <f>I97*0.21</f>
        <v>0</v>
      </c>
      <c r="P97">
        <v>3</v>
      </c>
    </row>
    <row r="98" spans="1:16" x14ac:dyDescent="0.25">
      <c r="A98" s="25" t="s">
        <v>34</v>
      </c>
      <c r="B98" s="32"/>
      <c r="E98" s="27" t="s">
        <v>648</v>
      </c>
      <c r="J98" s="33"/>
    </row>
    <row r="99" spans="1:16" ht="30" x14ac:dyDescent="0.25">
      <c r="A99" s="25" t="s">
        <v>36</v>
      </c>
      <c r="B99" s="32"/>
      <c r="E99" s="34" t="s">
        <v>717</v>
      </c>
      <c r="J99" s="33"/>
    </row>
    <row r="100" spans="1:16" ht="120" x14ac:dyDescent="0.25">
      <c r="A100" s="25" t="s">
        <v>38</v>
      </c>
      <c r="B100" s="32"/>
      <c r="E100" s="27" t="s">
        <v>650</v>
      </c>
      <c r="J100" s="33"/>
    </row>
    <row r="101" spans="1:16" x14ac:dyDescent="0.25">
      <c r="A101" s="25" t="s">
        <v>29</v>
      </c>
      <c r="B101" s="25">
        <v>23</v>
      </c>
      <c r="C101" s="26" t="s">
        <v>265</v>
      </c>
      <c r="D101" s="25" t="s">
        <v>31</v>
      </c>
      <c r="E101" s="27" t="s">
        <v>266</v>
      </c>
      <c r="F101" s="28" t="s">
        <v>202</v>
      </c>
      <c r="G101" s="29">
        <v>182.22399999999999</v>
      </c>
      <c r="H101" s="30">
        <v>0</v>
      </c>
      <c r="I101" s="30">
        <f>ROUND(G101*H101,P4)</f>
        <v>0</v>
      </c>
      <c r="J101" s="25"/>
      <c r="O101" s="31">
        <f>I101*0.21</f>
        <v>0</v>
      </c>
      <c r="P101">
        <v>3</v>
      </c>
    </row>
    <row r="102" spans="1:16" ht="30" x14ac:dyDescent="0.25">
      <c r="A102" s="25" t="s">
        <v>34</v>
      </c>
      <c r="B102" s="32"/>
      <c r="E102" s="27" t="s">
        <v>457</v>
      </c>
      <c r="J102" s="33"/>
    </row>
    <row r="103" spans="1:16" ht="30" x14ac:dyDescent="0.25">
      <c r="A103" s="25" t="s">
        <v>36</v>
      </c>
      <c r="B103" s="32"/>
      <c r="E103" s="34" t="s">
        <v>718</v>
      </c>
      <c r="J103" s="33"/>
    </row>
    <row r="104" spans="1:16" ht="75" x14ac:dyDescent="0.25">
      <c r="A104" s="25" t="s">
        <v>38</v>
      </c>
      <c r="B104" s="32"/>
      <c r="E104" s="27" t="s">
        <v>268</v>
      </c>
      <c r="J104" s="33"/>
    </row>
    <row r="105" spans="1:16" x14ac:dyDescent="0.25">
      <c r="A105" s="25" t="s">
        <v>29</v>
      </c>
      <c r="B105" s="25">
        <v>24</v>
      </c>
      <c r="C105" s="26" t="s">
        <v>269</v>
      </c>
      <c r="D105" s="25" t="s">
        <v>51</v>
      </c>
      <c r="E105" s="27" t="s">
        <v>270</v>
      </c>
      <c r="F105" s="28" t="s">
        <v>202</v>
      </c>
      <c r="G105" s="29">
        <v>170.904</v>
      </c>
      <c r="H105" s="30">
        <v>0</v>
      </c>
      <c r="I105" s="30">
        <f>ROUND(G105*H105,P4)</f>
        <v>0</v>
      </c>
      <c r="J105" s="25"/>
      <c r="O105" s="31">
        <f>I105*0.21</f>
        <v>0</v>
      </c>
      <c r="P105">
        <v>3</v>
      </c>
    </row>
    <row r="106" spans="1:16" ht="30" x14ac:dyDescent="0.25">
      <c r="A106" s="25" t="s">
        <v>34</v>
      </c>
      <c r="B106" s="32"/>
      <c r="E106" s="27" t="s">
        <v>458</v>
      </c>
      <c r="J106" s="33"/>
    </row>
    <row r="107" spans="1:16" ht="75" x14ac:dyDescent="0.25">
      <c r="A107" s="25" t="s">
        <v>36</v>
      </c>
      <c r="B107" s="32"/>
      <c r="E107" s="34" t="s">
        <v>719</v>
      </c>
      <c r="J107" s="33"/>
    </row>
    <row r="108" spans="1:16" ht="75" x14ac:dyDescent="0.25">
      <c r="A108" s="25" t="s">
        <v>38</v>
      </c>
      <c r="B108" s="32"/>
      <c r="E108" s="27" t="s">
        <v>268</v>
      </c>
      <c r="J108" s="33"/>
    </row>
    <row r="109" spans="1:16" x14ac:dyDescent="0.25">
      <c r="A109" s="25" t="s">
        <v>29</v>
      </c>
      <c r="B109" s="25">
        <v>25</v>
      </c>
      <c r="C109" s="26" t="s">
        <v>269</v>
      </c>
      <c r="D109" s="25" t="s">
        <v>41</v>
      </c>
      <c r="E109" s="27" t="s">
        <v>270</v>
      </c>
      <c r="F109" s="28" t="s">
        <v>202</v>
      </c>
      <c r="G109" s="29">
        <v>174.18100000000001</v>
      </c>
      <c r="H109" s="30">
        <v>0</v>
      </c>
      <c r="I109" s="30">
        <f>ROUND(G109*H109,P4)</f>
        <v>0</v>
      </c>
      <c r="J109" s="25"/>
      <c r="O109" s="31">
        <f>I109*0.21</f>
        <v>0</v>
      </c>
      <c r="P109">
        <v>3</v>
      </c>
    </row>
    <row r="110" spans="1:16" ht="30" x14ac:dyDescent="0.25">
      <c r="A110" s="25" t="s">
        <v>34</v>
      </c>
      <c r="B110" s="32"/>
      <c r="E110" s="27" t="s">
        <v>460</v>
      </c>
      <c r="J110" s="33"/>
    </row>
    <row r="111" spans="1:16" ht="60" x14ac:dyDescent="0.25">
      <c r="A111" s="25" t="s">
        <v>36</v>
      </c>
      <c r="B111" s="32"/>
      <c r="E111" s="34" t="s">
        <v>720</v>
      </c>
      <c r="J111" s="33"/>
    </row>
    <row r="112" spans="1:16" ht="75" x14ac:dyDescent="0.25">
      <c r="A112" s="25" t="s">
        <v>38</v>
      </c>
      <c r="B112" s="32"/>
      <c r="E112" s="27" t="s">
        <v>268</v>
      </c>
      <c r="J112" s="33"/>
    </row>
    <row r="113" spans="1:16" x14ac:dyDescent="0.25">
      <c r="A113" s="25" t="s">
        <v>29</v>
      </c>
      <c r="B113" s="25">
        <v>26</v>
      </c>
      <c r="C113" s="26" t="s">
        <v>274</v>
      </c>
      <c r="D113" s="25" t="s">
        <v>31</v>
      </c>
      <c r="E113" s="27" t="s">
        <v>275</v>
      </c>
      <c r="F113" s="28" t="s">
        <v>202</v>
      </c>
      <c r="G113" s="29">
        <v>169.3</v>
      </c>
      <c r="H113" s="30">
        <v>0</v>
      </c>
      <c r="I113" s="30">
        <f>ROUND(G113*H113,P4)</f>
        <v>0</v>
      </c>
      <c r="J113" s="25"/>
      <c r="O113" s="31">
        <f>I113*0.21</f>
        <v>0</v>
      </c>
      <c r="P113">
        <v>3</v>
      </c>
    </row>
    <row r="114" spans="1:16" ht="30" x14ac:dyDescent="0.25">
      <c r="A114" s="25" t="s">
        <v>34</v>
      </c>
      <c r="B114" s="32"/>
      <c r="E114" s="27" t="s">
        <v>276</v>
      </c>
      <c r="J114" s="33"/>
    </row>
    <row r="115" spans="1:16" ht="60" x14ac:dyDescent="0.25">
      <c r="A115" s="25" t="s">
        <v>36</v>
      </c>
      <c r="B115" s="32"/>
      <c r="E115" s="34" t="s">
        <v>721</v>
      </c>
      <c r="J115" s="33"/>
    </row>
    <row r="116" spans="1:16" ht="165" x14ac:dyDescent="0.25">
      <c r="A116" s="25" t="s">
        <v>38</v>
      </c>
      <c r="B116" s="32"/>
      <c r="E116" s="27" t="s">
        <v>278</v>
      </c>
      <c r="J116" s="33"/>
    </row>
    <row r="117" spans="1:16" x14ac:dyDescent="0.25">
      <c r="A117" s="25" t="s">
        <v>29</v>
      </c>
      <c r="B117" s="25">
        <v>27</v>
      </c>
      <c r="C117" s="26" t="s">
        <v>722</v>
      </c>
      <c r="D117" s="25" t="s">
        <v>31</v>
      </c>
      <c r="E117" s="27" t="s">
        <v>723</v>
      </c>
      <c r="F117" s="28" t="s">
        <v>202</v>
      </c>
      <c r="G117" s="29">
        <v>35</v>
      </c>
      <c r="H117" s="30">
        <v>0</v>
      </c>
      <c r="I117" s="30">
        <f>ROUND(G117*H117,P4)</f>
        <v>0</v>
      </c>
      <c r="J117" s="25"/>
      <c r="O117" s="31">
        <f>I117*0.21</f>
        <v>0</v>
      </c>
      <c r="P117">
        <v>3</v>
      </c>
    </row>
    <row r="118" spans="1:16" ht="30" x14ac:dyDescent="0.25">
      <c r="A118" s="25" t="s">
        <v>34</v>
      </c>
      <c r="B118" s="32"/>
      <c r="E118" s="27" t="s">
        <v>724</v>
      </c>
      <c r="J118" s="33"/>
    </row>
    <row r="119" spans="1:16" x14ac:dyDescent="0.25">
      <c r="A119" s="25" t="s">
        <v>36</v>
      </c>
      <c r="B119" s="32"/>
      <c r="E119" s="34" t="s">
        <v>725</v>
      </c>
      <c r="J119" s="33"/>
    </row>
    <row r="120" spans="1:16" ht="165" x14ac:dyDescent="0.25">
      <c r="A120" s="25" t="s">
        <v>38</v>
      </c>
      <c r="B120" s="32"/>
      <c r="E120" s="27" t="s">
        <v>278</v>
      </c>
      <c r="J120" s="33"/>
    </row>
    <row r="121" spans="1:16" x14ac:dyDescent="0.25">
      <c r="A121" s="25" t="s">
        <v>29</v>
      </c>
      <c r="B121" s="25">
        <v>28</v>
      </c>
      <c r="C121" s="26" t="s">
        <v>279</v>
      </c>
      <c r="D121" s="25" t="s">
        <v>31</v>
      </c>
      <c r="E121" s="27" t="s">
        <v>280</v>
      </c>
      <c r="F121" s="28" t="s">
        <v>202</v>
      </c>
      <c r="G121" s="29">
        <v>169.25399999999999</v>
      </c>
      <c r="H121" s="30">
        <v>0</v>
      </c>
      <c r="I121" s="30">
        <f>ROUND(G121*H121,P4)</f>
        <v>0</v>
      </c>
      <c r="J121" s="25"/>
      <c r="O121" s="31">
        <f>I121*0.21</f>
        <v>0</v>
      </c>
      <c r="P121">
        <v>3</v>
      </c>
    </row>
    <row r="122" spans="1:16" x14ac:dyDescent="0.25">
      <c r="A122" s="25" t="s">
        <v>34</v>
      </c>
      <c r="B122" s="32"/>
      <c r="E122" s="27" t="s">
        <v>281</v>
      </c>
      <c r="J122" s="33"/>
    </row>
    <row r="123" spans="1:16" ht="75" x14ac:dyDescent="0.25">
      <c r="A123" s="25" t="s">
        <v>36</v>
      </c>
      <c r="B123" s="32"/>
      <c r="E123" s="34" t="s">
        <v>726</v>
      </c>
      <c r="J123" s="33"/>
    </row>
    <row r="124" spans="1:16" ht="165" x14ac:dyDescent="0.25">
      <c r="A124" s="25" t="s">
        <v>38</v>
      </c>
      <c r="B124" s="32"/>
      <c r="E124" s="27" t="s">
        <v>278</v>
      </c>
      <c r="J124" s="33"/>
    </row>
    <row r="125" spans="1:16" x14ac:dyDescent="0.25">
      <c r="A125" s="25" t="s">
        <v>29</v>
      </c>
      <c r="B125" s="25">
        <v>29</v>
      </c>
      <c r="C125" s="26" t="s">
        <v>283</v>
      </c>
      <c r="D125" s="25" t="s">
        <v>31</v>
      </c>
      <c r="E125" s="27" t="s">
        <v>284</v>
      </c>
      <c r="F125" s="28" t="s">
        <v>202</v>
      </c>
      <c r="G125" s="29">
        <v>169.23099999999999</v>
      </c>
      <c r="H125" s="30">
        <v>0</v>
      </c>
      <c r="I125" s="30">
        <f>ROUND(G125*H125,P4)</f>
        <v>0</v>
      </c>
      <c r="J125" s="25"/>
      <c r="O125" s="31">
        <f>I125*0.21</f>
        <v>0</v>
      </c>
      <c r="P125">
        <v>3</v>
      </c>
    </row>
    <row r="126" spans="1:16" ht="30" x14ac:dyDescent="0.25">
      <c r="A126" s="25" t="s">
        <v>34</v>
      </c>
      <c r="B126" s="32"/>
      <c r="E126" s="27" t="s">
        <v>656</v>
      </c>
      <c r="J126" s="33"/>
    </row>
    <row r="127" spans="1:16" ht="30" x14ac:dyDescent="0.25">
      <c r="A127" s="25" t="s">
        <v>36</v>
      </c>
      <c r="B127" s="32"/>
      <c r="E127" s="34" t="s">
        <v>727</v>
      </c>
      <c r="J127" s="33"/>
    </row>
    <row r="128" spans="1:16" ht="195" x14ac:dyDescent="0.25">
      <c r="A128" s="25" t="s">
        <v>38</v>
      </c>
      <c r="B128" s="32"/>
      <c r="E128" s="27" t="s">
        <v>287</v>
      </c>
      <c r="J128" s="33"/>
    </row>
    <row r="129" spans="1:16" x14ac:dyDescent="0.25">
      <c r="A129" s="19" t="s">
        <v>26</v>
      </c>
      <c r="B129" s="20"/>
      <c r="C129" s="21" t="s">
        <v>314</v>
      </c>
      <c r="D129" s="22"/>
      <c r="E129" s="19" t="s">
        <v>315</v>
      </c>
      <c r="F129" s="22"/>
      <c r="G129" s="22"/>
      <c r="H129" s="22"/>
      <c r="I129" s="23">
        <f>SUMIFS(I130:I161,A130:A161,"P")</f>
        <v>0</v>
      </c>
      <c r="J129" s="24"/>
    </row>
    <row r="130" spans="1:16" ht="30" x14ac:dyDescent="0.25">
      <c r="A130" s="25" t="s">
        <v>29</v>
      </c>
      <c r="B130" s="25">
        <v>30</v>
      </c>
      <c r="C130" s="26" t="s">
        <v>669</v>
      </c>
      <c r="D130" s="25" t="s">
        <v>31</v>
      </c>
      <c r="E130" s="27" t="s">
        <v>670</v>
      </c>
      <c r="F130" s="28" t="s">
        <v>143</v>
      </c>
      <c r="G130" s="29">
        <v>50</v>
      </c>
      <c r="H130" s="30">
        <v>0</v>
      </c>
      <c r="I130" s="30">
        <f>ROUND(G130*H130,P4)</f>
        <v>0</v>
      </c>
      <c r="J130" s="25"/>
      <c r="O130" s="31">
        <f>I130*0.21</f>
        <v>0</v>
      </c>
      <c r="P130">
        <v>3</v>
      </c>
    </row>
    <row r="131" spans="1:16" x14ac:dyDescent="0.25">
      <c r="A131" s="25" t="s">
        <v>34</v>
      </c>
      <c r="B131" s="32"/>
      <c r="E131" s="27" t="s">
        <v>728</v>
      </c>
      <c r="J131" s="33"/>
    </row>
    <row r="132" spans="1:16" x14ac:dyDescent="0.25">
      <c r="A132" s="25" t="s">
        <v>36</v>
      </c>
      <c r="B132" s="32"/>
      <c r="E132" s="34" t="s">
        <v>729</v>
      </c>
      <c r="J132" s="33"/>
    </row>
    <row r="133" spans="1:16" ht="165" x14ac:dyDescent="0.25">
      <c r="A133" s="25" t="s">
        <v>38</v>
      </c>
      <c r="B133" s="32"/>
      <c r="E133" s="27" t="s">
        <v>673</v>
      </c>
      <c r="J133" s="33"/>
    </row>
    <row r="134" spans="1:16" ht="30" x14ac:dyDescent="0.25">
      <c r="A134" s="25" t="s">
        <v>29</v>
      </c>
      <c r="B134" s="25">
        <v>31</v>
      </c>
      <c r="C134" s="26" t="s">
        <v>674</v>
      </c>
      <c r="D134" s="25" t="s">
        <v>31</v>
      </c>
      <c r="E134" s="27" t="s">
        <v>675</v>
      </c>
      <c r="F134" s="28" t="s">
        <v>143</v>
      </c>
      <c r="G134" s="29">
        <v>28</v>
      </c>
      <c r="H134" s="30">
        <v>0</v>
      </c>
      <c r="I134" s="30">
        <f>ROUND(G134*H134,P4)</f>
        <v>0</v>
      </c>
      <c r="J134" s="25"/>
      <c r="O134" s="31">
        <f>I134*0.21</f>
        <v>0</v>
      </c>
      <c r="P134">
        <v>3</v>
      </c>
    </row>
    <row r="135" spans="1:16" ht="30" x14ac:dyDescent="0.25">
      <c r="A135" s="25" t="s">
        <v>34</v>
      </c>
      <c r="B135" s="32"/>
      <c r="E135" s="27" t="s">
        <v>318</v>
      </c>
      <c r="J135" s="33"/>
    </row>
    <row r="136" spans="1:16" x14ac:dyDescent="0.25">
      <c r="A136" s="25" t="s">
        <v>36</v>
      </c>
      <c r="B136" s="32"/>
      <c r="E136" s="34" t="s">
        <v>730</v>
      </c>
      <c r="J136" s="33"/>
    </row>
    <row r="137" spans="1:16" ht="45" x14ac:dyDescent="0.25">
      <c r="A137" s="25" t="s">
        <v>38</v>
      </c>
      <c r="B137" s="32"/>
      <c r="E137" s="27" t="s">
        <v>677</v>
      </c>
      <c r="J137" s="33"/>
    </row>
    <row r="138" spans="1:16" x14ac:dyDescent="0.25">
      <c r="A138" s="25" t="s">
        <v>29</v>
      </c>
      <c r="B138" s="25">
        <v>32</v>
      </c>
      <c r="C138" s="26" t="s">
        <v>678</v>
      </c>
      <c r="D138" s="25" t="s">
        <v>31</v>
      </c>
      <c r="E138" s="27" t="s">
        <v>679</v>
      </c>
      <c r="F138" s="28" t="s">
        <v>74</v>
      </c>
      <c r="G138" s="29">
        <v>13</v>
      </c>
      <c r="H138" s="30">
        <v>0</v>
      </c>
      <c r="I138" s="30">
        <f>ROUND(G138*H138,P4)</f>
        <v>0</v>
      </c>
      <c r="J138" s="25"/>
      <c r="O138" s="31">
        <f>I138*0.21</f>
        <v>0</v>
      </c>
      <c r="P138">
        <v>3</v>
      </c>
    </row>
    <row r="139" spans="1:16" x14ac:dyDescent="0.25">
      <c r="A139" s="25" t="s">
        <v>34</v>
      </c>
      <c r="B139" s="32"/>
      <c r="E139" s="35" t="s">
        <v>31</v>
      </c>
      <c r="J139" s="33"/>
    </row>
    <row r="140" spans="1:16" x14ac:dyDescent="0.25">
      <c r="A140" s="25" t="s">
        <v>36</v>
      </c>
      <c r="B140" s="32"/>
      <c r="E140" s="34" t="s">
        <v>731</v>
      </c>
      <c r="J140" s="33"/>
    </row>
    <row r="141" spans="1:16" ht="30" x14ac:dyDescent="0.25">
      <c r="A141" s="25" t="s">
        <v>38</v>
      </c>
      <c r="B141" s="32"/>
      <c r="E141" s="27" t="s">
        <v>681</v>
      </c>
      <c r="J141" s="33"/>
    </row>
    <row r="142" spans="1:16" ht="30" x14ac:dyDescent="0.25">
      <c r="A142" s="25" t="s">
        <v>29</v>
      </c>
      <c r="B142" s="25">
        <v>33</v>
      </c>
      <c r="C142" s="26" t="s">
        <v>340</v>
      </c>
      <c r="D142" s="25" t="s">
        <v>31</v>
      </c>
      <c r="E142" s="27" t="s">
        <v>341</v>
      </c>
      <c r="F142" s="28" t="s">
        <v>202</v>
      </c>
      <c r="G142" s="29">
        <v>12.5</v>
      </c>
      <c r="H142" s="30">
        <v>0</v>
      </c>
      <c r="I142" s="30">
        <f>ROUND(G142*H142,P4)</f>
        <v>0</v>
      </c>
      <c r="J142" s="25"/>
      <c r="O142" s="31">
        <f>I142*0.21</f>
        <v>0</v>
      </c>
      <c r="P142">
        <v>3</v>
      </c>
    </row>
    <row r="143" spans="1:16" x14ac:dyDescent="0.25">
      <c r="A143" s="25" t="s">
        <v>34</v>
      </c>
      <c r="B143" s="32"/>
      <c r="E143" s="27" t="s">
        <v>342</v>
      </c>
      <c r="J143" s="33"/>
    </row>
    <row r="144" spans="1:16" ht="30" x14ac:dyDescent="0.25">
      <c r="A144" s="25" t="s">
        <v>36</v>
      </c>
      <c r="B144" s="32"/>
      <c r="E144" s="34" t="s">
        <v>732</v>
      </c>
      <c r="J144" s="33"/>
    </row>
    <row r="145" spans="1:16" ht="60" x14ac:dyDescent="0.25">
      <c r="A145" s="25" t="s">
        <v>38</v>
      </c>
      <c r="B145" s="32"/>
      <c r="E145" s="27" t="s">
        <v>344</v>
      </c>
      <c r="J145" s="33"/>
    </row>
    <row r="146" spans="1:16" ht="30" x14ac:dyDescent="0.25">
      <c r="A146" s="25" t="s">
        <v>29</v>
      </c>
      <c r="B146" s="25">
        <v>34</v>
      </c>
      <c r="C146" s="26" t="s">
        <v>345</v>
      </c>
      <c r="D146" s="25" t="s">
        <v>31</v>
      </c>
      <c r="E146" s="27" t="s">
        <v>346</v>
      </c>
      <c r="F146" s="28" t="s">
        <v>202</v>
      </c>
      <c r="G146" s="29">
        <v>12.5</v>
      </c>
      <c r="H146" s="30">
        <v>0</v>
      </c>
      <c r="I146" s="30">
        <f>ROUND(G146*H146,P4)</f>
        <v>0</v>
      </c>
      <c r="J146" s="25"/>
      <c r="O146" s="31">
        <f>I146*0.21</f>
        <v>0</v>
      </c>
      <c r="P146">
        <v>3</v>
      </c>
    </row>
    <row r="147" spans="1:16" ht="45" x14ac:dyDescent="0.25">
      <c r="A147" s="25" t="s">
        <v>34</v>
      </c>
      <c r="B147" s="32"/>
      <c r="E147" s="27" t="s">
        <v>347</v>
      </c>
      <c r="J147" s="33"/>
    </row>
    <row r="148" spans="1:16" ht="30" x14ac:dyDescent="0.25">
      <c r="A148" s="25" t="s">
        <v>36</v>
      </c>
      <c r="B148" s="32"/>
      <c r="E148" s="34" t="s">
        <v>732</v>
      </c>
      <c r="J148" s="33"/>
    </row>
    <row r="149" spans="1:16" ht="60" x14ac:dyDescent="0.25">
      <c r="A149" s="25" t="s">
        <v>38</v>
      </c>
      <c r="B149" s="32"/>
      <c r="E149" s="27" t="s">
        <v>344</v>
      </c>
      <c r="J149" s="33"/>
    </row>
    <row r="150" spans="1:16" x14ac:dyDescent="0.25">
      <c r="A150" s="25" t="s">
        <v>29</v>
      </c>
      <c r="B150" s="25">
        <v>35</v>
      </c>
      <c r="C150" s="26" t="s">
        <v>403</v>
      </c>
      <c r="D150" s="25" t="s">
        <v>31</v>
      </c>
      <c r="E150" s="27" t="s">
        <v>404</v>
      </c>
      <c r="F150" s="28" t="s">
        <v>143</v>
      </c>
      <c r="G150" s="29">
        <v>6.6</v>
      </c>
      <c r="H150" s="30">
        <v>0</v>
      </c>
      <c r="I150" s="30">
        <f>ROUND(G150*H150,P4)</f>
        <v>0</v>
      </c>
      <c r="J150" s="25"/>
      <c r="O150" s="31">
        <f>I150*0.21</f>
        <v>0</v>
      </c>
      <c r="P150">
        <v>3</v>
      </c>
    </row>
    <row r="151" spans="1:16" x14ac:dyDescent="0.25">
      <c r="A151" s="25" t="s">
        <v>34</v>
      </c>
      <c r="B151" s="32"/>
      <c r="E151" s="35" t="s">
        <v>31</v>
      </c>
      <c r="J151" s="33"/>
    </row>
    <row r="152" spans="1:16" ht="30" x14ac:dyDescent="0.25">
      <c r="A152" s="25" t="s">
        <v>36</v>
      </c>
      <c r="B152" s="32"/>
      <c r="E152" s="34" t="s">
        <v>733</v>
      </c>
      <c r="J152" s="33"/>
    </row>
    <row r="153" spans="1:16" ht="30" x14ac:dyDescent="0.25">
      <c r="A153" s="25" t="s">
        <v>38</v>
      </c>
      <c r="B153" s="32"/>
      <c r="E153" s="27" t="s">
        <v>406</v>
      </c>
      <c r="J153" s="33"/>
    </row>
    <row r="154" spans="1:16" x14ac:dyDescent="0.25">
      <c r="A154" s="25" t="s">
        <v>29</v>
      </c>
      <c r="B154" s="25">
        <v>36</v>
      </c>
      <c r="C154" s="26" t="s">
        <v>371</v>
      </c>
      <c r="D154" s="25" t="s">
        <v>31</v>
      </c>
      <c r="E154" s="27" t="s">
        <v>372</v>
      </c>
      <c r="F154" s="28" t="s">
        <v>143</v>
      </c>
      <c r="G154" s="29">
        <v>6.6</v>
      </c>
      <c r="H154" s="30">
        <v>0</v>
      </c>
      <c r="I154" s="30">
        <f>ROUND(G154*H154,P4)</f>
        <v>0</v>
      </c>
      <c r="J154" s="25"/>
      <c r="O154" s="31">
        <f>I154*0.21</f>
        <v>0</v>
      </c>
      <c r="P154">
        <v>3</v>
      </c>
    </row>
    <row r="155" spans="1:16" x14ac:dyDescent="0.25">
      <c r="A155" s="25" t="s">
        <v>34</v>
      </c>
      <c r="B155" s="32"/>
      <c r="E155" s="27" t="s">
        <v>688</v>
      </c>
      <c r="J155" s="33"/>
    </row>
    <row r="156" spans="1:16" ht="30" x14ac:dyDescent="0.25">
      <c r="A156" s="25" t="s">
        <v>36</v>
      </c>
      <c r="B156" s="32"/>
      <c r="E156" s="34" t="s">
        <v>733</v>
      </c>
      <c r="J156" s="33"/>
    </row>
    <row r="157" spans="1:16" ht="45" x14ac:dyDescent="0.25">
      <c r="A157" s="25" t="s">
        <v>38</v>
      </c>
      <c r="B157" s="32"/>
      <c r="E157" s="27" t="s">
        <v>374</v>
      </c>
      <c r="J157" s="33"/>
    </row>
    <row r="158" spans="1:16" x14ac:dyDescent="0.25">
      <c r="A158" s="25" t="s">
        <v>29</v>
      </c>
      <c r="B158" s="25">
        <v>37</v>
      </c>
      <c r="C158" s="26" t="s">
        <v>689</v>
      </c>
      <c r="D158" s="25" t="s">
        <v>31</v>
      </c>
      <c r="E158" s="27" t="s">
        <v>690</v>
      </c>
      <c r="F158" s="28" t="s">
        <v>202</v>
      </c>
      <c r="G158" s="29">
        <v>11.55</v>
      </c>
      <c r="H158" s="30">
        <v>0</v>
      </c>
      <c r="I158" s="30">
        <f>ROUND(G158*H158,P4)</f>
        <v>0</v>
      </c>
      <c r="J158" s="25"/>
      <c r="O158" s="31">
        <f>I158*0.21</f>
        <v>0</v>
      </c>
      <c r="P158">
        <v>3</v>
      </c>
    </row>
    <row r="159" spans="1:16" x14ac:dyDescent="0.25">
      <c r="A159" s="25" t="s">
        <v>34</v>
      </c>
      <c r="B159" s="32"/>
      <c r="E159" s="35" t="s">
        <v>31</v>
      </c>
      <c r="J159" s="33"/>
    </row>
    <row r="160" spans="1:16" ht="30" x14ac:dyDescent="0.25">
      <c r="A160" s="25" t="s">
        <v>36</v>
      </c>
      <c r="B160" s="32"/>
      <c r="E160" s="34" t="s">
        <v>734</v>
      </c>
      <c r="J160" s="33"/>
    </row>
    <row r="161" spans="1:10" ht="30" x14ac:dyDescent="0.25">
      <c r="A161" s="25" t="s">
        <v>38</v>
      </c>
      <c r="B161" s="36"/>
      <c r="C161" s="37"/>
      <c r="D161" s="37"/>
      <c r="E161" s="27" t="s">
        <v>692</v>
      </c>
      <c r="F161" s="37"/>
      <c r="G161" s="37"/>
      <c r="H161" s="37"/>
      <c r="I161" s="37"/>
      <c r="J161" s="38"/>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8740157499999996" bottom="0.78740157499999996" header="0.3" footer="0.3"/>
  <pageSetup fitToHeight="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74"/>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2"/>
      <c r="C1" s="3"/>
      <c r="D1" s="3"/>
      <c r="E1" s="4" t="s">
        <v>1</v>
      </c>
      <c r="F1" s="3"/>
      <c r="G1" s="3"/>
      <c r="H1" s="3"/>
      <c r="I1" s="3"/>
      <c r="J1" s="5"/>
      <c r="P1">
        <v>3</v>
      </c>
    </row>
    <row r="2" spans="1:16" ht="20.25" x14ac:dyDescent="0.25">
      <c r="A2" s="1"/>
      <c r="B2" s="6"/>
      <c r="C2" s="7"/>
      <c r="D2" s="7"/>
      <c r="E2" s="8" t="s">
        <v>2</v>
      </c>
      <c r="F2" s="7"/>
      <c r="G2" s="7"/>
      <c r="H2" s="7"/>
      <c r="I2" s="7"/>
      <c r="J2" s="9"/>
    </row>
    <row r="3" spans="1:16" x14ac:dyDescent="0.25">
      <c r="A3" s="7" t="s">
        <v>3</v>
      </c>
      <c r="B3" s="10" t="s">
        <v>4</v>
      </c>
      <c r="C3" s="39" t="s">
        <v>5</v>
      </c>
      <c r="D3" s="40"/>
      <c r="E3" s="11" t="s">
        <v>6</v>
      </c>
      <c r="F3" s="7"/>
      <c r="G3" s="7"/>
      <c r="H3" s="12" t="s">
        <v>735</v>
      </c>
      <c r="I3" s="13">
        <f>SUMIFS(I9:I74,A9:A74,"SD")</f>
        <v>0</v>
      </c>
      <c r="J3" s="9"/>
      <c r="O3">
        <v>0</v>
      </c>
      <c r="P3">
        <v>2</v>
      </c>
    </row>
    <row r="4" spans="1:16" x14ac:dyDescent="0.25">
      <c r="A4" s="7" t="s">
        <v>8</v>
      </c>
      <c r="B4" s="10" t="s">
        <v>9</v>
      </c>
      <c r="C4" s="39" t="s">
        <v>10</v>
      </c>
      <c r="D4" s="40"/>
      <c r="E4" s="11" t="s">
        <v>11</v>
      </c>
      <c r="F4" s="7"/>
      <c r="G4" s="7"/>
      <c r="H4" s="7"/>
      <c r="I4" s="7"/>
      <c r="J4" s="9"/>
      <c r="O4">
        <v>0.15</v>
      </c>
      <c r="P4">
        <v>2</v>
      </c>
    </row>
    <row r="5" spans="1:16" ht="30" x14ac:dyDescent="0.25">
      <c r="A5" s="7" t="s">
        <v>12</v>
      </c>
      <c r="B5" s="10" t="s">
        <v>13</v>
      </c>
      <c r="C5" s="39" t="s">
        <v>735</v>
      </c>
      <c r="D5" s="40"/>
      <c r="E5" s="11" t="s">
        <v>736</v>
      </c>
      <c r="F5" s="7"/>
      <c r="G5" s="7"/>
      <c r="H5" s="7"/>
      <c r="I5" s="7"/>
      <c r="J5" s="9"/>
      <c r="O5">
        <v>0.21</v>
      </c>
    </row>
    <row r="6" spans="1:16" x14ac:dyDescent="0.25">
      <c r="A6" s="41" t="s">
        <v>15</v>
      </c>
      <c r="B6" s="42" t="s">
        <v>16</v>
      </c>
      <c r="C6" s="43" t="s">
        <v>17</v>
      </c>
      <c r="D6" s="43" t="s">
        <v>18</v>
      </c>
      <c r="E6" s="43" t="s">
        <v>19</v>
      </c>
      <c r="F6" s="43" t="s">
        <v>20</v>
      </c>
      <c r="G6" s="43" t="s">
        <v>21</v>
      </c>
      <c r="H6" s="43" t="s">
        <v>22</v>
      </c>
      <c r="I6" s="43"/>
      <c r="J6" s="44" t="s">
        <v>23</v>
      </c>
    </row>
    <row r="7" spans="1:16" x14ac:dyDescent="0.25">
      <c r="A7" s="41"/>
      <c r="B7" s="42"/>
      <c r="C7" s="43"/>
      <c r="D7" s="43"/>
      <c r="E7" s="43"/>
      <c r="F7" s="43"/>
      <c r="G7" s="43"/>
      <c r="H7" s="15" t="s">
        <v>24</v>
      </c>
      <c r="I7" s="15" t="s">
        <v>25</v>
      </c>
      <c r="J7" s="44"/>
    </row>
    <row r="8" spans="1:16" x14ac:dyDescent="0.25">
      <c r="A8" s="17">
        <v>0</v>
      </c>
      <c r="B8" s="14">
        <v>1</v>
      </c>
      <c r="C8" s="18">
        <v>2</v>
      </c>
      <c r="D8" s="15">
        <v>3</v>
      </c>
      <c r="E8" s="18">
        <v>4</v>
      </c>
      <c r="F8" s="15">
        <v>5</v>
      </c>
      <c r="G8" s="15">
        <v>6</v>
      </c>
      <c r="H8" s="15">
        <v>7</v>
      </c>
      <c r="I8" s="18">
        <v>8</v>
      </c>
      <c r="J8" s="16">
        <v>9</v>
      </c>
    </row>
    <row r="9" spans="1:16" x14ac:dyDescent="0.25">
      <c r="A9" s="19" t="s">
        <v>26</v>
      </c>
      <c r="B9" s="20"/>
      <c r="C9" s="21" t="s">
        <v>27</v>
      </c>
      <c r="D9" s="22"/>
      <c r="E9" s="19" t="s">
        <v>28</v>
      </c>
      <c r="F9" s="22"/>
      <c r="G9" s="22"/>
      <c r="H9" s="22"/>
      <c r="I9" s="23">
        <f>SUMIFS(I10:I13,A10:A13,"P")</f>
        <v>0</v>
      </c>
      <c r="J9" s="24"/>
    </row>
    <row r="10" spans="1:16" x14ac:dyDescent="0.25">
      <c r="A10" s="25" t="s">
        <v>29</v>
      </c>
      <c r="B10" s="25">
        <v>1</v>
      </c>
      <c r="C10" s="26" t="s">
        <v>737</v>
      </c>
      <c r="D10" s="25" t="s">
        <v>31</v>
      </c>
      <c r="E10" s="27" t="s">
        <v>738</v>
      </c>
      <c r="F10" s="28" t="s">
        <v>33</v>
      </c>
      <c r="G10" s="29">
        <v>1</v>
      </c>
      <c r="H10" s="30">
        <v>0</v>
      </c>
      <c r="I10" s="30">
        <f>ROUND(G10*H10,P4)</f>
        <v>0</v>
      </c>
      <c r="J10" s="25"/>
      <c r="O10" s="31">
        <f>I10*0.21</f>
        <v>0</v>
      </c>
      <c r="P10">
        <v>3</v>
      </c>
    </row>
    <row r="11" spans="1:16" ht="180" x14ac:dyDescent="0.25">
      <c r="A11" s="25" t="s">
        <v>34</v>
      </c>
      <c r="B11" s="32"/>
      <c r="E11" s="27" t="s">
        <v>739</v>
      </c>
      <c r="J11" s="33"/>
    </row>
    <row r="12" spans="1:16" x14ac:dyDescent="0.25">
      <c r="A12" s="25" t="s">
        <v>36</v>
      </c>
      <c r="B12" s="32"/>
      <c r="E12" s="34" t="s">
        <v>45</v>
      </c>
      <c r="J12" s="33"/>
    </row>
    <row r="13" spans="1:16" ht="30" x14ac:dyDescent="0.25">
      <c r="A13" s="25" t="s">
        <v>38</v>
      </c>
      <c r="B13" s="32"/>
      <c r="E13" s="27" t="s">
        <v>84</v>
      </c>
      <c r="J13" s="33"/>
    </row>
    <row r="14" spans="1:16" x14ac:dyDescent="0.25">
      <c r="A14" s="19" t="s">
        <v>26</v>
      </c>
      <c r="B14" s="20"/>
      <c r="C14" s="21" t="s">
        <v>314</v>
      </c>
      <c r="D14" s="22"/>
      <c r="E14" s="19" t="s">
        <v>315</v>
      </c>
      <c r="F14" s="22"/>
      <c r="G14" s="22"/>
      <c r="H14" s="22"/>
      <c r="I14" s="23">
        <f>SUMIFS(I15:I74,A15:A74,"P")</f>
        <v>0</v>
      </c>
      <c r="J14" s="24"/>
    </row>
    <row r="15" spans="1:16" ht="30" x14ac:dyDescent="0.25">
      <c r="A15" s="25" t="s">
        <v>29</v>
      </c>
      <c r="B15" s="25">
        <v>2</v>
      </c>
      <c r="C15" s="26" t="s">
        <v>740</v>
      </c>
      <c r="D15" s="25" t="s">
        <v>31</v>
      </c>
      <c r="E15" s="27" t="s">
        <v>741</v>
      </c>
      <c r="F15" s="28" t="s">
        <v>74</v>
      </c>
      <c r="G15" s="29">
        <v>120</v>
      </c>
      <c r="H15" s="30">
        <v>0</v>
      </c>
      <c r="I15" s="30">
        <f>ROUND(G15*H15,P4)</f>
        <v>0</v>
      </c>
      <c r="J15" s="25"/>
      <c r="O15" s="31">
        <f>I15*0.21</f>
        <v>0</v>
      </c>
      <c r="P15">
        <v>3</v>
      </c>
    </row>
    <row r="16" spans="1:16" ht="45" x14ac:dyDescent="0.25">
      <c r="A16" s="25" t="s">
        <v>34</v>
      </c>
      <c r="B16" s="32"/>
      <c r="E16" s="27" t="s">
        <v>742</v>
      </c>
      <c r="J16" s="33"/>
    </row>
    <row r="17" spans="1:16" x14ac:dyDescent="0.25">
      <c r="A17" s="25" t="s">
        <v>36</v>
      </c>
      <c r="B17" s="32"/>
      <c r="E17" s="34" t="s">
        <v>743</v>
      </c>
      <c r="J17" s="33"/>
    </row>
    <row r="18" spans="1:16" ht="75" x14ac:dyDescent="0.25">
      <c r="A18" s="25" t="s">
        <v>38</v>
      </c>
      <c r="B18" s="32"/>
      <c r="E18" s="27" t="s">
        <v>744</v>
      </c>
      <c r="J18" s="33"/>
    </row>
    <row r="19" spans="1:16" ht="30" x14ac:dyDescent="0.25">
      <c r="A19" s="25" t="s">
        <v>29</v>
      </c>
      <c r="B19" s="25">
        <v>3</v>
      </c>
      <c r="C19" s="26" t="s">
        <v>316</v>
      </c>
      <c r="D19" s="25" t="s">
        <v>31</v>
      </c>
      <c r="E19" s="27" t="s">
        <v>317</v>
      </c>
      <c r="F19" s="28" t="s">
        <v>74</v>
      </c>
      <c r="G19" s="29">
        <v>120</v>
      </c>
      <c r="H19" s="30">
        <v>0</v>
      </c>
      <c r="I19" s="30">
        <f>ROUND(G19*H19,P4)</f>
        <v>0</v>
      </c>
      <c r="J19" s="25"/>
      <c r="O19" s="31">
        <f>I19*0.21</f>
        <v>0</v>
      </c>
      <c r="P19">
        <v>3</v>
      </c>
    </row>
    <row r="20" spans="1:16" x14ac:dyDescent="0.25">
      <c r="A20" s="25" t="s">
        <v>34</v>
      </c>
      <c r="B20" s="32"/>
      <c r="E20" s="27" t="s">
        <v>745</v>
      </c>
      <c r="J20" s="33"/>
    </row>
    <row r="21" spans="1:16" x14ac:dyDescent="0.25">
      <c r="A21" s="25" t="s">
        <v>36</v>
      </c>
      <c r="B21" s="32"/>
      <c r="E21" s="34" t="s">
        <v>746</v>
      </c>
      <c r="J21" s="33"/>
    </row>
    <row r="22" spans="1:16" ht="30" x14ac:dyDescent="0.25">
      <c r="A22" s="25" t="s">
        <v>38</v>
      </c>
      <c r="B22" s="32"/>
      <c r="E22" s="27" t="s">
        <v>320</v>
      </c>
      <c r="J22" s="33"/>
    </row>
    <row r="23" spans="1:16" x14ac:dyDescent="0.25">
      <c r="A23" s="25" t="s">
        <v>29</v>
      </c>
      <c r="B23" s="25">
        <v>4</v>
      </c>
      <c r="C23" s="26" t="s">
        <v>747</v>
      </c>
      <c r="D23" s="25" t="s">
        <v>51</v>
      </c>
      <c r="E23" s="27" t="s">
        <v>748</v>
      </c>
      <c r="F23" s="28" t="s">
        <v>749</v>
      </c>
      <c r="G23" s="29">
        <v>1</v>
      </c>
      <c r="H23" s="30">
        <v>0</v>
      </c>
      <c r="I23" s="30">
        <f>ROUND(G23*H23,P4)</f>
        <v>0</v>
      </c>
      <c r="J23" s="25"/>
      <c r="O23" s="31">
        <f>I23*0.21</f>
        <v>0</v>
      </c>
      <c r="P23">
        <v>3</v>
      </c>
    </row>
    <row r="24" spans="1:16" x14ac:dyDescent="0.25">
      <c r="A24" s="25" t="s">
        <v>34</v>
      </c>
      <c r="B24" s="32"/>
      <c r="E24" s="27" t="s">
        <v>750</v>
      </c>
      <c r="J24" s="33"/>
    </row>
    <row r="25" spans="1:16" x14ac:dyDescent="0.25">
      <c r="A25" s="25" t="s">
        <v>36</v>
      </c>
      <c r="B25" s="32"/>
      <c r="E25" s="34" t="s">
        <v>751</v>
      </c>
      <c r="J25" s="33"/>
    </row>
    <row r="26" spans="1:16" ht="30" x14ac:dyDescent="0.25">
      <c r="A26" s="25" t="s">
        <v>38</v>
      </c>
      <c r="B26" s="32"/>
      <c r="E26" s="27" t="s">
        <v>752</v>
      </c>
      <c r="J26" s="33"/>
    </row>
    <row r="27" spans="1:16" ht="30" x14ac:dyDescent="0.25">
      <c r="A27" s="25" t="s">
        <v>29</v>
      </c>
      <c r="B27" s="25">
        <v>5</v>
      </c>
      <c r="C27" s="26" t="s">
        <v>753</v>
      </c>
      <c r="D27" s="25" t="s">
        <v>31</v>
      </c>
      <c r="E27" s="27" t="s">
        <v>754</v>
      </c>
      <c r="F27" s="28" t="s">
        <v>74</v>
      </c>
      <c r="G27" s="29">
        <v>50</v>
      </c>
      <c r="H27" s="30">
        <v>0</v>
      </c>
      <c r="I27" s="30">
        <f>ROUND(G27*H27,P4)</f>
        <v>0</v>
      </c>
      <c r="J27" s="25"/>
      <c r="O27" s="31">
        <f>I27*0.21</f>
        <v>0</v>
      </c>
      <c r="P27">
        <v>3</v>
      </c>
    </row>
    <row r="28" spans="1:16" ht="45" x14ac:dyDescent="0.25">
      <c r="A28" s="25" t="s">
        <v>34</v>
      </c>
      <c r="B28" s="32"/>
      <c r="E28" s="27" t="s">
        <v>742</v>
      </c>
      <c r="J28" s="33"/>
    </row>
    <row r="29" spans="1:16" x14ac:dyDescent="0.25">
      <c r="A29" s="25" t="s">
        <v>36</v>
      </c>
      <c r="B29" s="32"/>
      <c r="E29" s="34" t="s">
        <v>755</v>
      </c>
      <c r="J29" s="33"/>
    </row>
    <row r="30" spans="1:16" ht="75" x14ac:dyDescent="0.25">
      <c r="A30" s="25" t="s">
        <v>38</v>
      </c>
      <c r="B30" s="32"/>
      <c r="E30" s="27" t="s">
        <v>744</v>
      </c>
      <c r="J30" s="33"/>
    </row>
    <row r="31" spans="1:16" ht="30" x14ac:dyDescent="0.25">
      <c r="A31" s="25" t="s">
        <v>29</v>
      </c>
      <c r="B31" s="25">
        <v>6</v>
      </c>
      <c r="C31" s="26" t="s">
        <v>756</v>
      </c>
      <c r="D31" s="25" t="s">
        <v>31</v>
      </c>
      <c r="E31" s="27" t="s">
        <v>757</v>
      </c>
      <c r="F31" s="28" t="s">
        <v>74</v>
      </c>
      <c r="G31" s="29">
        <v>50</v>
      </c>
      <c r="H31" s="30">
        <v>0</v>
      </c>
      <c r="I31" s="30">
        <f>ROUND(G31*H31,P4)</f>
        <v>0</v>
      </c>
      <c r="J31" s="25"/>
      <c r="O31" s="31">
        <f>I31*0.21</f>
        <v>0</v>
      </c>
      <c r="P31">
        <v>3</v>
      </c>
    </row>
    <row r="32" spans="1:16" x14ac:dyDescent="0.25">
      <c r="A32" s="25" t="s">
        <v>34</v>
      </c>
      <c r="B32" s="32"/>
      <c r="E32" s="27" t="s">
        <v>745</v>
      </c>
      <c r="J32" s="33"/>
    </row>
    <row r="33" spans="1:16" x14ac:dyDescent="0.25">
      <c r="A33" s="25" t="s">
        <v>36</v>
      </c>
      <c r="B33" s="32"/>
      <c r="E33" s="34" t="s">
        <v>758</v>
      </c>
      <c r="J33" s="33"/>
    </row>
    <row r="34" spans="1:16" ht="30" x14ac:dyDescent="0.25">
      <c r="A34" s="25" t="s">
        <v>38</v>
      </c>
      <c r="B34" s="32"/>
      <c r="E34" s="27" t="s">
        <v>320</v>
      </c>
      <c r="J34" s="33"/>
    </row>
    <row r="35" spans="1:16" x14ac:dyDescent="0.25">
      <c r="A35" s="25" t="s">
        <v>29</v>
      </c>
      <c r="B35" s="25">
        <v>7</v>
      </c>
      <c r="C35" s="26" t="s">
        <v>759</v>
      </c>
      <c r="D35" s="25" t="s">
        <v>51</v>
      </c>
      <c r="E35" s="27" t="s">
        <v>760</v>
      </c>
      <c r="F35" s="28" t="s">
        <v>749</v>
      </c>
      <c r="G35" s="29">
        <v>1</v>
      </c>
      <c r="H35" s="30">
        <v>0</v>
      </c>
      <c r="I35" s="30">
        <f>ROUND(G35*H35,P4)</f>
        <v>0</v>
      </c>
      <c r="J35" s="25"/>
      <c r="O35" s="31">
        <f>I35*0.21</f>
        <v>0</v>
      </c>
      <c r="P35">
        <v>3</v>
      </c>
    </row>
    <row r="36" spans="1:16" x14ac:dyDescent="0.25">
      <c r="A36" s="25" t="s">
        <v>34</v>
      </c>
      <c r="B36" s="32"/>
      <c r="E36" s="27" t="s">
        <v>750</v>
      </c>
      <c r="J36" s="33"/>
    </row>
    <row r="37" spans="1:16" x14ac:dyDescent="0.25">
      <c r="A37" s="25" t="s">
        <v>36</v>
      </c>
      <c r="B37" s="32"/>
      <c r="E37" s="34" t="s">
        <v>761</v>
      </c>
      <c r="J37" s="33"/>
    </row>
    <row r="38" spans="1:16" ht="30" x14ac:dyDescent="0.25">
      <c r="A38" s="25" t="s">
        <v>38</v>
      </c>
      <c r="B38" s="32"/>
      <c r="E38" s="27" t="s">
        <v>752</v>
      </c>
      <c r="J38" s="33"/>
    </row>
    <row r="39" spans="1:16" x14ac:dyDescent="0.25">
      <c r="A39" s="25" t="s">
        <v>29</v>
      </c>
      <c r="B39" s="25">
        <v>8</v>
      </c>
      <c r="C39" s="26" t="s">
        <v>762</v>
      </c>
      <c r="D39" s="25" t="s">
        <v>31</v>
      </c>
      <c r="E39" s="27" t="s">
        <v>763</v>
      </c>
      <c r="F39" s="28" t="s">
        <v>74</v>
      </c>
      <c r="G39" s="29">
        <v>24</v>
      </c>
      <c r="H39" s="30">
        <v>0</v>
      </c>
      <c r="I39" s="30">
        <f>ROUND(G39*H39,P4)</f>
        <v>0</v>
      </c>
      <c r="J39" s="25"/>
      <c r="O39" s="31">
        <f>I39*0.21</f>
        <v>0</v>
      </c>
      <c r="P39">
        <v>3</v>
      </c>
    </row>
    <row r="40" spans="1:16" ht="45" x14ac:dyDescent="0.25">
      <c r="A40" s="25" t="s">
        <v>34</v>
      </c>
      <c r="B40" s="32"/>
      <c r="E40" s="27" t="s">
        <v>742</v>
      </c>
      <c r="J40" s="33"/>
    </row>
    <row r="41" spans="1:16" x14ac:dyDescent="0.25">
      <c r="A41" s="25" t="s">
        <v>36</v>
      </c>
      <c r="B41" s="32"/>
      <c r="E41" s="34" t="s">
        <v>764</v>
      </c>
      <c r="J41" s="33"/>
    </row>
    <row r="42" spans="1:16" ht="90" x14ac:dyDescent="0.25">
      <c r="A42" s="25" t="s">
        <v>38</v>
      </c>
      <c r="B42" s="32"/>
      <c r="E42" s="27" t="s">
        <v>765</v>
      </c>
      <c r="J42" s="33"/>
    </row>
    <row r="43" spans="1:16" x14ac:dyDescent="0.25">
      <c r="A43" s="25" t="s">
        <v>29</v>
      </c>
      <c r="B43" s="25">
        <v>9</v>
      </c>
      <c r="C43" s="26" t="s">
        <v>766</v>
      </c>
      <c r="D43" s="25" t="s">
        <v>31</v>
      </c>
      <c r="E43" s="27" t="s">
        <v>767</v>
      </c>
      <c r="F43" s="28" t="s">
        <v>74</v>
      </c>
      <c r="G43" s="29">
        <v>24</v>
      </c>
      <c r="H43" s="30">
        <v>0</v>
      </c>
      <c r="I43" s="30">
        <f>ROUND(G43*H43,P4)</f>
        <v>0</v>
      </c>
      <c r="J43" s="25"/>
      <c r="O43" s="31">
        <f>I43*0.21</f>
        <v>0</v>
      </c>
      <c r="P43">
        <v>3</v>
      </c>
    </row>
    <row r="44" spans="1:16" x14ac:dyDescent="0.25">
      <c r="A44" s="25" t="s">
        <v>34</v>
      </c>
      <c r="B44" s="32"/>
      <c r="E44" s="27" t="s">
        <v>745</v>
      </c>
      <c r="J44" s="33"/>
    </row>
    <row r="45" spans="1:16" x14ac:dyDescent="0.25">
      <c r="A45" s="25" t="s">
        <v>36</v>
      </c>
      <c r="B45" s="32"/>
      <c r="E45" s="34" t="s">
        <v>768</v>
      </c>
      <c r="J45" s="33"/>
    </row>
    <row r="46" spans="1:16" ht="30" x14ac:dyDescent="0.25">
      <c r="A46" s="25" t="s">
        <v>38</v>
      </c>
      <c r="B46" s="32"/>
      <c r="E46" s="27" t="s">
        <v>769</v>
      </c>
      <c r="J46" s="33"/>
    </row>
    <row r="47" spans="1:16" x14ac:dyDescent="0.25">
      <c r="A47" s="25" t="s">
        <v>29</v>
      </c>
      <c r="B47" s="25">
        <v>10</v>
      </c>
      <c r="C47" s="26" t="s">
        <v>770</v>
      </c>
      <c r="D47" s="25" t="s">
        <v>51</v>
      </c>
      <c r="E47" s="27" t="s">
        <v>771</v>
      </c>
      <c r="F47" s="28" t="s">
        <v>749</v>
      </c>
      <c r="G47" s="29">
        <v>1</v>
      </c>
      <c r="H47" s="30">
        <v>0</v>
      </c>
      <c r="I47" s="30">
        <f>ROUND(G47*H47,P4)</f>
        <v>0</v>
      </c>
      <c r="J47" s="25"/>
      <c r="O47" s="31">
        <f>I47*0.21</f>
        <v>0</v>
      </c>
      <c r="P47">
        <v>3</v>
      </c>
    </row>
    <row r="48" spans="1:16" x14ac:dyDescent="0.25">
      <c r="A48" s="25" t="s">
        <v>34</v>
      </c>
      <c r="B48" s="32"/>
      <c r="E48" s="27" t="s">
        <v>750</v>
      </c>
      <c r="J48" s="33"/>
    </row>
    <row r="49" spans="1:16" x14ac:dyDescent="0.25">
      <c r="A49" s="25" t="s">
        <v>36</v>
      </c>
      <c r="B49" s="32"/>
      <c r="E49" s="34" t="s">
        <v>772</v>
      </c>
      <c r="J49" s="33"/>
    </row>
    <row r="50" spans="1:16" ht="30" x14ac:dyDescent="0.25">
      <c r="A50" s="25" t="s">
        <v>38</v>
      </c>
      <c r="B50" s="32"/>
      <c r="E50" s="27" t="s">
        <v>773</v>
      </c>
      <c r="J50" s="33"/>
    </row>
    <row r="51" spans="1:16" x14ac:dyDescent="0.25">
      <c r="A51" s="25" t="s">
        <v>29</v>
      </c>
      <c r="B51" s="25">
        <v>11</v>
      </c>
      <c r="C51" s="26" t="s">
        <v>774</v>
      </c>
      <c r="D51" s="25" t="s">
        <v>31</v>
      </c>
      <c r="E51" s="27" t="s">
        <v>775</v>
      </c>
      <c r="F51" s="28" t="s">
        <v>74</v>
      </c>
      <c r="G51" s="29">
        <v>24</v>
      </c>
      <c r="H51" s="30">
        <v>0</v>
      </c>
      <c r="I51" s="30">
        <f>ROUND(G51*H51,P4)</f>
        <v>0</v>
      </c>
      <c r="J51" s="25"/>
      <c r="O51" s="31">
        <f>I51*0.21</f>
        <v>0</v>
      </c>
      <c r="P51">
        <v>3</v>
      </c>
    </row>
    <row r="52" spans="1:16" ht="45" x14ac:dyDescent="0.25">
      <c r="A52" s="25" t="s">
        <v>34</v>
      </c>
      <c r="B52" s="32"/>
      <c r="E52" s="27" t="s">
        <v>742</v>
      </c>
      <c r="J52" s="33"/>
    </row>
    <row r="53" spans="1:16" x14ac:dyDescent="0.25">
      <c r="A53" s="25" t="s">
        <v>36</v>
      </c>
      <c r="B53" s="32"/>
      <c r="E53" s="34" t="s">
        <v>764</v>
      </c>
      <c r="J53" s="33"/>
    </row>
    <row r="54" spans="1:16" ht="75" x14ac:dyDescent="0.25">
      <c r="A54" s="25" t="s">
        <v>38</v>
      </c>
      <c r="B54" s="32"/>
      <c r="E54" s="27" t="s">
        <v>776</v>
      </c>
      <c r="J54" s="33"/>
    </row>
    <row r="55" spans="1:16" x14ac:dyDescent="0.25">
      <c r="A55" s="25" t="s">
        <v>29</v>
      </c>
      <c r="B55" s="25">
        <v>12</v>
      </c>
      <c r="C55" s="26" t="s">
        <v>777</v>
      </c>
      <c r="D55" s="25" t="s">
        <v>31</v>
      </c>
      <c r="E55" s="27" t="s">
        <v>778</v>
      </c>
      <c r="F55" s="28" t="s">
        <v>74</v>
      </c>
      <c r="G55" s="29">
        <v>24</v>
      </c>
      <c r="H55" s="30">
        <v>0</v>
      </c>
      <c r="I55" s="30">
        <f>ROUND(G55*H55,P4)</f>
        <v>0</v>
      </c>
      <c r="J55" s="25"/>
      <c r="O55" s="31">
        <f>I55*0.21</f>
        <v>0</v>
      </c>
      <c r="P55">
        <v>3</v>
      </c>
    </row>
    <row r="56" spans="1:16" x14ac:dyDescent="0.25">
      <c r="A56" s="25" t="s">
        <v>34</v>
      </c>
      <c r="B56" s="32"/>
      <c r="E56" s="27" t="s">
        <v>745</v>
      </c>
      <c r="J56" s="33"/>
    </row>
    <row r="57" spans="1:16" x14ac:dyDescent="0.25">
      <c r="A57" s="25" t="s">
        <v>36</v>
      </c>
      <c r="B57" s="32"/>
      <c r="E57" s="34" t="s">
        <v>779</v>
      </c>
      <c r="J57" s="33"/>
    </row>
    <row r="58" spans="1:16" ht="30" x14ac:dyDescent="0.25">
      <c r="A58" s="25" t="s">
        <v>38</v>
      </c>
      <c r="B58" s="32"/>
      <c r="E58" s="27" t="s">
        <v>769</v>
      </c>
      <c r="J58" s="33"/>
    </row>
    <row r="59" spans="1:16" x14ac:dyDescent="0.25">
      <c r="A59" s="25" t="s">
        <v>29</v>
      </c>
      <c r="B59" s="25">
        <v>13</v>
      </c>
      <c r="C59" s="26" t="s">
        <v>780</v>
      </c>
      <c r="D59" s="25" t="s">
        <v>51</v>
      </c>
      <c r="E59" s="27" t="s">
        <v>781</v>
      </c>
      <c r="F59" s="28" t="s">
        <v>749</v>
      </c>
      <c r="G59" s="29">
        <v>1</v>
      </c>
      <c r="H59" s="30">
        <v>0</v>
      </c>
      <c r="I59" s="30">
        <f>ROUND(G59*H59,P4)</f>
        <v>0</v>
      </c>
      <c r="J59" s="25"/>
      <c r="O59" s="31">
        <f>I59*0.21</f>
        <v>0</v>
      </c>
      <c r="P59">
        <v>3</v>
      </c>
    </row>
    <row r="60" spans="1:16" x14ac:dyDescent="0.25">
      <c r="A60" s="25" t="s">
        <v>34</v>
      </c>
      <c r="B60" s="32"/>
      <c r="E60" s="27" t="s">
        <v>750</v>
      </c>
      <c r="J60" s="33"/>
    </row>
    <row r="61" spans="1:16" x14ac:dyDescent="0.25">
      <c r="A61" s="25" t="s">
        <v>36</v>
      </c>
      <c r="B61" s="32"/>
      <c r="E61" s="34" t="s">
        <v>782</v>
      </c>
      <c r="J61" s="33"/>
    </row>
    <row r="62" spans="1:16" ht="30" x14ac:dyDescent="0.25">
      <c r="A62" s="25" t="s">
        <v>38</v>
      </c>
      <c r="B62" s="32"/>
      <c r="E62" s="27" t="s">
        <v>773</v>
      </c>
      <c r="J62" s="33"/>
    </row>
    <row r="63" spans="1:16" x14ac:dyDescent="0.25">
      <c r="A63" s="25" t="s">
        <v>29</v>
      </c>
      <c r="B63" s="25">
        <v>14</v>
      </c>
      <c r="C63" s="26" t="s">
        <v>783</v>
      </c>
      <c r="D63" s="25" t="s">
        <v>31</v>
      </c>
      <c r="E63" s="27" t="s">
        <v>784</v>
      </c>
      <c r="F63" s="28" t="s">
        <v>74</v>
      </c>
      <c r="G63" s="29">
        <v>50</v>
      </c>
      <c r="H63" s="30">
        <v>0</v>
      </c>
      <c r="I63" s="30">
        <f>ROUND(G63*H63,P4)</f>
        <v>0</v>
      </c>
      <c r="J63" s="25"/>
      <c r="O63" s="31">
        <f>I63*0.21</f>
        <v>0</v>
      </c>
      <c r="P63">
        <v>3</v>
      </c>
    </row>
    <row r="64" spans="1:16" ht="45" x14ac:dyDescent="0.25">
      <c r="A64" s="25" t="s">
        <v>34</v>
      </c>
      <c r="B64" s="32"/>
      <c r="E64" s="27" t="s">
        <v>742</v>
      </c>
      <c r="J64" s="33"/>
    </row>
    <row r="65" spans="1:16" x14ac:dyDescent="0.25">
      <c r="A65" s="25" t="s">
        <v>36</v>
      </c>
      <c r="B65" s="32"/>
      <c r="E65" s="34" t="s">
        <v>755</v>
      </c>
      <c r="J65" s="33"/>
    </row>
    <row r="66" spans="1:16" ht="75" x14ac:dyDescent="0.25">
      <c r="A66" s="25" t="s">
        <v>38</v>
      </c>
      <c r="B66" s="32"/>
      <c r="E66" s="27" t="s">
        <v>776</v>
      </c>
      <c r="J66" s="33"/>
    </row>
    <row r="67" spans="1:16" x14ac:dyDescent="0.25">
      <c r="A67" s="25" t="s">
        <v>29</v>
      </c>
      <c r="B67" s="25">
        <v>15</v>
      </c>
      <c r="C67" s="26" t="s">
        <v>785</v>
      </c>
      <c r="D67" s="25" t="s">
        <v>31</v>
      </c>
      <c r="E67" s="27" t="s">
        <v>786</v>
      </c>
      <c r="F67" s="28" t="s">
        <v>74</v>
      </c>
      <c r="G67" s="29">
        <v>50</v>
      </c>
      <c r="H67" s="30">
        <v>0</v>
      </c>
      <c r="I67" s="30">
        <f>ROUND(G67*H67,P4)</f>
        <v>0</v>
      </c>
      <c r="J67" s="25"/>
      <c r="O67" s="31">
        <f>I67*0.21</f>
        <v>0</v>
      </c>
      <c r="P67">
        <v>3</v>
      </c>
    </row>
    <row r="68" spans="1:16" x14ac:dyDescent="0.25">
      <c r="A68" s="25" t="s">
        <v>34</v>
      </c>
      <c r="B68" s="32"/>
      <c r="E68" s="27" t="s">
        <v>745</v>
      </c>
      <c r="J68" s="33"/>
    </row>
    <row r="69" spans="1:16" x14ac:dyDescent="0.25">
      <c r="A69" s="25" t="s">
        <v>36</v>
      </c>
      <c r="B69" s="32"/>
      <c r="E69" s="34" t="s">
        <v>787</v>
      </c>
      <c r="J69" s="33"/>
    </row>
    <row r="70" spans="1:16" ht="30" x14ac:dyDescent="0.25">
      <c r="A70" s="25" t="s">
        <v>38</v>
      </c>
      <c r="B70" s="32"/>
      <c r="E70" s="27" t="s">
        <v>769</v>
      </c>
      <c r="J70" s="33"/>
    </row>
    <row r="71" spans="1:16" x14ac:dyDescent="0.25">
      <c r="A71" s="25" t="s">
        <v>29</v>
      </c>
      <c r="B71" s="25">
        <v>16</v>
      </c>
      <c r="C71" s="26" t="s">
        <v>788</v>
      </c>
      <c r="D71" s="25" t="s">
        <v>51</v>
      </c>
      <c r="E71" s="27" t="s">
        <v>789</v>
      </c>
      <c r="F71" s="28" t="s">
        <v>749</v>
      </c>
      <c r="G71" s="29">
        <v>1</v>
      </c>
      <c r="H71" s="30">
        <v>0</v>
      </c>
      <c r="I71" s="30">
        <f>ROUND(G71*H71,P4)</f>
        <v>0</v>
      </c>
      <c r="J71" s="25"/>
      <c r="O71" s="31">
        <f>I71*0.21</f>
        <v>0</v>
      </c>
      <c r="P71">
        <v>3</v>
      </c>
    </row>
    <row r="72" spans="1:16" x14ac:dyDescent="0.25">
      <c r="A72" s="25" t="s">
        <v>34</v>
      </c>
      <c r="B72" s="32"/>
      <c r="E72" s="27" t="s">
        <v>750</v>
      </c>
      <c r="J72" s="33"/>
    </row>
    <row r="73" spans="1:16" x14ac:dyDescent="0.25">
      <c r="A73" s="25" t="s">
        <v>36</v>
      </c>
      <c r="B73" s="32"/>
      <c r="E73" s="34" t="s">
        <v>790</v>
      </c>
      <c r="J73" s="33"/>
    </row>
    <row r="74" spans="1:16" ht="30" x14ac:dyDescent="0.25">
      <c r="A74" s="25" t="s">
        <v>38</v>
      </c>
      <c r="B74" s="36"/>
      <c r="C74" s="37"/>
      <c r="D74" s="37"/>
      <c r="E74" s="27" t="s">
        <v>773</v>
      </c>
      <c r="F74" s="37"/>
      <c r="G74" s="37"/>
      <c r="H74" s="37"/>
      <c r="I74" s="37"/>
      <c r="J74" s="38"/>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8740157499999996" bottom="0.78740157499999996" header="0.3" footer="0.3"/>
  <pageSetup fitToHeight="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35"/>
  <sheetViews>
    <sheetView topLeftCell="B1" workbookViewId="0"/>
  </sheetViews>
  <sheetFormatPr defaultRowHeight="15" x14ac:dyDescent="0.25"/>
  <cols>
    <col min="1" max="1" width="9.140625" hidden="1"/>
    <col min="2" max="2" width="16.140625" customWidth="1"/>
    <col min="3" max="3" width="9.7109375" customWidth="1"/>
    <col min="4" max="4" width="13" customWidth="1"/>
    <col min="5" max="5" width="64.85546875" customWidth="1"/>
    <col min="6" max="6" width="13" customWidth="1"/>
    <col min="7" max="9" width="16.140625" customWidth="1"/>
    <col min="10" max="10" width="14.85546875" bestFit="1" customWidth="1"/>
    <col min="15" max="16" width="9.140625" hidden="1"/>
  </cols>
  <sheetData>
    <row r="1" spans="1:16" x14ac:dyDescent="0.25">
      <c r="A1" s="1" t="s">
        <v>0</v>
      </c>
      <c r="B1" s="2"/>
      <c r="C1" s="3"/>
      <c r="D1" s="3"/>
      <c r="E1" s="4" t="s">
        <v>1</v>
      </c>
      <c r="F1" s="3"/>
      <c r="G1" s="3"/>
      <c r="H1" s="3"/>
      <c r="I1" s="3"/>
      <c r="J1" s="5"/>
      <c r="P1">
        <v>3</v>
      </c>
    </row>
    <row r="2" spans="1:16" ht="20.25" x14ac:dyDescent="0.25">
      <c r="A2" s="1"/>
      <c r="B2" s="6"/>
      <c r="C2" s="7"/>
      <c r="D2" s="7"/>
      <c r="E2" s="8" t="s">
        <v>2</v>
      </c>
      <c r="F2" s="7"/>
      <c r="G2" s="7"/>
      <c r="H2" s="7"/>
      <c r="I2" s="7"/>
      <c r="J2" s="9"/>
    </row>
    <row r="3" spans="1:16" x14ac:dyDescent="0.25">
      <c r="A3" s="7" t="s">
        <v>3</v>
      </c>
      <c r="B3" s="10" t="s">
        <v>4</v>
      </c>
      <c r="C3" s="39" t="s">
        <v>5</v>
      </c>
      <c r="D3" s="40"/>
      <c r="E3" s="11" t="s">
        <v>6</v>
      </c>
      <c r="F3" s="7"/>
      <c r="G3" s="7"/>
      <c r="H3" s="12" t="s">
        <v>791</v>
      </c>
      <c r="I3" s="13">
        <f>SUMIFS(I9:I35,A9:A35,"SD")</f>
        <v>0</v>
      </c>
      <c r="J3" s="9"/>
      <c r="O3">
        <v>0</v>
      </c>
      <c r="P3">
        <v>2</v>
      </c>
    </row>
    <row r="4" spans="1:16" x14ac:dyDescent="0.25">
      <c r="A4" s="7" t="s">
        <v>8</v>
      </c>
      <c r="B4" s="10" t="s">
        <v>9</v>
      </c>
      <c r="C4" s="39" t="s">
        <v>10</v>
      </c>
      <c r="D4" s="40"/>
      <c r="E4" s="11" t="s">
        <v>11</v>
      </c>
      <c r="F4" s="7"/>
      <c r="G4" s="7"/>
      <c r="H4" s="7"/>
      <c r="I4" s="7"/>
      <c r="J4" s="9"/>
      <c r="O4">
        <v>0.15</v>
      </c>
      <c r="P4">
        <v>2</v>
      </c>
    </row>
    <row r="5" spans="1:16" ht="30" x14ac:dyDescent="0.25">
      <c r="A5" s="7" t="s">
        <v>12</v>
      </c>
      <c r="B5" s="10" t="s">
        <v>13</v>
      </c>
      <c r="C5" s="39" t="s">
        <v>791</v>
      </c>
      <c r="D5" s="40"/>
      <c r="E5" s="11" t="s">
        <v>792</v>
      </c>
      <c r="F5" s="7"/>
      <c r="G5" s="7"/>
      <c r="H5" s="7"/>
      <c r="I5" s="7"/>
      <c r="J5" s="9"/>
      <c r="O5">
        <v>0.21</v>
      </c>
    </row>
    <row r="6" spans="1:16" x14ac:dyDescent="0.25">
      <c r="A6" s="41" t="s">
        <v>15</v>
      </c>
      <c r="B6" s="42" t="s">
        <v>16</v>
      </c>
      <c r="C6" s="43" t="s">
        <v>17</v>
      </c>
      <c r="D6" s="43" t="s">
        <v>18</v>
      </c>
      <c r="E6" s="43" t="s">
        <v>19</v>
      </c>
      <c r="F6" s="43" t="s">
        <v>20</v>
      </c>
      <c r="G6" s="43" t="s">
        <v>21</v>
      </c>
      <c r="H6" s="43" t="s">
        <v>22</v>
      </c>
      <c r="I6" s="43"/>
      <c r="J6" s="44" t="s">
        <v>23</v>
      </c>
    </row>
    <row r="7" spans="1:16" x14ac:dyDescent="0.25">
      <c r="A7" s="41"/>
      <c r="B7" s="42"/>
      <c r="C7" s="43"/>
      <c r="D7" s="43"/>
      <c r="E7" s="43"/>
      <c r="F7" s="43"/>
      <c r="G7" s="43"/>
      <c r="H7" s="15" t="s">
        <v>24</v>
      </c>
      <c r="I7" s="15" t="s">
        <v>25</v>
      </c>
      <c r="J7" s="44"/>
    </row>
    <row r="8" spans="1:16" x14ac:dyDescent="0.25">
      <c r="A8" s="17">
        <v>0</v>
      </c>
      <c r="B8" s="14">
        <v>1</v>
      </c>
      <c r="C8" s="18">
        <v>2</v>
      </c>
      <c r="D8" s="15">
        <v>3</v>
      </c>
      <c r="E8" s="18">
        <v>4</v>
      </c>
      <c r="F8" s="15">
        <v>5</v>
      </c>
      <c r="G8" s="15">
        <v>6</v>
      </c>
      <c r="H8" s="15">
        <v>7</v>
      </c>
      <c r="I8" s="18">
        <v>8</v>
      </c>
      <c r="J8" s="16">
        <v>9</v>
      </c>
    </row>
    <row r="9" spans="1:16" x14ac:dyDescent="0.25">
      <c r="A9" s="19" t="s">
        <v>26</v>
      </c>
      <c r="B9" s="20"/>
      <c r="C9" s="21" t="s">
        <v>121</v>
      </c>
      <c r="D9" s="22"/>
      <c r="E9" s="19" t="s">
        <v>122</v>
      </c>
      <c r="F9" s="22"/>
      <c r="G9" s="22"/>
      <c r="H9" s="22"/>
      <c r="I9" s="23">
        <f>SUMIFS(I10:I17,A10:A17,"P")</f>
        <v>0</v>
      </c>
      <c r="J9" s="24"/>
    </row>
    <row r="10" spans="1:16" x14ac:dyDescent="0.25">
      <c r="A10" s="25" t="s">
        <v>29</v>
      </c>
      <c r="B10" s="25">
        <v>1</v>
      </c>
      <c r="C10" s="26" t="s">
        <v>146</v>
      </c>
      <c r="D10" s="25" t="s">
        <v>31</v>
      </c>
      <c r="E10" s="27" t="s">
        <v>147</v>
      </c>
      <c r="F10" s="28" t="s">
        <v>89</v>
      </c>
      <c r="G10" s="29">
        <v>330</v>
      </c>
      <c r="H10" s="30">
        <v>0</v>
      </c>
      <c r="I10" s="30">
        <f>ROUND(G10*H10,P4)</f>
        <v>0</v>
      </c>
      <c r="J10" s="25"/>
      <c r="O10" s="31">
        <f>I10*0.21</f>
        <v>0</v>
      </c>
      <c r="P10">
        <v>3</v>
      </c>
    </row>
    <row r="11" spans="1:16" ht="60" x14ac:dyDescent="0.25">
      <c r="A11" s="25" t="s">
        <v>34</v>
      </c>
      <c r="B11" s="32"/>
      <c r="E11" s="27" t="s">
        <v>793</v>
      </c>
      <c r="J11" s="33"/>
    </row>
    <row r="12" spans="1:16" ht="30" x14ac:dyDescent="0.25">
      <c r="A12" s="25" t="s">
        <v>36</v>
      </c>
      <c r="B12" s="32"/>
      <c r="E12" s="34" t="s">
        <v>794</v>
      </c>
      <c r="J12" s="33"/>
    </row>
    <row r="13" spans="1:16" ht="120" x14ac:dyDescent="0.25">
      <c r="A13" s="25" t="s">
        <v>38</v>
      </c>
      <c r="B13" s="32"/>
      <c r="E13" s="27" t="s">
        <v>132</v>
      </c>
      <c r="J13" s="33"/>
    </row>
    <row r="14" spans="1:16" x14ac:dyDescent="0.25">
      <c r="A14" s="25" t="s">
        <v>29</v>
      </c>
      <c r="B14" s="25">
        <v>2</v>
      </c>
      <c r="C14" s="26" t="s">
        <v>155</v>
      </c>
      <c r="D14" s="25" t="s">
        <v>31</v>
      </c>
      <c r="E14" s="27" t="s">
        <v>156</v>
      </c>
      <c r="F14" s="28" t="s">
        <v>143</v>
      </c>
      <c r="G14" s="29">
        <v>260</v>
      </c>
      <c r="H14" s="30">
        <v>0</v>
      </c>
      <c r="I14" s="30">
        <f>ROUND(G14*H14,P4)</f>
        <v>0</v>
      </c>
      <c r="J14" s="25"/>
      <c r="O14" s="31">
        <f>I14*0.21</f>
        <v>0</v>
      </c>
      <c r="P14">
        <v>3</v>
      </c>
    </row>
    <row r="15" spans="1:16" ht="45" x14ac:dyDescent="0.25">
      <c r="A15" s="25" t="s">
        <v>34</v>
      </c>
      <c r="B15" s="32"/>
      <c r="E15" s="27" t="s">
        <v>795</v>
      </c>
      <c r="J15" s="33"/>
    </row>
    <row r="16" spans="1:16" ht="30" x14ac:dyDescent="0.25">
      <c r="A16" s="25" t="s">
        <v>36</v>
      </c>
      <c r="B16" s="32"/>
      <c r="E16" s="34" t="s">
        <v>796</v>
      </c>
      <c r="J16" s="33"/>
    </row>
    <row r="17" spans="1:16" ht="75" x14ac:dyDescent="0.25">
      <c r="A17" s="25" t="s">
        <v>38</v>
      </c>
      <c r="B17" s="32"/>
      <c r="E17" s="27" t="s">
        <v>154</v>
      </c>
      <c r="J17" s="33"/>
    </row>
    <row r="18" spans="1:16" x14ac:dyDescent="0.25">
      <c r="A18" s="19" t="s">
        <v>26</v>
      </c>
      <c r="B18" s="20"/>
      <c r="C18" s="21" t="s">
        <v>254</v>
      </c>
      <c r="D18" s="22"/>
      <c r="E18" s="19" t="s">
        <v>255</v>
      </c>
      <c r="F18" s="22"/>
      <c r="G18" s="22"/>
      <c r="H18" s="22"/>
      <c r="I18" s="23">
        <f>SUMIFS(I19:I26,A19:A26,"P")</f>
        <v>0</v>
      </c>
      <c r="J18" s="24"/>
    </row>
    <row r="19" spans="1:16" x14ac:dyDescent="0.25">
      <c r="A19" s="25" t="s">
        <v>29</v>
      </c>
      <c r="B19" s="25">
        <v>3</v>
      </c>
      <c r="C19" s="26" t="s">
        <v>797</v>
      </c>
      <c r="D19" s="25" t="s">
        <v>31</v>
      </c>
      <c r="E19" s="27" t="s">
        <v>798</v>
      </c>
      <c r="F19" s="28" t="s">
        <v>202</v>
      </c>
      <c r="G19" s="29">
        <v>6600</v>
      </c>
      <c r="H19" s="30">
        <v>0</v>
      </c>
      <c r="I19" s="30">
        <f>ROUND(G19*H19,P4)</f>
        <v>0</v>
      </c>
      <c r="J19" s="25"/>
      <c r="O19" s="31">
        <f>I19*0.21</f>
        <v>0</v>
      </c>
      <c r="P19">
        <v>3</v>
      </c>
    </row>
    <row r="20" spans="1:16" ht="45" x14ac:dyDescent="0.25">
      <c r="A20" s="25" t="s">
        <v>34</v>
      </c>
      <c r="B20" s="32"/>
      <c r="E20" s="27" t="s">
        <v>799</v>
      </c>
      <c r="J20" s="33"/>
    </row>
    <row r="21" spans="1:16" ht="30" x14ac:dyDescent="0.25">
      <c r="A21" s="25" t="s">
        <v>36</v>
      </c>
      <c r="B21" s="32"/>
      <c r="E21" s="34" t="s">
        <v>800</v>
      </c>
      <c r="J21" s="33"/>
    </row>
    <row r="22" spans="1:16" ht="75" x14ac:dyDescent="0.25">
      <c r="A22" s="25" t="s">
        <v>38</v>
      </c>
      <c r="B22" s="32"/>
      <c r="E22" s="27" t="s">
        <v>268</v>
      </c>
      <c r="J22" s="33"/>
    </row>
    <row r="23" spans="1:16" x14ac:dyDescent="0.25">
      <c r="A23" s="25" t="s">
        <v>29</v>
      </c>
      <c r="B23" s="25">
        <v>4</v>
      </c>
      <c r="C23" s="26" t="s">
        <v>801</v>
      </c>
      <c r="D23" s="25" t="s">
        <v>31</v>
      </c>
      <c r="E23" s="27" t="s">
        <v>802</v>
      </c>
      <c r="F23" s="28" t="s">
        <v>202</v>
      </c>
      <c r="G23" s="29">
        <v>6600</v>
      </c>
      <c r="H23" s="30">
        <v>0</v>
      </c>
      <c r="I23" s="30">
        <f>ROUND(G23*H23,P4)</f>
        <v>0</v>
      </c>
      <c r="J23" s="25"/>
      <c r="O23" s="31">
        <f>I23*0.21</f>
        <v>0</v>
      </c>
      <c r="P23">
        <v>3</v>
      </c>
    </row>
    <row r="24" spans="1:16" ht="60" x14ac:dyDescent="0.25">
      <c r="A24" s="25" t="s">
        <v>34</v>
      </c>
      <c r="B24" s="32"/>
      <c r="E24" s="27" t="s">
        <v>803</v>
      </c>
      <c r="J24" s="33"/>
    </row>
    <row r="25" spans="1:16" ht="30" x14ac:dyDescent="0.25">
      <c r="A25" s="25" t="s">
        <v>36</v>
      </c>
      <c r="B25" s="32"/>
      <c r="E25" s="34" t="s">
        <v>800</v>
      </c>
      <c r="J25" s="33"/>
    </row>
    <row r="26" spans="1:16" ht="165" x14ac:dyDescent="0.25">
      <c r="A26" s="25" t="s">
        <v>38</v>
      </c>
      <c r="B26" s="32"/>
      <c r="E26" s="27" t="s">
        <v>278</v>
      </c>
      <c r="J26" s="33"/>
    </row>
    <row r="27" spans="1:16" x14ac:dyDescent="0.25">
      <c r="A27" s="19" t="s">
        <v>26</v>
      </c>
      <c r="B27" s="20"/>
      <c r="C27" s="21" t="s">
        <v>314</v>
      </c>
      <c r="D27" s="22"/>
      <c r="E27" s="19" t="s">
        <v>315</v>
      </c>
      <c r="F27" s="22"/>
      <c r="G27" s="22"/>
      <c r="H27" s="22"/>
      <c r="I27" s="23">
        <f>SUMIFS(I28:I35,A28:A35,"P")</f>
        <v>0</v>
      </c>
      <c r="J27" s="24"/>
    </row>
    <row r="28" spans="1:16" x14ac:dyDescent="0.25">
      <c r="A28" s="25" t="s">
        <v>29</v>
      </c>
      <c r="B28" s="25">
        <v>5</v>
      </c>
      <c r="C28" s="26" t="s">
        <v>371</v>
      </c>
      <c r="D28" s="25" t="s">
        <v>31</v>
      </c>
      <c r="E28" s="27" t="s">
        <v>372</v>
      </c>
      <c r="F28" s="28" t="s">
        <v>143</v>
      </c>
      <c r="G28" s="29">
        <v>260</v>
      </c>
      <c r="H28" s="30">
        <v>0</v>
      </c>
      <c r="I28" s="30">
        <f>ROUND(G28*H28,P4)</f>
        <v>0</v>
      </c>
      <c r="J28" s="25"/>
      <c r="O28" s="31">
        <f>I28*0.21</f>
        <v>0</v>
      </c>
      <c r="P28">
        <v>3</v>
      </c>
    </row>
    <row r="29" spans="1:16" x14ac:dyDescent="0.25">
      <c r="A29" s="25" t="s">
        <v>34</v>
      </c>
      <c r="B29" s="32"/>
      <c r="E29" s="27" t="s">
        <v>688</v>
      </c>
      <c r="J29" s="33"/>
    </row>
    <row r="30" spans="1:16" ht="30" x14ac:dyDescent="0.25">
      <c r="A30" s="25" t="s">
        <v>36</v>
      </c>
      <c r="B30" s="32"/>
      <c r="E30" s="34" t="s">
        <v>796</v>
      </c>
      <c r="J30" s="33"/>
    </row>
    <row r="31" spans="1:16" ht="90" x14ac:dyDescent="0.25">
      <c r="A31" s="25" t="s">
        <v>38</v>
      </c>
      <c r="B31" s="32"/>
      <c r="E31" s="27" t="s">
        <v>370</v>
      </c>
      <c r="J31" s="33"/>
    </row>
    <row r="32" spans="1:16" x14ac:dyDescent="0.25">
      <c r="A32" s="25" t="s">
        <v>29</v>
      </c>
      <c r="B32" s="25">
        <v>6</v>
      </c>
      <c r="C32" s="26" t="s">
        <v>804</v>
      </c>
      <c r="D32" s="25" t="s">
        <v>31</v>
      </c>
      <c r="E32" s="27" t="s">
        <v>805</v>
      </c>
      <c r="F32" s="28" t="s">
        <v>202</v>
      </c>
      <c r="G32" s="29">
        <v>6600</v>
      </c>
      <c r="H32" s="30">
        <v>0</v>
      </c>
      <c r="I32" s="30">
        <f>ROUND(G32*H32,P4)</f>
        <v>0</v>
      </c>
      <c r="J32" s="25"/>
      <c r="O32" s="31">
        <f>I32*0.21</f>
        <v>0</v>
      </c>
      <c r="P32">
        <v>3</v>
      </c>
    </row>
    <row r="33" spans="1:10" ht="30" x14ac:dyDescent="0.25">
      <c r="A33" s="25" t="s">
        <v>34</v>
      </c>
      <c r="B33" s="32"/>
      <c r="E33" s="27" t="s">
        <v>806</v>
      </c>
      <c r="J33" s="33"/>
    </row>
    <row r="34" spans="1:10" ht="30" x14ac:dyDescent="0.25">
      <c r="A34" s="25" t="s">
        <v>36</v>
      </c>
      <c r="B34" s="32"/>
      <c r="E34" s="34" t="s">
        <v>800</v>
      </c>
      <c r="J34" s="33"/>
    </row>
    <row r="35" spans="1:10" ht="30" x14ac:dyDescent="0.25">
      <c r="A35" s="25" t="s">
        <v>38</v>
      </c>
      <c r="B35" s="36"/>
      <c r="C35" s="37"/>
      <c r="D35" s="37"/>
      <c r="E35" s="27" t="s">
        <v>692</v>
      </c>
      <c r="F35" s="37"/>
      <c r="G35" s="37"/>
      <c r="H35" s="37"/>
      <c r="I35" s="37"/>
      <c r="J35" s="38"/>
    </row>
  </sheetData>
  <mergeCells count="12">
    <mergeCell ref="E6:E7"/>
    <mergeCell ref="F6:F7"/>
    <mergeCell ref="G6:G7"/>
    <mergeCell ref="H6:I6"/>
    <mergeCell ref="J6:J7"/>
    <mergeCell ref="C3:D3"/>
    <mergeCell ref="C4:D4"/>
    <mergeCell ref="C5:D5"/>
    <mergeCell ref="A6:A7"/>
    <mergeCell ref="B6:B7"/>
    <mergeCell ref="C6:C7"/>
    <mergeCell ref="D6:D7"/>
  </mergeCells>
  <pageMargins left="0.7" right="0.7" top="0.78740157499999996" bottom="0.78740157499999996" header="0.3" footer="0.3"/>
  <pageSetup fitToHeight="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16</vt:i4>
      </vt:variant>
    </vt:vector>
  </HeadingPairs>
  <TitlesOfParts>
    <vt:vector size="16" baseType="lpstr">
      <vt:lpstr>IKHKSO 001</vt:lpstr>
      <vt:lpstr>IKHKSO 100.1.1</vt:lpstr>
      <vt:lpstr>IKHKSO 100.1.2</vt:lpstr>
      <vt:lpstr>IKHKSO 100.2</vt:lpstr>
      <vt:lpstr>IKHKSO 100.3</vt:lpstr>
      <vt:lpstr>IKHKSO 100.4.1</vt:lpstr>
      <vt:lpstr>IKHKSO 100.4.2</vt:lpstr>
      <vt:lpstr>IKHKSO 180</vt:lpstr>
      <vt:lpstr>IKHKSO 186</vt:lpstr>
      <vt:lpstr>IKHKSO 201</vt:lpstr>
      <vt:lpstr>IKHKSO 401.2.2</vt:lpstr>
      <vt:lpstr>IKHKSO 401.4.2</vt:lpstr>
      <vt:lpstr>IKHKSO 500.1</vt:lpstr>
      <vt:lpstr>IKHKSO 500.2</vt:lpstr>
      <vt:lpstr>IKHKSO 500.3</vt:lpstr>
      <vt:lpstr>IKHKSO 500.4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Kateřina Morávková</dc:creator>
  <cp:lastModifiedBy>Kateřina Morávková</cp:lastModifiedBy>
  <dcterms:created xsi:type="dcterms:W3CDTF">2025-02-27T13:10:01Z</dcterms:created>
  <dcterms:modified xsi:type="dcterms:W3CDTF">2025-02-27T13:41:17Z</dcterms:modified>
</cp:coreProperties>
</file>