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30" windowWidth="18975" windowHeight="8640" activeTab="0"/>
  </bookViews>
  <sheets>
    <sheet name="Krycí list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<sst xmlns="http://schemas.openxmlformats.org/spreadsheetml/2006/main" count="144" uniqueCount="95">
  <si>
    <t>SOUHRNNÝ LIST STAVBY - REKAPITULACE NÁKLADŮ</t>
  </si>
  <si>
    <t>Název stavby:</t>
  </si>
  <si>
    <t>Silnice II/293 - rekonstrukce úseku Studenec - Horka</t>
  </si>
  <si>
    <t>CÚ, OTSKP-SPK</t>
  </si>
  <si>
    <t>Číslo stavby:</t>
  </si>
  <si>
    <t>Datum:</t>
  </si>
  <si>
    <t>Investor (objednatel):</t>
  </si>
  <si>
    <t>Krajská správa silnic Libereckého kraje, příspěvková organizace</t>
  </si>
  <si>
    <t>Projektant (zpracovatel):</t>
  </si>
  <si>
    <t>Projektservis Jičín s.r.o. (aktualizace soupisů prací PRAGOPROJEKT a.s.)</t>
  </si>
  <si>
    <t>Zhotovitel stavby:</t>
  </si>
  <si>
    <t>Název souhrnných částí</t>
  </si>
  <si>
    <t>Cena (Kč)</t>
  </si>
  <si>
    <t>Poznámky</t>
  </si>
  <si>
    <t>A</t>
  </si>
  <si>
    <t>Stavební část stavby (stavební a inženýrské objekty)</t>
  </si>
  <si>
    <t>Cena bez DPH
(Kč)</t>
  </si>
  <si>
    <t>Cena s DPH
(Kč)</t>
  </si>
  <si>
    <t>Číslo objektu</t>
  </si>
  <si>
    <t>Název objektu</t>
  </si>
  <si>
    <t>SO 001</t>
  </si>
  <si>
    <t>Příprava staveništrě</t>
  </si>
  <si>
    <t>SO 100</t>
  </si>
  <si>
    <t>Komunikace</t>
  </si>
  <si>
    <t>SO 101 a1</t>
  </si>
  <si>
    <t xml:space="preserve">Chodníky - Studenec nové </t>
  </si>
  <si>
    <t>SO 101 a2</t>
  </si>
  <si>
    <t xml:space="preserve">Chodníky - Studenec - rekonstrukce stávajících </t>
  </si>
  <si>
    <t>SO 101b</t>
  </si>
  <si>
    <t>Chodníky - Horka</t>
  </si>
  <si>
    <t>SO 102</t>
  </si>
  <si>
    <t>Telekomunikační vedení</t>
  </si>
  <si>
    <t>SO 104</t>
  </si>
  <si>
    <t>Přeložka elektrického vedení NN</t>
  </si>
  <si>
    <t>PROVIZORNÍ CENA = 700.000 Kč bez DPH (ČEZ)</t>
  </si>
  <si>
    <t>SO 105</t>
  </si>
  <si>
    <t>Nasvícení přechodů pro pěší</t>
  </si>
  <si>
    <t>SO 106</t>
  </si>
  <si>
    <t>DIO</t>
  </si>
  <si>
    <t>STAVEBNÍ ČÁST STAVBY - CELKEM</t>
  </si>
  <si>
    <t>B</t>
  </si>
  <si>
    <t>Technologická část stavby (provozní soubory)</t>
  </si>
  <si>
    <t>Číslo souboru</t>
  </si>
  <si>
    <t>Název souboru</t>
  </si>
  <si>
    <t>PS</t>
  </si>
  <si>
    <t>Celkem:</t>
  </si>
  <si>
    <t xml:space="preserve">neoceňuje se </t>
  </si>
  <si>
    <t>NEOCEŇUJE SE</t>
  </si>
  <si>
    <t>Provozní soubory celkem</t>
  </si>
  <si>
    <t>TECHNOLOGICKÁ ČÁST STAVBY - CELKEM</t>
  </si>
  <si>
    <t>C</t>
  </si>
  <si>
    <t>Projektová dokumentace pro realizaci stavby</t>
  </si>
  <si>
    <t>Název dokumentace</t>
  </si>
  <si>
    <t>Realizační dokumentace stavby v rozsahu dle požadavků objednatele včetně zapracování všech podmínek a požadavků stavebního povolení a podmínek stanovených zadávací dokumentací. Součástí je předání dokumentace v tištěné podobě v požadovaném počtu paré a předání v elektonické podobě (rozsah a uspořádání odpovídající podobě tištěné) v uzavřeném (PDF) a otevřeném formátu (DWG, XLS, DOC, apod.) .</t>
  </si>
  <si>
    <t>Kč</t>
  </si>
  <si>
    <t>Dokumentace skutečného provedení stavby v rozsahu dle přílohy č. 3 k vyhlášce č. 499/2006 Sb. ve smyslu § 125 odst. 6 stavebního zákona a dle vyhlášky 146/2008 Sb. Součástí je potřebné geodetické zaměření a zhotovení potřebných revizních zpráv, provozních řádů, havarijních řádů, povodňových plánů, apod.. V případě inženýrských sítí je součástí vypracování dokumentace dle předpisů a požadavků jednotlivých správců. Součástí je předání dokumentace v tištěné podobě v požadovaném počtu paré a předání v elektonické podobě (rozsah a uspořádání odpovídající podobě tištěné) v uzavřeném (PDF) a otevřeném formátu (DWG, XLS, DOC, apod.) .</t>
  </si>
  <si>
    <t>Mostní listy včetně 1. mostní prohlídky dle ČSN 73 6220, ČSN 73 6221; evidence propustků dle TP 232 
Součástí je předání dokumentace v tištěné podobě v požadovaném počtu paré, předání v elektonické podobě v uzavřeném (PDF) a otevřeném formátu (DWG, XLSX, DOCX, atd.)  a další související činnosti plynoucí z uvedených předpisů</t>
  </si>
  <si>
    <t>PROJEKTOVÁ DOKUMENTACE PRO REALIZACI STAVBY - CELKEM</t>
  </si>
  <si>
    <t>D</t>
  </si>
  <si>
    <t>Zeměměřická měření</t>
  </si>
  <si>
    <t>Činnost</t>
  </si>
  <si>
    <t>Geodetická činnost v průběhu provádění stavebních prací (geodet zhotovitele stavby) včetně vytyčení stavby a skutečného zjištění průběhu inženýrských sítí. Součástí je vybudování potřebné vytyčovací sítě.</t>
  </si>
  <si>
    <t>Zajištění geometrických plánů skutečného provedení objektů a inženýrských sítí  a geometrických plánů věcných břemen v požadovaném formátu s hranicemi pozemků jako podklad pro vklad do katastrální mapy pro evidenci změn na katastrálním úřadu (včetně označení a zaměření hranic pozemků). Tato dokumentace bude předána v termínu a počtu paré dle potřeb objednatele.</t>
  </si>
  <si>
    <t>ZEMĚMĚŘICKÁ MĚŘENÍ - CELKEM</t>
  </si>
  <si>
    <t>E</t>
  </si>
  <si>
    <t>Náklady na umístění stavby</t>
  </si>
  <si>
    <t xml:space="preserve">Kompletní zařízení staveniště pro celou stavbu včetně zajištění potřebných povolení a rozhodnutí.
– náklady spojené se staveništními komunikacemi, oplocením staveniště, vstupem a vjezdem na staveniště
– staveništní přípojky vody, kanalizace, elektrické energie, zajištění dodávky elektrické energie, rozvody médií po stavbě včetně vyvolaných přeložek sítí a s tím spojených nákladů s odstávkou a zabezpečení stávajících IS proti poškození,
– kancelářské plochy pro potřeby zhotovitele a zástupce investora, sociální zařízení, zajištění skladovacích ploch a prostor pro potřeby stavby
</t>
  </si>
  <si>
    <t>Komplexní ostraha a zabezpečení staveniště.</t>
  </si>
  <si>
    <t>Monitoring vlivu stavby na okolní prostředí (hluk, prašnost, doprava).</t>
  </si>
  <si>
    <t>Poplatky a náklady spojené se záborem veřejného prostranství a s tím související dopravní značení a zabezpečení pracoviště.</t>
  </si>
  <si>
    <t>Poplatky a náklady za spotřebované energie, plyn a vodu atd. v době výstavby až do předání díla.</t>
  </si>
  <si>
    <r>
      <t xml:space="preserve">Zajištění údržby </t>
    </r>
    <r>
      <rPr>
        <sz val="10"/>
        <color indexed="8"/>
        <rFont val="Arial"/>
        <family val="2"/>
      </rPr>
      <t>stavbou využívaných nebo dotčených veřejných komunikací a komunikací pro pěší v průběhu celé stavby, včetně zimní údržby.</t>
    </r>
  </si>
  <si>
    <t>NÁKLADY NA UMÍSTĚNÍ STAVBY - CELKEM</t>
  </si>
  <si>
    <t>F</t>
  </si>
  <si>
    <t>Ostatní náklady</t>
  </si>
  <si>
    <r>
      <rPr>
        <sz val="10"/>
        <rFont val="Arial CE"/>
        <family val="2"/>
      </rPr>
      <t>Publicita - základní údaje o stavbě (náklady na zřízení informačních tabulí s údaji o stavbě s textem dle vzoru objednatele - 2 ks a osazení pamětní desky na kamenném podstavci - 1 ks)</t>
    </r>
    <r>
      <rPr>
        <sz val="10"/>
        <rFont val="Arial"/>
        <family val="2"/>
      </rPr>
      <t xml:space="preserve">
</t>
    </r>
  </si>
  <si>
    <t>Náklady na průzkumy v rámci realizace stavby:</t>
  </si>
  <si>
    <t xml:space="preserve"> - pasport a monitoring dotčených objektů před a po stavbě</t>
  </si>
  <si>
    <t xml:space="preserve"> - pasport a monitoring dotčených komunikací před a po stavbě</t>
  </si>
  <si>
    <t xml:space="preserve"> - monitoring vodních zdrojů (studny, atd.) před a po stavbě</t>
  </si>
  <si>
    <t xml:space="preserve"> - archeologický dohled (fakturace dle prokazatelných nákladů vyčíslených zpracovatelem)</t>
  </si>
  <si>
    <t>PROVIZORNÍ CENA = 45 000 Kč bez DPH</t>
  </si>
  <si>
    <t xml:space="preserve"> - záchranný archeologický průzkum (fakturace dle prokazatelných nákladů vyčíslených zpracovatelem)</t>
  </si>
  <si>
    <t>PROVIZORNÍ CENA = 95 000 Kč bez DPH</t>
  </si>
  <si>
    <t xml:space="preserve"> - geotechnický monitoring </t>
  </si>
  <si>
    <t xml:space="preserve"> - doplňující geotechnický průzkum  </t>
  </si>
  <si>
    <t xml:space="preserve"> - odborný dozor správců zařízení - elektro, plyn, apod. (fakturace dle prokazatelných nákladů jednotlivých správců)</t>
  </si>
  <si>
    <t xml:space="preserve"> - zkoušení konstrukcí a prací (Provedení zkoušek nad rámec smluvních KZP (zajištění všech testů potřebných pro zjištění kvality zemin náspů, výkopů, tak i pro určení množství vápna pro jejich úpravu), včetně dalších zkoušek požadovaných objednatelem. Nezahrnují náklady na povinné průkazní zkoušky. PROVIZORNÍ CENA = 40.000 Kč)</t>
  </si>
  <si>
    <t xml:space="preserve">PROVIZORNÍ CENA = 40.000 Kč bez DPH </t>
  </si>
  <si>
    <t>Poplatky za výluky a omezení provozu na dráze, v autobusové dopravě</t>
  </si>
  <si>
    <t>OSTATNÍ NÁKLADY - CELKEM</t>
  </si>
  <si>
    <t>NÁKLADY CELKEM</t>
  </si>
  <si>
    <t xml:space="preserve">POZNÁMKY:
1) Součástí ceny díla je účast při kolaudaci stavby a odevzdání stavby do užívání a předání příslušné průvodní dokumentace (atesty, technické parametry, garanční podmínky, prohlášení o shodě, atd.).
2) Součástí stavby je případné majetkoprávní projednání a vypořádání, doplnění stavebních povolení, apod..
3) Soupisy prací jsou zpracovány dle cenové soustavy OTSKP-SPK, podrobné informace o cenové soustavě jsou k dispozici na webových stránkách www.tridniky.cz.
</t>
  </si>
  <si>
    <t>PROVIZORNÍ CENA = 30 000 Kč bez DPH</t>
  </si>
  <si>
    <t>PROVIZORNÍ CENA =  30 000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</si>
</sst>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0.0%"/>
  </numFmts>
  <fonts count="14"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sz val="12"/>
      <name val="Courier"/>
      <family val="1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color indexed="8"/>
      <name val="Arial"/>
      <family val="2"/>
    </font>
    <font>
      <sz val="10"/>
      <name val="Arial CE"/>
      <family val="2"/>
    </font>
    <font>
      <b/>
      <strike/>
      <sz val="10"/>
      <color rgb="FF7030A0"/>
      <name val="Arial"/>
      <family val="2"/>
    </font>
    <font>
      <sz val="12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72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 diagonalUp="1">
      <left style="medium"/>
      <right style="thin"/>
      <top style="thin"/>
      <bottom style="thin"/>
      <diagonal style="thin"/>
    </border>
    <border>
      <left/>
      <right/>
      <top style="medium"/>
      <bottom/>
    </border>
    <border>
      <left style="medium"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</cellStyleXfs>
  <cellXfs count="185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14" fontId="0" fillId="0" borderId="4" xfId="0" applyNumberFormat="1" applyBorder="1" applyAlignment="1">
      <alignment horizontal="right" vertical="center"/>
    </xf>
    <xf numFmtId="164" fontId="7" fillId="0" borderId="0" xfId="20" applyNumberFormat="1" applyFont="1" applyBorder="1" applyProtection="1">
      <alignment/>
      <protection/>
    </xf>
    <xf numFmtId="164" fontId="8" fillId="0" borderId="0" xfId="20" applyNumberFormat="1" applyFont="1" applyBorder="1" applyProtection="1">
      <alignment/>
      <protection/>
    </xf>
    <xf numFmtId="164" fontId="8" fillId="0" borderId="0" xfId="20" applyNumberFormat="1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2" borderId="5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3" fontId="0" fillId="0" borderId="6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1" fillId="0" borderId="0" xfId="0" applyFont="1"/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0" borderId="8" xfId="0" applyBorder="1" applyAlignment="1">
      <alignment horizontal="left" vertical="top" wrapText="1"/>
    </xf>
    <xf numFmtId="0" fontId="0" fillId="0" borderId="6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10" fontId="0" fillId="0" borderId="15" xfId="0" applyNumberFormat="1" applyBorder="1" applyAlignment="1">
      <alignment horizontal="center" vertical="center"/>
    </xf>
    <xf numFmtId="3" fontId="1" fillId="0" borderId="15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10" fontId="0" fillId="0" borderId="6" xfId="0" applyNumberFormat="1" applyBorder="1" applyAlignment="1">
      <alignment horizontal="center" vertical="center"/>
    </xf>
    <xf numFmtId="10" fontId="0" fillId="0" borderId="6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 vertical="center"/>
    </xf>
    <xf numFmtId="165" fontId="1" fillId="0" borderId="19" xfId="22" applyNumberFormat="1" applyFont="1" applyBorder="1" applyAlignment="1">
      <alignment horizontal="center" vertical="center"/>
      <protection/>
    </xf>
    <xf numFmtId="3" fontId="0" fillId="0" borderId="19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165" fontId="1" fillId="0" borderId="6" xfId="22" applyNumberFormat="1" applyFont="1" applyBorder="1" applyAlignment="1">
      <alignment horizontal="center" vertical="center"/>
      <protection/>
    </xf>
    <xf numFmtId="3" fontId="0" fillId="0" borderId="0" xfId="0" applyNumberFormat="1"/>
    <xf numFmtId="10" fontId="0" fillId="0" borderId="17" xfId="0" applyNumberFormat="1" applyBorder="1" applyAlignment="1">
      <alignment horizontal="center" vertical="center"/>
    </xf>
    <xf numFmtId="3" fontId="12" fillId="3" borderId="13" xfId="0" applyNumberFormat="1" applyFont="1" applyFill="1" applyBorder="1" applyAlignment="1">
      <alignment horizontal="right" vertical="center"/>
    </xf>
    <xf numFmtId="3" fontId="12" fillId="3" borderId="14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0" fillId="0" borderId="0" xfId="0" applyAlignment="1">
      <alignment/>
    </xf>
    <xf numFmtId="0" fontId="5" fillId="0" borderId="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 wrapText="1" shrinkToFit="1"/>
    </xf>
    <xf numFmtId="0" fontId="0" fillId="0" borderId="27" xfId="0" applyFont="1" applyBorder="1" applyAlignment="1">
      <alignment horizontal="left" vertical="center" wrapText="1" shrinkToFit="1"/>
    </xf>
    <xf numFmtId="0" fontId="0" fillId="0" borderId="28" xfId="0" applyFont="1" applyBorder="1" applyAlignment="1">
      <alignment horizontal="left" vertical="center" wrapText="1" shrinkToFit="1"/>
    </xf>
    <xf numFmtId="3" fontId="0" fillId="0" borderId="29" xfId="0" applyNumberFormat="1" applyBorder="1" applyAlignment="1">
      <alignment horizontal="left" vertical="center"/>
    </xf>
    <xf numFmtId="3" fontId="0" fillId="0" borderId="30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 wrapText="1" shrinkToFit="1"/>
    </xf>
    <xf numFmtId="0" fontId="0" fillId="0" borderId="31" xfId="0" applyFont="1" applyBorder="1" applyAlignment="1">
      <alignment horizontal="left" vertical="center" wrapText="1" shrinkToFit="1"/>
    </xf>
    <xf numFmtId="0" fontId="0" fillId="0" borderId="32" xfId="0" applyFont="1" applyBorder="1" applyAlignment="1">
      <alignment horizontal="left" vertical="center" wrapText="1" shrinkToFit="1"/>
    </xf>
    <xf numFmtId="3" fontId="0" fillId="0" borderId="33" xfId="0" applyNumberFormat="1" applyBorder="1" applyAlignment="1">
      <alignment horizontal="left" vertical="center"/>
    </xf>
    <xf numFmtId="3" fontId="0" fillId="0" borderId="34" xfId="0" applyNumberForma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0" fillId="2" borderId="31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left" vertical="center"/>
    </xf>
    <xf numFmtId="0" fontId="0" fillId="2" borderId="33" xfId="0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 shrinkToFit="1"/>
    </xf>
    <xf numFmtId="0" fontId="0" fillId="0" borderId="36" xfId="0" applyFont="1" applyBorder="1" applyAlignment="1">
      <alignment horizontal="left" vertical="center" wrapText="1" shrinkToFit="1"/>
    </xf>
    <xf numFmtId="0" fontId="0" fillId="0" borderId="37" xfId="0" applyFont="1" applyBorder="1" applyAlignment="1">
      <alignment horizontal="left" vertical="center" wrapText="1" shrinkToFit="1"/>
    </xf>
    <xf numFmtId="0" fontId="0" fillId="0" borderId="38" xfId="0" applyFont="1" applyFill="1" applyBorder="1" applyAlignment="1">
      <alignment horizontal="center" vertical="center" wrapText="1" shrinkToFit="1"/>
    </xf>
    <xf numFmtId="0" fontId="0" fillId="0" borderId="39" xfId="0" applyFont="1" applyFill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1" fillId="0" borderId="31" xfId="0" applyFont="1" applyBorder="1" applyAlignment="1">
      <alignment horizontal="left" vertical="center" wrapText="1" shrinkToFit="1"/>
    </xf>
    <xf numFmtId="0" fontId="1" fillId="0" borderId="32" xfId="0" applyFont="1" applyBorder="1" applyAlignment="1">
      <alignment horizontal="left" vertical="center" wrapText="1" shrinkToFit="1"/>
    </xf>
    <xf numFmtId="3" fontId="1" fillId="0" borderId="33" xfId="21" applyNumberFormat="1" applyFont="1" applyFill="1" applyBorder="1" applyAlignment="1">
      <alignment horizontal="left" vertical="center" wrapText="1"/>
      <protection/>
    </xf>
    <xf numFmtId="0" fontId="1" fillId="0" borderId="34" xfId="21" applyFont="1" applyFill="1" applyBorder="1" applyAlignment="1">
      <alignment horizontal="left" vertical="center" wrapText="1"/>
      <protection/>
    </xf>
    <xf numFmtId="3" fontId="0" fillId="0" borderId="38" xfId="0" applyNumberFormat="1" applyBorder="1" applyAlignment="1">
      <alignment horizontal="left" vertical="center"/>
    </xf>
    <xf numFmtId="3" fontId="0" fillId="0" borderId="39" xfId="0" applyNumberForma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0" fontId="5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left" vertical="center"/>
    </xf>
    <xf numFmtId="3" fontId="10" fillId="0" borderId="41" xfId="0" applyNumberFormat="1" applyFont="1" applyBorder="1" applyAlignment="1">
      <alignment horizontal="left" vertical="center"/>
    </xf>
    <xf numFmtId="3" fontId="10" fillId="0" borderId="47" xfId="0" applyNumberFormat="1" applyFont="1" applyBorder="1" applyAlignment="1">
      <alignment horizontal="left" vertical="center"/>
    </xf>
    <xf numFmtId="3" fontId="10" fillId="0" borderId="43" xfId="0" applyNumberFormat="1" applyFont="1" applyBorder="1" applyAlignment="1">
      <alignment horizontal="left" vertical="center"/>
    </xf>
    <xf numFmtId="3" fontId="10" fillId="0" borderId="48" xfId="0" applyNumberFormat="1" applyFont="1" applyBorder="1" applyAlignment="1">
      <alignment horizontal="left" vertical="center"/>
    </xf>
    <xf numFmtId="3" fontId="10" fillId="0" borderId="45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 shrinkToFit="1"/>
    </xf>
    <xf numFmtId="0" fontId="0" fillId="0" borderId="9" xfId="0" applyFont="1" applyBorder="1" applyAlignment="1">
      <alignment horizontal="left" vertical="center" wrapText="1" shrinkToFit="1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3" fontId="0" fillId="0" borderId="49" xfId="0" applyNumberFormat="1" applyBorder="1" applyAlignment="1">
      <alignment horizontal="left" vertical="center"/>
    </xf>
    <xf numFmtId="3" fontId="0" fillId="0" borderId="52" xfId="0" applyNumberFormat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0" borderId="35" xfId="0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3" fontId="11" fillId="0" borderId="38" xfId="0" applyNumberFormat="1" applyFont="1" applyBorder="1" applyAlignment="1">
      <alignment horizontal="left" vertical="center"/>
    </xf>
    <xf numFmtId="3" fontId="11" fillId="0" borderId="39" xfId="0" applyNumberFormat="1" applyFont="1" applyBorder="1" applyAlignment="1">
      <alignment horizontal="left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10" fontId="0" fillId="0" borderId="56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" fontId="0" fillId="0" borderId="56" xfId="0" applyNumberFormat="1" applyFon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3" fontId="0" fillId="0" borderId="59" xfId="0" applyNumberFormat="1" applyFont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3" fontId="0" fillId="0" borderId="46" xfId="0" applyNumberFormat="1" applyFont="1" applyBorder="1" applyAlignment="1">
      <alignment horizontal="left" vertical="center"/>
    </xf>
    <xf numFmtId="3" fontId="0" fillId="0" borderId="41" xfId="0" applyNumberFormat="1" applyFont="1" applyBorder="1" applyAlignment="1">
      <alignment horizontal="left" vertical="center"/>
    </xf>
    <xf numFmtId="3" fontId="0" fillId="0" borderId="47" xfId="0" applyNumberFormat="1" applyFont="1" applyBorder="1" applyAlignment="1">
      <alignment horizontal="left" vertical="center"/>
    </xf>
    <xf numFmtId="3" fontId="0" fillId="0" borderId="43" xfId="0" applyNumberFormat="1" applyFont="1" applyBorder="1" applyAlignment="1">
      <alignment horizontal="left" vertical="center"/>
    </xf>
    <xf numFmtId="3" fontId="0" fillId="0" borderId="48" xfId="0" applyNumberFormat="1" applyFont="1" applyBorder="1" applyAlignment="1">
      <alignment horizontal="left" vertical="center"/>
    </xf>
    <xf numFmtId="3" fontId="0" fillId="0" borderId="45" xfId="0" applyNumberFormat="1" applyFont="1" applyBorder="1" applyAlignment="1">
      <alignment horizontal="left" vertical="center"/>
    </xf>
    <xf numFmtId="0" fontId="0" fillId="0" borderId="62" xfId="0" applyBorder="1" applyAlignment="1">
      <alignment horizontal="left" vertical="center" wrapText="1" shrinkToFit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Font="1" applyFill="1" applyBorder="1" applyAlignment="1">
      <alignment horizontal="center" vertical="center" wrapText="1" shrinkToFit="1"/>
    </xf>
    <xf numFmtId="0" fontId="0" fillId="0" borderId="66" xfId="0" applyFont="1" applyFill="1" applyBorder="1" applyAlignment="1">
      <alignment horizontal="center" vertical="center" wrapText="1" shrinkToFit="1"/>
    </xf>
    <xf numFmtId="0" fontId="1" fillId="0" borderId="6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3" fontId="0" fillId="0" borderId="55" xfId="0" applyNumberFormat="1" applyFont="1" applyBorder="1" applyAlignment="1">
      <alignment horizontal="left" vertical="center"/>
    </xf>
    <xf numFmtId="3" fontId="0" fillId="0" borderId="16" xfId="0" applyNumberFormat="1" applyFont="1" applyBorder="1" applyAlignment="1">
      <alignment horizontal="left" vertical="center"/>
    </xf>
    <xf numFmtId="49" fontId="1" fillId="0" borderId="68" xfId="22" applyNumberFormat="1" applyFont="1" applyBorder="1" applyAlignment="1">
      <alignment horizontal="left" vertical="center" wrapText="1"/>
      <protection/>
    </xf>
    <xf numFmtId="49" fontId="1" fillId="0" borderId="6" xfId="22" applyNumberFormat="1" applyFont="1" applyBorder="1" applyAlignment="1">
      <alignment horizontal="left" vertical="center" wrapText="1"/>
      <protection/>
    </xf>
    <xf numFmtId="3" fontId="0" fillId="0" borderId="69" xfId="0" applyNumberFormat="1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left" vertical="center"/>
    </xf>
    <xf numFmtId="0" fontId="1" fillId="0" borderId="38" xfId="22" applyFont="1" applyBorder="1" applyAlignment="1">
      <alignment horizontal="left" vertical="center" wrapText="1"/>
      <protection/>
    </xf>
    <xf numFmtId="0" fontId="1" fillId="0" borderId="36" xfId="22" applyFont="1" applyBorder="1" applyAlignment="1">
      <alignment horizontal="left" vertical="center" wrapText="1"/>
      <protection/>
    </xf>
    <xf numFmtId="49" fontId="1" fillId="0" borderId="68" xfId="22" applyNumberFormat="1" applyFont="1" applyFill="1" applyBorder="1" applyAlignment="1">
      <alignment horizontal="left" vertical="center" wrapText="1"/>
      <protection/>
    </xf>
    <xf numFmtId="49" fontId="1" fillId="0" borderId="6" xfId="22" applyNumberFormat="1" applyFont="1" applyFill="1" applyBorder="1" applyAlignment="1">
      <alignment horizontal="left" vertical="center" wrapText="1"/>
      <protection/>
    </xf>
    <xf numFmtId="3" fontId="1" fillId="0" borderId="32" xfId="21" applyNumberFormat="1" applyFont="1" applyFill="1" applyBorder="1" applyAlignment="1">
      <alignment horizontal="left" vertical="center" wrapText="1"/>
      <protection/>
    </xf>
    <xf numFmtId="0" fontId="1" fillId="0" borderId="7" xfId="21" applyFont="1" applyFill="1" applyBorder="1" applyAlignment="1">
      <alignment horizontal="left" vertical="center" wrapText="1"/>
      <protection/>
    </xf>
    <xf numFmtId="3" fontId="9" fillId="0" borderId="5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left" vertical="center"/>
    </xf>
    <xf numFmtId="3" fontId="0" fillId="0" borderId="7" xfId="0" applyNumberFormat="1" applyFont="1" applyBorder="1" applyAlignment="1">
      <alignment horizontal="left" vertical="center"/>
    </xf>
    <xf numFmtId="0" fontId="8" fillId="3" borderId="49" xfId="0" applyFont="1" applyFill="1" applyBorder="1" applyAlignment="1">
      <alignment horizontal="left" vertical="center"/>
    </xf>
    <xf numFmtId="0" fontId="8" fillId="3" borderId="50" xfId="0" applyFont="1" applyFill="1" applyBorder="1" applyAlignment="1">
      <alignment horizontal="left" vertical="center"/>
    </xf>
    <xf numFmtId="0" fontId="8" fillId="3" borderId="51" xfId="0" applyFont="1" applyFill="1" applyBorder="1" applyAlignment="1">
      <alignment horizontal="left" vertical="center"/>
    </xf>
    <xf numFmtId="3" fontId="12" fillId="3" borderId="49" xfId="0" applyNumberFormat="1" applyFont="1" applyFill="1" applyBorder="1" applyAlignment="1">
      <alignment horizontal="left" vertical="center"/>
    </xf>
    <xf numFmtId="3" fontId="12" fillId="3" borderId="52" xfId="0" applyNumberFormat="1" applyFont="1" applyFill="1" applyBorder="1" applyAlignment="1">
      <alignment horizontal="left" vertical="center"/>
    </xf>
    <xf numFmtId="0" fontId="13" fillId="0" borderId="70" xfId="0" applyFont="1" applyBorder="1" applyAlignment="1">
      <alignment horizontal="left" vertical="top" wrapText="1"/>
    </xf>
    <xf numFmtId="0" fontId="0" fillId="0" borderId="7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3" fontId="9" fillId="0" borderId="62" xfId="0" applyNumberFormat="1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3" fontId="0" fillId="0" borderId="64" xfId="0" applyNumberFormat="1" applyFont="1" applyBorder="1" applyAlignment="1">
      <alignment horizontal="left" vertical="center"/>
    </xf>
    <xf numFmtId="3" fontId="0" fillId="0" borderId="18" xfId="0" applyNumberFormat="1" applyFont="1" applyBorder="1" applyAlignment="1">
      <alignment horizontal="left" vertical="center"/>
    </xf>
    <xf numFmtId="3" fontId="0" fillId="0" borderId="50" xfId="0" applyNumberFormat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81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UCHON~1\LOCALS~1\Temp\P&#345;&#237;loha%20&#269;.%204%20-%20V&#253;kaz%20v&#253;m&#283;r%20-%20d&#237;l&#269;&#237;%20&#269;&#225;st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SO 001"/>
      <sheetName val="SO 100"/>
      <sheetName val="SO 101a1"/>
      <sheetName val="SO 101a2"/>
      <sheetName val="SO 101b"/>
      <sheetName val="SO 102"/>
      <sheetName val="SO 104"/>
      <sheetName val="SO 105"/>
      <sheetName val="SO 106"/>
    </sheetNames>
    <sheetDataSet>
      <sheetData sheetId="0"/>
      <sheetData sheetId="1">
        <row r="14">
          <cell r="H14">
            <v>0</v>
          </cell>
        </row>
      </sheetData>
      <sheetData sheetId="2">
        <row r="119">
          <cell r="H119">
            <v>0</v>
          </cell>
        </row>
      </sheetData>
      <sheetData sheetId="3">
        <row r="32">
          <cell r="H32">
            <v>0</v>
          </cell>
        </row>
      </sheetData>
      <sheetData sheetId="4">
        <row r="37">
          <cell r="H37">
            <v>0</v>
          </cell>
        </row>
      </sheetData>
      <sheetData sheetId="5">
        <row r="28">
          <cell r="H28">
            <v>0</v>
          </cell>
        </row>
      </sheetData>
      <sheetData sheetId="6">
        <row r="62">
          <cell r="H62">
            <v>0</v>
          </cell>
        </row>
      </sheetData>
      <sheetData sheetId="7">
        <row r="11">
          <cell r="H11">
            <v>0</v>
          </cell>
        </row>
      </sheetData>
      <sheetData sheetId="8">
        <row r="75">
          <cell r="H75">
            <v>0</v>
          </cell>
        </row>
      </sheetData>
      <sheetData sheetId="9">
        <row r="38">
          <cell r="H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view="pageBreakPreview" zoomScale="75" zoomScaleSheetLayoutView="75" workbookViewId="0" topLeftCell="A41">
      <selection activeCell="H49" sqref="H49:I49"/>
    </sheetView>
  </sheetViews>
  <sheetFormatPr defaultColWidth="9.140625" defaultRowHeight="12.75"/>
  <cols>
    <col min="1" max="1" width="12.140625" style="0" customWidth="1"/>
    <col min="2" max="5" width="18.7109375" style="0" customWidth="1"/>
    <col min="6" max="8" width="16.8515625" style="0" customWidth="1"/>
    <col min="9" max="9" width="16.140625" style="0" customWidth="1"/>
    <col min="10" max="10" width="18.28125" style="0" customWidth="1"/>
  </cols>
  <sheetData>
    <row r="1" spans="1:9" ht="20.25">
      <c r="A1" s="60" t="s">
        <v>0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2" t="s">
        <v>1</v>
      </c>
      <c r="B2" s="63"/>
      <c r="C2" s="63"/>
      <c r="D2" s="64" t="s">
        <v>2</v>
      </c>
      <c r="E2" s="64"/>
      <c r="F2" s="64"/>
      <c r="G2" s="65"/>
      <c r="H2" s="1" t="s">
        <v>3</v>
      </c>
      <c r="I2" s="2">
        <v>2011</v>
      </c>
    </row>
    <row r="3" spans="1:9" ht="12.75">
      <c r="A3" s="51" t="s">
        <v>4</v>
      </c>
      <c r="B3" s="52"/>
      <c r="C3" s="52"/>
      <c r="D3" s="53"/>
      <c r="E3" s="53"/>
      <c r="F3" s="53"/>
      <c r="G3" s="54"/>
      <c r="H3" s="3" t="s">
        <v>5</v>
      </c>
      <c r="I3" s="4">
        <v>41263</v>
      </c>
    </row>
    <row r="4" spans="1:9" ht="12.75">
      <c r="A4" s="51" t="s">
        <v>6</v>
      </c>
      <c r="B4" s="52"/>
      <c r="C4" s="52"/>
      <c r="D4" s="53" t="s">
        <v>7</v>
      </c>
      <c r="E4" s="53"/>
      <c r="F4" s="53"/>
      <c r="G4" s="54"/>
      <c r="H4" s="55"/>
      <c r="I4" s="55"/>
    </row>
    <row r="5" spans="1:9" ht="12.75">
      <c r="A5" s="51" t="s">
        <v>8</v>
      </c>
      <c r="B5" s="52"/>
      <c r="C5" s="52"/>
      <c r="D5" s="53" t="s">
        <v>9</v>
      </c>
      <c r="E5" s="53"/>
      <c r="F5" s="53"/>
      <c r="G5" s="54"/>
      <c r="H5" s="55"/>
      <c r="I5" s="55"/>
    </row>
    <row r="6" spans="1:9" ht="12.75">
      <c r="A6" s="56" t="s">
        <v>10</v>
      </c>
      <c r="B6" s="57"/>
      <c r="C6" s="57"/>
      <c r="D6" s="58"/>
      <c r="E6" s="58"/>
      <c r="F6" s="58"/>
      <c r="G6" s="59"/>
      <c r="H6" s="55"/>
      <c r="I6" s="55"/>
    </row>
    <row r="7" spans="1:9" ht="15.75">
      <c r="A7" s="5"/>
      <c r="B7" s="6"/>
      <c r="C7" s="6"/>
      <c r="D7" s="6"/>
      <c r="E7" s="7"/>
      <c r="F7" s="8"/>
      <c r="G7" s="8"/>
      <c r="H7" s="8"/>
      <c r="I7" s="8"/>
    </row>
    <row r="8" spans="1:9" ht="15">
      <c r="A8" s="76" t="s">
        <v>11</v>
      </c>
      <c r="B8" s="77"/>
      <c r="C8" s="77"/>
      <c r="D8" s="77"/>
      <c r="E8" s="78"/>
      <c r="F8" s="79" t="s">
        <v>12</v>
      </c>
      <c r="G8" s="79"/>
      <c r="H8" s="79" t="s">
        <v>13</v>
      </c>
      <c r="I8" s="79"/>
    </row>
    <row r="9" spans="1:9" ht="25.5">
      <c r="A9" s="9" t="s">
        <v>14</v>
      </c>
      <c r="B9" s="80" t="s">
        <v>15</v>
      </c>
      <c r="C9" s="80"/>
      <c r="D9" s="80"/>
      <c r="E9" s="81"/>
      <c r="F9" s="10" t="s">
        <v>16</v>
      </c>
      <c r="G9" s="11" t="s">
        <v>17</v>
      </c>
      <c r="H9" s="82"/>
      <c r="I9" s="83"/>
    </row>
    <row r="10" spans="1:9" ht="26.25" thickBot="1">
      <c r="A10" s="12" t="s">
        <v>18</v>
      </c>
      <c r="B10" s="84" t="s">
        <v>19</v>
      </c>
      <c r="C10" s="85"/>
      <c r="D10" s="85"/>
      <c r="E10" s="86"/>
      <c r="F10" s="13" t="s">
        <v>16</v>
      </c>
      <c r="G10" s="14" t="s">
        <v>17</v>
      </c>
      <c r="H10" s="87"/>
      <c r="I10" s="88"/>
    </row>
    <row r="11" spans="1:9" ht="12.75">
      <c r="A11" s="15" t="s">
        <v>20</v>
      </c>
      <c r="B11" s="66" t="s">
        <v>21</v>
      </c>
      <c r="C11" s="67"/>
      <c r="D11" s="67"/>
      <c r="E11" s="68"/>
      <c r="F11" s="16">
        <f>'[1]SO 001'!H14</f>
        <v>0</v>
      </c>
      <c r="G11" s="17">
        <f>F11*1.21</f>
        <v>0</v>
      </c>
      <c r="H11" s="69"/>
      <c r="I11" s="70"/>
    </row>
    <row r="12" spans="1:9" ht="12.75">
      <c r="A12" s="18" t="s">
        <v>22</v>
      </c>
      <c r="B12" s="71" t="s">
        <v>23</v>
      </c>
      <c r="C12" s="72"/>
      <c r="D12" s="72"/>
      <c r="E12" s="73"/>
      <c r="F12" s="19">
        <f>'[1]SO 100'!H119</f>
        <v>0</v>
      </c>
      <c r="G12" s="20">
        <f aca="true" t="shared" si="0" ref="G12:G19">F12*1.21</f>
        <v>0</v>
      </c>
      <c r="H12" s="74"/>
      <c r="I12" s="75"/>
    </row>
    <row r="13" spans="1:9" ht="12.75">
      <c r="A13" s="18" t="s">
        <v>24</v>
      </c>
      <c r="B13" s="71" t="s">
        <v>25</v>
      </c>
      <c r="C13" s="72"/>
      <c r="D13" s="72"/>
      <c r="E13" s="73"/>
      <c r="F13" s="19">
        <f>'[1]SO 101a1'!H32</f>
        <v>0</v>
      </c>
      <c r="G13" s="20">
        <f t="shared" si="0"/>
        <v>0</v>
      </c>
      <c r="H13" s="74"/>
      <c r="I13" s="75"/>
    </row>
    <row r="14" spans="1:9" ht="12.75">
      <c r="A14" s="18" t="s">
        <v>26</v>
      </c>
      <c r="B14" s="96" t="s">
        <v>27</v>
      </c>
      <c r="C14" s="72"/>
      <c r="D14" s="72"/>
      <c r="E14" s="73"/>
      <c r="F14" s="19">
        <f>'[1]SO 101a2'!H37</f>
        <v>0</v>
      </c>
      <c r="G14" s="20">
        <f t="shared" si="0"/>
        <v>0</v>
      </c>
      <c r="H14" s="74"/>
      <c r="I14" s="75"/>
    </row>
    <row r="15" spans="1:9" ht="12.75">
      <c r="A15" s="18" t="s">
        <v>28</v>
      </c>
      <c r="B15" s="71" t="s">
        <v>29</v>
      </c>
      <c r="C15" s="72"/>
      <c r="D15" s="72"/>
      <c r="E15" s="73"/>
      <c r="F15" s="19">
        <f>'[1]SO 101b'!H28</f>
        <v>0</v>
      </c>
      <c r="G15" s="20">
        <f t="shared" si="0"/>
        <v>0</v>
      </c>
      <c r="H15" s="74"/>
      <c r="I15" s="75"/>
    </row>
    <row r="16" spans="1:9" ht="12.75">
      <c r="A16" s="18" t="s">
        <v>30</v>
      </c>
      <c r="B16" s="71" t="s">
        <v>31</v>
      </c>
      <c r="C16" s="72"/>
      <c r="D16" s="72"/>
      <c r="E16" s="73"/>
      <c r="F16" s="19">
        <f>'[1]SO 102'!H62</f>
        <v>0</v>
      </c>
      <c r="G16" s="20">
        <f t="shared" si="0"/>
        <v>0</v>
      </c>
      <c r="H16" s="74"/>
      <c r="I16" s="75"/>
    </row>
    <row r="17" spans="1:9" s="24" customFormat="1" ht="29.25" customHeight="1">
      <c r="A17" s="21" t="s">
        <v>32</v>
      </c>
      <c r="B17" s="89" t="s">
        <v>33</v>
      </c>
      <c r="C17" s="90"/>
      <c r="D17" s="90"/>
      <c r="E17" s="91"/>
      <c r="F17" s="22">
        <f>'[1]SO 104'!H11</f>
        <v>0</v>
      </c>
      <c r="G17" s="23">
        <f t="shared" si="0"/>
        <v>0</v>
      </c>
      <c r="H17" s="92" t="s">
        <v>34</v>
      </c>
      <c r="I17" s="93"/>
    </row>
    <row r="18" spans="1:9" ht="12.75">
      <c r="A18" s="18" t="s">
        <v>35</v>
      </c>
      <c r="B18" s="71" t="s">
        <v>36</v>
      </c>
      <c r="C18" s="72"/>
      <c r="D18" s="72"/>
      <c r="E18" s="73"/>
      <c r="F18" s="19">
        <f>'[1]SO 105'!H75</f>
        <v>0</v>
      </c>
      <c r="G18" s="20">
        <f t="shared" si="0"/>
        <v>0</v>
      </c>
      <c r="H18" s="74"/>
      <c r="I18" s="75"/>
    </row>
    <row r="19" spans="1:9" ht="13.5" thickBot="1">
      <c r="A19" s="18" t="s">
        <v>37</v>
      </c>
      <c r="B19" s="71" t="s">
        <v>38</v>
      </c>
      <c r="C19" s="72"/>
      <c r="D19" s="72"/>
      <c r="E19" s="73"/>
      <c r="F19" s="19">
        <f>'[1]SO 106'!H38</f>
        <v>0</v>
      </c>
      <c r="G19" s="20">
        <f t="shared" si="0"/>
        <v>0</v>
      </c>
      <c r="H19" s="94"/>
      <c r="I19" s="95"/>
    </row>
    <row r="20" spans="1:9" ht="13.5" thickBot="1">
      <c r="A20" s="112" t="s">
        <v>39</v>
      </c>
      <c r="B20" s="113"/>
      <c r="C20" s="113"/>
      <c r="D20" s="113"/>
      <c r="E20" s="114"/>
      <c r="F20" s="25">
        <f>SUM(F11:F19)</f>
        <v>0</v>
      </c>
      <c r="G20" s="26">
        <f>SUM(G11:G19)</f>
        <v>0</v>
      </c>
      <c r="H20" s="115"/>
      <c r="I20" s="116"/>
    </row>
    <row r="21" spans="1:9" ht="25.5">
      <c r="A21" s="27" t="s">
        <v>40</v>
      </c>
      <c r="B21" s="117" t="s">
        <v>41</v>
      </c>
      <c r="C21" s="80"/>
      <c r="D21" s="80"/>
      <c r="E21" s="81"/>
      <c r="F21" s="10" t="s">
        <v>16</v>
      </c>
      <c r="G21" s="11" t="s">
        <v>17</v>
      </c>
      <c r="H21" s="82"/>
      <c r="I21" s="83"/>
    </row>
    <row r="22" spans="1:9" ht="26.25" thickBot="1">
      <c r="A22" s="28" t="s">
        <v>42</v>
      </c>
      <c r="B22" s="118" t="s">
        <v>43</v>
      </c>
      <c r="C22" s="85"/>
      <c r="D22" s="85"/>
      <c r="E22" s="86"/>
      <c r="F22" s="13" t="s">
        <v>16</v>
      </c>
      <c r="G22" s="14" t="s">
        <v>17</v>
      </c>
      <c r="H22" s="87"/>
      <c r="I22" s="88"/>
    </row>
    <row r="23" spans="1:9" ht="12.75">
      <c r="A23" s="15" t="s">
        <v>44</v>
      </c>
      <c r="B23" s="97"/>
      <c r="C23" s="97"/>
      <c r="D23" s="97"/>
      <c r="E23" s="97" t="s">
        <v>45</v>
      </c>
      <c r="F23" s="98" t="s">
        <v>46</v>
      </c>
      <c r="G23" s="99"/>
      <c r="H23" s="104" t="s">
        <v>47</v>
      </c>
      <c r="I23" s="105"/>
    </row>
    <row r="24" spans="1:9" ht="12.75">
      <c r="A24" s="29"/>
      <c r="B24" s="110" t="s">
        <v>48</v>
      </c>
      <c r="C24" s="110"/>
      <c r="D24" s="110"/>
      <c r="E24" s="110"/>
      <c r="F24" s="100"/>
      <c r="G24" s="101"/>
      <c r="H24" s="106"/>
      <c r="I24" s="107"/>
    </row>
    <row r="25" spans="1:9" ht="13.5" thickBot="1">
      <c r="A25" s="29"/>
      <c r="B25" s="111"/>
      <c r="C25" s="111"/>
      <c r="D25" s="111"/>
      <c r="E25" s="111"/>
      <c r="F25" s="102"/>
      <c r="G25" s="103"/>
      <c r="H25" s="108"/>
      <c r="I25" s="109"/>
    </row>
    <row r="26" spans="1:9" ht="13.5" thickBot="1">
      <c r="A26" s="112" t="s">
        <v>49</v>
      </c>
      <c r="B26" s="113"/>
      <c r="C26" s="113"/>
      <c r="D26" s="113"/>
      <c r="E26" s="114"/>
      <c r="F26" s="30">
        <v>0</v>
      </c>
      <c r="G26" s="31">
        <v>0</v>
      </c>
      <c r="H26" s="115"/>
      <c r="I26" s="116"/>
    </row>
    <row r="27" spans="1:9" ht="25.5">
      <c r="A27" s="27" t="s">
        <v>50</v>
      </c>
      <c r="B27" s="117" t="s">
        <v>51</v>
      </c>
      <c r="C27" s="80"/>
      <c r="D27" s="80"/>
      <c r="E27" s="81"/>
      <c r="F27" s="10" t="s">
        <v>16</v>
      </c>
      <c r="G27" s="11" t="s">
        <v>17</v>
      </c>
      <c r="H27" s="82"/>
      <c r="I27" s="83"/>
    </row>
    <row r="28" spans="1:9" ht="26.25" thickBot="1">
      <c r="A28" s="118" t="s">
        <v>52</v>
      </c>
      <c r="B28" s="126"/>
      <c r="C28" s="126"/>
      <c r="D28" s="127"/>
      <c r="E28" s="13"/>
      <c r="F28" s="13" t="s">
        <v>16</v>
      </c>
      <c r="G28" s="14" t="s">
        <v>17</v>
      </c>
      <c r="H28" s="87"/>
      <c r="I28" s="88"/>
    </row>
    <row r="29" spans="1:9" ht="91.5" customHeight="1">
      <c r="A29" s="128" t="s">
        <v>53</v>
      </c>
      <c r="B29" s="129"/>
      <c r="C29" s="129"/>
      <c r="D29" s="129"/>
      <c r="E29" s="32" t="s">
        <v>54</v>
      </c>
      <c r="F29" s="33"/>
      <c r="G29" s="34">
        <f>F29*1.21</f>
        <v>0</v>
      </c>
      <c r="H29" s="69"/>
      <c r="I29" s="70"/>
    </row>
    <row r="30" spans="1:9" ht="132" customHeight="1">
      <c r="A30" s="119" t="s">
        <v>55</v>
      </c>
      <c r="B30" s="120"/>
      <c r="C30" s="120"/>
      <c r="D30" s="121"/>
      <c r="E30" s="35" t="s">
        <v>54</v>
      </c>
      <c r="F30" s="22"/>
      <c r="G30" s="20">
        <f>F30*1.21</f>
        <v>0</v>
      </c>
      <c r="H30" s="74"/>
      <c r="I30" s="75"/>
    </row>
    <row r="31" spans="1:9" ht="83.25" customHeight="1" thickBot="1">
      <c r="A31" s="122" t="s">
        <v>56</v>
      </c>
      <c r="B31" s="123"/>
      <c r="C31" s="123"/>
      <c r="D31" s="123"/>
      <c r="E31" s="36" t="s">
        <v>54</v>
      </c>
      <c r="F31" s="37"/>
      <c r="G31" s="38">
        <f>F31*1.21</f>
        <v>0</v>
      </c>
      <c r="H31" s="124"/>
      <c r="I31" s="125"/>
    </row>
    <row r="32" spans="1:9" ht="13.5" thickBot="1">
      <c r="A32" s="112" t="s">
        <v>57</v>
      </c>
      <c r="B32" s="113"/>
      <c r="C32" s="113"/>
      <c r="D32" s="113"/>
      <c r="E32" s="114"/>
      <c r="F32" s="25">
        <f>SUM(F29:F31)</f>
        <v>0</v>
      </c>
      <c r="G32" s="26">
        <f>SUM(G29:G31)</f>
        <v>0</v>
      </c>
      <c r="H32" s="115"/>
      <c r="I32" s="116"/>
    </row>
    <row r="33" spans="1:9" ht="25.5">
      <c r="A33" s="27" t="s">
        <v>58</v>
      </c>
      <c r="B33" s="117" t="s">
        <v>59</v>
      </c>
      <c r="C33" s="80"/>
      <c r="D33" s="80"/>
      <c r="E33" s="81"/>
      <c r="F33" s="10" t="s">
        <v>16</v>
      </c>
      <c r="G33" s="11" t="s">
        <v>17</v>
      </c>
      <c r="H33" s="82"/>
      <c r="I33" s="83"/>
    </row>
    <row r="34" spans="1:9" ht="26.25" thickBot="1">
      <c r="A34" s="118" t="s">
        <v>60</v>
      </c>
      <c r="B34" s="126"/>
      <c r="C34" s="126"/>
      <c r="D34" s="127"/>
      <c r="E34" s="13"/>
      <c r="F34" s="13" t="s">
        <v>16</v>
      </c>
      <c r="G34" s="14" t="s">
        <v>17</v>
      </c>
      <c r="H34" s="87"/>
      <c r="I34" s="88"/>
    </row>
    <row r="35" spans="1:9" ht="54" customHeight="1">
      <c r="A35" s="128" t="s">
        <v>61</v>
      </c>
      <c r="B35" s="129"/>
      <c r="C35" s="129"/>
      <c r="D35" s="132"/>
      <c r="E35" s="32" t="s">
        <v>54</v>
      </c>
      <c r="F35" s="39"/>
      <c r="G35" s="34">
        <f>F35*1.21</f>
        <v>0</v>
      </c>
      <c r="H35" s="69"/>
      <c r="I35" s="70"/>
    </row>
    <row r="36" spans="1:9" ht="90.75" customHeight="1" thickBot="1">
      <c r="A36" s="130" t="s">
        <v>62</v>
      </c>
      <c r="B36" s="131"/>
      <c r="C36" s="131"/>
      <c r="D36" s="131"/>
      <c r="E36" s="35" t="s">
        <v>54</v>
      </c>
      <c r="F36" s="19"/>
      <c r="G36" s="20">
        <f>F36*1.21</f>
        <v>0</v>
      </c>
      <c r="H36" s="94"/>
      <c r="I36" s="95"/>
    </row>
    <row r="37" spans="1:9" ht="13.5" thickBot="1">
      <c r="A37" s="112" t="s">
        <v>63</v>
      </c>
      <c r="B37" s="113"/>
      <c r="C37" s="113"/>
      <c r="D37" s="113"/>
      <c r="E37" s="114"/>
      <c r="F37" s="25">
        <f>SUM(F35:F36)</f>
        <v>0</v>
      </c>
      <c r="G37" s="26">
        <f>SUM(G35:G36)</f>
        <v>0</v>
      </c>
      <c r="H37" s="115"/>
      <c r="I37" s="116"/>
    </row>
    <row r="38" spans="1:9" ht="25.5">
      <c r="A38" s="27" t="s">
        <v>64</v>
      </c>
      <c r="B38" s="117" t="s">
        <v>65</v>
      </c>
      <c r="C38" s="80"/>
      <c r="D38" s="80"/>
      <c r="E38" s="81"/>
      <c r="F38" s="10" t="s">
        <v>16</v>
      </c>
      <c r="G38" s="11" t="s">
        <v>17</v>
      </c>
      <c r="H38" s="82"/>
      <c r="I38" s="83"/>
    </row>
    <row r="39" spans="1:9" ht="26.25" thickBot="1">
      <c r="A39" s="118" t="s">
        <v>60</v>
      </c>
      <c r="B39" s="126"/>
      <c r="C39" s="126"/>
      <c r="D39" s="127"/>
      <c r="E39" s="13"/>
      <c r="F39" s="13" t="s">
        <v>16</v>
      </c>
      <c r="G39" s="14" t="s">
        <v>17</v>
      </c>
      <c r="H39" s="87"/>
      <c r="I39" s="88"/>
    </row>
    <row r="40" spans="1:9" ht="149.25" customHeight="1">
      <c r="A40" s="133" t="s">
        <v>66</v>
      </c>
      <c r="B40" s="129"/>
      <c r="C40" s="129"/>
      <c r="D40" s="129"/>
      <c r="E40" s="134" t="s">
        <v>54</v>
      </c>
      <c r="F40" s="137"/>
      <c r="G40" s="140">
        <f aca="true" t="shared" si="1" ref="G40:G45">F40*1.21</f>
        <v>0</v>
      </c>
      <c r="H40" s="143"/>
      <c r="I40" s="144"/>
    </row>
    <row r="41" spans="1:9" ht="12.75">
      <c r="A41" s="119" t="s">
        <v>67</v>
      </c>
      <c r="B41" s="120"/>
      <c r="C41" s="120"/>
      <c r="D41" s="120"/>
      <c r="E41" s="135"/>
      <c r="F41" s="138"/>
      <c r="G41" s="141">
        <f t="shared" si="1"/>
        <v>0</v>
      </c>
      <c r="H41" s="145"/>
      <c r="I41" s="146"/>
    </row>
    <row r="42" spans="1:9" ht="12.75">
      <c r="A42" s="119" t="s">
        <v>68</v>
      </c>
      <c r="B42" s="120"/>
      <c r="C42" s="120"/>
      <c r="D42" s="120"/>
      <c r="E42" s="135"/>
      <c r="F42" s="138"/>
      <c r="G42" s="141">
        <f t="shared" si="1"/>
        <v>0</v>
      </c>
      <c r="H42" s="145"/>
      <c r="I42" s="146"/>
    </row>
    <row r="43" spans="1:9" ht="35.25" customHeight="1">
      <c r="A43" s="130" t="s">
        <v>69</v>
      </c>
      <c r="B43" s="131"/>
      <c r="C43" s="131"/>
      <c r="D43" s="131"/>
      <c r="E43" s="135"/>
      <c r="F43" s="138"/>
      <c r="G43" s="141">
        <f t="shared" si="1"/>
        <v>0</v>
      </c>
      <c r="H43" s="145"/>
      <c r="I43" s="146"/>
    </row>
    <row r="44" spans="1:9" ht="33" customHeight="1">
      <c r="A44" s="119" t="s">
        <v>70</v>
      </c>
      <c r="B44" s="120"/>
      <c r="C44" s="120"/>
      <c r="D44" s="120"/>
      <c r="E44" s="135"/>
      <c r="F44" s="138"/>
      <c r="G44" s="141">
        <f t="shared" si="1"/>
        <v>0</v>
      </c>
      <c r="H44" s="145"/>
      <c r="I44" s="146"/>
    </row>
    <row r="45" spans="1:9" ht="39" customHeight="1" thickBot="1">
      <c r="A45" s="162" t="s">
        <v>71</v>
      </c>
      <c r="B45" s="163"/>
      <c r="C45" s="163"/>
      <c r="D45" s="163"/>
      <c r="E45" s="136"/>
      <c r="F45" s="139"/>
      <c r="G45" s="142">
        <f t="shared" si="1"/>
        <v>0</v>
      </c>
      <c r="H45" s="147"/>
      <c r="I45" s="148"/>
    </row>
    <row r="46" spans="1:9" ht="13.5" thickBot="1">
      <c r="A46" s="112" t="s">
        <v>72</v>
      </c>
      <c r="B46" s="113"/>
      <c r="C46" s="113"/>
      <c r="D46" s="113"/>
      <c r="E46" s="114"/>
      <c r="F46" s="30">
        <f>SUM(F40)</f>
        <v>0</v>
      </c>
      <c r="G46" s="31">
        <f>SUM(G40)</f>
        <v>0</v>
      </c>
      <c r="H46" s="115"/>
      <c r="I46" s="116"/>
    </row>
    <row r="47" spans="1:9" ht="25.5">
      <c r="A47" s="27" t="s">
        <v>73</v>
      </c>
      <c r="B47" s="117" t="s">
        <v>74</v>
      </c>
      <c r="C47" s="80"/>
      <c r="D47" s="80"/>
      <c r="E47" s="81"/>
      <c r="F47" s="10" t="s">
        <v>16</v>
      </c>
      <c r="G47" s="11" t="s">
        <v>17</v>
      </c>
      <c r="H47" s="82"/>
      <c r="I47" s="83"/>
    </row>
    <row r="48" spans="1:9" ht="26.25" thickBot="1">
      <c r="A48" s="149" t="s">
        <v>60</v>
      </c>
      <c r="B48" s="150"/>
      <c r="C48" s="150"/>
      <c r="D48" s="151"/>
      <c r="E48" s="40"/>
      <c r="F48" s="40" t="s">
        <v>16</v>
      </c>
      <c r="G48" s="41" t="s">
        <v>17</v>
      </c>
      <c r="H48" s="152"/>
      <c r="I48" s="153"/>
    </row>
    <row r="49" spans="1:9" ht="53.25" customHeight="1">
      <c r="A49" s="154" t="s">
        <v>75</v>
      </c>
      <c r="B49" s="155"/>
      <c r="C49" s="155"/>
      <c r="D49" s="155"/>
      <c r="E49" s="42" t="s">
        <v>54</v>
      </c>
      <c r="F49" s="39"/>
      <c r="G49" s="34">
        <f>F49*1.21</f>
        <v>0</v>
      </c>
      <c r="H49" s="156" t="s">
        <v>81</v>
      </c>
      <c r="I49" s="157"/>
    </row>
    <row r="50" spans="1:9" ht="26.25" customHeight="1">
      <c r="A50" s="158" t="s">
        <v>76</v>
      </c>
      <c r="B50" s="159"/>
      <c r="C50" s="159"/>
      <c r="D50" s="159"/>
      <c r="E50" s="43"/>
      <c r="F50" s="44"/>
      <c r="G50" s="45"/>
      <c r="H50" s="160"/>
      <c r="I50" s="161"/>
    </row>
    <row r="51" spans="1:9" ht="31.5" customHeight="1">
      <c r="A51" s="158" t="s">
        <v>77</v>
      </c>
      <c r="B51" s="159"/>
      <c r="C51" s="159"/>
      <c r="D51" s="159"/>
      <c r="E51" s="46" t="s">
        <v>54</v>
      </c>
      <c r="F51" s="19"/>
      <c r="G51" s="20">
        <f>F51*1.21</f>
        <v>0</v>
      </c>
      <c r="H51" s="166" t="s">
        <v>93</v>
      </c>
      <c r="I51" s="167"/>
    </row>
    <row r="52" spans="1:9" ht="35.25" customHeight="1">
      <c r="A52" s="158" t="s">
        <v>78</v>
      </c>
      <c r="B52" s="159"/>
      <c r="C52" s="159"/>
      <c r="D52" s="159"/>
      <c r="E52" s="46" t="s">
        <v>54</v>
      </c>
      <c r="F52" s="19"/>
      <c r="G52" s="20">
        <f>F52*1.21</f>
        <v>0</v>
      </c>
      <c r="H52" s="166" t="s">
        <v>93</v>
      </c>
      <c r="I52" s="167"/>
    </row>
    <row r="53" spans="1:9" ht="19.5" customHeight="1">
      <c r="A53" s="158" t="s">
        <v>79</v>
      </c>
      <c r="B53" s="159"/>
      <c r="C53" s="159"/>
      <c r="D53" s="159"/>
      <c r="E53" s="46" t="s">
        <v>54</v>
      </c>
      <c r="F53" s="168" t="s">
        <v>46</v>
      </c>
      <c r="G53" s="169"/>
      <c r="H53" s="170" t="s">
        <v>47</v>
      </c>
      <c r="I53" s="171"/>
    </row>
    <row r="54" spans="1:9" ht="28.5" customHeight="1">
      <c r="A54" s="158" t="s">
        <v>80</v>
      </c>
      <c r="B54" s="159"/>
      <c r="C54" s="159"/>
      <c r="D54" s="159"/>
      <c r="E54" s="46" t="s">
        <v>54</v>
      </c>
      <c r="F54" s="19"/>
      <c r="G54" s="20">
        <f>F54*1.21</f>
        <v>0</v>
      </c>
      <c r="H54" s="166" t="s">
        <v>81</v>
      </c>
      <c r="I54" s="167"/>
    </row>
    <row r="55" spans="1:9" ht="27.75" customHeight="1">
      <c r="A55" s="164" t="s">
        <v>82</v>
      </c>
      <c r="B55" s="165"/>
      <c r="C55" s="165"/>
      <c r="D55" s="165"/>
      <c r="E55" s="46" t="s">
        <v>54</v>
      </c>
      <c r="F55" s="19"/>
      <c r="G55" s="20">
        <f>F55*1.21</f>
        <v>0</v>
      </c>
      <c r="H55" s="166" t="s">
        <v>83</v>
      </c>
      <c r="I55" s="167"/>
    </row>
    <row r="56" spans="1:9" ht="28.5" customHeight="1">
      <c r="A56" s="158" t="s">
        <v>84</v>
      </c>
      <c r="B56" s="159"/>
      <c r="C56" s="159"/>
      <c r="D56" s="159"/>
      <c r="E56" s="46" t="s">
        <v>54</v>
      </c>
      <c r="F56" s="19"/>
      <c r="G56" s="20">
        <f>F56*1.21</f>
        <v>0</v>
      </c>
      <c r="H56" s="166" t="s">
        <v>93</v>
      </c>
      <c r="I56" s="167"/>
    </row>
    <row r="57" spans="1:9" ht="27.75" customHeight="1">
      <c r="A57" s="158" t="s">
        <v>85</v>
      </c>
      <c r="B57" s="159"/>
      <c r="C57" s="159"/>
      <c r="D57" s="159"/>
      <c r="E57" s="46" t="s">
        <v>54</v>
      </c>
      <c r="F57" s="19"/>
      <c r="G57" s="20">
        <f>F57*1.21</f>
        <v>0</v>
      </c>
      <c r="H57" s="166" t="s">
        <v>94</v>
      </c>
      <c r="I57" s="167"/>
    </row>
    <row r="58" spans="1:10" ht="28.5" customHeight="1">
      <c r="A58" s="158" t="s">
        <v>86</v>
      </c>
      <c r="B58" s="159"/>
      <c r="C58" s="159"/>
      <c r="D58" s="159"/>
      <c r="E58" s="46" t="s">
        <v>54</v>
      </c>
      <c r="F58" s="168" t="s">
        <v>46</v>
      </c>
      <c r="G58" s="169"/>
      <c r="H58" s="170" t="s">
        <v>47</v>
      </c>
      <c r="I58" s="171"/>
      <c r="J58" s="47"/>
    </row>
    <row r="59" spans="1:9" ht="69" customHeight="1">
      <c r="A59" s="158" t="s">
        <v>87</v>
      </c>
      <c r="B59" s="159"/>
      <c r="C59" s="159"/>
      <c r="D59" s="159"/>
      <c r="E59" s="46" t="s">
        <v>54</v>
      </c>
      <c r="F59" s="19"/>
      <c r="G59" s="20">
        <f>F59*1.21</f>
        <v>0</v>
      </c>
      <c r="H59" s="166" t="s">
        <v>88</v>
      </c>
      <c r="I59" s="167"/>
    </row>
    <row r="60" spans="1:9" ht="13.5" thickBot="1">
      <c r="A60" s="178" t="s">
        <v>89</v>
      </c>
      <c r="B60" s="179"/>
      <c r="C60" s="179"/>
      <c r="D60" s="179"/>
      <c r="E60" s="48" t="s">
        <v>54</v>
      </c>
      <c r="F60" s="180" t="s">
        <v>46</v>
      </c>
      <c r="G60" s="181"/>
      <c r="H60" s="182" t="s">
        <v>47</v>
      </c>
      <c r="I60" s="183"/>
    </row>
    <row r="61" spans="1:9" ht="13.5" thickBot="1">
      <c r="A61" s="112" t="s">
        <v>90</v>
      </c>
      <c r="B61" s="113"/>
      <c r="C61" s="113"/>
      <c r="D61" s="113"/>
      <c r="E61" s="114"/>
      <c r="F61" s="25">
        <f>SUM(F49:F60)</f>
        <v>0</v>
      </c>
      <c r="G61" s="26">
        <f>SUM(G49:G60)</f>
        <v>0</v>
      </c>
      <c r="H61" s="184"/>
      <c r="I61" s="116"/>
    </row>
    <row r="62" spans="1:9" ht="16.5" thickBot="1">
      <c r="A62" s="172" t="s">
        <v>91</v>
      </c>
      <c r="B62" s="173"/>
      <c r="C62" s="173"/>
      <c r="D62" s="173"/>
      <c r="E62" s="174"/>
      <c r="F62" s="49">
        <f>F20+F26+F32+F37+F46+F61</f>
        <v>0</v>
      </c>
      <c r="G62" s="50">
        <f>G20+G26+G32+G37+G46+G61</f>
        <v>0</v>
      </c>
      <c r="H62" s="175"/>
      <c r="I62" s="176"/>
    </row>
    <row r="63" spans="1:9" ht="76.5" customHeight="1">
      <c r="A63" s="177" t="s">
        <v>92</v>
      </c>
      <c r="B63" s="177"/>
      <c r="C63" s="177"/>
      <c r="D63" s="177"/>
      <c r="E63" s="177"/>
      <c r="F63" s="177"/>
      <c r="G63" s="177"/>
      <c r="H63" s="177"/>
      <c r="I63" s="177"/>
    </row>
  </sheetData>
  <mergeCells count="126">
    <mergeCell ref="A62:E62"/>
    <mergeCell ref="H62:I62"/>
    <mergeCell ref="A63:I63"/>
    <mergeCell ref="A59:D59"/>
    <mergeCell ref="H59:I59"/>
    <mergeCell ref="A60:D60"/>
    <mergeCell ref="F60:G60"/>
    <mergeCell ref="H60:I60"/>
    <mergeCell ref="A61:E61"/>
    <mergeCell ref="H61:I61"/>
    <mergeCell ref="A55:D55"/>
    <mergeCell ref="H55:I55"/>
    <mergeCell ref="A56:D56"/>
    <mergeCell ref="A57:D57"/>
    <mergeCell ref="A58:D58"/>
    <mergeCell ref="F58:G58"/>
    <mergeCell ref="H58:I58"/>
    <mergeCell ref="A51:D51"/>
    <mergeCell ref="A52:D52"/>
    <mergeCell ref="A53:D53"/>
    <mergeCell ref="F53:G53"/>
    <mergeCell ref="H53:I53"/>
    <mergeCell ref="A54:D54"/>
    <mergeCell ref="H54:I54"/>
    <mergeCell ref="H51:I51"/>
    <mergeCell ref="H52:I52"/>
    <mergeCell ref="H56:I56"/>
    <mergeCell ref="H57:I57"/>
    <mergeCell ref="A48:D48"/>
    <mergeCell ref="H48:I48"/>
    <mergeCell ref="A49:D49"/>
    <mergeCell ref="H49:I49"/>
    <mergeCell ref="A50:D50"/>
    <mergeCell ref="H50:I50"/>
    <mergeCell ref="A44:D44"/>
    <mergeCell ref="A45:D45"/>
    <mergeCell ref="A46:E46"/>
    <mergeCell ref="H46:I46"/>
    <mergeCell ref="B47:E47"/>
    <mergeCell ref="H47:I47"/>
    <mergeCell ref="A39:D39"/>
    <mergeCell ref="H39:I39"/>
    <mergeCell ref="A40:D40"/>
    <mergeCell ref="E40:E45"/>
    <mergeCell ref="F40:F45"/>
    <mergeCell ref="G40:G45"/>
    <mergeCell ref="H40:I45"/>
    <mergeCell ref="A41:D41"/>
    <mergeCell ref="A42:D42"/>
    <mergeCell ref="A43:D43"/>
    <mergeCell ref="A36:D36"/>
    <mergeCell ref="H36:I36"/>
    <mergeCell ref="A37:E37"/>
    <mergeCell ref="H37:I37"/>
    <mergeCell ref="B38:E38"/>
    <mergeCell ref="H38:I38"/>
    <mergeCell ref="B33:E33"/>
    <mergeCell ref="H33:I33"/>
    <mergeCell ref="A34:D34"/>
    <mergeCell ref="H34:I34"/>
    <mergeCell ref="A35:D35"/>
    <mergeCell ref="H35:I35"/>
    <mergeCell ref="A30:D30"/>
    <mergeCell ref="H30:I30"/>
    <mergeCell ref="A31:D31"/>
    <mergeCell ref="H31:I31"/>
    <mergeCell ref="A32:E32"/>
    <mergeCell ref="H32:I32"/>
    <mergeCell ref="B27:E27"/>
    <mergeCell ref="H27:I27"/>
    <mergeCell ref="A28:D28"/>
    <mergeCell ref="H28:I28"/>
    <mergeCell ref="A29:D29"/>
    <mergeCell ref="H29:I29"/>
    <mergeCell ref="B23:E23"/>
    <mergeCell ref="F23:G25"/>
    <mergeCell ref="H23:I25"/>
    <mergeCell ref="B24:E24"/>
    <mergeCell ref="B25:E25"/>
    <mergeCell ref="A26:E26"/>
    <mergeCell ref="H26:I26"/>
    <mergeCell ref="A20:E20"/>
    <mergeCell ref="H20:I20"/>
    <mergeCell ref="B21:E21"/>
    <mergeCell ref="H21:I21"/>
    <mergeCell ref="B22:E22"/>
    <mergeCell ref="H22:I22"/>
    <mergeCell ref="B17:E17"/>
    <mergeCell ref="H17:I17"/>
    <mergeCell ref="B18:E18"/>
    <mergeCell ref="H18:I18"/>
    <mergeCell ref="B19:E19"/>
    <mergeCell ref="H19:I19"/>
    <mergeCell ref="B14:E14"/>
    <mergeCell ref="H14:I14"/>
    <mergeCell ref="B15:E15"/>
    <mergeCell ref="H15:I15"/>
    <mergeCell ref="B16:E16"/>
    <mergeCell ref="H16:I16"/>
    <mergeCell ref="B11:E11"/>
    <mergeCell ref="H11:I11"/>
    <mergeCell ref="B12:E12"/>
    <mergeCell ref="H12:I12"/>
    <mergeCell ref="B13:E13"/>
    <mergeCell ref="H13:I13"/>
    <mergeCell ref="A8:E8"/>
    <mergeCell ref="F8:G8"/>
    <mergeCell ref="H8:I8"/>
    <mergeCell ref="B9:E9"/>
    <mergeCell ref="H9:I9"/>
    <mergeCell ref="B10:E10"/>
    <mergeCell ref="H10:I10"/>
    <mergeCell ref="A5:C5"/>
    <mergeCell ref="D5:G5"/>
    <mergeCell ref="H5:I5"/>
    <mergeCell ref="A6:C6"/>
    <mergeCell ref="D6:G6"/>
    <mergeCell ref="H6:I6"/>
    <mergeCell ref="A1:I1"/>
    <mergeCell ref="A2:C2"/>
    <mergeCell ref="D2:G2"/>
    <mergeCell ref="A3:C3"/>
    <mergeCell ref="D3:G3"/>
    <mergeCell ref="A4:C4"/>
    <mergeCell ref="D4:G4"/>
    <mergeCell ref="H4:I4"/>
  </mergeCells>
  <printOptions horizontalCentered="1"/>
  <pageMargins left="0.3937007874015748" right="0.3937007874015748" top="0.3937007874015748" bottom="0.5905511811023623" header="0.1968503937007874" footer="0.1968503937007874"/>
  <pageSetup fitToHeight="0" fitToWidth="1" horizontalDpi="600" verticalDpi="600" orientation="portrait" paperSize="9" scale="63" r:id="rId1"/>
  <headerFooter>
    <oddFooter>&amp;L&amp;8&amp;F; &amp;A&amp;R&amp;P/&amp;N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Duchoňová</dc:creator>
  <cp:keywords/>
  <dc:description/>
  <cp:lastModifiedBy>Gabriela Vysoká</cp:lastModifiedBy>
  <dcterms:created xsi:type="dcterms:W3CDTF">2013-04-08T09:03:00Z</dcterms:created>
  <dcterms:modified xsi:type="dcterms:W3CDTF">2013-04-08T10:28:25Z</dcterms:modified>
  <cp:category/>
  <cp:version/>
  <cp:contentType/>
  <cp:contentStatus/>
</cp:coreProperties>
</file>