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1 - Lůžka - objekt A" sheetId="2" r:id="rId2"/>
    <sheet name="B1 - Lůžka - objekt B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'A1 - Lůžka - objekt A'!$C$120:$K$123</definedName>
    <definedName name="_xlnm.Print_Area" localSheetId="1">'A1 - Lůžka - objekt A'!$C$4:$J$76,'A1 - Lůžka - objekt A'!$C$82:$J$100,'A1 - Lůžka - objekt A'!$C$106:$K$123</definedName>
    <definedName name="_xlnm.Print_Titles" localSheetId="1">'A1 - Lůžka - objekt A'!$120:$120</definedName>
    <definedName name="_xlnm._FilterDatabase" localSheetId="2" hidden="1">'B1 - Lůžka - objekt B'!$C$120:$K$123</definedName>
    <definedName name="_xlnm.Print_Area" localSheetId="2">'B1 - Lůžka - objekt B'!$C$4:$J$76,'B1 - Lůžka - objekt B'!$C$82:$J$100,'B1 - Lůžka - objekt B'!$C$106:$K$123</definedName>
    <definedName name="_xlnm.Print_Titles" localSheetId="2">'B1 - Lůžka - objekt B'!$120:$120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123"/>
  <c r="BH123"/>
  <c r="BG123"/>
  <c r="BE123"/>
  <c r="T123"/>
  <c r="T122"/>
  <c r="T121"/>
  <c r="R123"/>
  <c r="R122"/>
  <c r="R121"/>
  <c r="P123"/>
  <c r="P122"/>
  <c r="P121"/>
  <c i="1" r="AU98"/>
  <c i="3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2" r="J39"/>
  <c r="J38"/>
  <c i="1" r="AY96"/>
  <c i="2" r="J37"/>
  <c i="1" r="AX96"/>
  <c i="2" r="BI123"/>
  <c r="BH123"/>
  <c r="BG123"/>
  <c r="BE123"/>
  <c r="T123"/>
  <c r="T122"/>
  <c r="T121"/>
  <c r="R123"/>
  <c r="R122"/>
  <c r="R121"/>
  <c r="P123"/>
  <c r="P122"/>
  <c r="P121"/>
  <c i="1" r="AU96"/>
  <c i="2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" r="L90"/>
  <c r="AM90"/>
  <c r="AM89"/>
  <c r="L89"/>
  <c r="AM87"/>
  <c r="L87"/>
  <c r="L85"/>
  <c r="L84"/>
  <c i="2" r="F38"/>
  <c i="1" r="BC96"/>
  <c r="BC95"/>
  <c r="AY95"/>
  <c i="3" r="F38"/>
  <c i="1" r="BC98"/>
  <c r="BC97"/>
  <c r="AS95"/>
  <c i="2" r="F37"/>
  <c i="1" r="BB96"/>
  <c r="BB95"/>
  <c r="AX95"/>
  <c i="2" r="J123"/>
  <c r="F39"/>
  <c i="1" r="BD96"/>
  <c r="BD95"/>
  <c i="3" r="F39"/>
  <c i="1" r="BD98"/>
  <c r="BD97"/>
  <c r="AS97"/>
  <c i="3" r="J123"/>
  <c r="BK123"/>
  <c r="F35"/>
  <c i="1" r="AZ98"/>
  <c r="AZ97"/>
  <c i="2" r="BK123"/>
  <c r="J35"/>
  <c i="1" r="AV96"/>
  <c i="3" r="F37"/>
  <c i="1" r="BB98"/>
  <c r="BB97"/>
  <c r="AU97"/>
  <c r="AU95"/>
  <c i="2" l="1" r="BK122"/>
  <c r="J122"/>
  <c r="J99"/>
  <c i="3" r="BK122"/>
  <c r="BK121"/>
  <c r="J121"/>
  <c r="J98"/>
  <c r="E109"/>
  <c r="J91"/>
  <c r="J118"/>
  <c r="F94"/>
  <c r="BF123"/>
  <c i="2" r="E85"/>
  <c r="J91"/>
  <c r="F94"/>
  <c r="J94"/>
  <c r="BF123"/>
  <c r="F35"/>
  <c i="1" r="AZ96"/>
  <c r="AZ95"/>
  <c r="AV95"/>
  <c r="AV97"/>
  <c r="AS94"/>
  <c i="2" r="J36"/>
  <c i="1" r="AW96"/>
  <c r="AT96"/>
  <c r="BB94"/>
  <c r="W31"/>
  <c r="AU94"/>
  <c r="AX97"/>
  <c i="3" r="F36"/>
  <c i="1" r="BA98"/>
  <c r="BA97"/>
  <c r="AW97"/>
  <c r="BC94"/>
  <c r="W32"/>
  <c r="BD94"/>
  <c r="W33"/>
  <c i="3" r="J35"/>
  <c i="1" r="AV98"/>
  <c r="AY97"/>
  <c i="2" l="1" r="BK121"/>
  <c r="J121"/>
  <c r="J98"/>
  <c i="3" r="J122"/>
  <c r="J99"/>
  <c r="J32"/>
  <c i="1" r="AG98"/>
  <c r="AG97"/>
  <c i="2" r="F36"/>
  <c i="1" r="BA96"/>
  <c r="BA95"/>
  <c r="AW95"/>
  <c r="AT95"/>
  <c r="AX94"/>
  <c r="AY94"/>
  <c r="AZ94"/>
  <c r="W29"/>
  <c r="AT97"/>
  <c r="AN97"/>
  <c i="3" r="J36"/>
  <c i="1" r="AW98"/>
  <c r="AT98"/>
  <c r="AN98"/>
  <c i="3" l="1" r="J41"/>
  <c i="2" r="J32"/>
  <c r="J41"/>
  <c i="1" r="BA94"/>
  <c r="W30"/>
  <c r="AV94"/>
  <c r="AK29"/>
  <c l="1" r="AG96"/>
  <c r="AN96"/>
  <c r="AW94"/>
  <c r="AK30"/>
  <c l="1" r="AG95"/>
  <c r="AN95"/>
  <c r="AT94"/>
  <c l="1"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<sst xmlns="http://schemas.openxmlformats.org/spreadsheetml/2006/main">
  <si>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</si>
  <si>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</si>
  <si>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</si>
  <si>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</si>
  <si>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</si>
  <si>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{fffdc6d9-a3fe-43bc-9a51-a64ebd0b4eb9}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</si>
  <si>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</si>
  <si>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</si>
  <si>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</si>
  <si>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</si>
  <si>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</si>
  <si>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</si>
  <si>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</si>
  <si>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</si>
  <si>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JC1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</si>
  <si>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</si>
  <si>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</si>
  <si>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DOZP Jičín - Lůžka</t>
  </si>
  <si>
    <t>KSO:</t>
  </si>
  <si>
    <t>CC-CZ:</t>
  </si>
  <si>
    <t>Místo:</t>
  </si>
  <si>
    <t>Jičín parc. č.1628</t>
  </si>
  <si>
    <t>Datum:</t>
  </si>
  <si>
    <t>23. 10. 2021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</si>
  <si>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</si>
  <si>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</si>
  <si>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</si>
  <si>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</si>
  <si>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</si>
  <si>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</si>
  <si>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</si>
  <si>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</si>
  <si>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</si>
  <si>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</si>
  <si>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</si>
  <si>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</si>
  <si>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</si>
  <si>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</si>
  <si>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</si>
  <si>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</si>
  <si>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</si>
  <si>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</si>
  <si>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</si>
  <si>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</si>
  <si>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</si>
  <si>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</si>
  <si>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</si>
  <si>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</si>
  <si>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</si>
  <si>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</si>
  <si>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</si>
  <si>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</si>
  <si>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</si>
  <si>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</si>
  <si>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</si>
  <si>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</si>
  <si>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</si>
  <si>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</si>
  <si>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</si>
  <si>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</si>
  <si>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</si>
  <si>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</si>
  <si>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</si>
  <si>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</si>
  <si>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</si>
  <si>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</si>
  <si>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</si>
  <si>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</si>
  <si>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</si>
  <si>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</si>
  <si>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</si>
  <si>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</si>
  <si>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</si>
  <si>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</si>
  <si>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</si>
  <si>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</si>
  <si>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</si>
  <si>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</si>
  <si>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</si>
  <si>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</si>
  <si>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JCI-A</t>
  </si>
  <si>
    <t>Nábytek a vybavení budov - Objekt A</t>
  </si>
  <si>
    <t>STA</t>
  </si>
  <si>
    <t>1</t>
  </si>
  <si>
    <t>{451071e5-4300-4892-9129-8b00b94367b4}</t>
  </si>
  <si>
    <t>2</t>
  </si>
  <si>
    <t>/</t>
  </si>
  <si>
    <t>A1</t>
  </si>
  <si>
    <t>Lůžka - objekt A</t>
  </si>
  <si>
    <t>Soupis</t>
  </si>
  <si>
    <t>{e1c7b3fb-8c7d-4915-b961-000ed01b1876}</t>
  </si>
  <si>
    <t>JCI-B</t>
  </si>
  <si>
    <t>Nábytek a vybavení budov - Objekt B</t>
  </si>
  <si>
    <t>{0e29cbf1-61bb-4898-aae4-dfbadbd9d1e1}</t>
  </si>
  <si>
    <t>B1</t>
  </si>
  <si>
    <t>Lůžka - objekt B</t>
  </si>
  <si>
    <t>{2bbcc238-41b6-448c-be8a-b744cc8670a6}</t>
  </si>
  <si>
    <t>KRYCÍ LIST SOUPISU PRACÍ</t>
  </si>
  <si>
    <t>Objekt:</t>
  </si>
  <si>
    <t>JCI-A - Nábytek a vybavení budov - Objekt A</t>
  </si>
  <si>
    <t>Soupis:</t>
  </si>
  <si>
    <t>A1 - Lůžka - objekt A</t>
  </si>
  <si>
    <t>REKAPITULACE ČLENĚNÍ SOUPISU PRACÍ</t>
  </si>
  <si>
    <t>Kód dílu - Popis</t>
  </si>
  <si>
    <t>Cena celkem [CZK]</t>
  </si>
  <si>
    <t>Náklady ze soupisu prací</t>
  </si>
  <si>
    <t>-1</t>
  </si>
  <si>
    <t>797 - Interier - podrobný popis a parametry viz Interier - Výpis zařizovacích předmětů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</si>
  <si>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</si>
  <si>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</si>
  <si>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</si>
  <si>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</si>
  <si>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</si>
  <si>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</si>
  <si>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</si>
  <si>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</si>
  <si>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</si>
  <si>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</si>
  <si>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</si>
  <si>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</si>
  <si>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</si>
  <si>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797</t>
  </si>
  <si>
    <t>Interier - podrobný popis a parametry viz Interier - Výpis zařizovacích předmětů</t>
  </si>
  <si>
    <t>ROZPOCET</t>
  </si>
  <si>
    <t>K</t>
  </si>
  <si>
    <t>797002</t>
  </si>
  <si>
    <t xml:space="preserve">Postel polohovatelná - Lůžko s laterálním náklonem do boční strany. Ložná plocha:(matrace 200 x 90 cm)(+-2cm) Vnější rozměr: max. 219 x 99,5(+-2cm) Nosnost: min. 250 kg +  pasivní antidekubitní matrace - podrobný popis viz N01 </t>
  </si>
  <si>
    <t>ks</t>
  </si>
  <si>
    <t>16</t>
  </si>
  <si>
    <t>-989250555</t>
  </si>
  <si>
    <t>JCI-B - Nábytek a vybavení budov - Objekt B</t>
  </si>
  <si>
    <t>B1 - Lůžka - objekt B</t>
  </si>
  <si>
    <t>-538989218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</si>
</sst>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JC1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Interiér DOZP Jičín - Lůžka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Jičín parc. č.1628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23. 10. 2021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Ing.arch. Kušnierik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ROUND(AG95+AG97,2)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ROUND(AS95+AS97,2)</f>
        <v>0</v>
      </c>
      <c r="AT94" s="110">
        <f>ROUND(SUM(AV94:AW94),2)</f>
        <v>0</v>
      </c>
      <c r="AU94" s="111">
        <f>ROUND(AU95+AU97,5)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ROUND(AZ95+AZ97,2)</f>
        <v>0</v>
      </c>
      <c r="BA94" s="110">
        <f>ROUND(BA95+BA97,2)</f>
        <v>0</v>
      </c>
      <c r="BB94" s="110">
        <f>ROUND(BB95+BB97,2)</f>
        <v>0</v>
      </c>
      <c r="BC94" s="110">
        <f>ROUND(BC95+BC97,2)</f>
        <v>0</v>
      </c>
      <c r="BD94" s="112">
        <f>ROUND(BD95+BD97,2)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16.5" customHeight="1">
      <c r="A95" s="7"/>
      <c r="B95" s="115"/>
      <c r="C95" s="116"/>
      <c r="D95" s="117" t="s">
        <v>80</v>
      </c>
      <c r="E95" s="117"/>
      <c r="F95" s="117"/>
      <c r="G95" s="117"/>
      <c r="H95" s="117"/>
      <c r="I95" s="118"/>
      <c r="J95" s="117" t="s">
        <v>81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ROUND(AG96,2)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82</v>
      </c>
      <c r="AR95" s="122"/>
      <c r="AS95" s="123">
        <f>ROUND(AS96,2)</f>
        <v>0</v>
      </c>
      <c r="AT95" s="124">
        <f>ROUND(SUM(AV95:AW95),2)</f>
        <v>0</v>
      </c>
      <c r="AU95" s="125">
        <f>ROUND(AU96,5)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ROUND(AZ96,2)</f>
        <v>0</v>
      </c>
      <c r="BA95" s="124">
        <f>ROUND(BA96,2)</f>
        <v>0</v>
      </c>
      <c r="BB95" s="124">
        <f>ROUND(BB96,2)</f>
        <v>0</v>
      </c>
      <c r="BC95" s="124">
        <f>ROUND(BC96,2)</f>
        <v>0</v>
      </c>
      <c r="BD95" s="126">
        <f>ROUND(BD96,2)</f>
        <v>0</v>
      </c>
      <c r="BE95" s="7"/>
      <c r="BS95" s="127" t="s">
        <v>75</v>
      </c>
      <c r="BT95" s="127" t="s">
        <v>83</v>
      </c>
      <c r="BU95" s="127" t="s">
        <v>77</v>
      </c>
      <c r="BV95" s="127" t="s">
        <v>78</v>
      </c>
      <c r="BW95" s="127" t="s">
        <v>84</v>
      </c>
      <c r="BX95" s="127" t="s">
        <v>5</v>
      </c>
      <c r="CL95" s="127" t="s">
        <v>1</v>
      </c>
      <c r="CM95" s="127" t="s">
        <v>85</v>
      </c>
    </row>
    <row r="96" s="4" customFormat="1" ht="16.5" customHeight="1">
      <c r="A96" s="128" t="s">
        <v>86</v>
      </c>
      <c r="B96" s="66"/>
      <c r="C96" s="129"/>
      <c r="D96" s="129"/>
      <c r="E96" s="130" t="s">
        <v>87</v>
      </c>
      <c r="F96" s="130"/>
      <c r="G96" s="130"/>
      <c r="H96" s="130"/>
      <c r="I96" s="130"/>
      <c r="J96" s="129"/>
      <c r="K96" s="130" t="s">
        <v>88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>
        <f>'A1 - Lůžka - objekt A'!J32</f>
        <v>0</v>
      </c>
      <c r="AH96" s="129"/>
      <c r="AI96" s="129"/>
      <c r="AJ96" s="129"/>
      <c r="AK96" s="129"/>
      <c r="AL96" s="129"/>
      <c r="AM96" s="129"/>
      <c r="AN96" s="131">
        <f>SUM(AG96,AT96)</f>
        <v>0</v>
      </c>
      <c r="AO96" s="129"/>
      <c r="AP96" s="129"/>
      <c r="AQ96" s="132" t="s">
        <v>89</v>
      </c>
      <c r="AR96" s="68"/>
      <c r="AS96" s="133">
        <v>0</v>
      </c>
      <c r="AT96" s="134">
        <f>ROUND(SUM(AV96:AW96),2)</f>
        <v>0</v>
      </c>
      <c r="AU96" s="135">
        <f>'A1 - Lůžka - objekt A'!P121</f>
        <v>0</v>
      </c>
      <c r="AV96" s="134">
        <f>'A1 - Lůžka - objekt A'!J35</f>
        <v>0</v>
      </c>
      <c r="AW96" s="134">
        <f>'A1 - Lůžka - objekt A'!J36</f>
        <v>0</v>
      </c>
      <c r="AX96" s="134">
        <f>'A1 - Lůžka - objekt A'!J37</f>
        <v>0</v>
      </c>
      <c r="AY96" s="134">
        <f>'A1 - Lůžka - objekt A'!J38</f>
        <v>0</v>
      </c>
      <c r="AZ96" s="134">
        <f>'A1 - Lůžka - objekt A'!F35</f>
        <v>0</v>
      </c>
      <c r="BA96" s="134">
        <f>'A1 - Lůžka - objekt A'!F36</f>
        <v>0</v>
      </c>
      <c r="BB96" s="134">
        <f>'A1 - Lůžka - objekt A'!F37</f>
        <v>0</v>
      </c>
      <c r="BC96" s="134">
        <f>'A1 - Lůžka - objekt A'!F38</f>
        <v>0</v>
      </c>
      <c r="BD96" s="136">
        <f>'A1 - Lůžka - objekt A'!F39</f>
        <v>0</v>
      </c>
      <c r="BE96" s="4"/>
      <c r="BT96" s="137" t="s">
        <v>85</v>
      </c>
      <c r="BV96" s="137" t="s">
        <v>78</v>
      </c>
      <c r="BW96" s="137" t="s">
        <v>90</v>
      </c>
      <c r="BX96" s="137" t="s">
        <v>84</v>
      </c>
      <c r="CL96" s="137" t="s">
        <v>1</v>
      </c>
    </row>
    <row r="97" s="7" customFormat="1" ht="16.5" customHeight="1">
      <c r="A97" s="7"/>
      <c r="B97" s="115"/>
      <c r="C97" s="116"/>
      <c r="D97" s="117" t="s">
        <v>91</v>
      </c>
      <c r="E97" s="117"/>
      <c r="F97" s="117"/>
      <c r="G97" s="117"/>
      <c r="H97" s="117"/>
      <c r="I97" s="118"/>
      <c r="J97" s="117" t="s">
        <v>92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ROUND(AG98,2)</f>
        <v>0</v>
      </c>
      <c r="AH97" s="118"/>
      <c r="AI97" s="118"/>
      <c r="AJ97" s="118"/>
      <c r="AK97" s="118"/>
      <c r="AL97" s="118"/>
      <c r="AM97" s="118"/>
      <c r="AN97" s="120">
        <f>SUM(AG97,AT97)</f>
        <v>0</v>
      </c>
      <c r="AO97" s="118"/>
      <c r="AP97" s="118"/>
      <c r="AQ97" s="121" t="s">
        <v>82</v>
      </c>
      <c r="AR97" s="122"/>
      <c r="AS97" s="123">
        <f>ROUND(AS98,2)</f>
        <v>0</v>
      </c>
      <c r="AT97" s="124">
        <f>ROUND(SUM(AV97:AW97),2)</f>
        <v>0</v>
      </c>
      <c r="AU97" s="125">
        <f>ROUND(AU98,5)</f>
        <v>0</v>
      </c>
      <c r="AV97" s="124">
        <f>ROUND(AZ97*L29,2)</f>
        <v>0</v>
      </c>
      <c r="AW97" s="124">
        <f>ROUND(BA97*L30,2)</f>
        <v>0</v>
      </c>
      <c r="AX97" s="124">
        <f>ROUND(BB97*L29,2)</f>
        <v>0</v>
      </c>
      <c r="AY97" s="124">
        <f>ROUND(BC97*L30,2)</f>
        <v>0</v>
      </c>
      <c r="AZ97" s="124">
        <f>ROUND(AZ98,2)</f>
        <v>0</v>
      </c>
      <c r="BA97" s="124">
        <f>ROUND(BA98,2)</f>
        <v>0</v>
      </c>
      <c r="BB97" s="124">
        <f>ROUND(BB98,2)</f>
        <v>0</v>
      </c>
      <c r="BC97" s="124">
        <f>ROUND(BC98,2)</f>
        <v>0</v>
      </c>
      <c r="BD97" s="126">
        <f>ROUND(BD98,2)</f>
        <v>0</v>
      </c>
      <c r="BE97" s="7"/>
      <c r="BS97" s="127" t="s">
        <v>75</v>
      </c>
      <c r="BT97" s="127" t="s">
        <v>83</v>
      </c>
      <c r="BU97" s="127" t="s">
        <v>77</v>
      </c>
      <c r="BV97" s="127" t="s">
        <v>78</v>
      </c>
      <c r="BW97" s="127" t="s">
        <v>93</v>
      </c>
      <c r="BX97" s="127" t="s">
        <v>5</v>
      </c>
      <c r="CL97" s="127" t="s">
        <v>1</v>
      </c>
      <c r="CM97" s="127" t="s">
        <v>85</v>
      </c>
    </row>
    <row r="98" s="4" customFormat="1" ht="16.5" customHeight="1">
      <c r="A98" s="128" t="s">
        <v>86</v>
      </c>
      <c r="B98" s="66"/>
      <c r="C98" s="129"/>
      <c r="D98" s="129"/>
      <c r="E98" s="130" t="s">
        <v>94</v>
      </c>
      <c r="F98" s="130"/>
      <c r="G98" s="130"/>
      <c r="H98" s="130"/>
      <c r="I98" s="130"/>
      <c r="J98" s="129"/>
      <c r="K98" s="130" t="s">
        <v>95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1">
        <f>'B1 - Lůžka - objekt B'!J32</f>
        <v>0</v>
      </c>
      <c r="AH98" s="129"/>
      <c r="AI98" s="129"/>
      <c r="AJ98" s="129"/>
      <c r="AK98" s="129"/>
      <c r="AL98" s="129"/>
      <c r="AM98" s="129"/>
      <c r="AN98" s="131">
        <f>SUM(AG98,AT98)</f>
        <v>0</v>
      </c>
      <c r="AO98" s="129"/>
      <c r="AP98" s="129"/>
      <c r="AQ98" s="132" t="s">
        <v>89</v>
      </c>
      <c r="AR98" s="68"/>
      <c r="AS98" s="138">
        <v>0</v>
      </c>
      <c r="AT98" s="139">
        <f>ROUND(SUM(AV98:AW98),2)</f>
        <v>0</v>
      </c>
      <c r="AU98" s="140">
        <f>'B1 - Lůžka - objekt B'!P121</f>
        <v>0</v>
      </c>
      <c r="AV98" s="139">
        <f>'B1 - Lůžka - objekt B'!J35</f>
        <v>0</v>
      </c>
      <c r="AW98" s="139">
        <f>'B1 - Lůžka - objekt B'!J36</f>
        <v>0</v>
      </c>
      <c r="AX98" s="139">
        <f>'B1 - Lůžka - objekt B'!J37</f>
        <v>0</v>
      </c>
      <c r="AY98" s="139">
        <f>'B1 - Lůžka - objekt B'!J38</f>
        <v>0</v>
      </c>
      <c r="AZ98" s="139">
        <f>'B1 - Lůžka - objekt B'!F35</f>
        <v>0</v>
      </c>
      <c r="BA98" s="139">
        <f>'B1 - Lůžka - objekt B'!F36</f>
        <v>0</v>
      </c>
      <c r="BB98" s="139">
        <f>'B1 - Lůžka - objekt B'!F37</f>
        <v>0</v>
      </c>
      <c r="BC98" s="139">
        <f>'B1 - Lůžka - objekt B'!F38</f>
        <v>0</v>
      </c>
      <c r="BD98" s="141">
        <f>'B1 - Lůžka - objekt B'!F39</f>
        <v>0</v>
      </c>
      <c r="BE98" s="4"/>
      <c r="BT98" s="137" t="s">
        <v>85</v>
      </c>
      <c r="BV98" s="137" t="s">
        <v>78</v>
      </c>
      <c r="BW98" s="137" t="s">
        <v>96</v>
      </c>
      <c r="BX98" s="137" t="s">
        <v>93</v>
      </c>
      <c r="CL98" s="137" t="s">
        <v>1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brXcvvelyj+SUOffjfhvLRJFxR74bLjG3Ap60lZOy5yx2ZFHd5R/2cfvkjkeVzHqLZLFA1Tpug0poLy/ds2A3g==" hashValue="jkWzPLt9a3bN1CUFGaHIhhXpyvKRDl/0HScR+HG3TEQWHCqf5QS/MbvUEan4RpMhC2fJ83Ryz6bncfGmC3j6s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A1 - Lůžka - objekt A'!C2" display="/"/>
    <hyperlink ref="A98" location="'B1 - Lůžka - objekt B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83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Lůžka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99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101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ROUND((SUM(BE121:BE123)),  2)</f>
        <v>0</v>
      </c>
      <c r="G35" s="34"/>
      <c r="H35" s="34"/>
      <c r="I35" s="160">
        <v>0.20999999999999999</v>
      </c>
      <c r="J35" s="159">
        <f>ROUND(((SUM(BE121:BE123))*I35),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ROUND((SUM(BF121:BF123)),  2)</f>
        <v>0</v>
      </c>
      <c r="G36" s="34"/>
      <c r="H36" s="34"/>
      <c r="I36" s="160">
        <v>0.12</v>
      </c>
      <c r="J36" s="159">
        <f>ROUND(((SUM(BF121:BF123))*I36),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ROUND((SUM(BG121:BG123)),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ROUND((SUM(BH121:BH123)),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ROUND((SUM(BI121:BI123)),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Lůžka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99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A1 - Lůžka - objekt A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Lůžka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99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A1 - Lůžka - objekt A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BK123</f>
        <v>0</v>
      </c>
    </row>
    <row r="123" s="2" customFormat="1" ht="66.7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6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42</v>
      </c>
      <c r="O123" s="224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7" t="s">
        <v>128</v>
      </c>
      <c r="AT123" s="227" t="s">
        <v>124</v>
      </c>
      <c r="AU123" s="227" t="s">
        <v>83</v>
      </c>
      <c r="AY123" s="13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3" t="s">
        <v>85</v>
      </c>
      <c r="BK123" s="228">
        <f>ROUND(I123*H123,2)</f>
        <v>0</v>
      </c>
      <c r="BL123" s="13" t="s">
        <v>128</v>
      </c>
      <c r="BM123" s="227" t="s">
        <v>129</v>
      </c>
    </row>
    <row r="124" s="2" customFormat="1" ht="6.96" customHeight="1">
      <c r="A124" s="34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0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sheet="1" autoFilter="0" formatColumns="0" formatRows="0" objects="1" scenarios="1" spinCount="100000" saltValue="wK1hTPHl7l9iGAb1w7xxfuBzWne6Fk43Yov8LYFmtYKkt5dht5/gC/1KHRKRvihQhMNWCLnVQjRiQR5rtUuU0A==" hashValue="jDRNrLTc4LkwvBL6O4z99kkx1L4SunCfXoXabyY+A1atDDLhYRFtAZaT3vnXq81Gtk0qSSVSuAoh3RGnarmf5Q==" algorithmName="SHA-512" password="CC3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83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Lůžka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130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131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ROUND((SUM(BE121:BE123)),  2)</f>
        <v>0</v>
      </c>
      <c r="G35" s="34"/>
      <c r="H35" s="34"/>
      <c r="I35" s="160">
        <v>0.20999999999999999</v>
      </c>
      <c r="J35" s="159">
        <f>ROUND(((SUM(BE121:BE123))*I35),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ROUND((SUM(BF121:BF123)),  2)</f>
        <v>0</v>
      </c>
      <c r="G36" s="34"/>
      <c r="H36" s="34"/>
      <c r="I36" s="160">
        <v>0.12</v>
      </c>
      <c r="J36" s="159">
        <f>ROUND(((SUM(BF121:BF123))*I36),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ROUND((SUM(BG121:BG123)),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ROUND((SUM(BH121:BH123)),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ROUND((SUM(BI121:BI123)),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Lůžka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130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B1 - Lůžka - objekt B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Lůžka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130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B1 - Lůžka - objekt B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BK123</f>
        <v>0</v>
      </c>
    </row>
    <row r="123" s="2" customFormat="1" ht="66.7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12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42</v>
      </c>
      <c r="O123" s="224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7" t="s">
        <v>128</v>
      </c>
      <c r="AT123" s="227" t="s">
        <v>124</v>
      </c>
      <c r="AU123" s="227" t="s">
        <v>83</v>
      </c>
      <c r="AY123" s="13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3" t="s">
        <v>85</v>
      </c>
      <c r="BK123" s="228">
        <f>ROUND(I123*H123,2)</f>
        <v>0</v>
      </c>
      <c r="BL123" s="13" t="s">
        <v>128</v>
      </c>
      <c r="BM123" s="227" t="s">
        <v>132</v>
      </c>
    </row>
    <row r="124" s="2" customFormat="1" ht="6.96" customHeight="1">
      <c r="A124" s="34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0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sheet="1" autoFilter="0" formatColumns="0" formatRows="0" objects="1" scenarios="1" spinCount="100000" saltValue="ysprZ3SZuYBq+7AMWb9rjF5TKK2ritz8ovTftH8x0DWrJBDyeORzj89AuDjCvxqeywY/ww1cRRV5ORWRyOqKHw==" hashValue="lsLh4eYNM1GkUBtThYHSMUfeRtQTKS8MTFsL8eXlSIgZDJXLpU7yTB4P7gxK6Aifuau7SwjSBwWcFRGbeoUzvw==" algorithmName="SHA-512" password="CC3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2025-01-21T09:25:46Z</dcterms:created>
  <dcterms:modified xsi:type="dcterms:W3CDTF">2025-01-21T09:25:51Z</dcterms:modified>
</cp:coreProperties>
</file>