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ri.bilek\Documents\"/>
    </mc:Choice>
  </mc:AlternateContent>
  <bookViews>
    <workbookView xWindow="0" yWindow="0" windowWidth="0" windowHeight="0"/>
  </bookViews>
  <sheets>
    <sheet name="Rekapitulace" sheetId="45" r:id="rId1"/>
    <sheet name="SO 000" sheetId="2" r:id="rId2"/>
    <sheet name="SO 000.1" sheetId="3" r:id="rId3"/>
    <sheet name="SO 001" sheetId="4" r:id="rId4"/>
    <sheet name="SO 101" sheetId="5" r:id="rId5"/>
    <sheet name="SO 110" sheetId="6" r:id="rId6"/>
    <sheet name="SO 111" sheetId="7" r:id="rId7"/>
    <sheet name="SO 111.1" sheetId="8" r:id="rId8"/>
    <sheet name="SO 120" sheetId="9" r:id="rId9"/>
    <sheet name="SO 121" sheetId="10" r:id="rId10"/>
    <sheet name="SO 122" sheetId="11" r:id="rId11"/>
    <sheet name="SO 134" sheetId="12" r:id="rId12"/>
    <sheet name="SO 135" sheetId="13" r:id="rId13"/>
    <sheet name="SO 150" sheetId="14" r:id="rId14"/>
    <sheet name="SO 151" sheetId="15" r:id="rId15"/>
    <sheet name="SO 181" sheetId="16" r:id="rId16"/>
    <sheet name="SO 190.1" sheetId="17" r:id="rId17"/>
    <sheet name="SO 190.2" sheetId="18" r:id="rId18"/>
    <sheet name="SO 201" sheetId="19" r:id="rId19"/>
    <sheet name="SO 202" sheetId="20" r:id="rId20"/>
    <sheet name="SO 203" sheetId="21" r:id="rId21"/>
    <sheet name="SO 220" sheetId="22" r:id="rId22"/>
    <sheet name="SO 260" sheetId="23" r:id="rId23"/>
    <sheet name="SO 320" sheetId="24" r:id="rId24"/>
    <sheet name="SO 330" sheetId="25" r:id="rId25"/>
    <sheet name="SO 331" sheetId="26" r:id="rId26"/>
    <sheet name="SO 340" sheetId="27" r:id="rId27"/>
    <sheet name="SO 360.1" sheetId="28" r:id="rId28"/>
    <sheet name="SO 360.2" sheetId="29" r:id="rId29"/>
    <sheet name="SO 361.1" sheetId="30" r:id="rId30"/>
    <sheet name="SO 361.2" sheetId="31" r:id="rId31"/>
    <sheet name="SO 380" sheetId="32" r:id="rId32"/>
    <sheet name="SO 391.1" sheetId="33" r:id="rId33"/>
    <sheet name="SO 391.2" sheetId="34" r:id="rId34"/>
    <sheet name="SO 431.1" sheetId="35" r:id="rId35"/>
    <sheet name="SO 431.2" sheetId="36" r:id="rId36"/>
    <sheet name="SO 520" sheetId="37" r:id="rId37"/>
    <sheet name="SO 760" sheetId="38" r:id="rId38"/>
    <sheet name="SO 801" sheetId="39" r:id="rId39"/>
    <sheet name="SO 801.1" sheetId="40" r:id="rId40"/>
    <sheet name="SO 810.2" sheetId="41" r:id="rId41"/>
    <sheet name="SO 810.3" sheetId="42" r:id="rId42"/>
    <sheet name="SO 810.4" sheetId="43" r:id="rId43"/>
    <sheet name="SO 830" sheetId="44" r:id="rId44"/>
  </sheets>
  <calcPr/>
</workbook>
</file>

<file path=xl/calcChain.xml><?xml version="1.0" encoding="utf-8"?>
<calcChain xmlns="http://schemas.openxmlformats.org/spreadsheetml/2006/main">
  <c i="45" l="1" r="E52"/>
  <c r="D52"/>
  <c r="C52"/>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4" r="I3"/>
  <c r="I8"/>
  <c r="O29"/>
  <c r="I29"/>
  <c r="O25"/>
  <c r="I25"/>
  <c r="O21"/>
  <c r="I21"/>
  <c r="O17"/>
  <c r="I17"/>
  <c r="O13"/>
  <c r="I13"/>
  <c r="O9"/>
  <c r="I9"/>
  <c i="43" r="I3"/>
  <c r="I8"/>
  <c r="O17"/>
  <c r="I17"/>
  <c r="O13"/>
  <c r="I13"/>
  <c r="O9"/>
  <c r="I9"/>
  <c i="42" r="I3"/>
  <c r="I13"/>
  <c r="O14"/>
  <c r="I14"/>
  <c r="I8"/>
  <c r="O9"/>
  <c r="I9"/>
  <c i="41" r="I3"/>
  <c r="I8"/>
  <c r="O33"/>
  <c r="I33"/>
  <c r="O29"/>
  <c r="I29"/>
  <c r="O25"/>
  <c r="I25"/>
  <c r="O21"/>
  <c r="I21"/>
  <c r="O17"/>
  <c r="I17"/>
  <c r="O13"/>
  <c r="I13"/>
  <c r="O9"/>
  <c r="I9"/>
  <c i="40" r="I3"/>
  <c r="I8"/>
  <c r="O41"/>
  <c r="I41"/>
  <c r="O37"/>
  <c r="I37"/>
  <c r="O33"/>
  <c r="I33"/>
  <c r="O29"/>
  <c r="I29"/>
  <c r="O25"/>
  <c r="I25"/>
  <c r="O21"/>
  <c r="I21"/>
  <c r="O17"/>
  <c r="I17"/>
  <c r="O13"/>
  <c r="I13"/>
  <c r="O9"/>
  <c r="I9"/>
  <c i="39" r="I3"/>
  <c r="I8"/>
  <c r="O73"/>
  <c r="I73"/>
  <c r="O69"/>
  <c r="I69"/>
  <c r="O65"/>
  <c r="I65"/>
  <c r="O61"/>
  <c r="I61"/>
  <c r="O57"/>
  <c r="I57"/>
  <c r="O53"/>
  <c r="I53"/>
  <c r="O49"/>
  <c r="I49"/>
  <c r="O45"/>
  <c r="I45"/>
  <c r="O41"/>
  <c r="I41"/>
  <c r="O37"/>
  <c r="I37"/>
  <c r="O33"/>
  <c r="I33"/>
  <c r="O29"/>
  <c r="I29"/>
  <c r="O25"/>
  <c r="I25"/>
  <c r="O21"/>
  <c r="I21"/>
  <c r="O17"/>
  <c r="I17"/>
  <c r="O13"/>
  <c r="I13"/>
  <c r="O9"/>
  <c r="I9"/>
  <c i="38" r="I3"/>
  <c r="I55"/>
  <c r="O68"/>
  <c r="I68"/>
  <c r="O64"/>
  <c r="I64"/>
  <c r="O60"/>
  <c r="I60"/>
  <c r="O56"/>
  <c r="I56"/>
  <c r="I42"/>
  <c r="O51"/>
  <c r="I51"/>
  <c r="O47"/>
  <c r="I47"/>
  <c r="O43"/>
  <c r="I43"/>
  <c r="I21"/>
  <c r="O38"/>
  <c r="I38"/>
  <c r="O34"/>
  <c r="I34"/>
  <c r="O30"/>
  <c r="I30"/>
  <c r="O26"/>
  <c r="I26"/>
  <c r="O22"/>
  <c r="I22"/>
  <c r="I8"/>
  <c r="O17"/>
  <c r="I17"/>
  <c r="O13"/>
  <c r="I13"/>
  <c r="O9"/>
  <c r="I9"/>
  <c i="37" r="I3"/>
  <c r="I109"/>
  <c r="O122"/>
  <c r="I122"/>
  <c r="O118"/>
  <c r="I118"/>
  <c r="O114"/>
  <c r="I114"/>
  <c r="O110"/>
  <c r="I110"/>
  <c r="I76"/>
  <c r="O105"/>
  <c r="I105"/>
  <c r="O101"/>
  <c r="I101"/>
  <c r="O97"/>
  <c r="I97"/>
  <c r="O93"/>
  <c r="I93"/>
  <c r="O89"/>
  <c r="I89"/>
  <c r="O85"/>
  <c r="I85"/>
  <c r="O81"/>
  <c r="I81"/>
  <c r="O77"/>
  <c r="I77"/>
  <c r="I55"/>
  <c r="O72"/>
  <c r="I72"/>
  <c r="O68"/>
  <c r="I68"/>
  <c r="O64"/>
  <c r="I64"/>
  <c r="O60"/>
  <c r="I60"/>
  <c r="O56"/>
  <c r="I56"/>
  <c r="I50"/>
  <c r="O51"/>
  <c r="I51"/>
  <c r="I17"/>
  <c r="O46"/>
  <c r="I46"/>
  <c r="O42"/>
  <c r="I42"/>
  <c r="O38"/>
  <c r="I38"/>
  <c r="O34"/>
  <c r="I34"/>
  <c r="O30"/>
  <c r="I30"/>
  <c r="O26"/>
  <c r="I26"/>
  <c r="O22"/>
  <c r="I22"/>
  <c r="O18"/>
  <c r="I18"/>
  <c r="I8"/>
  <c r="O13"/>
  <c r="I13"/>
  <c r="O9"/>
  <c r="I9"/>
  <c i="36" r="I3"/>
  <c r="I100"/>
  <c r="O105"/>
  <c r="I105"/>
  <c r="O101"/>
  <c r="I101"/>
  <c r="I51"/>
  <c r="O96"/>
  <c r="I96"/>
  <c r="O92"/>
  <c r="I92"/>
  <c r="O88"/>
  <c r="I88"/>
  <c r="O84"/>
  <c r="I84"/>
  <c r="O80"/>
  <c r="I80"/>
  <c r="O76"/>
  <c r="I76"/>
  <c r="O72"/>
  <c r="I72"/>
  <c r="O68"/>
  <c r="I68"/>
  <c r="O64"/>
  <c r="I64"/>
  <c r="O60"/>
  <c r="I60"/>
  <c r="O56"/>
  <c r="I56"/>
  <c r="O52"/>
  <c r="I52"/>
  <c r="I46"/>
  <c r="O47"/>
  <c r="I47"/>
  <c r="I13"/>
  <c r="O42"/>
  <c r="I42"/>
  <c r="O38"/>
  <c r="I38"/>
  <c r="O34"/>
  <c r="I34"/>
  <c r="O30"/>
  <c r="I30"/>
  <c r="O26"/>
  <c r="I26"/>
  <c r="O22"/>
  <c r="I22"/>
  <c r="O18"/>
  <c r="I18"/>
  <c r="O14"/>
  <c r="I14"/>
  <c r="I8"/>
  <c r="O9"/>
  <c r="I9"/>
  <c i="35" r="I3"/>
  <c r="I137"/>
  <c r="O138"/>
  <c r="I138"/>
  <c r="I128"/>
  <c r="O133"/>
  <c r="I133"/>
  <c r="O129"/>
  <c r="I129"/>
  <c r="I55"/>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17"/>
  <c r="O46"/>
  <c r="I46"/>
  <c r="O42"/>
  <c r="I42"/>
  <c r="O38"/>
  <c r="I38"/>
  <c r="O34"/>
  <c r="I34"/>
  <c r="O30"/>
  <c r="I30"/>
  <c r="O26"/>
  <c r="I26"/>
  <c r="O22"/>
  <c r="I22"/>
  <c r="O18"/>
  <c r="I18"/>
  <c r="I8"/>
  <c r="O13"/>
  <c r="I13"/>
  <c r="O9"/>
  <c r="I9"/>
  <c i="34" r="I3"/>
  <c r="I153"/>
  <c r="O186"/>
  <c r="I186"/>
  <c r="O182"/>
  <c r="I182"/>
  <c r="O178"/>
  <c r="I178"/>
  <c r="O174"/>
  <c r="I174"/>
  <c r="O170"/>
  <c r="I170"/>
  <c r="O166"/>
  <c r="I166"/>
  <c r="O162"/>
  <c r="I162"/>
  <c r="O158"/>
  <c r="I158"/>
  <c r="O154"/>
  <c r="I154"/>
  <c r="I145"/>
  <c r="O150"/>
  <c r="I150"/>
  <c r="O146"/>
  <c r="I146"/>
  <c r="I136"/>
  <c r="O141"/>
  <c r="I141"/>
  <c r="O137"/>
  <c r="I137"/>
  <c r="I111"/>
  <c r="O132"/>
  <c r="I132"/>
  <c r="O128"/>
  <c r="I128"/>
  <c r="O124"/>
  <c r="I124"/>
  <c r="O120"/>
  <c r="I120"/>
  <c r="O116"/>
  <c r="I116"/>
  <c r="O112"/>
  <c r="I112"/>
  <c r="I94"/>
  <c r="O107"/>
  <c r="I107"/>
  <c r="O103"/>
  <c r="I103"/>
  <c r="O99"/>
  <c r="I99"/>
  <c r="O95"/>
  <c r="I95"/>
  <c r="I81"/>
  <c r="O90"/>
  <c r="I90"/>
  <c r="O86"/>
  <c r="I86"/>
  <c r="O82"/>
  <c r="I82"/>
  <c r="I72"/>
  <c r="O77"/>
  <c r="I77"/>
  <c r="O73"/>
  <c r="I73"/>
  <c r="I20"/>
  <c r="O68"/>
  <c r="I68"/>
  <c r="O64"/>
  <c r="I64"/>
  <c r="O60"/>
  <c r="I60"/>
  <c r="O56"/>
  <c r="I56"/>
  <c r="O52"/>
  <c r="I52"/>
  <c r="O48"/>
  <c r="I48"/>
  <c r="O44"/>
  <c r="I44"/>
  <c r="O40"/>
  <c r="I40"/>
  <c r="O36"/>
  <c r="I36"/>
  <c r="O32"/>
  <c r="I32"/>
  <c r="O29"/>
  <c r="I29"/>
  <c r="O25"/>
  <c r="I25"/>
  <c r="O21"/>
  <c r="I21"/>
  <c r="I8"/>
  <c r="O17"/>
  <c r="I17"/>
  <c r="O13"/>
  <c r="I13"/>
  <c r="O9"/>
  <c r="I9"/>
  <c i="33" r="I3"/>
  <c r="I134"/>
  <c r="O159"/>
  <c r="I159"/>
  <c r="O155"/>
  <c r="I155"/>
  <c r="O151"/>
  <c r="I151"/>
  <c r="O147"/>
  <c r="I147"/>
  <c r="O143"/>
  <c r="I143"/>
  <c r="O139"/>
  <c r="I139"/>
  <c r="O135"/>
  <c r="I135"/>
  <c r="I121"/>
  <c r="O130"/>
  <c r="I130"/>
  <c r="O126"/>
  <c r="I126"/>
  <c r="O122"/>
  <c r="I122"/>
  <c r="I100"/>
  <c r="O117"/>
  <c r="I117"/>
  <c r="O113"/>
  <c r="I113"/>
  <c r="O109"/>
  <c r="I109"/>
  <c r="O105"/>
  <c r="I105"/>
  <c r="O101"/>
  <c r="I101"/>
  <c r="I71"/>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32" r="I3"/>
  <c r="I50"/>
  <c r="O63"/>
  <c r="I63"/>
  <c r="O59"/>
  <c r="I59"/>
  <c r="O55"/>
  <c r="I55"/>
  <c r="O51"/>
  <c r="I51"/>
  <c r="I13"/>
  <c r="O46"/>
  <c r="I46"/>
  <c r="O42"/>
  <c r="I42"/>
  <c r="O38"/>
  <c r="I38"/>
  <c r="O34"/>
  <c r="I34"/>
  <c r="O30"/>
  <c r="I30"/>
  <c r="O26"/>
  <c r="I26"/>
  <c r="O22"/>
  <c r="I22"/>
  <c r="O18"/>
  <c r="I18"/>
  <c r="O14"/>
  <c r="I14"/>
  <c r="I8"/>
  <c r="O9"/>
  <c r="I9"/>
  <c i="31" r="I3"/>
  <c r="I108"/>
  <c r="O113"/>
  <c r="I113"/>
  <c r="O109"/>
  <c r="I109"/>
  <c r="I95"/>
  <c r="O104"/>
  <c r="I104"/>
  <c r="O100"/>
  <c r="I100"/>
  <c r="O96"/>
  <c r="I96"/>
  <c r="I66"/>
  <c r="O91"/>
  <c r="I91"/>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30" r="I3"/>
  <c r="I104"/>
  <c r="O109"/>
  <c r="I109"/>
  <c r="O105"/>
  <c r="I105"/>
  <c r="I91"/>
  <c r="O100"/>
  <c r="I100"/>
  <c r="O96"/>
  <c r="I96"/>
  <c r="O92"/>
  <c r="I92"/>
  <c r="I66"/>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9" r="I3"/>
  <c r="I121"/>
  <c r="O126"/>
  <c r="I126"/>
  <c r="O122"/>
  <c r="I122"/>
  <c r="I104"/>
  <c r="O117"/>
  <c r="I117"/>
  <c r="O113"/>
  <c r="I113"/>
  <c r="O109"/>
  <c r="I109"/>
  <c r="O105"/>
  <c r="I105"/>
  <c r="I75"/>
  <c r="O100"/>
  <c r="I100"/>
  <c r="O96"/>
  <c r="I96"/>
  <c r="O92"/>
  <c r="I92"/>
  <c r="O88"/>
  <c r="I88"/>
  <c r="O84"/>
  <c r="I84"/>
  <c r="O80"/>
  <c r="I80"/>
  <c r="O76"/>
  <c r="I76"/>
  <c r="I66"/>
  <c r="O71"/>
  <c r="I71"/>
  <c r="O67"/>
  <c r="I67"/>
  <c r="I13"/>
  <c r="O62"/>
  <c r="I62"/>
  <c r="O58"/>
  <c r="I58"/>
  <c r="O54"/>
  <c r="I54"/>
  <c r="O50"/>
  <c r="I50"/>
  <c r="O46"/>
  <c r="I46"/>
  <c r="O42"/>
  <c r="I42"/>
  <c r="O38"/>
  <c r="I38"/>
  <c r="O34"/>
  <c r="I34"/>
  <c r="O30"/>
  <c r="I30"/>
  <c r="O26"/>
  <c r="I26"/>
  <c r="O22"/>
  <c r="I22"/>
  <c r="O18"/>
  <c r="I18"/>
  <c r="O14"/>
  <c r="I14"/>
  <c r="I8"/>
  <c r="O9"/>
  <c r="I9"/>
  <c i="28" r="I3"/>
  <c r="I117"/>
  <c r="O122"/>
  <c r="I122"/>
  <c r="O118"/>
  <c r="I118"/>
  <c r="I100"/>
  <c r="O113"/>
  <c r="I113"/>
  <c r="O109"/>
  <c r="I109"/>
  <c r="O105"/>
  <c r="I105"/>
  <c r="O101"/>
  <c r="I101"/>
  <c r="I71"/>
  <c r="O96"/>
  <c r="I96"/>
  <c r="O92"/>
  <c r="I92"/>
  <c r="O88"/>
  <c r="I88"/>
  <c r="O84"/>
  <c r="I84"/>
  <c r="O80"/>
  <c r="I80"/>
  <c r="O76"/>
  <c r="I76"/>
  <c r="O72"/>
  <c r="I72"/>
  <c r="I62"/>
  <c r="O67"/>
  <c r="I67"/>
  <c r="O63"/>
  <c r="I63"/>
  <c r="I13"/>
  <c r="O58"/>
  <c r="I58"/>
  <c r="O54"/>
  <c r="I54"/>
  <c r="O50"/>
  <c r="I50"/>
  <c r="O46"/>
  <c r="I46"/>
  <c r="O42"/>
  <c r="I42"/>
  <c r="O38"/>
  <c r="I38"/>
  <c r="O34"/>
  <c r="I34"/>
  <c r="O30"/>
  <c r="I30"/>
  <c r="O26"/>
  <c r="I26"/>
  <c r="O22"/>
  <c r="I22"/>
  <c r="O18"/>
  <c r="I18"/>
  <c r="O14"/>
  <c r="I14"/>
  <c r="I8"/>
  <c r="O9"/>
  <c r="I9"/>
  <c i="27" r="I3"/>
  <c r="I47"/>
  <c r="O80"/>
  <c r="I80"/>
  <c r="O76"/>
  <c r="I76"/>
  <c r="O72"/>
  <c r="I72"/>
  <c r="O68"/>
  <c r="I68"/>
  <c r="O64"/>
  <c r="I64"/>
  <c r="O60"/>
  <c r="I60"/>
  <c r="O56"/>
  <c r="I56"/>
  <c r="O52"/>
  <c r="I52"/>
  <c r="O48"/>
  <c r="I48"/>
  <c r="I38"/>
  <c r="O43"/>
  <c r="I43"/>
  <c r="O39"/>
  <c r="I39"/>
  <c r="I13"/>
  <c r="O34"/>
  <c r="I34"/>
  <c r="O30"/>
  <c r="I30"/>
  <c r="O26"/>
  <c r="I26"/>
  <c r="O22"/>
  <c r="I22"/>
  <c r="O18"/>
  <c r="I18"/>
  <c r="O14"/>
  <c r="I14"/>
  <c r="I8"/>
  <c r="O9"/>
  <c r="I9"/>
  <c i="26" r="I3"/>
  <c r="I88"/>
  <c r="O97"/>
  <c r="I97"/>
  <c r="O93"/>
  <c r="I93"/>
  <c r="O89"/>
  <c r="I89"/>
  <c r="I67"/>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25" r="I3"/>
  <c r="I64"/>
  <c r="O89"/>
  <c r="I89"/>
  <c r="O85"/>
  <c r="I85"/>
  <c r="O81"/>
  <c r="I81"/>
  <c r="O77"/>
  <c r="I77"/>
  <c r="O73"/>
  <c r="I73"/>
  <c r="O69"/>
  <c r="I69"/>
  <c r="O65"/>
  <c r="I65"/>
  <c r="I59"/>
  <c r="O60"/>
  <c r="I60"/>
  <c r="I54"/>
  <c r="O55"/>
  <c r="I55"/>
  <c r="I13"/>
  <c r="O50"/>
  <c r="I50"/>
  <c r="O46"/>
  <c r="I46"/>
  <c r="O42"/>
  <c r="I42"/>
  <c r="O38"/>
  <c r="I38"/>
  <c r="O34"/>
  <c r="I34"/>
  <c r="O30"/>
  <c r="I30"/>
  <c r="O26"/>
  <c r="I26"/>
  <c r="O22"/>
  <c r="I22"/>
  <c r="O18"/>
  <c r="I18"/>
  <c r="O14"/>
  <c r="I14"/>
  <c r="I8"/>
  <c r="O9"/>
  <c r="I9"/>
  <c i="24" r="I3"/>
  <c r="I18"/>
  <c r="O19"/>
  <c r="I19"/>
  <c r="I13"/>
  <c r="O14"/>
  <c r="I14"/>
  <c r="I8"/>
  <c r="O9"/>
  <c r="I9"/>
  <c i="23" r="I3"/>
  <c r="I84"/>
  <c r="O97"/>
  <c r="I97"/>
  <c r="O93"/>
  <c r="I93"/>
  <c r="O89"/>
  <c r="I89"/>
  <c r="O85"/>
  <c r="I85"/>
  <c r="I75"/>
  <c r="O80"/>
  <c r="I80"/>
  <c r="O76"/>
  <c r="I76"/>
  <c r="I54"/>
  <c r="O71"/>
  <c r="I71"/>
  <c r="O67"/>
  <c r="I67"/>
  <c r="O63"/>
  <c r="I63"/>
  <c r="O59"/>
  <c r="I59"/>
  <c r="O55"/>
  <c r="I55"/>
  <c r="I49"/>
  <c r="O50"/>
  <c r="I50"/>
  <c r="I21"/>
  <c r="O45"/>
  <c r="I45"/>
  <c r="O41"/>
  <c r="I41"/>
  <c r="O37"/>
  <c r="I37"/>
  <c r="O33"/>
  <c r="I33"/>
  <c r="O29"/>
  <c r="I29"/>
  <c r="O25"/>
  <c r="I25"/>
  <c r="O22"/>
  <c r="I22"/>
  <c r="I8"/>
  <c r="O17"/>
  <c r="I17"/>
  <c r="O13"/>
  <c r="I13"/>
  <c r="O9"/>
  <c r="I9"/>
  <c i="22" r="I3"/>
  <c r="I314"/>
  <c r="O368"/>
  <c r="I368"/>
  <c r="O364"/>
  <c r="I364"/>
  <c r="O360"/>
  <c r="I360"/>
  <c r="O356"/>
  <c r="I356"/>
  <c r="O352"/>
  <c r="I352"/>
  <c r="O348"/>
  <c r="I348"/>
  <c r="O345"/>
  <c r="I345"/>
  <c r="O342"/>
  <c r="I342"/>
  <c r="O338"/>
  <c r="I338"/>
  <c r="O334"/>
  <c r="I334"/>
  <c r="O330"/>
  <c r="I330"/>
  <c r="O326"/>
  <c r="I326"/>
  <c r="O323"/>
  <c r="I323"/>
  <c r="O319"/>
  <c r="I319"/>
  <c r="O315"/>
  <c r="I315"/>
  <c r="I285"/>
  <c r="O310"/>
  <c r="I310"/>
  <c r="O306"/>
  <c r="I306"/>
  <c r="O302"/>
  <c r="I302"/>
  <c r="O298"/>
  <c r="I298"/>
  <c r="O294"/>
  <c r="I294"/>
  <c r="O290"/>
  <c r="I290"/>
  <c r="O286"/>
  <c r="I286"/>
  <c r="I248"/>
  <c r="O281"/>
  <c r="I281"/>
  <c r="O277"/>
  <c r="I277"/>
  <c r="O273"/>
  <c r="I273"/>
  <c r="O269"/>
  <c r="I269"/>
  <c r="O265"/>
  <c r="I265"/>
  <c r="O261"/>
  <c r="I261"/>
  <c r="O257"/>
  <c r="I257"/>
  <c r="O253"/>
  <c r="I253"/>
  <c r="O249"/>
  <c r="I249"/>
  <c r="I223"/>
  <c r="O244"/>
  <c r="I244"/>
  <c r="O240"/>
  <c r="I240"/>
  <c r="O236"/>
  <c r="I236"/>
  <c r="O232"/>
  <c r="I232"/>
  <c r="O228"/>
  <c r="I228"/>
  <c r="O224"/>
  <c r="I224"/>
  <c r="I159"/>
  <c r="O219"/>
  <c r="I219"/>
  <c r="O215"/>
  <c r="I215"/>
  <c r="O211"/>
  <c r="I211"/>
  <c r="O207"/>
  <c r="I207"/>
  <c r="O203"/>
  <c r="I203"/>
  <c r="O199"/>
  <c r="I199"/>
  <c r="O195"/>
  <c r="I195"/>
  <c r="O191"/>
  <c r="I191"/>
  <c r="O188"/>
  <c r="I188"/>
  <c r="O184"/>
  <c r="I184"/>
  <c r="O180"/>
  <c r="I180"/>
  <c r="O176"/>
  <c r="I176"/>
  <c r="O172"/>
  <c r="I172"/>
  <c r="O168"/>
  <c r="I168"/>
  <c r="O164"/>
  <c r="I164"/>
  <c r="O160"/>
  <c r="I160"/>
  <c r="I130"/>
  <c r="O155"/>
  <c r="I155"/>
  <c r="O151"/>
  <c r="I151"/>
  <c r="O147"/>
  <c r="I147"/>
  <c r="O143"/>
  <c r="I143"/>
  <c r="O139"/>
  <c r="I139"/>
  <c r="O135"/>
  <c r="I135"/>
  <c r="O131"/>
  <c r="I131"/>
  <c r="I77"/>
  <c r="O126"/>
  <c r="I126"/>
  <c r="O122"/>
  <c r="I122"/>
  <c r="O118"/>
  <c r="I118"/>
  <c r="O114"/>
  <c r="I114"/>
  <c r="O110"/>
  <c r="I110"/>
  <c r="O106"/>
  <c r="I106"/>
  <c r="O102"/>
  <c r="I102"/>
  <c r="O98"/>
  <c r="I98"/>
  <c r="O94"/>
  <c r="I94"/>
  <c r="O90"/>
  <c r="I90"/>
  <c r="O86"/>
  <c r="I86"/>
  <c r="O82"/>
  <c r="I82"/>
  <c r="O78"/>
  <c r="I78"/>
  <c r="I24"/>
  <c r="O73"/>
  <c r="I73"/>
  <c r="O69"/>
  <c r="I69"/>
  <c r="O65"/>
  <c r="I65"/>
  <c r="O61"/>
  <c r="I61"/>
  <c r="O57"/>
  <c r="I57"/>
  <c r="O53"/>
  <c r="I53"/>
  <c r="O49"/>
  <c r="I49"/>
  <c r="O45"/>
  <c r="I45"/>
  <c r="O41"/>
  <c r="I41"/>
  <c r="O37"/>
  <c r="I37"/>
  <c r="O33"/>
  <c r="I33"/>
  <c r="O29"/>
  <c r="I29"/>
  <c r="O25"/>
  <c r="I25"/>
  <c r="I8"/>
  <c r="O20"/>
  <c r="I20"/>
  <c r="O16"/>
  <c r="I16"/>
  <c r="O13"/>
  <c r="I13"/>
  <c r="O9"/>
  <c r="I9"/>
  <c i="21" r="I3"/>
  <c r="I279"/>
  <c r="O331"/>
  <c r="I331"/>
  <c r="O327"/>
  <c r="I327"/>
  <c r="O323"/>
  <c r="I323"/>
  <c r="O319"/>
  <c r="I319"/>
  <c r="O315"/>
  <c r="I315"/>
  <c r="O311"/>
  <c r="I311"/>
  <c r="O307"/>
  <c r="I307"/>
  <c r="O303"/>
  <c r="I303"/>
  <c r="O299"/>
  <c r="I299"/>
  <c r="O295"/>
  <c r="I295"/>
  <c r="O292"/>
  <c r="I292"/>
  <c r="O288"/>
  <c r="I288"/>
  <c r="O284"/>
  <c r="I284"/>
  <c r="O280"/>
  <c r="I280"/>
  <c r="I254"/>
  <c r="O275"/>
  <c r="I275"/>
  <c r="O271"/>
  <c r="I271"/>
  <c r="O267"/>
  <c r="I267"/>
  <c r="O263"/>
  <c r="I263"/>
  <c r="O259"/>
  <c r="I259"/>
  <c r="O255"/>
  <c r="I255"/>
  <c r="I217"/>
  <c r="O250"/>
  <c r="I250"/>
  <c r="O246"/>
  <c r="I246"/>
  <c r="O242"/>
  <c r="I242"/>
  <c r="O238"/>
  <c r="I238"/>
  <c r="O234"/>
  <c r="I234"/>
  <c r="O230"/>
  <c r="I230"/>
  <c r="O226"/>
  <c r="I226"/>
  <c r="O222"/>
  <c r="I222"/>
  <c r="O218"/>
  <c r="I218"/>
  <c r="I184"/>
  <c r="O213"/>
  <c r="I213"/>
  <c r="O209"/>
  <c r="I209"/>
  <c r="O205"/>
  <c r="I205"/>
  <c r="O201"/>
  <c r="I201"/>
  <c r="O197"/>
  <c r="I197"/>
  <c r="O193"/>
  <c r="I193"/>
  <c r="O189"/>
  <c r="I189"/>
  <c r="O185"/>
  <c r="I185"/>
  <c r="I131"/>
  <c r="O180"/>
  <c r="I180"/>
  <c r="O176"/>
  <c r="I176"/>
  <c r="O172"/>
  <c r="I172"/>
  <c r="O168"/>
  <c r="I168"/>
  <c r="O164"/>
  <c r="I164"/>
  <c r="O160"/>
  <c r="I160"/>
  <c r="O156"/>
  <c r="I156"/>
  <c r="O152"/>
  <c r="I152"/>
  <c r="O148"/>
  <c r="I148"/>
  <c r="O144"/>
  <c r="I144"/>
  <c r="O140"/>
  <c r="I140"/>
  <c r="O136"/>
  <c r="I136"/>
  <c r="O132"/>
  <c r="I132"/>
  <c r="I106"/>
  <c r="O127"/>
  <c r="I127"/>
  <c r="O123"/>
  <c r="I123"/>
  <c r="O119"/>
  <c r="I119"/>
  <c r="O115"/>
  <c r="I115"/>
  <c r="O111"/>
  <c r="I111"/>
  <c r="O107"/>
  <c r="I107"/>
  <c r="I69"/>
  <c r="O102"/>
  <c r="I102"/>
  <c r="O98"/>
  <c r="I98"/>
  <c r="O94"/>
  <c r="I94"/>
  <c r="O90"/>
  <c r="I90"/>
  <c r="O86"/>
  <c r="I86"/>
  <c r="O82"/>
  <c r="I82"/>
  <c r="O78"/>
  <c r="I78"/>
  <c r="O74"/>
  <c r="I74"/>
  <c r="O70"/>
  <c r="I70"/>
  <c r="I24"/>
  <c r="O65"/>
  <c r="I65"/>
  <c r="O61"/>
  <c r="I61"/>
  <c r="O57"/>
  <c r="I57"/>
  <c r="O53"/>
  <c r="I53"/>
  <c r="O49"/>
  <c r="I49"/>
  <c r="O45"/>
  <c r="I45"/>
  <c r="O41"/>
  <c r="I41"/>
  <c r="O37"/>
  <c r="I37"/>
  <c r="O33"/>
  <c r="I33"/>
  <c r="O29"/>
  <c r="I29"/>
  <c r="O25"/>
  <c r="I25"/>
  <c r="I8"/>
  <c r="O20"/>
  <c r="I20"/>
  <c r="O16"/>
  <c r="I16"/>
  <c r="O13"/>
  <c r="I13"/>
  <c r="O9"/>
  <c r="I9"/>
  <c i="20" r="I3"/>
  <c r="I207"/>
  <c r="O231"/>
  <c r="I231"/>
  <c r="O227"/>
  <c r="I227"/>
  <c r="O223"/>
  <c r="I223"/>
  <c r="O219"/>
  <c r="I219"/>
  <c r="O216"/>
  <c r="I216"/>
  <c r="O212"/>
  <c r="I212"/>
  <c r="O208"/>
  <c r="I208"/>
  <c r="I186"/>
  <c r="O203"/>
  <c r="I203"/>
  <c r="O199"/>
  <c r="I199"/>
  <c r="O195"/>
  <c r="I195"/>
  <c r="O191"/>
  <c r="I191"/>
  <c r="O187"/>
  <c r="I187"/>
  <c r="I161"/>
  <c r="O182"/>
  <c r="I182"/>
  <c r="O178"/>
  <c r="I178"/>
  <c r="O174"/>
  <c r="I174"/>
  <c r="O170"/>
  <c r="I170"/>
  <c r="O166"/>
  <c r="I166"/>
  <c r="O162"/>
  <c r="I162"/>
  <c r="I140"/>
  <c r="O157"/>
  <c r="I157"/>
  <c r="O153"/>
  <c r="I153"/>
  <c r="O149"/>
  <c r="I149"/>
  <c r="O145"/>
  <c r="I145"/>
  <c r="O141"/>
  <c r="I141"/>
  <c r="I107"/>
  <c r="O136"/>
  <c r="I136"/>
  <c r="O132"/>
  <c r="I132"/>
  <c r="O128"/>
  <c r="I128"/>
  <c r="O124"/>
  <c r="I124"/>
  <c r="O120"/>
  <c r="I120"/>
  <c r="O116"/>
  <c r="I116"/>
  <c r="O112"/>
  <c r="I112"/>
  <c r="O108"/>
  <c r="I108"/>
  <c r="I86"/>
  <c r="O103"/>
  <c r="I103"/>
  <c r="O99"/>
  <c r="I99"/>
  <c r="O95"/>
  <c r="I95"/>
  <c r="O91"/>
  <c r="I91"/>
  <c r="O87"/>
  <c r="I87"/>
  <c r="I61"/>
  <c r="O82"/>
  <c r="I82"/>
  <c r="O78"/>
  <c r="I78"/>
  <c r="O74"/>
  <c r="I74"/>
  <c r="O70"/>
  <c r="I70"/>
  <c r="O66"/>
  <c r="I66"/>
  <c r="O62"/>
  <c r="I62"/>
  <c r="I24"/>
  <c r="O57"/>
  <c r="I57"/>
  <c r="O53"/>
  <c r="I53"/>
  <c r="O49"/>
  <c r="I49"/>
  <c r="O45"/>
  <c r="I45"/>
  <c r="O41"/>
  <c r="I41"/>
  <c r="O37"/>
  <c r="I37"/>
  <c r="O33"/>
  <c r="I33"/>
  <c r="O29"/>
  <c r="I29"/>
  <c r="O25"/>
  <c r="I25"/>
  <c r="I8"/>
  <c r="O20"/>
  <c r="I20"/>
  <c r="O16"/>
  <c r="I16"/>
  <c r="O13"/>
  <c r="I13"/>
  <c r="O9"/>
  <c r="I9"/>
  <c i="19" r="I3"/>
  <c r="I372"/>
  <c r="O440"/>
  <c r="I440"/>
  <c r="O437"/>
  <c r="I437"/>
  <c r="O433"/>
  <c r="I433"/>
  <c r="O429"/>
  <c r="I429"/>
  <c r="O426"/>
  <c r="I426"/>
  <c r="O423"/>
  <c r="I423"/>
  <c r="O419"/>
  <c r="I419"/>
  <c r="O416"/>
  <c r="I416"/>
  <c r="O412"/>
  <c r="I412"/>
  <c r="O408"/>
  <c r="I408"/>
  <c r="O404"/>
  <c r="I404"/>
  <c r="O400"/>
  <c r="I400"/>
  <c r="O396"/>
  <c r="I396"/>
  <c r="O392"/>
  <c r="I392"/>
  <c r="O389"/>
  <c r="I389"/>
  <c r="O385"/>
  <c r="I385"/>
  <c r="O381"/>
  <c r="I381"/>
  <c r="O377"/>
  <c r="I377"/>
  <c r="O373"/>
  <c r="I373"/>
  <c r="I345"/>
  <c r="O368"/>
  <c r="I368"/>
  <c r="O365"/>
  <c r="I365"/>
  <c r="O362"/>
  <c r="I362"/>
  <c r="O358"/>
  <c r="I358"/>
  <c r="O354"/>
  <c r="I354"/>
  <c r="O350"/>
  <c r="I350"/>
  <c r="O346"/>
  <c r="I346"/>
  <c r="I324"/>
  <c r="O341"/>
  <c r="I341"/>
  <c r="O337"/>
  <c r="I337"/>
  <c r="O333"/>
  <c r="I333"/>
  <c r="O329"/>
  <c r="I329"/>
  <c r="O325"/>
  <c r="I325"/>
  <c r="I319"/>
  <c r="O320"/>
  <c r="I320"/>
  <c r="I286"/>
  <c r="O315"/>
  <c r="I315"/>
  <c r="O311"/>
  <c r="I311"/>
  <c r="O307"/>
  <c r="I307"/>
  <c r="O303"/>
  <c r="I303"/>
  <c r="O299"/>
  <c r="I299"/>
  <c r="O295"/>
  <c r="I295"/>
  <c r="O291"/>
  <c r="I291"/>
  <c r="O287"/>
  <c r="I287"/>
  <c r="I218"/>
  <c r="O282"/>
  <c r="I282"/>
  <c r="O278"/>
  <c r="I278"/>
  <c r="O274"/>
  <c r="I274"/>
  <c r="O270"/>
  <c r="I270"/>
  <c r="O266"/>
  <c r="I266"/>
  <c r="O262"/>
  <c r="I262"/>
  <c r="O258"/>
  <c r="I258"/>
  <c r="O255"/>
  <c r="I255"/>
  <c r="O252"/>
  <c r="I252"/>
  <c r="O249"/>
  <c r="I249"/>
  <c r="O246"/>
  <c r="I246"/>
  <c r="O243"/>
  <c r="I243"/>
  <c r="O239"/>
  <c r="I239"/>
  <c r="O235"/>
  <c r="I235"/>
  <c r="O231"/>
  <c r="I231"/>
  <c r="O227"/>
  <c r="I227"/>
  <c r="O223"/>
  <c r="I223"/>
  <c r="O219"/>
  <c r="I219"/>
  <c r="I170"/>
  <c r="O214"/>
  <c r="I214"/>
  <c r="O210"/>
  <c r="I210"/>
  <c r="O206"/>
  <c r="I206"/>
  <c r="O202"/>
  <c r="I202"/>
  <c r="O198"/>
  <c r="I198"/>
  <c r="O195"/>
  <c r="I195"/>
  <c r="O191"/>
  <c r="I191"/>
  <c r="O187"/>
  <c r="I187"/>
  <c r="O183"/>
  <c r="I183"/>
  <c r="O179"/>
  <c r="I179"/>
  <c r="O175"/>
  <c r="I175"/>
  <c r="O171"/>
  <c r="I171"/>
  <c r="I89"/>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I24"/>
  <c r="O85"/>
  <c r="I85"/>
  <c r="O81"/>
  <c r="I81"/>
  <c r="O77"/>
  <c r="I77"/>
  <c r="O73"/>
  <c r="I73"/>
  <c r="O69"/>
  <c r="I69"/>
  <c r="O65"/>
  <c r="I65"/>
  <c r="O61"/>
  <c r="I61"/>
  <c r="O57"/>
  <c r="I57"/>
  <c r="O53"/>
  <c r="I53"/>
  <c r="O49"/>
  <c r="I49"/>
  <c r="O45"/>
  <c r="I45"/>
  <c r="O41"/>
  <c r="I41"/>
  <c r="O37"/>
  <c r="I37"/>
  <c r="O33"/>
  <c r="I33"/>
  <c r="O29"/>
  <c r="I29"/>
  <c r="O25"/>
  <c r="I25"/>
  <c r="I8"/>
  <c r="O20"/>
  <c r="I20"/>
  <c r="O16"/>
  <c r="I16"/>
  <c r="O13"/>
  <c r="I13"/>
  <c r="O9"/>
  <c r="I9"/>
  <c i="18" r="I3"/>
  <c r="I8"/>
  <c r="O33"/>
  <c r="I33"/>
  <c r="O29"/>
  <c r="I29"/>
  <c r="O25"/>
  <c r="I25"/>
  <c r="O21"/>
  <c r="I21"/>
  <c r="O17"/>
  <c r="I17"/>
  <c r="O13"/>
  <c r="I13"/>
  <c r="O9"/>
  <c r="I9"/>
  <c i="17" r="I3"/>
  <c r="I8"/>
  <c r="O69"/>
  <c r="I69"/>
  <c r="O65"/>
  <c r="I65"/>
  <c r="O61"/>
  <c r="I61"/>
  <c r="O57"/>
  <c r="I57"/>
  <c r="O53"/>
  <c r="I53"/>
  <c r="O49"/>
  <c r="I49"/>
  <c r="O45"/>
  <c r="I45"/>
  <c r="O41"/>
  <c r="I41"/>
  <c r="O37"/>
  <c r="I37"/>
  <c r="O33"/>
  <c r="I33"/>
  <c r="O29"/>
  <c r="I29"/>
  <c r="O25"/>
  <c r="I25"/>
  <c r="O21"/>
  <c r="I21"/>
  <c r="O17"/>
  <c r="I17"/>
  <c r="O13"/>
  <c r="I13"/>
  <c r="O9"/>
  <c r="I9"/>
  <c i="16" r="I3"/>
  <c r="I8"/>
  <c r="O9"/>
  <c r="I9"/>
  <c i="15" r="I3"/>
  <c r="I83"/>
  <c r="O88"/>
  <c r="I88"/>
  <c r="O84"/>
  <c r="I84"/>
  <c r="I78"/>
  <c r="O79"/>
  <c r="I79"/>
  <c r="I17"/>
  <c r="O74"/>
  <c r="I74"/>
  <c r="O70"/>
  <c r="I70"/>
  <c r="O66"/>
  <c r="I66"/>
  <c r="O62"/>
  <c r="I62"/>
  <c r="O58"/>
  <c r="I58"/>
  <c r="O54"/>
  <c r="I54"/>
  <c r="O50"/>
  <c r="I50"/>
  <c r="O46"/>
  <c r="I46"/>
  <c r="O42"/>
  <c r="I42"/>
  <c r="O38"/>
  <c r="I38"/>
  <c r="O34"/>
  <c r="I34"/>
  <c r="O30"/>
  <c r="I30"/>
  <c r="O26"/>
  <c r="I26"/>
  <c r="O22"/>
  <c r="I22"/>
  <c r="O18"/>
  <c r="I18"/>
  <c r="I8"/>
  <c r="O13"/>
  <c r="I13"/>
  <c r="O9"/>
  <c r="I9"/>
  <c i="14" r="I3"/>
  <c r="I154"/>
  <c r="O167"/>
  <c r="I167"/>
  <c r="O163"/>
  <c r="I163"/>
  <c r="O159"/>
  <c r="I159"/>
  <c r="O155"/>
  <c r="I155"/>
  <c r="I149"/>
  <c r="O150"/>
  <c r="I150"/>
  <c r="I120"/>
  <c r="O145"/>
  <c r="I145"/>
  <c r="O141"/>
  <c r="I141"/>
  <c r="O137"/>
  <c r="I137"/>
  <c r="O133"/>
  <c r="I133"/>
  <c r="O129"/>
  <c r="I129"/>
  <c r="O125"/>
  <c r="I125"/>
  <c r="O121"/>
  <c r="I121"/>
  <c r="I95"/>
  <c r="O116"/>
  <c r="I116"/>
  <c r="O112"/>
  <c r="I112"/>
  <c r="O108"/>
  <c r="I108"/>
  <c r="O104"/>
  <c r="I104"/>
  <c r="O100"/>
  <c r="I100"/>
  <c r="O96"/>
  <c r="I96"/>
  <c r="I82"/>
  <c r="O91"/>
  <c r="I91"/>
  <c r="O87"/>
  <c r="I87"/>
  <c r="O83"/>
  <c r="I83"/>
  <c r="I17"/>
  <c r="O78"/>
  <c r="I78"/>
  <c r="O74"/>
  <c r="I74"/>
  <c r="O70"/>
  <c r="I70"/>
  <c r="O66"/>
  <c r="I66"/>
  <c r="O62"/>
  <c r="I62"/>
  <c r="O58"/>
  <c r="I58"/>
  <c r="O54"/>
  <c r="I54"/>
  <c r="O50"/>
  <c r="I50"/>
  <c r="O46"/>
  <c r="I46"/>
  <c r="O42"/>
  <c r="I42"/>
  <c r="O38"/>
  <c r="I38"/>
  <c r="O34"/>
  <c r="I34"/>
  <c r="O30"/>
  <c r="I30"/>
  <c r="O26"/>
  <c r="I26"/>
  <c r="O22"/>
  <c r="I22"/>
  <c r="O18"/>
  <c r="I18"/>
  <c r="I8"/>
  <c r="O13"/>
  <c r="I13"/>
  <c r="O9"/>
  <c r="I9"/>
  <c i="13" r="I3"/>
  <c r="I111"/>
  <c r="O136"/>
  <c r="I136"/>
  <c r="O132"/>
  <c r="I132"/>
  <c r="O128"/>
  <c r="I128"/>
  <c r="O124"/>
  <c r="I124"/>
  <c r="O120"/>
  <c r="I120"/>
  <c r="O116"/>
  <c r="I116"/>
  <c r="O112"/>
  <c r="I112"/>
  <c r="I78"/>
  <c r="O107"/>
  <c r="I107"/>
  <c r="O103"/>
  <c r="I103"/>
  <c r="O99"/>
  <c r="I99"/>
  <c r="O95"/>
  <c r="I95"/>
  <c r="O91"/>
  <c r="I91"/>
  <c r="O87"/>
  <c r="I87"/>
  <c r="O83"/>
  <c r="I83"/>
  <c r="O79"/>
  <c r="I79"/>
  <c r="I33"/>
  <c r="O74"/>
  <c r="I74"/>
  <c r="O70"/>
  <c r="I70"/>
  <c r="O66"/>
  <c r="I66"/>
  <c r="O62"/>
  <c r="I62"/>
  <c r="O58"/>
  <c r="I58"/>
  <c r="O54"/>
  <c r="I54"/>
  <c r="O50"/>
  <c r="I50"/>
  <c r="O46"/>
  <c r="I46"/>
  <c r="O42"/>
  <c r="I42"/>
  <c r="O38"/>
  <c r="I38"/>
  <c r="O34"/>
  <c r="I34"/>
  <c r="I8"/>
  <c r="O29"/>
  <c r="I29"/>
  <c r="O25"/>
  <c r="I25"/>
  <c r="O21"/>
  <c r="I21"/>
  <c r="O17"/>
  <c r="I17"/>
  <c r="O13"/>
  <c r="I13"/>
  <c r="O9"/>
  <c r="I9"/>
  <c i="12" r="I3"/>
  <c r="I138"/>
  <c r="O151"/>
  <c r="I151"/>
  <c r="O147"/>
  <c r="I147"/>
  <c r="O143"/>
  <c r="I143"/>
  <c r="O139"/>
  <c r="I139"/>
  <c r="I133"/>
  <c r="O134"/>
  <c r="I134"/>
  <c r="I108"/>
  <c r="O129"/>
  <c r="I129"/>
  <c r="O125"/>
  <c r="I125"/>
  <c r="O121"/>
  <c r="I121"/>
  <c r="O117"/>
  <c r="I117"/>
  <c r="O113"/>
  <c r="I113"/>
  <c r="O109"/>
  <c r="I109"/>
  <c r="I83"/>
  <c r="O104"/>
  <c r="I104"/>
  <c r="O100"/>
  <c r="I100"/>
  <c r="O96"/>
  <c r="I96"/>
  <c r="O92"/>
  <c r="I92"/>
  <c r="O88"/>
  <c r="I88"/>
  <c r="O84"/>
  <c r="I84"/>
  <c r="I74"/>
  <c r="O79"/>
  <c r="I79"/>
  <c r="O75"/>
  <c r="I75"/>
  <c r="I17"/>
  <c r="O70"/>
  <c r="I70"/>
  <c r="O66"/>
  <c r="I66"/>
  <c r="O62"/>
  <c r="I62"/>
  <c r="O58"/>
  <c r="I58"/>
  <c r="O54"/>
  <c r="I54"/>
  <c r="O50"/>
  <c r="I50"/>
  <c r="O46"/>
  <c r="I46"/>
  <c r="O42"/>
  <c r="I42"/>
  <c r="O38"/>
  <c r="I38"/>
  <c r="O34"/>
  <c r="I34"/>
  <c r="O30"/>
  <c r="I30"/>
  <c r="O26"/>
  <c r="I26"/>
  <c r="O22"/>
  <c r="I22"/>
  <c r="O18"/>
  <c r="I18"/>
  <c r="I8"/>
  <c r="O13"/>
  <c r="I13"/>
  <c r="O9"/>
  <c r="I9"/>
  <c i="11" r="I3"/>
  <c r="I104"/>
  <c r="O109"/>
  <c r="I109"/>
  <c r="O105"/>
  <c r="I105"/>
  <c r="I71"/>
  <c r="O100"/>
  <c r="I100"/>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10" r="I3"/>
  <c r="I87"/>
  <c r="O88"/>
  <c r="I88"/>
  <c r="I58"/>
  <c r="O83"/>
  <c r="I83"/>
  <c r="O79"/>
  <c r="I79"/>
  <c r="O75"/>
  <c r="I75"/>
  <c r="O71"/>
  <c r="I71"/>
  <c r="O67"/>
  <c r="I67"/>
  <c r="O63"/>
  <c r="I63"/>
  <c r="O59"/>
  <c r="I59"/>
  <c r="I13"/>
  <c r="O54"/>
  <c r="I54"/>
  <c r="O50"/>
  <c r="I50"/>
  <c r="O46"/>
  <c r="I46"/>
  <c r="O42"/>
  <c r="I42"/>
  <c r="O38"/>
  <c r="I38"/>
  <c r="O34"/>
  <c r="I34"/>
  <c r="O30"/>
  <c r="I30"/>
  <c r="O26"/>
  <c r="I26"/>
  <c r="O22"/>
  <c r="I22"/>
  <c r="O18"/>
  <c r="I18"/>
  <c r="O14"/>
  <c r="I14"/>
  <c r="I8"/>
  <c r="O9"/>
  <c r="I9"/>
  <c i="9" r="I3"/>
  <c r="I186"/>
  <c r="O203"/>
  <c r="I203"/>
  <c r="O199"/>
  <c r="I199"/>
  <c r="O195"/>
  <c r="I195"/>
  <c r="O191"/>
  <c r="I191"/>
  <c r="O187"/>
  <c r="I187"/>
  <c r="I181"/>
  <c r="O182"/>
  <c r="I182"/>
  <c r="I136"/>
  <c r="O177"/>
  <c r="I177"/>
  <c r="O173"/>
  <c r="I173"/>
  <c r="O169"/>
  <c r="I169"/>
  <c r="O165"/>
  <c r="I165"/>
  <c r="O161"/>
  <c r="I161"/>
  <c r="O157"/>
  <c r="I157"/>
  <c r="O153"/>
  <c r="I153"/>
  <c r="O149"/>
  <c r="I149"/>
  <c r="O145"/>
  <c r="I145"/>
  <c r="O141"/>
  <c r="I141"/>
  <c r="O137"/>
  <c r="I137"/>
  <c r="I111"/>
  <c r="O132"/>
  <c r="I132"/>
  <c r="O128"/>
  <c r="I128"/>
  <c r="O124"/>
  <c r="I124"/>
  <c r="O120"/>
  <c r="I120"/>
  <c r="O116"/>
  <c r="I116"/>
  <c r="O112"/>
  <c r="I112"/>
  <c r="I98"/>
  <c r="O107"/>
  <c r="I107"/>
  <c r="O103"/>
  <c r="I103"/>
  <c r="O99"/>
  <c r="I99"/>
  <c r="I21"/>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8" r="I3"/>
  <c r="I214"/>
  <c r="O255"/>
  <c r="I255"/>
  <c r="O251"/>
  <c r="I251"/>
  <c r="O247"/>
  <c r="I247"/>
  <c r="O243"/>
  <c r="I243"/>
  <c r="O239"/>
  <c r="I239"/>
  <c r="O235"/>
  <c r="I235"/>
  <c r="O231"/>
  <c r="I231"/>
  <c r="O227"/>
  <c r="I227"/>
  <c r="O223"/>
  <c r="I223"/>
  <c r="O219"/>
  <c r="I219"/>
  <c r="O215"/>
  <c r="I215"/>
  <c r="I205"/>
  <c r="O210"/>
  <c r="I210"/>
  <c r="O206"/>
  <c r="I206"/>
  <c r="I144"/>
  <c r="O201"/>
  <c r="I201"/>
  <c r="O197"/>
  <c r="I197"/>
  <c r="O193"/>
  <c r="I193"/>
  <c r="O189"/>
  <c r="I189"/>
  <c r="O185"/>
  <c r="I185"/>
  <c r="O181"/>
  <c r="I181"/>
  <c r="O177"/>
  <c r="I177"/>
  <c r="O173"/>
  <c r="I173"/>
  <c r="O169"/>
  <c r="I169"/>
  <c r="O165"/>
  <c r="I165"/>
  <c r="O161"/>
  <c r="I161"/>
  <c r="O157"/>
  <c r="I157"/>
  <c r="O153"/>
  <c r="I153"/>
  <c r="O149"/>
  <c r="I149"/>
  <c r="O145"/>
  <c r="I145"/>
  <c r="I119"/>
  <c r="O140"/>
  <c r="I140"/>
  <c r="O136"/>
  <c r="I136"/>
  <c r="O132"/>
  <c r="I132"/>
  <c r="O128"/>
  <c r="I128"/>
  <c r="O124"/>
  <c r="I124"/>
  <c r="O120"/>
  <c r="I120"/>
  <c r="I98"/>
  <c r="O115"/>
  <c r="I115"/>
  <c r="O111"/>
  <c r="I111"/>
  <c r="O107"/>
  <c r="I107"/>
  <c r="O103"/>
  <c r="I103"/>
  <c r="O99"/>
  <c r="I99"/>
  <c r="I25"/>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7" r="I3"/>
  <c r="I255"/>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I238"/>
  <c r="O251"/>
  <c r="I251"/>
  <c r="O247"/>
  <c r="I247"/>
  <c r="O243"/>
  <c r="I243"/>
  <c r="O239"/>
  <c r="I239"/>
  <c r="I233"/>
  <c r="O234"/>
  <c r="I234"/>
  <c r="I168"/>
  <c r="O229"/>
  <c r="I229"/>
  <c r="O225"/>
  <c r="I225"/>
  <c r="O221"/>
  <c r="I221"/>
  <c r="O217"/>
  <c r="I217"/>
  <c r="O213"/>
  <c r="I213"/>
  <c r="O209"/>
  <c r="I209"/>
  <c r="O205"/>
  <c r="I205"/>
  <c r="O201"/>
  <c r="I201"/>
  <c r="O197"/>
  <c r="I197"/>
  <c r="O193"/>
  <c r="I193"/>
  <c r="O189"/>
  <c r="I189"/>
  <c r="O185"/>
  <c r="I185"/>
  <c r="O181"/>
  <c r="I181"/>
  <c r="O177"/>
  <c r="I177"/>
  <c r="O173"/>
  <c r="I173"/>
  <c r="O169"/>
  <c r="I169"/>
  <c r="I139"/>
  <c r="O164"/>
  <c r="I164"/>
  <c r="O160"/>
  <c r="I160"/>
  <c r="O156"/>
  <c r="I156"/>
  <c r="O152"/>
  <c r="I152"/>
  <c r="O148"/>
  <c r="I148"/>
  <c r="O144"/>
  <c r="I144"/>
  <c r="O140"/>
  <c r="I140"/>
  <c r="I118"/>
  <c r="O135"/>
  <c r="I135"/>
  <c r="O131"/>
  <c r="I131"/>
  <c r="O127"/>
  <c r="I127"/>
  <c r="O123"/>
  <c r="I123"/>
  <c r="O119"/>
  <c r="I119"/>
  <c r="I25"/>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6" r="I3"/>
  <c r="I211"/>
  <c r="O248"/>
  <c r="I248"/>
  <c r="O244"/>
  <c r="I244"/>
  <c r="O240"/>
  <c r="I240"/>
  <c r="O236"/>
  <c r="I236"/>
  <c r="O232"/>
  <c r="I232"/>
  <c r="O228"/>
  <c r="I228"/>
  <c r="O224"/>
  <c r="I224"/>
  <c r="O220"/>
  <c r="I220"/>
  <c r="O216"/>
  <c r="I216"/>
  <c r="O212"/>
  <c r="I212"/>
  <c r="I206"/>
  <c r="O207"/>
  <c r="I207"/>
  <c r="I201"/>
  <c r="O202"/>
  <c r="I202"/>
  <c r="I144"/>
  <c r="O197"/>
  <c r="I197"/>
  <c r="O193"/>
  <c r="I193"/>
  <c r="O189"/>
  <c r="I189"/>
  <c r="O185"/>
  <c r="I185"/>
  <c r="O181"/>
  <c r="I181"/>
  <c r="O177"/>
  <c r="I177"/>
  <c r="O173"/>
  <c r="I173"/>
  <c r="O169"/>
  <c r="I169"/>
  <c r="O165"/>
  <c r="I165"/>
  <c r="O161"/>
  <c r="I161"/>
  <c r="O157"/>
  <c r="I157"/>
  <c r="O153"/>
  <c r="I153"/>
  <c r="O149"/>
  <c r="I149"/>
  <c r="O145"/>
  <c r="I145"/>
  <c r="I115"/>
  <c r="O140"/>
  <c r="I140"/>
  <c r="O136"/>
  <c r="I136"/>
  <c r="O132"/>
  <c r="I132"/>
  <c r="O128"/>
  <c r="I128"/>
  <c r="O124"/>
  <c r="I124"/>
  <c r="O120"/>
  <c r="I120"/>
  <c r="O116"/>
  <c r="I116"/>
  <c r="I102"/>
  <c r="O111"/>
  <c r="I111"/>
  <c r="O107"/>
  <c r="I107"/>
  <c r="O103"/>
  <c r="I103"/>
  <c r="I33"/>
  <c r="O98"/>
  <c r="I98"/>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5" r="I3"/>
  <c r="I205"/>
  <c r="O234"/>
  <c r="I234"/>
  <c r="O230"/>
  <c r="I230"/>
  <c r="O226"/>
  <c r="I226"/>
  <c r="O222"/>
  <c r="I222"/>
  <c r="O218"/>
  <c r="I218"/>
  <c r="O214"/>
  <c r="I214"/>
  <c r="O210"/>
  <c r="I210"/>
  <c r="O206"/>
  <c r="I206"/>
  <c r="I160"/>
  <c r="O201"/>
  <c r="I201"/>
  <c r="O197"/>
  <c r="I197"/>
  <c r="O193"/>
  <c r="I193"/>
  <c r="O189"/>
  <c r="I189"/>
  <c r="O185"/>
  <c r="I185"/>
  <c r="O181"/>
  <c r="I181"/>
  <c r="O177"/>
  <c r="I177"/>
  <c r="O173"/>
  <c r="I173"/>
  <c r="O169"/>
  <c r="I169"/>
  <c r="O165"/>
  <c r="I165"/>
  <c r="O161"/>
  <c r="I161"/>
  <c r="I135"/>
  <c r="O156"/>
  <c r="I156"/>
  <c r="O152"/>
  <c r="I152"/>
  <c r="O148"/>
  <c r="I148"/>
  <c r="O144"/>
  <c r="I144"/>
  <c r="O140"/>
  <c r="I140"/>
  <c r="O136"/>
  <c r="I136"/>
  <c r="I114"/>
  <c r="O131"/>
  <c r="I131"/>
  <c r="O127"/>
  <c r="I127"/>
  <c r="O123"/>
  <c r="I123"/>
  <c r="O119"/>
  <c r="I119"/>
  <c r="O115"/>
  <c r="I115"/>
  <c r="I13"/>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I8"/>
  <c r="O9"/>
  <c r="I9"/>
  <c i="4" r="I3"/>
  <c r="I8"/>
  <c r="O9"/>
  <c r="I9"/>
  <c i="3" r="I3"/>
  <c r="I89"/>
  <c r="O102"/>
  <c r="I102"/>
  <c r="O98"/>
  <c r="I98"/>
  <c r="O94"/>
  <c r="I94"/>
  <c r="O90"/>
  <c r="I90"/>
  <c r="I72"/>
  <c r="O85"/>
  <c r="I85"/>
  <c r="O81"/>
  <c r="I81"/>
  <c r="O77"/>
  <c r="I77"/>
  <c r="O73"/>
  <c r="I73"/>
  <c r="I67"/>
  <c r="O68"/>
  <c r="I68"/>
  <c r="I46"/>
  <c r="O63"/>
  <c r="I63"/>
  <c r="O59"/>
  <c r="I59"/>
  <c r="O55"/>
  <c r="I55"/>
  <c r="O51"/>
  <c r="I51"/>
  <c r="O47"/>
  <c r="I47"/>
  <c r="I29"/>
  <c r="O42"/>
  <c r="I42"/>
  <c r="O38"/>
  <c r="I38"/>
  <c r="O34"/>
  <c r="I34"/>
  <c r="O30"/>
  <c r="I30"/>
  <c r="I8"/>
  <c r="O25"/>
  <c r="I25"/>
  <c r="O21"/>
  <c r="I21"/>
  <c r="O17"/>
  <c r="I17"/>
  <c r="O13"/>
  <c r="I13"/>
  <c r="O9"/>
  <c r="I9"/>
  <c i="2" r="I3"/>
  <c r="I8"/>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<sst xmlns="http://schemas.openxmlformats.org/spreadsheetml/2006/main">
  <si>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</si>
  <si>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</si>
  <si>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</si>
  <si>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D20-036 - I/14 Solnice, obchvat_ DOD 17 - DOD 18</t>
  </si>
  <si>
    <t>Celková cena bez DPH:</t>
  </si>
  <si>
    <t>Celková cena s DPH:</t>
  </si>
  <si>
    <t>Objekt</t>
  </si>
  <si>
    <t>Popis</t>
  </si>
  <si>
    <t>Cena bez DPH</t>
  </si>
  <si>
    <t>DPH</t>
  </si>
  <si>
    <t>Cena s DPH</t>
  </si>
  <si>
    <t>SO 000</t>
  </si>
  <si>
    <t>Vedlejší a ostatní náklady</t>
  </si>
  <si>
    <t>SO 000.1</t>
  </si>
  <si>
    <t>Zřízení základní vytyčovací sítě</t>
  </si>
  <si>
    <t>SO 001</t>
  </si>
  <si>
    <t>Demolice objektu p.č. st. 350 - objekt již zrealizován</t>
  </si>
  <si>
    <t>SO 101</t>
  </si>
  <si>
    <t>Hlavní trasa silnice I/14</t>
  </si>
  <si>
    <t>SO 110</t>
  </si>
  <si>
    <t>Okružní křižovatka v km 1,690</t>
  </si>
  <si>
    <t>SO 111</t>
  </si>
  <si>
    <t>Okružní křižovatka v km 0,023</t>
  </si>
  <si>
    <t>SO 111.1</t>
  </si>
  <si>
    <t>Okružní křižovatka v km 0,023 - SS KHK</t>
  </si>
  <si>
    <t>SO 120</t>
  </si>
  <si>
    <t>Přeložka silnice III/29845 v km 1,177</t>
  </si>
  <si>
    <t>SO 121</t>
  </si>
  <si>
    <t>Přeložka místní komunikace v km 0,183</t>
  </si>
  <si>
    <t>SO 122</t>
  </si>
  <si>
    <t>Přeložka silnice III/3213 v km 0,000</t>
  </si>
  <si>
    <t>SO 134</t>
  </si>
  <si>
    <t>Přeložka stezky pro chodce a cyklisty v km 0,485</t>
  </si>
  <si>
    <t>SO 135</t>
  </si>
  <si>
    <t>Přeložka stezky pro chodce a cyklisty v km -0,007</t>
  </si>
  <si>
    <t>SO 150</t>
  </si>
  <si>
    <t>Přeložka polní cesty k silnici III/29845 v km 1,189</t>
  </si>
  <si>
    <t>SO 151</t>
  </si>
  <si>
    <t>Přístupové cesty k pozemkům</t>
  </si>
  <si>
    <t>SO 181</t>
  </si>
  <si>
    <t>Přechodné dopravní značení (plán organizace výstavby)</t>
  </si>
  <si>
    <t>SO 190.1</t>
  </si>
  <si>
    <t>Dopravní značení (ve správě ŘSD ČR)</t>
  </si>
  <si>
    <t>SO 190.2</t>
  </si>
  <si>
    <t>Dopravní značení (ve správě SS KHK)</t>
  </si>
  <si>
    <t>SO 201</t>
  </si>
  <si>
    <t>Estakáda v km 0,068 - 0,324</t>
  </si>
  <si>
    <t>SO 202</t>
  </si>
  <si>
    <t>Most na silnici I/14 v km 0,485</t>
  </si>
  <si>
    <t>SO 203</t>
  </si>
  <si>
    <t>Most přes dlouhou strouhu v km 0,587</t>
  </si>
  <si>
    <t>SO 220</t>
  </si>
  <si>
    <t>Most na silnici III/29845 v km 1,177</t>
  </si>
  <si>
    <t>SO 260</t>
  </si>
  <si>
    <t>Propust Močince v km 1,482 771</t>
  </si>
  <si>
    <t>SO 320</t>
  </si>
  <si>
    <t>Úprava vodotečí Povodí Labe</t>
  </si>
  <si>
    <t>SO 330</t>
  </si>
  <si>
    <t>Přeložka tlakové kanalizace AQUA Servis, a.s.</t>
  </si>
  <si>
    <t>SO 331</t>
  </si>
  <si>
    <t>Přeložka dešťové kanalizace AQUA Servis, a.s.</t>
  </si>
  <si>
    <t>SO 340</t>
  </si>
  <si>
    <t>Přeložka vodovodu AQUA Servis, a.s.</t>
  </si>
  <si>
    <t>SO 360.1</t>
  </si>
  <si>
    <t>Retenční příkopy Dlouhá strouha jih</t>
  </si>
  <si>
    <t>SO 360.2</t>
  </si>
  <si>
    <t>Retenční příkopy Dlouhá strouha sever</t>
  </si>
  <si>
    <t>SO 361.1</t>
  </si>
  <si>
    <t>Retenční příkop Močinec jih</t>
  </si>
  <si>
    <t>SO 361.2</t>
  </si>
  <si>
    <t>Retenční příkop Močinec sever</t>
  </si>
  <si>
    <t>SO 380</t>
  </si>
  <si>
    <t>Přeložky a úpravy meliorací</t>
  </si>
  <si>
    <t>SO 391.1</t>
  </si>
  <si>
    <t>Vodohospodářská opatření na povodí Bělé</t>
  </si>
  <si>
    <t>SO 391.2</t>
  </si>
  <si>
    <t>Rekonstrukce zatrubnění vodního náhonu</t>
  </si>
  <si>
    <t>SO 431.1</t>
  </si>
  <si>
    <t>Přeložka VO OK v km 0,023 Město Solnice</t>
  </si>
  <si>
    <t>SO 431.2</t>
  </si>
  <si>
    <t>VO OK v km 1,690 Město Solnice</t>
  </si>
  <si>
    <t>SO 520</t>
  </si>
  <si>
    <t>Přeložka plynovodu STL GasNet</t>
  </si>
  <si>
    <t>SO 760</t>
  </si>
  <si>
    <t>Protihluková stěna v km 0,050 vlevo</t>
  </si>
  <si>
    <t>SO 801</t>
  </si>
  <si>
    <t>Vegetační úpravy</t>
  </si>
  <si>
    <t>SO 801.1</t>
  </si>
  <si>
    <t>Vegetační úpravy - náhradní výsadba</t>
  </si>
  <si>
    <t>SO 810.2</t>
  </si>
  <si>
    <t>Příprava území – skrývka ornice</t>
  </si>
  <si>
    <t>SO 810.3</t>
  </si>
  <si>
    <t>Příprava území – příprava stavebních ploch</t>
  </si>
  <si>
    <t>SO 810.4</t>
  </si>
  <si>
    <t>Návrh umístění dočasných bariér</t>
  </si>
  <si>
    <t>SO 830</t>
  </si>
  <si>
    <t>Rekultivace území</t>
  </si>
  <si>
    <t>Soupis prací objektu</t>
  </si>
  <si>
    <t>S</t>
  </si>
  <si>
    <t>Stavba:</t>
  </si>
  <si>
    <t>D20-036</t>
  </si>
  <si>
    <t>I/14 Solnice, obchvat_ DOD 17 - DOD 18</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</si>
  <si>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</si>
  <si>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</si>
  <si>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</si>
  <si>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</si>
  <si>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</si>
  <si>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</si>
  <si>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</si>
  <si>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</si>
  <si>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</si>
  <si>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</si>
  <si>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</si>
  <si>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</si>
  <si>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</si>
  <si>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</si>
  <si>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</si>
  <si>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</si>
  <si>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</si>
  <si>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</si>
  <si>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</si>
  <si>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</si>
  <si>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</si>
  <si>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OTSKP 2024</t>
  </si>
  <si>
    <t>PP</t>
  </si>
  <si>
    <t>VV</t>
  </si>
  <si>
    <t xml:space="preserve">Provádění zkoušek dle požadavku investora / TDS nad rámec KZP. Provizorní cena,  předpokládá se cena 65 000 Kč 1 = 1,000 [A]</t>
  </si>
  <si>
    <t>TS</t>
  </si>
  <si>
    <t>Položka zahrnuje:
- veškeré náklady spojené s objednatelem požadovanými zkouškami
Položka nezahrnuje:
- x</t>
  </si>
  <si>
    <t>02730</t>
  </si>
  <si>
    <t>POMOC PRÁCE ZŘÍZ NEBO ZAJIŠŤ OCHRANU INŽENÝRSKÝCH SÍTÍ</t>
  </si>
  <si>
    <t>Vytyčení stávajících inženýrských sítí vč. výkopů sond pro ověření průběhu a hloubky uložení.
Kompletní provedení. 1 = 1,000 [A]</t>
  </si>
  <si>
    <t>Položka zahrnuje:
- veškeré náklady spojené s ochranou inženýrských sítí
Položka nezahrnuje:
- x</t>
  </si>
  <si>
    <t>1</t>
  </si>
  <si>
    <t>Ochranna inženýrských sítí apod.
Kompletní dodávka. 1 = 1,000 [A]</t>
  </si>
  <si>
    <t>02811</t>
  </si>
  <si>
    <t>PRŮZKUMNÉ PRÁCE GEOTECHNICKÉ NA POVRCHU</t>
  </si>
  <si>
    <t>Doplňující geologický průzkum v případě potřeby, provedení zkušebních úseků a polní zkoušky.
Položka bude čerpána se souhlasem TDS a objednatele. 1 = 1,000 [A]</t>
  </si>
  <si>
    <t>Položka zahrnuje:
- veškeré náklady spojené s objednatelem požadovanými pracemi
Položka nezahrnuje:
- x</t>
  </si>
  <si>
    <t>02841</t>
  </si>
  <si>
    <t>PRŮZKUMNÉ PRÁCE ŽIVOTNÍHO PROSTŘEDÍ NA POVRCHU</t>
  </si>
  <si>
    <t>Dle požadavků účastníků stavebního řízení - vit souhrnná technická zpráva.
Položka bude čerpána se souhlasem TDS a objednatele. 1 = 1,000 [A]</t>
  </si>
  <si>
    <t>02910</t>
  </si>
  <si>
    <t>OSTATNÍ POŽADAVKY - ZEMĚMĚŘIČSKÁ MĚŘENÍ</t>
  </si>
  <si>
    <t>OSTATNÍ POŽADAVKY - ZEMĚMĚŘIČSKÁ MĚŘENÍ
Zaměření skutečného provedení díla ke kolaudaci stavby. zaměření ve formátu a podrobnostech, které umožní vložení do DTM, 3x tištěné paré + 1x CD 1 = 1,000 [A]</t>
  </si>
  <si>
    <t>Položka zahrnuje:
- veškeré náklady spojené s objednatelem požadovanými pracemi
Položka nezahrnuje:
- x
Způsob stanovení:
- pro stanovení orientační investorské ceny určete jednotkovou cenu jako 1% odhadované ceny stavby</t>
  </si>
  <si>
    <t>02911 R</t>
  </si>
  <si>
    <t>OSTATNÍ POŽADAVKY - GEODETICKÉ ZAMĚŘENÍ</t>
  </si>
  <si>
    <t>Veškerá zaměření nutná k realizaci díla (např. zaměření stavby před výstavbou, vytyčení stavby a obvodu staveniště apod.) a k uvedení stavby do užívání a řádnému předání dokončeného díla. 1 = 1,000 [A]</t>
  </si>
  <si>
    <t>Zaměření vrstev pro určení kubatur (dle zaměření příčných řezů v PD) a pro určení kubatur konstrukčních vrstev a celkových plošných a délkových výměr. 1 = 1,000 [A]</t>
  </si>
  <si>
    <t>02940</t>
  </si>
  <si>
    <t>OSTATNÍ POŽADAVKY - VYPRACOVÁNÍ DOKUMENTACE</t>
  </si>
  <si>
    <t>Vypracování havarijního a povodňového plánu v potřebném počtu paré tiskem i digitálně. Kompletní provedení. 1 = 1,000 [A]</t>
  </si>
  <si>
    <t>02943</t>
  </si>
  <si>
    <t>OSTATNÍ POŽADAVKY - VYPRACOVÁNÍ RDS</t>
  </si>
  <si>
    <t>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 1 = 1,000 [A]</t>
  </si>
  <si>
    <t>02944</t>
  </si>
  <si>
    <t>OSTAT POŽADAVKY - DOKUMENTACE SKUTEČ PROVEDENÍ V DIGIT FORMĚ</t>
  </si>
  <si>
    <t>OBSAH DOKUMENTACE DLE PLATNÝCH PŘEDPISŮ ŘSD</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</si>
  <si>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1 = 1,000 [A]</t>
  </si>
  <si>
    <t>zahrnuje veškeré náklady spojené s objednatelem požadovanými pracemi</t>
  </si>
  <si>
    <t>02945</t>
  </si>
  <si>
    <t>OSTAT POŽADAVKY - GEOMETRICKÝ PLÁN</t>
  </si>
  <si>
    <t>HM</t>
  </si>
  <si>
    <t>Vytyčení hranic pozemků, geometrický odděl. plán pro majetkoprávní vypořádání majetkových vztahů (12x tiskem).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</si>
  <si>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</si>
  <si>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</si>
  <si>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</si>
  <si>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1 x měsíčně sada barevných fotografií v tištěné i elektronické formě. 3 x závěrečná fotodokumentace v albu s popisem v tištěné i elektronické podobě. 1 = 1,000 [A]</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</si>
  <si>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</si>
  <si>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</si>
  <si>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</si>
  <si>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objízdných tras ( pasport bude proveden před zřízením objízdných tras a po jejich ukončení ) 1 = 1,000 [A]</t>
  </si>
  <si>
    <t>029511 R</t>
  </si>
  <si>
    <t>OSTATNÍ POŽADAVKY - POSUDKY A KONTROLY</t>
  </si>
  <si>
    <t>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
-případný odborný dozor v rámci položky 1 = 1,000 [A]</t>
  </si>
  <si>
    <t>02991</t>
  </si>
  <si>
    <t>OSTATNÍ POŽADAVKY - INFORMAČNÍ TABULE</t>
  </si>
  <si>
    <t>KUS</t>
  </si>
  <si>
    <t>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Státního fondu dopravní infrastruktury. Panel musí být zachován po celou dobu realizace díla. Grafická podoba panelu bude v předstihu schválena objednatelem. Zhotovitel je také povinen před zahájením realizace stavby dle vzoru objednatele umístit pamětní desku s osazením na kamenném podstavci. 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</si>
  <si>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</si>
  <si>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Pamětní deska s osazením na kamenném podstavci po dokončení stavby dle vzoru objednatele.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</si>
  <si>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</si>
  <si>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</si>
  <si>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</si>
  <si>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 xml:space="preserve">Položka zahrnuje:
Montáž a demontáž zařízení staveniště, včetně zajištění prostorů pro objednatele(stavební buňky/kanceláře). Položka obsahuje všechny poplatky spojené se zajištěním prostorů, včetně případných dočasných záborů během stavby – dle potřeb zhotovitele.  
Kompletní provedení.  
Zhotovitel zajistí pro provoz objednatele:
-kancelář pro TDS, koordinátora BOZP a AD velikosti min. stavební `dvojbuňky`
-zasedací místnost pro min. 12 osob
-požadované vybavení:
sociální zázemí, elektřina, vytápění a chlazení, osvětlení, připojení k internetu, nábytek a vybavení v odpovídajícím rozsahu, barevná multifunkční tiskárna formát A3, dataprojektor s plátnem 1 = 1,000 [A]</t>
  </si>
  <si>
    <t>Položka zahrnuje:
 objednatelem povolené náklady na pořízení (event. pronájem), provozování, udržování a likvidaci zhotovitelova zařízení
Položka nezahrnuje:
- x</t>
  </si>
  <si>
    <t>014101</t>
  </si>
  <si>
    <t>POPLATKY ZA SKLÁDKU</t>
  </si>
  <si>
    <t>M3</t>
  </si>
  <si>
    <t>2024_OTSKP</t>
  </si>
  <si>
    <t>4,567 = 4,567 [A]</t>
  </si>
  <si>
    <t>zahrnuje veškeré poplatky provozovateli skládky související s uložením odpadu na skládce.</t>
  </si>
  <si>
    <t>1 vytyčení polohy bodů pro vrtání14 ks = 1,000 [A]</t>
  </si>
  <si>
    <t>zahrnuje veškeré náklady spojené s objednatelem požadovanými pracemi, 
- pro stanovení orientační investorské ceny určete jednotkovou cenu jako 1% odhadované ceny stavby</t>
  </si>
  <si>
    <t>029113</t>
  </si>
  <si>
    <t>OSTATNÍ POŽADAVKY - GEODETICKÉ ZAMĚŘENÍ - CELKY</t>
  </si>
  <si>
    <t>1zaměření 18 bodů = 1,000 [A]</t>
  </si>
  <si>
    <t>1dokumentace základní vytyčovací sítě = 1,000 [A]</t>
  </si>
  <si>
    <t>029611</t>
  </si>
  <si>
    <t>OSTATNÍ POŽADAVKY - ODBORNÝ DOZOR</t>
  </si>
  <si>
    <t>HOD</t>
  </si>
  <si>
    <t>přítomnost geologa při vrtání 40 = 40,000 [A]</t>
  </si>
  <si>
    <t>zahrnuje veškeré náklady spojené s objednatelem požadovaným dozorem</t>
  </si>
  <si>
    <t>Zemní práce</t>
  </si>
  <si>
    <t>12273</t>
  </si>
  <si>
    <t>ODKOPÁVKY A PROKOPÁVKY OBECNÉ TŘ. I</t>
  </si>
  <si>
    <t>"hloubení základů pro OTZ a ochranné šachty"_x000d_
 0,3*0,3*0,35*31+0,3*0,3*0,5*14 = 1,607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</si>
  <si>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</si>
  <si>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</si>
  <si>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</si>
  <si>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1,607odkopávka = 1,607 [A]_x000d_
 ((11*3,14*0,1125^2*1,6)+(3*3,14*0,2^2*6)) z pilot = 2,960 [B]_x000d_
 Celkem: A+B = 4,567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</si>
  <si>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</si>
  <si>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</si>
  <si>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</si>
  <si>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nenamrzavým materiálem"_x000d_
 14*0,3*0,3*0,35 = 0,441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</si>
  <si>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</si>
  <si>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18214</t>
  </si>
  <si>
    <t>ÚPRAVA POVRCHŮ SROVNÁNÍM ÚZEMÍ V TL DO 0,25M</t>
  </si>
  <si>
    <t>M2</t>
  </si>
  <si>
    <t>"úpravy terénu po osazení šachet "_x000d_
 58 = 58,000 [A]</t>
  </si>
  <si>
    <t xml:space="preserve">Položka zahrnuje:
-  úpravu pláně včetně vyrovnání výškových rozdílů
Položka nezahrnuje:
- x</t>
  </si>
  <si>
    <t>2</t>
  </si>
  <si>
    <t>Základy</t>
  </si>
  <si>
    <t>224325</t>
  </si>
  <si>
    <t>PILOTY ZE ŽELEZOBETONU C30/37</t>
  </si>
  <si>
    <t>((11*3,14*0,075*0,075*1,6)+(3*3,14*0,175*0,175*6)) = 2,042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</si>
  <si>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</si>
  <si>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</si>
  <si>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</si>
  <si>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T</t>
  </si>
  <si>
    <t>(11*0,6*2)*0,617*0,001 = 0,008 [A]_x000d_
 3*0,6*2*0,395*0,001 = 0,001 [B]_x000d_
 Celkem: A+B = 0,010 [C]</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</si>
  <si>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</si>
  <si>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264715</t>
  </si>
  <si>
    <t>VRTY PRO PILOTY TŘ I A II D DO 300MM</t>
  </si>
  <si>
    <t>M</t>
  </si>
  <si>
    <t>"vrty pro těžkou stabilizaci, DN225"_x000d_
 11*1,6 = 17,600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</si>
  <si>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</si>
  <si>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264716</t>
  </si>
  <si>
    <t>VRTY PRO PILOTY TŘ I A II D DO 400MM</t>
  </si>
  <si>
    <t>3*6 = 18,000 [A]</t>
  </si>
  <si>
    <t>27211</t>
  </si>
  <si>
    <t>ZÁKLADY Z DÍLCŮ BETONOVÝCH</t>
  </si>
  <si>
    <t>0,3*0,3*0,35*31patky pro orientační sloupky = 0,977 [A]</t>
  </si>
  <si>
    <t xml:space="preserv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</si>
  <si>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t>
  </si>
  <si>
    <t>Přidružená stavební výroba</t>
  </si>
  <si>
    <t>78359 R</t>
  </si>
  <si>
    <t>NÁTĚR BETON KONSTRUKCÍ</t>
  </si>
  <si>
    <t>"ochranný nátěr skruže,"_x000d_
 (14*3,14*1,5*0,1)*1,1 = 7,253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</si>
  <si>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</si>
  <si>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8</t>
  </si>
  <si>
    <t>Potrubí</t>
  </si>
  <si>
    <t>87633</t>
  </si>
  <si>
    <t>CHRÁNIČKY Z TRUB PLASTOVÝCH DN DO 150MM</t>
  </si>
  <si>
    <t>11*1,3+3*1,1 = 17,600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</si>
  <si>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</si>
  <si>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87646</t>
  </si>
  <si>
    <t>CHRÁNIČKY Z TRUB PLASTOVÝCH DN DO 400MM</t>
  </si>
  <si>
    <t>3*6PVC roura DN350 = 18,000 [A]</t>
  </si>
  <si>
    <t>89911D R</t>
  </si>
  <si>
    <t>Poklop se šachtou kompozitový D400</t>
  </si>
  <si>
    <t>"poklop se šachtou kompozitový, ochrana bodu ZVS"_x000d_
 14 = 14,000 [A]</t>
  </si>
  <si>
    <t>Položka zahrnuje dodávku a osazení předepsané mříže včetně rámu</t>
  </si>
  <si>
    <t>89914</t>
  </si>
  <si>
    <t>ŠACHTOVÉ BETONOVÉ SKRUŽE SAMOSTATNÉ</t>
  </si>
  <si>
    <t>14betonová skruž DN1500, výška 50 cm = 14,000 [A]</t>
  </si>
  <si>
    <t>Položka zahrnuje:
- veškerý materiál, výrobky a polotovary
- mimostaveništní a vnitrostaveništní dopravy (rovněž přesuny), včetně naložení a složení,případně s uložením
Položka nezahrnuje:
- x</t>
  </si>
  <si>
    <t>9</t>
  </si>
  <si>
    <t>Ostatní konstrukce a práce</t>
  </si>
  <si>
    <t>91269 R</t>
  </si>
  <si>
    <t>Informační tabulka</t>
  </si>
  <si>
    <t>"informační tabulka"_x000d_
 14 = 14,000 [A]</t>
  </si>
  <si>
    <t>91270 R</t>
  </si>
  <si>
    <t>Odrazný štítek</t>
  </si>
  <si>
    <t>4stabilizace ZVS, včetně vrtu a chemické kotvy do vlhkého prostředí = 4,000 [A]</t>
  </si>
  <si>
    <t>91345</t>
  </si>
  <si>
    <t>NIVELAČNÍ ZNAČKY KOVOVÉ</t>
  </si>
  <si>
    <t>14hřebová nivelační značka 10 cm, včetně plastového centrátoru pro uložení do piloty = 14,000 [A]</t>
  </si>
  <si>
    <t>Položka zahrnuje:
- dodání a osazení nivelační značky včetně nutných zemních prací
- vnitrostaveništní a mimostaveništní dopravu
Položka nezahrnuje:
- x</t>
  </si>
  <si>
    <t>93658 R</t>
  </si>
  <si>
    <t>OCHRANNÉ TYČOVÉ ZNAKY - ORIENTAČNÍ SLOUPKY</t>
  </si>
  <si>
    <t xml:space="preserve">31 včetně tabulky s číslem bodu  = 31,000 [A]</t>
  </si>
  <si>
    <t>- Položka zahrnuje veškerý materiál, výrobky a polotovary, včetně mimostaveništní a vnitrostaveništní dopravy (rovněž přesuny), včetně naložení a složení,případně s uložením.</t>
  </si>
  <si>
    <t>00000</t>
  </si>
  <si>
    <t>objekt již zrealizován</t>
  </si>
  <si>
    <t>kamen</t>
  </si>
  <si>
    <t>Objekt p.č. 350 je již zdemolován na základě rozhodnutí o povolení odstranění stavby vydané MěÚ Rychnov nad Kněžnou – odborem výstavby a životního prostředí ze dne 29.09.2023 pod č.j. MURK-OVŽP-24827/2023/Po. Toto rozhodnutí nabylo právní moci dne 24.10.2023. 0 = 0,000 [A]</t>
  </si>
  <si>
    <t>a</t>
  </si>
  <si>
    <t>"z pol. 12573ca 12583c"_x000d_
 10830,04+8111,25 = 18941,290 [A]_x000d_
 rýhy 1288,78 = 1288,780 [B]_x000d_
 Celkové množství 20230.070000 = 20230,070 [D]</t>
  </si>
  <si>
    <t>113763</t>
  </si>
  <si>
    <t>FRÉZOVÁNÍ DRÁŽKY PRŮŘEZU DO 300MM2 V ASFALTOVÉ VOZOVCE</t>
  </si>
  <si>
    <t>56 = 56,000 [A]</t>
  </si>
  <si>
    <t>Položka zahrnuje veškerou manipulaci s vybouranou sutí a s vybouranými hmotami vč. uložení na skládku.</t>
  </si>
  <si>
    <t>12373</t>
  </si>
  <si>
    <t>ODKOP PRO SPOD STAVBU SILNIC A ŽELEZNIC TŘ. I</t>
  </si>
  <si>
    <t>"rozvoz v trase k přímému zabudování nebo na mezideponii, vč. všech rozvozných vzdáleností"_x000d_
 "Odečteno z 3D modelu, VPR a CHPR"_x000d_
 18352,05 = 18352,050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</si>
  <si>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</si>
  <si>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</si>
  <si>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</si>
  <si>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"rozvoz v trase k přímému zabudování nebo na mezideponii, vč. všech rozvozných vzdáleností"_x000d_
 "Odečteno z 3D modelu, VPR a CHPR"_x000d_
 24940,94-2494,094 = 22446,846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</si>
  <si>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</si>
  <si>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</si>
  <si>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</si>
  <si>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2494,094 = 2494,094 [A]</t>
  </si>
  <si>
    <t>12573</t>
  </si>
  <si>
    <t>VYKOPÁVKY ZE ZEMNÍKŮ A SKLÁDEK TŘ. I</t>
  </si>
  <si>
    <t>"natěžení a dovoz zeminy z mezideponie, včetně rozvozných vzdáleností“. "_x000d_
 "zemina pro"_x000d_
 7522,01 = 7522,010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</si>
  <si>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</si>
  <si>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b</t>
  </si>
  <si>
    <t>"natěžení a dovoz zeminy z mezideponie, včetně rozvozných vzdáleností“. "_x000d_
 "ornice pol. 18220 a 18230"_x000d_
 38,958+3480,184 = 3519,142 [A]</t>
  </si>
  <si>
    <t>c</t>
  </si>
  <si>
    <t>"natěžení a dovoz zeminy na skládku, včetně rozvozných vzdáleností "_x000d_
 "na skládku nevhodná zemina"_x000d_
 10830,04 = 10830,040 [A]</t>
  </si>
  <si>
    <t>12583</t>
  </si>
  <si>
    <t>VYKOPÁVKY ZE ZEMNÍKŮ A SKLÁDEK TŘ. II</t>
  </si>
  <si>
    <t>"natěžení a dovoz zeminy z mezideponie, včetně rozvozných vzdáleností"_x000d_
 16829,69+355,03-2494,094 = 14690,626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</si>
  <si>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</si>
  <si>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"natěžení a dovoz zeminy z mezideponie, včetně rozvozných vzdáleností"_x000d_
 na skládku  8111,25 = 8111,250 [A]</t>
  </si>
  <si>
    <t>12593</t>
  </si>
  <si>
    <t>VYKOPÁVKY ZE ZEMNÍKŮ A SKLÁDEK TŘ III</t>
  </si>
  <si>
    <t>12891</t>
  </si>
  <si>
    <t>DOLAMOVÁNÍ ODKOPÁVEK TŘ. III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</si>
  <si>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</si>
  <si>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12893</t>
  </si>
  <si>
    <t>PŘEDRCENÍ VÝKOPKU TŘ. III</t>
  </si>
  <si>
    <t>položka nezahrnuje žádnou manipulaci s výkopkem (nakládání, doprava)</t>
  </si>
  <si>
    <t>13283</t>
  </si>
  <si>
    <t>HLOUBENÍ RÝH ŠÍŘ DO 2M PAŽ I NEPAŽ TŘ. II</t>
  </si>
  <si>
    <t>"rozvoz v trase na mezideponii, vč. všech rozvozných vzdáleností"_x000d_
 1288,78 = 1288,780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</si>
  <si>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</si>
  <si>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171101</t>
  </si>
  <si>
    <t>ULOŽENÍ SYPANINY DO NÁSYPŮ SE ZHUTNĚNÍM DO 95% PS</t>
  </si>
  <si>
    <t>"uprava podloží násypu tl. 0,4 m"_x000d_
 "zemina vytěžená při stavbě SO 101; hutněno na 92 % PSOdečteno z 3D modelu, VPR a CHPR"_x000d_
 9185,6 = 9185,600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</si>
  <si>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</si>
  <si>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171102</t>
  </si>
  <si>
    <t>ULOŽENÍ SYPANINY DO NÁSYPŮ SE ZHUTNĚNÍM NA 96% PS</t>
  </si>
  <si>
    <t>"jádro násypu - vhodná zemina bez úpravy"_x000d_
 "zemina vytěžená při stavbě SO 101odečteno z 3D modelu, VPR a CHPR"_x000d_
 7432,55 = 7432,550 [A]</t>
  </si>
  <si>
    <t>17111</t>
  </si>
  <si>
    <t>ULOŽENÍ SYPANINY DO NÁSYPŮ SE ZLEPŠENÍM ZEMINY</t>
  </si>
  <si>
    <t xml:space="preserve">"jádro násypu - podmínečně vhodná  zemina   "_x000d_
 "zemina vytěžená při stavbě SO 101 se zlepšením CaO 2%odečteno z 3D modelu, VPR a CHPR"_x000d_
 7733,56 = 7733,560 [A]_x000d_
 355,03zemina z SO 151 = 355,030 [B]_x000d_
 Celkem: A+B = 8088,590 [C]</t>
  </si>
  <si>
    <t>"na deponii z pol. 12373 a 12383+12891"_x000d_
 18352,05 + 22446,846+2494,094+1288,78 = 44581,770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</si>
  <si>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</si>
  <si>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na skládku 19041,29 = 19041,290 [A]</t>
  </si>
  <si>
    <t>17180</t>
  </si>
  <si>
    <t>ULOŽENÍ SYPANINY DO NÁSYPŮ Z NAKUPOVANÝCH MATERIÁLŮ</t>
  </si>
  <si>
    <t>"Jádro násypu materiál nakoupený"_x000d_
 "zemina z nakupovaných materiálů vhodných do násypů dle ČSN 73 6133odečteno z 3D modelu, VPR a CHPR"_x000d_
 26039,49-355,03 = 25684,460 [A]_x000d_
 "Aktivní zóna materiál nakoupený"_x000d_
 "nakupované materiály;zemina vhodná dle ČSN 73 6133; hutněno na 100 % PSOdečteno z 3D modelu, VPR a CHPR"_x000d_
 11112,69 = 11112,690 [B]_x000d_
 Celkem: A+B = 36797,150 [C]</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</si>
  <si>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</si>
  <si>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</si>
  <si>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</si>
  <si>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pod krajnicí zeminou min. podm. vhodnou se zhutněním na 100 % PS; odečteno z 3D modelu, VPR a CHPR"_x000d_
 1161,25 = 1161,250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</si>
  <si>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</si>
  <si>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</si>
  <si>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</si>
  <si>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19970,75-14578,648 = 5392,102 [A]</t>
  </si>
  <si>
    <t>položka zahrnuje úpravu pláně včetně vyrovnání výškových rozdílů. Míru zhutnění určuje projekt.</t>
  </si>
  <si>
    <t>18120</t>
  </si>
  <si>
    <t>ÚPRAVA PLÁNĚ SE ZHUTNĚNÍM V HORNINĚ TŘ. II</t>
  </si>
  <si>
    <t>14578,648 = 14578,648 [A]</t>
  </si>
  <si>
    <t>18220</t>
  </si>
  <si>
    <t>ROZPROSTŘENÍ ORNICE VE SVAHU</t>
  </si>
  <si>
    <t>"Tl. 0,15 m; koeficient přepočtu pro svah 1:2,5 - 1,1"_x000d_
 11283,62*0,15*1,10 = 1861,797 [A]_x000d_
 "Tl. 0,15 m; koeficient přepočtu pro svah 1:2,0 - 1,15"_x000d_
 8182,08*0,15*1,15 = 1411,409 [B]_x000d_
 "Tl. 0,15 m; koeficient přepočtu pro svah 1:1,5 - 1,20"_x000d_
 1149,88*0,15*1,20 = 206,978 [C]_x000d_
 Celkem: A+B+C = 3480,185 [D]</t>
  </si>
  <si>
    <t>položka zahrnuje:
nutné přemístění ornice z dočasných skládek vzdálených do 50m
rozprostření ornice v předepsané tloušťce ve svahu přes 1:5</t>
  </si>
  <si>
    <t>18230</t>
  </si>
  <si>
    <t>ROZPROSTŘENÍ ORNICE V ROVINĚ</t>
  </si>
  <si>
    <t>259,72*0,15 = 38,958 [A]</t>
  </si>
  <si>
    <t>položka zahrnuje:
nutné přemístění ornice z dočasných skládek vzdálených do 50m
rozprostření ornice v předepsané tloušťce v rovině a ve svahu do 1:5</t>
  </si>
  <si>
    <t>18246</t>
  </si>
  <si>
    <t>ZALOŽENÍ TRÁVNÍKU POLOŽENÍM TRAVNATÉHO KOBERCE</t>
  </si>
  <si>
    <t>"Plocha ze situace;koeficient přepočtu pro svah 1:2,0 - 1,15"_x000d_
 700*1,15 = 805,000 [A]</t>
  </si>
  <si>
    <t>Zahrnuje naložení, dopravu a položení travnatého koberce bez ohledu na sklon terénu, zalévání, první pokosení</t>
  </si>
  <si>
    <t>21152</t>
  </si>
  <si>
    <t>SANAČNÍ ŽEBRA Z KAMENIVA DRCENÉHO</t>
  </si>
  <si>
    <t>"Položka bude čerpána se souhlasem TDS a objednatele. ""kamenivo fr. 63/125 mm, pro výpočet výměry uvažovány následující rozměry šířka*tlouštka*průměrná délka svahů,odborný odhad 35 ks na každé straně svahu zářezu Z6"_x000d_
 2*35*1,5*0,3*15 = 472,500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</si>
  <si>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</si>
  <si>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</si>
  <si>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</si>
  <si>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"Položka bude čerpána se souhlasem TDS a objednatele. ""min. 300g/m2 průměrný rozměr žebra 1,5*0,3 textilie uvažována ve dně a na boku žebra, rozměr uvažován 1,5+2*0,3*"_x000d_
 2*35*2,1*15 = 2205,000 [B]</t>
  </si>
  <si>
    <t>položka zahrnuje dodávku předepsané geotextilie, mimostaveništní a vnitrostaveništní dopravu a její uložení včetně potřebných přesahů (nezapočítávají se do výměry)</t>
  </si>
  <si>
    <t>21264</t>
  </si>
  <si>
    <t>TRATIVODY KOMPLET Z TRUB Z PLAST HMOT DN DO 200MM</t>
  </si>
  <si>
    <t>"Položka bude čerpána se souhlasem TDS a objednatele. ""pro svahová žebra"_x000d_
 "podélná drenáž kruhového tvaru z plastu DN 160, pevnost SN 8, do štěrkopískového zlože tl. 0,1m, obsyp drenáže kamenivem HDK 8/32,včtně případného zaustění pro odvodnění"_x000d_
 výpočet ze situace; 702+2*95 = 892,000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</si>
  <si>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</si>
  <si>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</si>
  <si>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</si>
  <si>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"Položka bude čerpána se souhlasem TDS a objednatele. ""Netkaná; 300g/m2;"_x000d_
 19970,75mezi AZ a konstrukčními vrstvami vozovky = 19970,750 [A]_x000d_
 separační a filtrační pro plošný drén v zářezu 300g/m2 specifikace dle TP 97 12434kolem uvažovaného plošného drenu = 12434,000 [B]_x000d_
 Celkové množství 32404.750000 = 32404,750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</si>
  <si>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</si>
  <si>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</si>
  <si>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</si>
  <si>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"Položka bude čerpána se souhlasem TDS a objednatele. ""opláštění trativodů,Do drenážní rýhy (průměrná délka v řezu 1,95 m);netkaná; 300 g/m2výpočet délka*délka v řezu; "_x000d_
 892*1,95 = 1739,400 [A]</t>
  </si>
  <si>
    <t>4</t>
  </si>
  <si>
    <t>Vodorovné konstrukce</t>
  </si>
  <si>
    <t>451312</t>
  </si>
  <si>
    <t>PODKLADNÍ A VÝPLŇOVÉ VRSTVY Z PROSTÉHO BETONU C12/15</t>
  </si>
  <si>
    <t>Vyrovnání skalního podloží vrstvou betonu C 12/15 v souladu s ČSN 736133 Tl. 50 mm; aktivní zóna v místě skalního podloží 4315*0,05 = 215,750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</si>
  <si>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</si>
  <si>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</si>
  <si>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</si>
  <si>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"Podkladní beton pod beton. svodidlyTl. 0,20m; beton C25/30-XF4"_x000d_
 4*28*1,5*0,2 = 33,600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</si>
  <si>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</si>
  <si>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</si>
  <si>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</si>
  <si>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"Tl. 0,1 m; bet. C20/25 n-XF4"_x000d_
 13,4*0,1 = 1,340 [A]</t>
  </si>
  <si>
    <t>45152</t>
  </si>
  <si>
    <t>PODKLADNÍ A VÝPLŇOVÉ VRSTVY Z KAMENIVA DRCENÉHO</t>
  </si>
  <si>
    <t>"Položka bude čerpána se souhlasem TDS a objednatele. ""ŠD 0/63 tl. 0,2 m"_x000d_
 1243,4 = 1243,400 [A]_x000d_
 "ŠD 0/125 tl. 0,3 m"_x000d_
 1865,1 = 1865,100 [B]_x000d_
 Celkem: A+B = 3108,500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</si>
  <si>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</si>
  <si>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</si>
  <si>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</si>
  <si>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"Tl. 0,10 m; ŠPB; 0/8; podsyp pod bet. lože LK"_x000d_
 13,4*0,1 = 1,340 [A]</t>
  </si>
  <si>
    <t>465512</t>
  </si>
  <si>
    <t>DLAŽBY Z LOMOVÉHO KAMENE NA MC</t>
  </si>
  <si>
    <t>"Ochrana proti krátkodobě proudící vodě,vyústění skluzůLK Tl. 0,2 m, výplň cem. Maltou M25 XF4"_x000d_
 13,4*0,2 = 2,680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</si>
  <si>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</si>
  <si>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</si>
  <si>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</si>
  <si>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56310</t>
  </si>
  <si>
    <t>VOZOVKOVÉ VRSTVY Z MECHANICKY ZPEVNĚNÉHO KAMENIVA</t>
  </si>
  <si>
    <t>"MZK 0/32 GA; Tl. 200 mm; (koeficient pro nižší vrstvu 1,15)"_x000d_
 14471,54*1,15*0,20 = 3328,454 [A]</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</si>
  <si>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</si>
  <si>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</si>
  <si>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</si>
  <si>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"ŠDA 0/32 GE; Spodní konstrukční vrstva vozovkyTl. 0,25 m; (koeficient pro nižší vrstvu 1,20)"_x000d_
 16642,29*1,20*0,25 = 4992,687 [A]_x000d_
 Celkové množství 4992.687000 = 4992,687 [C]</t>
  </si>
  <si>
    <t>56930</t>
  </si>
  <si>
    <t>ZPEVNĚNÍ KRAJNIC ZE ŠTĚRKODRTI</t>
  </si>
  <si>
    <t>"Tl. 0,15 m; ŠDB 0/32 (R-Mat 0/22)"_x000d_
 5185,64*0,15 = 777,846 [A]</t>
  </si>
  <si>
    <t>- dodání kameniva předepsané kvality a zrnitosti
- rozprostření a zhutnění vrstvy v předepsané tloušťce
- zřízení vrstvy bez rozlišení šířky, pokládání vrstvy po etapách</t>
  </si>
  <si>
    <t>572123</t>
  </si>
  <si>
    <t>INFILTRAČNÍ POSTŘIK Z EMULZE DO 1,0KG/M2</t>
  </si>
  <si>
    <t>"PI-C; 1,0 kg/m2; (koeficient pro nižší vrstvu 1,15)"_x000d_
 14471,55*1,15 = 16642,283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</si>
  <si>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</si>
  <si>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</si>
  <si>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</si>
  <si>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"PS-CP; 0,35 kg/m2 - na ACL 16S (koeficient pro nižší vrstvu 1,025)"_x000d_
 13774,22*1,025 = 14118,576 [A]_x000d_
 "PS-CP; 0,35 kg/m2 - na ACP 22S (koeficient pro nižší vrstvu 1,025)"_x000d_
 14118,58*1,025 = 14471,545 [B]_x000d_
 Celkem: A+B = 28590,120 [C]</t>
  </si>
  <si>
    <t>574D66</t>
  </si>
  <si>
    <t>ASFALTOVÝ BETON PRO LOŽNÍ VRSTVY MODIFIK ACL 16+, 16S TL. 70MM</t>
  </si>
  <si>
    <t>"ACL 16S PMB 25/55-60; Tl. 70 mm koeficient pro nižší vrstvu 1,025)"_x000d_
 13774,22*1,025 = 14118,576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</si>
  <si>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</si>
  <si>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574E88</t>
  </si>
  <si>
    <t>ASFALTOVÝ BETON PRO PODKLADNÍ VRSTVY ACP 22+, 22S TL. 90MM</t>
  </si>
  <si>
    <t>"ACP 22S 50/70; Tl. 90 mm (koeficient pro nižší vrstvu 1,025)"_x000d_
 14118,58*1,025 = 14471,545 [A]</t>
  </si>
  <si>
    <t>574J54</t>
  </si>
  <si>
    <t>ASFALTOVÝ KOBEREC MASTIXOVÝ MODIFIK SMA 11+, 11S TL. 40MM</t>
  </si>
  <si>
    <t>"SMA 11S PMB 45/80-65; Tl. 40 mm"_x000d_
 13774,22 = 13774,220 [A]</t>
  </si>
  <si>
    <t>57621</t>
  </si>
  <si>
    <t>POSYP KAMENIVEM DRCENÝM 5KG/M2</t>
  </si>
  <si>
    <t>"Posyp na Infiltrační postřik; HDK 2/4; 3,0 kg/m2(koeficient pro nižší vrstvu 1,15)"_x000d_
 14471,55*1,15 = 16642,283 [A]</t>
  </si>
  <si>
    <t>- dodání kameniva předepsané kvality a zrnitosti
- posyp předepsaným množstvím</t>
  </si>
  <si>
    <t>576411</t>
  </si>
  <si>
    <t>POSYP KAMENIVEM OBALOVANÝM 2KG/M2</t>
  </si>
  <si>
    <t>"Posyp na SMA 11S; HDK 2/4; 1,5kg/m2"_x000d_
 13774,22 = 13774,220 [A]</t>
  </si>
  <si>
    <t>- dodání obalovaného kameniva předepsané kvality a zrnitosti
- posyp předepsaným množstvím</t>
  </si>
  <si>
    <t>58920</t>
  </si>
  <si>
    <t>VÝPLŇ SPAR MODIFIKOVANÝM ASFALTEM</t>
  </si>
  <si>
    <t>"asf. modifik. Zálivka za horka typ N2 dle ČSN EN 14188-1 spára mezi podkladním betonem svodidel a vozovkou"_x000d_
 56 = 56,000 [A]</t>
  </si>
  <si>
    <t>položka zahrnuje:
- dodávku předepsaného materiálu
- vyčištění a výplň spar tímto materiálem</t>
  </si>
  <si>
    <t>9113B1</t>
  </si>
  <si>
    <t>SVODIDLO OCEL SILNIČ JEDNOSTR, ÚROVEŇ ZADRŽ H1 -DODÁVKA A MONTÁŽ</t>
  </si>
  <si>
    <t>359+1104 40 % 585 = 585,000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</si>
  <si>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</si>
  <si>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9113B1R</t>
  </si>
  <si>
    <t>359+1104 60 % 878 = 878,000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</si>
  <si>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</si>
  <si>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911DB1</t>
  </si>
  <si>
    <t>SVODIDLO BETON, ÚROVEŇ ZADRŽ H1 VÝŠ 1,0M - DODÁVKA A MONTÁŽ</t>
  </si>
  <si>
    <t>položka zahrnuje:
- kompletní dodávku všech dílů betonového svodidla včetně spojovacích prvků
- osazení svodidla
- přechod na jiný typ svodidla nebo přes mostní závěr
nezahrnuje odrazky nebo retroreflexní fólie
nezahrnuje podkladní vrstvu</t>
  </si>
  <si>
    <t>911DC1</t>
  </si>
  <si>
    <t>SVODIDLO BETON, ÚROVEŇ ZADRŽ H2 VÝŠ 1,0M - DODÁVKA A MONTÁŽ</t>
  </si>
  <si>
    <t>91301R</t>
  </si>
  <si>
    <t>absorpční koncovka</t>
  </si>
  <si>
    <t>"absorpční koncovka, výkonnostní třída P2, zóna přesměrování vozidla Z1, ASI A, ocel tř. S 235, chráněná proti korozi žárovým zinkováním"_x000d_
 8 = 8,000 [A]</t>
  </si>
  <si>
    <t>91338</t>
  </si>
  <si>
    <t>MEZNÍKY Z PLASTICKÝCH HMOT</t>
  </si>
  <si>
    <t>28 = 28,000 [A]</t>
  </si>
  <si>
    <t>položka zahrnuje:
- dodání a osazení mezníku včetně nutných zemních prací
- vnitrostaveništní a mimostaveništní dopravu</t>
  </si>
  <si>
    <t>919112</t>
  </si>
  <si>
    <t>ŘEZÁNÍ ASFALTOVÉHO KRYTU VOZOVEK TL DO 100MM</t>
  </si>
  <si>
    <t>56 spára mezi podkladním betonem svodidel a vozovkou = 56,000 [A]</t>
  </si>
  <si>
    <t>položka zahrnuje řezání vozovkové vrstvy v předepsané tloušťce, včetně spotřeby vody</t>
  </si>
  <si>
    <t>935212</t>
  </si>
  <si>
    <t>PŘÍKOPOVÉ ŽLABY Z BETON TVÁRNIC ŠÍŘ DO 600MM DO BETONU TL 100MM</t>
  </si>
  <si>
    <t>"Prefabrikované skluzové tvárnice, včetně podkladuŠířka 0,6 m; Bet. C30/37 XF4, lože tl. 0,1m z bet C20/25n-XF3"_x000d_
 315 = 315,000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</si>
  <si>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</si>
  <si>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"z pol. 12573c"_x000d_
 3048,545 = 3048,545 [A]</t>
  </si>
  <si>
    <t>pol. 11332 kamenivo 756,7 = 756,700 [A]</t>
  </si>
  <si>
    <t>beton pol. 11352 29*0,1 = 2,900 [A]_x000d_
 beton pol. 96615 2,25 = 2,250 [B]_x000d_
 Celkem: A+B = 5,150 [C]</t>
  </si>
  <si>
    <t>c1</t>
  </si>
  <si>
    <t>železobeton 9,937+12,5*0,4/2,5 = 11,937 [A]</t>
  </si>
  <si>
    <t>d</t>
  </si>
  <si>
    <t>asfalt s PAU 338,1-177,1 = 161,000 [A]</t>
  </si>
  <si>
    <t>014131</t>
  </si>
  <si>
    <t>POPLATKY ZA SKLÁDKU TYP S-NO (NEBEZPEČNÝ ODPAD)</t>
  </si>
  <si>
    <t>ZSA T4 177,1 = 177,100 [A]</t>
  </si>
  <si>
    <t>Položka zahrnuje:
- veškeré poplatky provozovateli skládky související s uložením odpadu na skládce.
Položka nezahrnuje:
- x</t>
  </si>
  <si>
    <t>11332</t>
  </si>
  <si>
    <t>ODSTRANĚNÍ PODKLADŮ ZPEVNĚNÝCH PLOCH Z KAMENIVA NESTMELENÉHO</t>
  </si>
  <si>
    <t xml:space="preserve">1610*0,47odvoz  na skládku, včetně rozvozných vzdáleností = 756,700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</si>
  <si>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</si>
  <si>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</si>
  <si>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</si>
  <si>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29 odvoz  na skládku, včetně rozvozných vzdáleností = 29,000 [A]</t>
  </si>
  <si>
    <t>11372</t>
  </si>
  <si>
    <t>FRÉZOVÁNÍ ZPEVNĚNÝCH PLOCH ASFALTOVÝCH</t>
  </si>
  <si>
    <t>"předpoklad zpětného zabudování do stavby; povinný odkup zhotovitelem, v případě, že není možné využití materiálu v rámci stavby bez poplatku za skládku"_x000d_
 "VÝVRT Č./TL. VRSTVY	POUŽITELNOST	TŘÍDA	POZNÁMKA	MNOŽSTVÍ (M3)"_x000d_
 7-1/40 mm	ano	ZAS - T1	odkup	64,4 = 64,400 [A]_x000d_
 7-2/60 mm	ano	ZAS - T1	odkup	96,6 = 96,600 [B]_x000d_
 7-3/80 mm	ano	ZAS - T1	odkup	128,8 = 128,800 [C]_x000d_
 Celkem: A+B+C = 289,800 [D]</t>
  </si>
  <si>
    <t xml:space="preserve">"VÝVRT Č./TL. VRSTVY	POUŽITELNOST	TŘÍDA	POZNÁMKA	MNOŽSTVÍ (M3)  odvoz  na skládku, včetně rozvozných vzdáleností"_x000d_
 7-4/60 mm	ano	ZAS - T3	skladka	96,6 = 96,600 [A]_x000d_
 7-5/110 mm	ne	ZAS - T4	skladka	177,1 = 177,100 [B]_x000d_
 7-6/40 mm	ano	ZAS - T3	skladka	64,4 = 64,400 [C]_x000d_
 Celkem: A+B+C = 338,100 [D]</t>
  </si>
  <si>
    <t>"napojení na stávající stavy"_x000d_
 18,2 = 18,200 [A]</t>
  </si>
  <si>
    <t>"rozvoz v trase k přímému zabudování nebo na mezideponii, vč. všech rozvozných vzdáleností"_x000d_
 "odkop silnice včetně AZ, ochrana násypu 0,4m pod násypem"_x000d_
 3018,097 = 3018,097 [A]</t>
  </si>
  <si>
    <t>"natěžení a dovoz ornice z mezideponie, včetně rozvozných vzdáleností"_x000d_
 "ornice"_x000d_
 315,375+292,829 = 608,204 [A]</t>
  </si>
  <si>
    <t>"natěžení a dovoz zeminy na skládku, včetně rozvozných vzdáleností"_x000d_
 na skládku 3018,097+30,448 = 3048,545 [A]</t>
  </si>
  <si>
    <t>13173</t>
  </si>
  <si>
    <t>HLOUBENÍ JAM ZAPAŽ I NEPAŽ TŘ. I</t>
  </si>
  <si>
    <t>"rozvoz v trase na mezideponii, vč. všech rozvozných vzdáleností"_x000d_
 "výkop pro propustek - plocha řezu * průměrná šířka"_x000d_
 19,03*1,6 = 30,448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</si>
  <si>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</si>
  <si>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na mezideponii 3018,097+30,448 = 3048,545 [A]</t>
  </si>
  <si>
    <t>na skládku 3048,545 = 3048,545 [A]</t>
  </si>
  <si>
    <t>"Podloží násypu tl. 0,40 m - materiál nakoupený"_x000d_
 2987,88*0,4 = 1195,152 [A]_x000d_
 "Jádro násypu materiál nakoupený"_x000d_
 1612,84 = 1612,840 [B]_x000d_
 "Aktivní zóna materiál nakoupený, tl.0,5m, plocha ze situace"_x000d_
 "nakupované materiály;zemina vhodná dle ČSN 73 6133; hutněno na 100 % PS Odečteno z 3D modelu, VPR a CHPR"_x000d_
 1334 = 1334,000 [C]_x000d_
 Celkem: A+B+C = 4141,992 [D]</t>
  </si>
  <si>
    <t>(81,68*0,85+141,35*0,24)+84,53*0,48+17,42*0,48+(0,75*49,19+0,48*34,9) = 205,933 [A]</t>
  </si>
  <si>
    <t>"Zásyp rýhy ŠDA 0/32 - kolem základů + kolem propustku+ navýšení, kde není obetonování"_x000d_
 1,6*1,6+0,75*16,5 = 14,935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</si>
  <si>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</si>
  <si>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4353,08 = 4353,080 [A]</t>
  </si>
  <si>
    <t>0,15*(1,1*(1162-95,9)+1,15*(579,2+95,9-62,4)+1,2*62,4) = 292,829 [A]</t>
  </si>
  <si>
    <t>1065*0,15ornice = 159,750 [A]_x000d_
 518,75*0,3podorničí na OK = 155,625 [B]_x000d_
 Celkem: A+B = 315,375 [C]</t>
  </si>
  <si>
    <t>"na aktivní zónu; filtrační separační, min. 300g/m2 výpočet ze situace;"_x000d_
 4353,08 = 4353,080 [A]_x000d_
 "geotextílie drenážní vrstvy, filtrační a separačnínetkaná; min. 300g/m2"_x000d_
 390,50 = 390,500 [B]_x000d_
 Celkem: A+B = 4743,580 [C]</t>
  </si>
  <si>
    <t>272324</t>
  </si>
  <si>
    <t>ZÁKLADY ZE ŽELEZOBETONU DO C25/30</t>
  </si>
  <si>
    <t>"C25/30 XF3"_x000d_
 "propustek - větev B_km 0,057"_x000d_
 0,8*1*2,2*2 = 3,520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</si>
  <si>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</si>
  <si>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</si>
  <si>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</si>
  <si>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"kari síť KY49, kubatura z pol. 272324; 20 kg/m3"_x000d_
 "propustek - větev B_km 0,057"_x000d_
 3,52*0,02 = 0,070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</si>
  <si>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</si>
  <si>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45112</t>
  </si>
  <si>
    <t>PODKL A VÝPLŇ VRSTVY Z DÍLCŮ ŽELEZOBET</t>
  </si>
  <si>
    <t xml:space="preserve">"Podkladní betonový pražec  C25/30 XF3"_x000d_
 (0,13*0,15*0,8)*13 = 0,203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</si>
  <si>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</si>
  <si>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"Podkladní beton  C12/15 X0 pod troubou, pod základem"_x000d_
 16,5*1,23*0,1 = 2,030 [A]</t>
  </si>
  <si>
    <t>"betonové sedlo C20/25 XF3, betonové lože C20/25n XF3 pod lom. Kamenem"_x000d_
 0,4*(16,5-2*0,8-13*0,13)+41,88*0,1 = 9,472 [A]</t>
  </si>
  <si>
    <t>DRENÁŽNÍ VRSTVA ZE ŠTĚRKODRTÍ ŠD/B 32/63 , obvod prstence * průměrná plocha v řezu 82*1 = 82,000 [A]</t>
  </si>
  <si>
    <t>"pod lomový kámen, plocha * tl"_x000d_
 37,39*1,12*0,1 = 4,188 [A]</t>
  </si>
  <si>
    <t>"Dlažba z lomového kamene tl. 200 mm s vyspárováním cem. maltou M25 XF42"_x000d_
 37,39*1,12*0,2 = 8,375 [A]</t>
  </si>
  <si>
    <t>467315</t>
  </si>
  <si>
    <t>STUPNĚ A PRAHY VODNÍCH KORYT Z PROSTÉHO BETONU C30/37</t>
  </si>
  <si>
    <t>"Betonový práh (C30/37 XF4) "_x000d_
 0,3*0,6*(2*4,85+2*6,1) = 3,942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</si>
  <si>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</si>
  <si>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56140G</t>
  </si>
  <si>
    <t xml:space="preserve">SMĚSI Z KAMENIVA STMELENÉ CEMENTEM  SC C 8/10</t>
  </si>
  <si>
    <t>"SC 0/32 C8/10, tl. 0,15plocha ze situace x tl."_x000d_
 258,5*0,15 = 38,775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</si>
  <si>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</si>
  <si>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"Mechanicky zpevněné kamenivo 0/32, tl.0,2m plocha ze situace x tl. "_x000d_
 3285,31*0,20 = 657,062 [A]</t>
  </si>
  <si>
    <t xml:space="preserve">"Vozovka - ŠD - A tl.0,25m 0/32 plocha ze situace x tl."_x000d_
 3942,38*0,25 = 985,595 [A]_x000d_
 "Prstenec - ŠD - A tl.0,25m 0/32 plocha ze situace x tl."_x000d_
 310,20*0,25 = 77,550 [B]_x000d_
 "Ostrůvky ŠD - B tl.0,15m 0/32+dosypávka  - celkem tl. 0,32m "_x000d_
 100,5*0,32 = 32,160 [C]_x000d_
 Celkem: A+B+C = 1095,305 [E]</t>
  </si>
  <si>
    <t>"tl. 0,15 m; ŠDB 0/32 (R-Mat 0/22)"_x000d_
 0,15*(309,5) = 46,425 [A]</t>
  </si>
  <si>
    <t>"PI-C; 1,0 kg/m2; "_x000d_
 3285,31 = 3285,310 [A]</t>
  </si>
  <si>
    <t>572213</t>
  </si>
  <si>
    <t>SPOJOVACÍ POSTŘIK Z EMULZE DO 0,5KG/M2</t>
  </si>
  <si>
    <t>"PS-C; 0,35 kg/m2; "_x000d_
 2833,31 = 2833,310 [A]</t>
  </si>
  <si>
    <t>"PS-CP 0,35 kg/m2"_x000d_
 "Na první vrstvu z ACP + na ložní vrstvu ACL"_x000d_
 2764,20+2696,78 = 5460,980 [A]</t>
  </si>
  <si>
    <t>574D68</t>
  </si>
  <si>
    <t>ASFALTOVÝ BETON PRO LOŽNÍ VRSTVY MODIFIK ACL 22+, 22S TL. 70MM</t>
  </si>
  <si>
    <t>"ACL 22S PMB 25/55-60; Tl. 70 mm"_x000d_
 2696,78 = 2696,780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</si>
  <si>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</si>
  <si>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574E58</t>
  </si>
  <si>
    <t>ASFALTOVÝ BETON PRO PODKLADNÍ VRSTVY ACP 22+, 22S TL. 60MM</t>
  </si>
  <si>
    <t>"2 vrstvy - ACP 22S 50/70; TL. 60 mm"_x000d_
 2833,31+2764,20 = 5597,510 [A]</t>
  </si>
  <si>
    <t>Cena zahrnuje zabezpečení ošetření spár při pokládce po polovinách nebo jednotlivých etapách</t>
  </si>
  <si>
    <t>"SMA 11 S PMB 45/80-65; TL. 40 mm Cena zahrnuje zabezpečení ošetření spár při pokládce po polovinách nebo jednotlivých etapách"_x000d_
 2631 = 2631,000 [A]</t>
  </si>
  <si>
    <t>"Posyp drceným kamenivem HDK 2/4 3,0kg/m2"_x000d_
 3285,31 = 3285,310 [A]</t>
  </si>
  <si>
    <t>"Posyp předobaleným kamenivem HDK 2/4 1,5kg/m2"_x000d_
 2631 = 2631,000 [A]</t>
  </si>
  <si>
    <t>58130</t>
  </si>
  <si>
    <t>CEMENTOBETONOVÝ KRYT JEDNOVRSTVÝ VYZTUŽENÝ</t>
  </si>
  <si>
    <t>"beton C30/37 XF4; TL. 0,25m 2x svařovaná ocelová výztuž O10 – ocel B500B "_x000d_
 235*0,25 = 58,750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</si>
  <si>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</si>
  <si>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582611</t>
  </si>
  <si>
    <t>KRYTY Z BETON DLAŽDIC SE ZÁMKEM ŠEDÝCH TL 60MM DO LOŽE Z KAM</t>
  </si>
  <si>
    <t>"Dlažba beton. 0,06m, lože 4/8drť 0,04 m"_x000d_
 100,5 = 100,500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</si>
  <si>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</si>
  <si>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78383</t>
  </si>
  <si>
    <t>NÁTĚRY BETON KONSTR TYP S4 (OS-C)</t>
  </si>
  <si>
    <t>235 = 235,000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</si>
  <si>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</si>
  <si>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89952A</t>
  </si>
  <si>
    <t>OBETONOVÁNÍ POTRUBÍ Z PROSTÉHO BETONU DO C20/25</t>
  </si>
  <si>
    <t>"obetonování C20/25 XF3 "_x000d_
 10,84*0,53 = 5,745 [A]</t>
  </si>
  <si>
    <t>15 = 15,000 [A]</t>
  </si>
  <si>
    <t>917224</t>
  </si>
  <si>
    <t>SILNIČNÍ A CHODNÍKOVÉ OBRUBY Z BETONOVÝCH OBRUBNÍKŮ ŠÍŘ 150MM</t>
  </si>
  <si>
    <t xml:space="preserve">"připojovací pruh větěv B"_x000d_
 50,0 = 50,000 [A]_x000d_
 "ostrůvky"_x000d_
 78,0 = 78,000 [B]_x000d_
 "prstenec  "_x000d_
 82,0 = 82,000 [C]_x000d_
 Celkem: A+B+C = 210,000 [D]</t>
  </si>
  <si>
    <t>Položka zahrnuje:
dodání a pokládku betonových obrubníků o rozměrech předepsaných zadávací dokumentací
betonové lože i boční betonovou opěrku.</t>
  </si>
  <si>
    <t>917425</t>
  </si>
  <si>
    <t>CHODNÍKOVÉ OBRUBY Z KAMENNÝCH OBRUBNÍKŮ ŠÍŘ 200MM</t>
  </si>
  <si>
    <t>"KAMENNÝ OBRUBNÍK 200x200 NAVÝŠENÍ 30 mm; příčné 2,7*16 v prstenci "_x000d_
 43,20 = 43,200 [A]</t>
  </si>
  <si>
    <t>Položka zahrnuje:
dodání a pokládku kamenných obrubníků o rozměrech předepsaných zadávací dokumentací
betonové lože i boční betonovou opěrku.</t>
  </si>
  <si>
    <t>917427</t>
  </si>
  <si>
    <t>CHODNÍKOVÉ OBRUBY Z KAMENNÝCH OBRUBNÍKŮ ŠÍŘ 300MM</t>
  </si>
  <si>
    <t>"KAMENNÝ SKLOPENÝ OBRUBNÍK 300x195; prstenec vně "_x000d_
 100,50 = 100,500 [A]</t>
  </si>
  <si>
    <t>9183D2</t>
  </si>
  <si>
    <t>PROPUSTY Z TRUB DN 600MM ŽELEZOBETONOVÝCH</t>
  </si>
  <si>
    <t>16,5 = 16,500 [A]</t>
  </si>
  <si>
    <t>Položka zahrnuje:
- dodání a položení potrubí z trub z dokumentací předepsaného materiálu a předepsaného průměru
- případné úpravy trub (zkrácení, šikmé seříznutí)
Nezahrnuje podkladní vrstvy a obetonování.</t>
  </si>
  <si>
    <t>919113</t>
  </si>
  <si>
    <t>ŘEZÁNÍ ASFALTOVÉHO KRYTU VOZOVEK TL DO 150MM</t>
  </si>
  <si>
    <t>931313</t>
  </si>
  <si>
    <t>TĚSNĚNÍ DILATAČ SPAR ASF ZÁLIVKOU PRŮŘ DO 300MM2</t>
  </si>
  <si>
    <t>"asfaltová zálivka u obruby"_x000d_
 228,5 = 228,500 [A]_x000d_
 "zálivka spar ve vozovce a detailech zálivka za horka dle ČSN 14188 - typ N2 napojení na stávající stavy"_x000d_
 18,2 = 18,200 [B]_x000d_
 Celkem: A+B = 246,700 [C]</t>
  </si>
  <si>
    <t>položka zahrnuje dodávku a osazení předepsaného materiálu, očištění ploch spáry před úpravou, očištění okolí spáry po úpravě
nezahrnuje těsnící profil</t>
  </si>
  <si>
    <t>96615</t>
  </si>
  <si>
    <t>BOURÁNÍ KONSTRUKCÍ Z PROSTÉHO BETONU</t>
  </si>
  <si>
    <t>"betonový podklad pod trubkou, včetně roztřídění a odvozu odpadu k likvidaci"_x000d_
 0,3*0,6*12,5 = 2,250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</si>
  <si>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</si>
  <si>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</si>
  <si>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</si>
  <si>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"ŽB čelo včetně roztřídění a odvozu odpadu k likvidaci"_x000d_
 1,4*(3,6+3,7)-1*0,3*0,3*3,14 = 9,937 [A]</t>
  </si>
  <si>
    <t>966358</t>
  </si>
  <si>
    <t>BOURÁNÍ PROPUSTŮ Z TRUB DN DO 600MM</t>
  </si>
  <si>
    <t>včetně roztřídění a odvozu odpadu k likvidaci 12,5 = 12,500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</si>
  <si>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</si>
  <si>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2136,408 z pol. 12573c = 2136,408 [A]</t>
  </si>
  <si>
    <t>pol. 11332 kamenivo 593,972 = 593,972 [A]_x000d_
 pol. 96613 kámen 9,14 = 9,140 [B]_x000d_
 Celkové množství 603.112000 = 603,112 [C]</t>
  </si>
  <si>
    <t>pol. 11318 dlažba 2,47 = 2,470 [A]_x000d_
 pol. 11328 žlab 212*0,6*0,1 = 12,720 [B]_x000d_
 pol. 11334 podklad 374,669 = 374,669 [C]_x000d_
 pol. 11335 beton 4,57 = 4,570 [D]_x000d_
 pol. 11352 obrub 214,5*0,25*0,15 = 8,044 [E]_x000d_
 Celkové množství 402.473000 = 402,473 [F]</t>
  </si>
  <si>
    <t xml:space="preserve">železobeton  32,5*0,4/2,5 = 5,200 [A]_x000d_
 pol. 96616 32,212 = 32,212 [C]_x000d_
 Celkové množství 37.412000 = 37,412 [B]</t>
  </si>
  <si>
    <t>11317</t>
  </si>
  <si>
    <t>ODSTRAN KRYTU ZPEVNĚNÝCH PLOCH Z DLAŽEB KOSTEK</t>
  </si>
  <si>
    <t>"kam. dlažba tl. 0,15m-prstenec OKplocha *tl.; odkup zhotovitelem"_x000d_
 190*0.15 = 28,500 [A]</t>
  </si>
  <si>
    <t>11318</t>
  </si>
  <si>
    <t>ODSTRANĚNÍ KRYTU ZPEVNĚNÝCH PLOCH Z DLAŽDIC</t>
  </si>
  <si>
    <t>"beton. dlažba tl. 0,06m-ostruvky OKplocha *tl.; "_x000d_
 41,16*0,06 = 2,470 [A]</t>
  </si>
  <si>
    <t>11328</t>
  </si>
  <si>
    <t>ODSTRANĚNÍ PŘÍKOPŮ, ŽLABŮ A RIGOLŮ Z PŘÍKOPOVÝCH TVÁRNIC</t>
  </si>
  <si>
    <t>212 = 212,000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</si>
  <si>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</si>
  <si>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"odvoz  na skládku, včetně rozvozných vzdáleností"_x000d_
 "tl. vozovky hlavní 0,25mplocha *tl.; "_x000d_
 1767,0*1,15*0,25 = 508,013 [A]_x000d_
 "tl. vozovky ostrůvky OK 0.30plocha  *tl.; "_x000d_
 41,16*1,15*0,30 = 14,200 [C]_x000d_
 "tl. vozovky prstenec OK 0.30plocha  *tl.; "_x000d_
 194,75*1,15*0,30 = 67,189 [D]_x000d_
 "ODSTRANĚNÍ PODSYPU ZE ŠTĚRKOPÍSKU TL. 0,1mv větev C a D"_x000d_
 22,7*0,1+23*0,1 = 4,570 [E]_x000d_
 Celkové množství 593.972000 = 593,972 [J]</t>
  </si>
  <si>
    <t>11334</t>
  </si>
  <si>
    <t>ODSTRANĚNÍ PODKLADU ZPEVNĚNÝCH PLOCH S CEMENT POJIVEM</t>
  </si>
  <si>
    <t xml:space="preserve">"odvoz  na skládku, včetně rozvozných vzdáleností"_x000d_
 "plocha *tl.; SC vozovky hlavni 0,19m"_x000d_
 1724,0*1,025*0,19 = 335,749 [A]_x000d_
 "plocha *tl.; SC prstenec OK 0,20m"_x000d_
 190*1,025*0,2 = 38,950 [B]_x000d_
 Celkem: A+B = 374,699 [C]</t>
  </si>
  <si>
    <t>11335</t>
  </si>
  <si>
    <t>ODSTRANĚNÍ PODKLADU ZPEVNĚNÝCH PLOCH Z BETONU</t>
  </si>
  <si>
    <t>větev C 22,7*0,1 = 2,270 [B]_x000d_
 větev D 23*0,1 = 2,300 [C]_x000d_
 Celkové množství 4.570000 = 4,570 [A]</t>
  </si>
  <si>
    <t xml:space="preserve">7,6+206,9 odvoz  na skládku, včetně rozvozných vzdáleností = 214,500 [A]</t>
  </si>
  <si>
    <t xml:space="preserve">"předpoklad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1724*0,04 = 68,960 [A]_x000d_
 1-2/50 mm	ano	ZAS - T1	odkup	1724*0,05 = 86,200 [B]_x000d_
 1-3/50 mm	ano	ZAS - T1	odkup	1724*0,05 = 86,200 [C]_x000d_
 "plocha asf. vozovky větev D  *tl  mm.; "_x000d_
 2-1/40 mm	ano	ZAS - T1	odkup	98,5*0,04 = 3,940 [E]_x000d_
 2-2/70 mm	ano	ZAS - T1	odkup	98,5*0,07 = 6,895 [F]_x000d_
 Celkové množství 252.195000 = 252,195 [J]</t>
  </si>
  <si>
    <t>"asfaltová zálivka u monolitického žlabu a napojení na stávající stavy "_x000d_
 55,5+82,3 = 137,800 [A]</t>
  </si>
  <si>
    <t>"rozvoz v trase k přímému zabudování nebo na mezideponii, vč. všech rozvozných vzdáleností"_x000d_
 "výpočet z řezů s odečteným sejmutím ornice + výkop pro aktivní zónu; "_x000d_
 1966,434 m3 = 1966,434 [A]</t>
  </si>
  <si>
    <t>"natěžení a dovoz ornice z mezideponie, včetně rozvozných vzdáleností"_x000d_
 "ornice"_x000d_
 265,737+280,517 = 546,254 [A]</t>
  </si>
  <si>
    <t>"natěžení a dovoz zeminy na skládku, včetně rozvozných vzdáleností"_x000d_
 2136,408 na skládku = 2136,408 [A]</t>
  </si>
  <si>
    <t>"rozvoz v trase na mezideponii, vč. všech rozvozných vzdáleností"_x000d_
 "výkop pro propustek - plocha řezu * průměrná šířka"_x000d_
 "propustek - větev C_km 0,03643"_x000d_
 29,34*2 = 58,680 [A]_x000d_
 "propustek - větev D_km 0,11606"_x000d_
 38,66*2,3 = 88,918 [B]_x000d_
 "propustek - pod chodníkem SO 135"_x000d_
 10,86*1,6 = 17,376 [D]_x000d_
 Celkové množství 164.974000 = 164,974 [I]</t>
  </si>
  <si>
    <t>17110</t>
  </si>
  <si>
    <t>ULOŽENÍ SYPANINY DO NÁSYPŮ SE ZHUTNĚNÍM</t>
  </si>
  <si>
    <t>638,31m3 přebytek k využití na stavbě z SO 121 = 638,310 [A]</t>
  </si>
  <si>
    <t>na mezideponii 1966,434+169,974 = 2136,408 [A]</t>
  </si>
  <si>
    <t>"uložení na skládku z. pol. 12573 c"_x000d_
 2136,408 = 2136,408 [A]</t>
  </si>
  <si>
    <t>násyp včetně valu s odpočtem zeminy z SO 121 1359,555-638,31 = 721,245 [B]_x000d_
 AKTIVNÍ ZÓNA MATERIÁL NAKOUPENÝ nakupované materiály;zemina vhodná dle ČSN 73 6133; hutněno na 100 % PS` 1499,041 = 1499,041 [A]_x000d_
 Celkové množství 2220.286000 = 2220,286 [C]</t>
  </si>
  <si>
    <t>"dosypávky vhodným materiálem dle ČSN 73 6133 zhutněno 100% PS-krajnice+za obrubuvýpočet z řezů; "_x000d_
 139,66 = 139,660 [A]</t>
  </si>
  <si>
    <t>"obysp potrubí ŠP0/20mm dle VL "_x000d_
 0,32*11 = 3,520 [A]</t>
  </si>
  <si>
    <t>"Zásyp rýhy ŠDA 0/32 - kolem základů + kolem propustku+ navýšení, kde není obetonování"_x000d_
 "propustek - větev C_km 0,03643"_x000d_
 2,4*2,4+0,75*22,16 = 22,380 [A]_x000d_
 "propustek - větev D_km 0,11606"_x000d_
 2,4*2,4+1,25*25,77 = 37,973 [B]_x000d_
 "propustek - pod chodníkem SO 135"_x000d_
 1,6*1,6+0,75*8,1 = 8,635 [D]_x000d_
 Celkové množství 68.988000 = 68,988 [H]</t>
  </si>
  <si>
    <t>"plocha ze situace; "_x000d_
 3940,76 = 3940,760 [A]</t>
  </si>
  <si>
    <t>"svah 1:2,5 - plocha zeleně*tl; "_x000d_
 592,33*0,15*1,10 = 97,734 [A]_x000d_
 "svah 1:2,0 - plocha zeleně*tl; "_x000d_
 973,93*0,15*1,15 = 168,003 [B]_x000d_
 Celkem: A+B = 265,737 [C]</t>
  </si>
  <si>
    <t>"plocha zeleně*tl; "_x000d_
 911,79*0,15 = 136,769 [A]_x000d_
 479,16*0,3podorničí na OK = 143,748 [B]_x000d_
 Celkem: A+B = 280,517 [C]</t>
  </si>
  <si>
    <t>"podélná drenáž kruhového tvaru z plastu DN 160, pevnost SN 8, do štěrkopískového zlože tl. 0,1m, obsyp drenáže kamenivem HDK 8/32, "_x000d_
 výpočet ze situace; 52 m = 52,000 [A]</t>
  </si>
  <si>
    <t>"na aktivní zónu; filtrační separační, min. 300g/m2 výpočet ze situace; "_x000d_
 3940,76 = 3940,760 [A]_x000d_
 "geotextílie drenážní vrstvy, filtrační a separační netkaná; min. 300g/m2"_x000d_
 376,80 = 376,800 [B]_x000d_
 Celkem: A+B = 4317,560 [C]</t>
  </si>
  <si>
    <t>"C25/30 XF3"_x000d_
 "propustek - větev C_km 0,03643"_x000d_
 0,8*1*1,7*2 = 2,720 [A]_x000d_
 "propustek - větev D_km 0,11606"_x000d_
 0,8*1*2*2 = 3,200 [B]_x000d_
 "propustek - pod chodníkem SO 135"_x000d_
 0,8*1*1,3*2 = 2,080 [D]_x000d_
 Celkové množství 8.000000 = 8,000 [H]</t>
  </si>
  <si>
    <t>"kari síť KY49, kubatura z pol. 272324; 20 kg/m3"_x000d_
 "propustek - větev C_km 0,03643"_x000d_
 0,02*2,72 = 0,054 [A]_x000d_
 "propustek - větev D_km 0,11606"_x000d_
 0,02*3,2 = 0,064 [B]_x000d_
 "propustek - pod chodníkem SO 135"_x000d_
 0,02*2,08 = 0,042 [D]_x000d_
 Celkové množství 0.160000 = 0,160 [H]</t>
  </si>
  <si>
    <t>"Opláštění trativodů, (průměrná délka v řezu 1,95 m);netkaná; 300 g/m2výpočet délka*délka v řezu; "_x000d_
 52*1,95 = 101,400 [A]</t>
  </si>
  <si>
    <t xml:space="preserve">"Podkladní betonový pražec  C25/30 XF3"_x000d_
 "propustek - větev C_km 0,03643"_x000d_
 (0,13*0,15*1,2)*18 = 0,421 [A]_x000d_
 "propustek - větev D_km 0,11606"_x000d_
 (0,13*0,15*1,5)*22 = 0,644 [B]_x000d_
 "propustek - pod chodníkem SO 135"_x000d_
 (0,13*0,15*0,8)*8 = 0,125 [D]_x000d_
 Celkové množství 1.190000 = 1,190 [H]</t>
  </si>
  <si>
    <t xml:space="preserve">"Podkladní beton  C12/15 X0 pod troubou, pod základem"_x000d_
 "propustek - větev C_km 0,03643"_x000d_
 22,16*0,1*(0,8+0,3+0,3) = 3,102 [A]_x000d_
 "propustek - větev D_km 0,11606"_x000d_
 25,77*0,1*(1,0+0,3+0,3) = 4,123 [B]_x000d_
 "propustek - pod chodníkem SO 135"_x000d_
 8,1*0,1*(0,6+0,3+0,3) = 0,972 [D]_x000d_
 Celkové množství 8.197000 = 8,197 [H]</t>
  </si>
  <si>
    <t xml:space="preserve">"dlažba z lomového kamene tl. 0,2 m,  výplň cem. maltou M25 XF4; lože z bet. C20/25n XF3 tl. 0,1 m plocha ze situace;"_x000d_
 8,5*0,1 = 0,850 [A]_x000d_
 "betonové sedlo C20/25 XF3, betonové lože C20/25n XF3 pod lom. Kamenem"_x000d_
 "propustek - větev C_km 0,03643"_x000d_
 0,4*(22,16-2*0,8-13*0,13)+45,4*0,1 = 12,088 [B]_x000d_
 "propustek - větev D_km 0,11606"_x000d_
 0,4*(25,77-2*0,8-13*0,13)+30,8*0,1 = 12,072 [C]_x000d_
 "propustek - pod chodníkem SO 135"_x000d_
 0,4*(8,1-2*0,8-13*0,13)+20,26*0,1 = 3,950 [E]_x000d_
 Celkové množství 28.960000 = 28,960 [J]</t>
  </si>
  <si>
    <t>DRENÁŽNÍ VRSTVA ZE ŠTĚRKODRTÍ ŠD/B 32/63 78,5*1 = 78,500 [A]</t>
  </si>
  <si>
    <t xml:space="preserve">"pod lomový kámen plocha * tl.; "_x000d_
 8,5*0,1 = 0,850 [A]_x000d_
 "propustek - větev C_km 0,03643 "_x000d_
 45,4*1,12*0,1 = 5,085 [B]_x000d_
 "propustek - větev D_km 0,11606 "_x000d_
 30,8*1,12*0,1 = 3,450 [C]_x000d_
 "propustek - pod chodníkem SO 135 "_x000d_
 20,26*1,12*0,1 = 2,269 [E]_x000d_
 "lože potrubí ze štěrkopísku 0/8mm dle VL  "_x000d_
 0,55 = 0,550 [F]_x000d_
 Celkové množství 12.204000 = 12,204 [K]</t>
  </si>
  <si>
    <t xml:space="preserve">"dlažba z lomového kamene tl. 0,2 m,  výplň cem. maltou M25 XF4; lože z bet. C20/25n XF3 tl. 0,1 m plocha ze situace;"_x000d_
 8,5*0,2 = 1,700 [A]_x000d_
 "betonové sedlo C20/25 XF3, betonové lože C20/25n XF3 pod lom. Kamenem"_x000d_
 "propustek - větev C_km 0,03643"_x000d_
 45,4*1,12*0,2 = 10,170 [B]_x000d_
 "propustek - větev D_km 0,11606"_x000d_
 30,8*1,12*0,2 = 6,899 [C]_x000d_
 "propustek - pod chodníkem SO 135"_x000d_
 20,26*1,12*0,2 = 4,538 [E]_x000d_
 Celkové množství 23.307000 = 23,307 [J]</t>
  </si>
  <si>
    <t>"Betonový práh (C30/37 XF4) "_x000d_
 "propustek - větev C_km 0,03643"_x000d_
 0,3*0,6*(5,32+6,51) = 2,129 [A]_x000d_
 "propustek - větev D_km 0,11606"_x000d_
 0,3*0,6*(1,77+2) = 0,679 [B]_x000d_
 "propustek - pod chodníkem SO 135"_x000d_
 0,3*0,6*(2) = 0,360 [D]_x000d_
 Celkové množství 3.168000 = 3,168 [H]</t>
  </si>
  <si>
    <t>"`PRSTENEC OKRUŽNÍ KŘIŽOVATKY - BETONSC 0/32 C8/10 tl. 150 mm 	plocha prstence; "_x000d_
 226,4*1,05*0,15 = 35,658 [A]</t>
  </si>
  <si>
    <t>"VOZOVKA HLAVNÍ TDZ I. - MZK 0/32 GA tl. 200 mmplocha vozovky * tl; "_x000d_
 2504,43*1,15*0,20 = 576,019 [A]_x000d_
 Celkové množství 576.019000 = 576,019 [C]</t>
  </si>
  <si>
    <t>"VOZOVKA HLAVNÍ TDZ I. - ASFALTŠDa 0/32 GE tl. 250 mmplocha vozovky * tl; "_x000d_
 2880,21*1,2*0,25 = 864,063 [A]_x000d_
 "PRSTENEC OKRUŽNÍ KŘIŽOVATKY - BETONŠDa 0/32 GE tl. 250 mmplocha prstence * tl; "_x000d_
 237,72*1,15*0,25 = 68,345 [B]_x000d_
 "DĚLÍCÍ OSTRŮVEK Z DLAŽBYŠDb 0/32 GN tl. 150 mmplocha ostruvku * tl; "_x000d_
 104*1,15*0,15 = 17,940 [C]_x000d_
 "CHODNÍK KOLEM PHS Z DLAŽBYŠDb 0/32 GN tl. 150 mmplocha chodníku * tl; "_x000d_
 79,5*1,15*0,15 = 13,714 [D]_x000d_
 dosypávka štěrkodrti ŠDb 0/32 , dělící ostrůvky 104*0,3 = 31,200 [O]_x000d_
 Celkové množství 995.262000 = 995,262 [I]</t>
  </si>
  <si>
    <t>"ŠDb 0/32 (R-mat 0/22) plocha nezpev. krajnice * tl. "_x000d_
 322,65*0,15 = 48,398 [A]</t>
  </si>
  <si>
    <t>"VOZOVKA HLAVNÍ TDZ I. - ASFALTPI-C; 1,00 kg/m2	plocha vozovky; "_x000d_
 2880,21 = 2880,210 [A]_x000d_
 Celkové množství 2880.210000 = 2880,210 [C]</t>
  </si>
  <si>
    <t xml:space="preserve">"VOZOVKA HLAVNÍ TDZ I. - ASFALT PS-C; 0,35 kg/m2 plocha vozovky;  "_x000d_
 2504,53 = 2504,530 [A]_x000d_
 Celkové množství 2504.530000 = 2504,530 [C]</t>
  </si>
  <si>
    <t>VOZOVKA HLAVNÍ TDZ I. - ASFALT``PS-CP; 0,35 kg/m2 plocha vozovky; 2383,84 = 2383,840 [A]_x000d_
 VOZOVKA HLAVNÍ TDZ I. - ASFALT``PS-CP; 0,35 kg/m2 plocha vozovky; 2443,44 = 2443,440 [B]_x000d_
 Celkové množství 4827.280000 = 4827,280 [C]</t>
  </si>
  <si>
    <t xml:space="preserve">"VOZOVKA HLAVNÍ TDZ I. - ASFALTACL22S  PMB 25/55-60;tl. 70 mm	plocha vozovky; "_x000d_
 2325,7*1,025 = 2383,843 [A]</t>
  </si>
  <si>
    <t>"VOZOVKA HLAVNÍ TDZ I. - ASFALTACP22S 50/70 tl. 60 mm	plocha vozovky "_x000d_
 2383,84*1,025 = 2443,436 [A]_x000d_
 "VOZOVKA HLAVNÍ TDZ I. - ASFALTACP22S 50/70 tl. 60 mm	plocha vozovky "_x000d_
 2443,44*1,025 = 2504,526 [B]_x000d_
 Celkem: A+B = 4947,962 [C]</t>
  </si>
  <si>
    <t>574J53</t>
  </si>
  <si>
    <t>ASFALTOVÝ KOBEREC MASTIXOVÝ MODIFIK SMA 11 TL. 40MM</t>
  </si>
  <si>
    <t>"VOZOVKA HLAVNÍ TDZ I. - ASFALTSMA11S PMB 45/80-65; tl. 40mm	plocha vozovky; "_x000d_
 "Cena zahrnuje zabezpečení ošetření spár při pokládce po polovinách nebo jednotlivých etapách"_x000d_
 2325,7 = 2325,700 [A]</t>
  </si>
  <si>
    <t>"VOZOVKA HLAVNÍ TDZ I. - HDK 2/4; 3,00 kg/m2	plocha vozovky; 3654,60"_x000d_
 2880,21 = 2880,210 [A]_x000d_
 Celkové množství 2880.210000 = 2880,210 [C]</t>
  </si>
  <si>
    <t>"VOZOVKA HLAVNÍ TDZ I. - ASFALTHDK2/4; 1,50 kg/m2	plocha vozovky; "_x000d_
 2325,7 = 2325,700 [A]</t>
  </si>
  <si>
    <t>"PRSTENEC OKRUŽNÍ KŘIŽOVATKY - BETONbeton C30/37 XF4 tl. 250 mmplocha prstence * tl; 2x svařovaná ocelová výztuž O10 – ocel B500B"_x000d_
 226,40*0,25 = 56,600 [A]</t>
  </si>
  <si>
    <t>"DĚLÍCÍ OSTRŮVEK Z DLAŽBYDL 60mm vč. lože z drti 4/8 tl. 40mmplocha ostruvku;"_x000d_
 104 = 104,000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</si>
  <si>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</si>
  <si>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</si>
  <si>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</si>
  <si>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"DĚLÍCÍ OSTRŮVEK Z DLAŽBYDL 60mm `signální a varovní pásy	plocha;"_x000d_
 3,5 = 3,500 [A]</t>
  </si>
  <si>
    <t>582621</t>
  </si>
  <si>
    <t>KRYTY Z BETON DLAŽDIC SE ZÁMKEM ŠEDÝCH TL 60MM DO LOŽE Z MC</t>
  </si>
  <si>
    <t>CHODNÍK KOLEM PHS Z DLAŽBY``DL 60mm vč. bet. lože C20/25 n-XF3 tl. 40mm plocha chodníku; 79,5 = 79,500 [A]</t>
  </si>
  <si>
    <t>"protichloridového nátěru prstence okružní křižovatky z betonu "_x000d_
 226,4 = 226,400 [A]</t>
  </si>
  <si>
    <t>87434</t>
  </si>
  <si>
    <t>POTRUBÍ Z TRUB PLASTOVÝCH ODPADNÍCH DN DO 200MM</t>
  </si>
  <si>
    <t>"PP, DN 200, SN16"_x000d_
 11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</si>
  <si>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</si>
  <si>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895122</t>
  </si>
  <si>
    <t>DRENÁŽNÍ ŠACHTICE KONTROLNÍ Z BETON DÍLCŮ ŠK 80</t>
  </si>
  <si>
    <t>"drenážní šachta s kalníkem DN 800"_x000d_
 2 = 2,000 [A]</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</si>
  <si>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</si>
  <si>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89712</t>
  </si>
  <si>
    <t>VPUSŤ KANALIZAČNÍ ULIČNÍ KOMPLETNÍ Z BETONOVÝCH DÍLCŮ</t>
  </si>
  <si>
    <t>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</si>
  <si>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</si>
  <si>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C20/25 XF3 "_x000d_
 "propustek - větev C_km 0,03643"_x000d_
 15,49*0,71 = 10,998 [A]_x000d_
 "propustek - větev D_km 0,11606"_x000d_
 19,68*0,89 = 17,515 [B]_x000d_
 "propustek - pod chodníkem SO 135"_x000d_
 5,57*0,53 = 2,952 [D]_x000d_
 Celkové množství 31.465000 = 31,465 [H]</t>
  </si>
  <si>
    <t>"délka ze situace ; dlouhý náběh svodidla(57+32)*0,4"_x000d_
 36 = 36,000 [A]</t>
  </si>
  <si>
    <t xml:space="preserve">včetně osazení  ochrany proti podjetí motocyklu (bikePROTECT) (57+32)*0,6 53 = 53,000 [A]_x000d_
 Celkové množství 53.000000 = 53,000 [B]</t>
  </si>
  <si>
    <t>12 = 12,000 [A]</t>
  </si>
  <si>
    <t>917212</t>
  </si>
  <si>
    <t>ZÁHONOVÉ OBRUBY Z BETONOVÝCH OBRUBNÍKŮ ŠÍŘ 80MM</t>
  </si>
  <si>
    <t>"obruba 80x250x1000mm, bet. lože C16/20 n-XF1ze situace; lemování ukončení chodníku u PHS"_x000d_
 7,5 = 7,500 [A]</t>
  </si>
  <si>
    <t>"obruba 150x250x1000mm, bet. lože C20/25 n XF3ze situace; "_x000d_
 78,6+27,7+28+16+28 = 178,300 [A]</t>
  </si>
  <si>
    <t xml:space="preserve">"OP5 200x200 mm - do bet. lože C20/25 n-XF3 ze situace; KAMENNÝ OBRUBNÍK 200x200 NAVÝŠENÍ 30 mm; příčné 2,7*16 v prstenci  "_x000d_
 2,7*16 = 43,200 [A]</t>
  </si>
  <si>
    <t>"300/195, `bet. lože C20/25 n XF3ze situace; "_x000d_
 97,5 = 97,500 [A]</t>
  </si>
  <si>
    <t>"propustek - pod chodníkem SO 135"_x000d_
 8,1 = 8,100 [A]</t>
  </si>
  <si>
    <t>9183E2</t>
  </si>
  <si>
    <t>PROPUSTY Z TRUB DN 800MM ŽELEZOBETONOVÝCH</t>
  </si>
  <si>
    <t>"propustek - větev C_km 0,03643"_x000d_
 22,16 = 22,160 [A]_x000d_
 Celkové množství 22.160000 = 22,160 [C]</t>
  </si>
  <si>
    <t>9183F2</t>
  </si>
  <si>
    <t>PROPUSTY Z TRUB DN 1000MM ŽELEZOBETONOVÝCH</t>
  </si>
  <si>
    <t>"propustek - větev D_km 0,11606"_x000d_
 25,77 = 25,770 [A]</t>
  </si>
  <si>
    <t>"delka ze situace; "_x000d_
 32,55 = 32,550 [A]</t>
  </si>
  <si>
    <t>"asfaltová zálivka u obruby a monolitického žlabu, zálivka spar ve vozovce a detailech zálivka za horka dle ČSN 14188 - typ N2 napojení na stávající stavy "_x000d_
 197,1+55,5+32,55 = 285,150 [A]</t>
  </si>
  <si>
    <t xml:space="preserve">"Prefabrikované skluzové tvárnice, včetně podkladu, Šířka 0,6 m; Bet. C30/37 XF4  lože tl. 0,1 m z betonu C20/25 n-XF3 délka ze situace;"_x000d_
 5,5 = 5,500 [A]</t>
  </si>
  <si>
    <t>"bet. lože C20/25 n-XF3; vyspárováno cementovou maltou M25-XF4 "_x000d_
 118 = 118,000 [A]</t>
  </si>
  <si>
    <t>9352A2</t>
  </si>
  <si>
    <t>PŘÍKOPOVÉ ŽLABY Z BETON TVÁRNIC ŠÍŘ DO 300MM DO BETONU TL 100MM</t>
  </si>
  <si>
    <t xml:space="preserve">15 , Šířka 0,2 m; Bet. C30/37 XF4  lože tl. 0,1 m z betonu C20/25 n-XF3 délka ze situace; = 15,000 [A]</t>
  </si>
  <si>
    <t>93532</t>
  </si>
  <si>
    <t>ŽLABY A RIGOLY MONOLITICKÉ BETONOVÉ PRŮŘEZ 0,12 M2</t>
  </si>
  <si>
    <t>"MONOLITICKÝ BETONOVÝ ŽLAB š. 0,50 m; beton C30/37-XF4; kolem PHS "_x000d_
 55,50 = 55,500 [A]</t>
  </si>
  <si>
    <t>položka zahrnuje:
- dodání a uložení betonové směsi předepsané kvality do předepsaného tvaru
- provedení spar (smršťovacích, vkládaných, řezaných)
- postřiky povrchu (proti odpařování, ochranné)</t>
  </si>
  <si>
    <t>96613</t>
  </si>
  <si>
    <t>BOURÁNÍ KONSTRUKCÍ Z KAMENE NA MC</t>
  </si>
  <si>
    <t>"plocha ze situace před/za propustkem"_x000d_
 větev C 22,7*0,2 = 4,540 [C]_x000d_
 větev D 23*0,2 = 4,600 [D]_x000d_
 Celkové množství 9.140000 = 9,140 [B]</t>
  </si>
  <si>
    <t>větev C 21,2*0,2 = 4,240 [B]_x000d_
 větev D 13*0,2 = 2,600 [C]_x000d_
 Celkové množství 6.840000 = 6,840 [A]</t>
  </si>
  <si>
    <t>"ŽB ČELOprůřez 1,8m2 x šířka = "_x000d_
 1,95*7+2*(8,1) = 29,850 [A]_x000d_
 "ŽB ŘÍMSAprůřez 0,132 x delka = "_x000d_
 0,15*7+0,162*8,1 = 2,362 [B]_x000d_
 Celkem: A+B = 32,212 [C]</t>
  </si>
  <si>
    <t>"ODSTRANĚNÍ PROPUSTKŮ - delka ze situace"_x000d_
 větev C 19,5 = 19,500 [C]_x000d_
 větev D 13 = 13,000 [D]_x000d_
 Celkové množství 32.500000 = 32,500 [B]</t>
  </si>
  <si>
    <t>673,398 z pol. 12573c = 673,398 [A]</t>
  </si>
  <si>
    <t>pol. 11332 kamenivo 186,108 = 186,108 [A]_x000d_
 pol. 96613 kámen 6,8 = 6,800 [B]_x000d_
 Celkové množství 192.908000 = 192,908 [C]</t>
  </si>
  <si>
    <t>pol. 11328 žlab 46*0,6*0,1 = 2,760 [B]_x000d_
 pol. 11334 podklad 186,108 = 186,108 [C]_x000d_
 pol. 11335 beton 2,6 = 2,600 [D]_x000d_
 Celkové množství 191.468000 = 191,468 [A]</t>
  </si>
  <si>
    <t>železobeton 13*0,4/2,5 = 2,080 [A]_x000d_
 pol. 96616 15,456 = 15,456 [C]_x000d_
 Celkové množství 17.536000 = 17,536 [B]</t>
  </si>
  <si>
    <t>46 = 46,000 [A]</t>
  </si>
  <si>
    <t xml:space="preserve">"odvoz  na skládku, včetně rozvozných vzdáleností"_x000d_
 "tl. vozovky hlavní 0,25mplocha *tl.; "_x000d_
 538,78*0,25 = 134,695 [A]_x000d_
 "tl. vozovky ul. V Řekách 0,25mplocha  *tl.; "_x000d_
 192,05*0,25 = 48,013 [B]_x000d_
 "ODSTRANĚNÍ PODSYPU ZE ŠTĚRKOPÍSKU TL. 0,1m větev E "_x000d_
 34*0,1 = 3,400 [E]_x000d_
 Celkové množství 186.108000 = 186,108 [H]</t>
  </si>
  <si>
    <t xml:space="preserve">"odvoz  na skládku, včetně rozvozných vzdáleností"_x000d_
 "plocha *tl.; SC vozovky hlavni 0,19m"_x000d_
 468,5*0,19 = 89,015 [A]_x000d_
 Celkové množství 89.015000 = 89,015 [D]</t>
  </si>
  <si>
    <t xml:space="preserve">větev E 34*0,1 odvoz  na skládku, včetně rozvozných vzdáleností = 3,400 [A]_x000d_
 Celkové množství 3.400000 = 3,400 [B]</t>
  </si>
  <si>
    <t>"předpoklad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457*0,04 = 18,280 [A]_x000d_
 1-2/50 mm	ano	ZAS - T1	odkup	457*0,05 = 22,850 [B]_x000d_
 1-3/50 mm	ano	ZAS - T1	odkup	457*0,05 = 22,850 [C]_x000d_
 "plocha asf. vozovky ul. V Řekách *tl.; "_x000d_
 2-1/40 mm	ano	ZAS - T1	odkup	167*0,04 = 6,680 [D]_x000d_
 2-2/70 mm	ano	ZAS - T1	odkup	167*0,07 = 11,690 [E]_x000d_
 Celkem: A+B+C+D+E = 82,350 [F]</t>
  </si>
  <si>
    <t xml:space="preserve">"asfaltová zálivka  napojení na stávající stavy "_x000d_
 82,3 = 82,300 [A]</t>
  </si>
  <si>
    <t>"rozvoz v trase k přímému zabudování nebo na mezideponii, vč. všech rozvozných vzdáleností"_x000d_
 "výpočet z řezů s odečteným sejmutím ornice + výkop pro aktivní zónu; "_x000d_
 623,598 m3 = 623,598 [A]_x000d_
 Celkové množství 623.598000 = 623,598 [D]</t>
  </si>
  <si>
    <t>"natěžení a dovoz ornice z mezideponie, včetně rozvozných vzdáleností"_x000d_
 "ornice"_x000d_
 49,123+3,614 = 52,737 [A]</t>
  </si>
  <si>
    <t>"natěžení a dovoz zeminy na skládku, včetně rozvozných vzdáleností"_x000d_
 673,398 na skládku = 673,398 [A]</t>
  </si>
  <si>
    <t>"rozvoz v trase na mezideponii, vč. všech rozvozných vzdáleností"_x000d_
 "výkop pro propustek - plocha řezu * průměrná šířka"_x000d_
 "propustek - větev E_km 0,03713"_x000d_
 24,9*2 = 49,800 [C]_x000d_
 Celkové množství 49.800000 = 49,800 [E]</t>
  </si>
  <si>
    <t>na deponii 623,598+49,8 = 673,398 [A]</t>
  </si>
  <si>
    <t>"uložení na skládku z. pol. 12573 c"_x000d_
 623,598+49,8 = 673,398 [A]</t>
  </si>
  <si>
    <t>násyp 52,554 = 52,554 [B]_x000d_
 AKTIVNÍ ZÓNA MATERIÁL NAKOUPENÝ nakupované materiály;zemina vhodná dle ČSN 73 6133; hutněno na 100 % PS` 425,898 = 425,898 [A]_x000d_
 Celkové množství 478.452000 = 478,452 [C]</t>
  </si>
  <si>
    <t>"dosypávky vhodným materiálem dle ČSN 73 6133 zhutněno 100% PS-krajnicevýpočet z řezů; "_x000d_
 27,8 = 27,800 [A]</t>
  </si>
  <si>
    <t>"Zásyp rýhy ŠDA 0/32 - kolem základů + kolem propustku+ navýšení, kde není obetonování"_x000d_
 "propustek - větev E_km 0,03713"_x000d_
 2,4*2,4+0,75*18,58 = 19,695 [C]_x000d_
 Celkové množství 19.695000 = 19,695 [D]</t>
  </si>
  <si>
    <t>"plocha ze situace; "_x000d_
 934,34 = 934,340 [A]</t>
  </si>
  <si>
    <t>"svah 1:2,5 - plocha zeleně*tl; "_x000d_
 133,47*0,15*1,10 = 22,023 [A]_x000d_
 "svah 1:2,0 - plocha zeleně*tl; "_x000d_
 157,1*0,15*1,15 = 27,100 [B]_x000d_
 Celkem: A+B = 49,122 [C]</t>
  </si>
  <si>
    <t>"plocha zeleně*tl; "_x000d_
 24,09*0,15 = 3,614 [A]_x000d_
 Celkové množství 3.614000 = 3,614 [C]</t>
  </si>
  <si>
    <t>"podélná drenáž kruhového tvaru z plastu DN 160, pevnost SN 8, do štěrkopískového zlože tl. 0,1m, obsyp drenáže kamenivem HDK 8/32, "_x000d_
 výpočet ze situace; 21 m = 21,000 [A]</t>
  </si>
  <si>
    <t>"na aktivní zónu; filtrační separační, min. 300g/m2 výpočet ze situace; "_x000d_
 934,34 = 934,340 [A]_x000d_
 Celkové množství 934.340000 = 934,340 [C]</t>
  </si>
  <si>
    <t>"C25/30 XF3"_x000d_
 "propustek - větev E_km 0,03713"_x000d_
 0,8*1*1,7*2 = 2,720 [C]_x000d_
 Celkové množství 2.720000 = 2,720 [D]</t>
  </si>
  <si>
    <t>"kari síť KY49, kubatura z pol. 272324; 20 kg/m3"_x000d_
 "propustek - větev E_km 0,03713"_x000d_
 0,02*2,72 = 0,054 [C]_x000d_
 Celkové množství 0.054000 = 0,054 [D]</t>
  </si>
  <si>
    <t>"Opláštění trativodů, (průměrná délka v řezu 1,95 m);netkaná; 300 g/m2výpočet délka*délka v řezu; "_x000d_
 21*1,95 = 40,950 [A]</t>
  </si>
  <si>
    <t xml:space="preserve">"Podkladní betonový pražec  C25/30 XF3"_x000d_
 "propustek - větev E_km 0,03713"_x000d_
 (0,13*0,15*1,2)*16 = 0,374 [C]_x000d_
 Celkové množství 0.374000 = 0,374 [D]</t>
  </si>
  <si>
    <t xml:space="preserve">"Podkladní beton  C12/15 X0 pod troubou, pod základem"_x000d_
 "propustek - větev E_km 0,03713"_x000d_
 18,58*0,1*(0,8+0,3+0,3) = 2,601 [C]_x000d_
 Celkové množství 2.601000 = 2,601 [D]</t>
  </si>
  <si>
    <t xml:space="preserve">"dlažba z lomového kamene tl. 0,2 m,  výplň cem. maltou M25 XF4; lože z bet. C20/25n XF3 tl. 0,1 m plocha ze situace;"_x000d_
 4*0,1 = 0,400 [A]_x000d_
 "betonové sedlo C20/25 XF3, betonové lože C20/25n XF3 pod lom. Kamenem"_x000d_
 "propustek - větev E_km 0,03713"_x000d_
 0,4*(18,58-2*0,8-13*0,13)+51,95*0,1 = 11,311 [D]_x000d_
 Celkové množství 11.711000 = 11,711 [F]</t>
  </si>
  <si>
    <t>"pod lomový kámen plocha * tl.; "_x000d_
 4*0,1 = 0,400 [A]_x000d_
 "propustek - větev E_km 0,03713 "_x000d_
 51,95*1,12*0,1 = 5,818 [D]_x000d_
 Celkové množství 6.218000 = 6,218 [E]</t>
  </si>
  <si>
    <t xml:space="preserve">"dlažba z lomového kamene tl. 0,2 m,  výplň cem. maltou M25 XF4; lože z bet. C20/25n XF3 tl. 0,1 m plocha ze situace;"_x000d_
 4*0,2 = 0,800 [A]_x000d_
 "betonové sedlo C20/25 XF3, betonové lože C20/25n XF3 pod lom. Kamenem"_x000d_
 "propustek - větev E_km 0,03713"_x000d_
 51,95*1,12*0,2 = 11,637 [D]_x000d_
 Celkové množství 12.437000 = 12,437 [F]</t>
  </si>
  <si>
    <t>"Betonový práh (C30/37 XF4) "_x000d_
 "propustek - větev E_km 0,03713"_x000d_
 0,3*0,6*(5,37+5,55+3,02) = 2,509 [C]_x000d_
 Celkové množství 2.509000 = 2,509 [D]</t>
  </si>
  <si>
    <t>"VOZOVKA HLAVNÍ TDZ I. - MZK 0/32 GA tl. 200 mmplocha vozovky * tl; "_x000d_
 521,54*1,15*0,20 = 119,954 [A]_x000d_
 ul. V Řekách, MZK 0/32 150mm 142,48*1,15*0,15 = 24,578 [C]_x000d_
 Celkové množství 144.532000 = 144,532 [D]</t>
  </si>
  <si>
    <t>"VOZOVKA HLAVNÍ TDZ I. - ASFALTŠDa 0/32 GE tl. 250 mmplocha vozovky * tl; "_x000d_
 599,77*1,2*0,25 = 179,931 [A]_x000d_
 "VOZOVKA VJEZD V UL. V ŘEKÁCH - ASFALT ŠDb 0/32 GN tl. 200 mm plocha vozovky * tl; "_x000d_
 8,51*1,15*0,20 = 1,957 [E]_x000d_
 "Ulice V Řekách ŠDa 0/32 GN tl. 200 mm plocha vozovky * tl;"_x000d_
 163,86*1,25*0,2 = 40,965 [G]_x000d_
 Celkové množství 222.853000 = 222,853 [F]</t>
  </si>
  <si>
    <t>56360</t>
  </si>
  <si>
    <t>VOZOVKOVÉ VRSTVY Z RECYKLOVANÉHO MATERIÁLU</t>
  </si>
  <si>
    <t>"VOZOVKA VJEZD V UL. V ŘEKÁCH - ASFALTfrakce 0/22; 50 mm	plocha vozovky * tl; "_x000d_
 8,1*1,05*0,05 = 0,425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</si>
  <si>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</si>
  <si>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56970</t>
  </si>
  <si>
    <t>ZPEVNĚNÍ KRAJNIC ZE ŠTĚRKODRTI NEBO RECYKLOVANÉHO MATERIÁLU</t>
  </si>
  <si>
    <t>"plocha nezpev. krajnice * tl. "_x000d_
 86,36*0,15 = 12,954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</si>
  <si>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</si>
  <si>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"VOZOVKA HLAVNÍ TDZ I. - ASFALTPI-C; 1,00 kg/m2	plocha vozovky; "_x000d_
 599,77 = 599,770 [A]_x000d_
 asf. vrstvy vjezd ul. V Řekách 8,51 = 8,510 [C]_x000d_
 ul. V Řekách 163,86 = 163,860 [D]_x000d_
 Celkové množství 772.140000 = 772,140 [E]</t>
  </si>
  <si>
    <t xml:space="preserve">"VOZOVKA HLAVNÍ TDZ I. - ASFALT PS-C; 0,35 kg/m2 plocha vozovky;  "_x000d_
 521,54 = 521,540 [A]_x000d_
 "vozovka ul. V Řekách ASFALT PS-C; 0,35 kg/m2 plocha vozovky; "_x000d_
 142,48 = 142,480 [B]_x000d_
 Celkem: A+B = 664,020 [C]</t>
  </si>
  <si>
    <t>VOZOVKA HLAVNÍ TDZ I. - ASFALT``PS-CP; 0,35 kg/m2 plocha vozovky; 496,41 = 496,410 [A]_x000d_
 VOZOVKA HLAVNÍ TDZ I. - ASFALT``PS-CP; 0,35 kg/m2 plocha vozovky; 508,82 = 508,820 [B]_x000d_
 Celkové množství 1005.230000 = 1005,230 [C]</t>
  </si>
  <si>
    <t>574A34</t>
  </si>
  <si>
    <t>ASFALTOVÝ BETON PRO OBRUSNÉ VRSTVY ACO 11+, 11S TL. 40MM</t>
  </si>
  <si>
    <t>ul. V Řekách 139 = 139,000 [A]</t>
  </si>
  <si>
    <t>574A43</t>
  </si>
  <si>
    <t>ASFALTOVÝ BETON PRO OBRUSNÉ VRSTVY ACO 11 TL. 50MM</t>
  </si>
  <si>
    <t>"VOZOVKA VJEZD V UL. V ŘEKÁCH - ASFALTACO 11 50/70, tl. 50 mm	plocha vozovky; "_x000d_
 8,1 = 8,100 [A]</t>
  </si>
  <si>
    <t xml:space="preserve">"VOZOVKA HLAVNÍ TDZ I. - ASFALTACL22S  PMB 25/55-60;tl. 70 mm	plocha vozovky; "_x000d_
 484,3*1,025 = 496,408 [A]</t>
  </si>
  <si>
    <t>"VOZOVKA HLAVNÍ TDZ I. - ASFALTACP22S 50/70 tl. 60 mm	plocha vozovky "_x000d_
 496,41*1,025 = 508,820 [A]_x000d_
 "VOZOVKA HLAVNÍ TDZ I. - ASFALTACP22S 50/70 tl. 60 mm	plocha vozovky "_x000d_
 508,82*1,025 = 521,541 [B]_x000d_
 Celkem: A+B = 1030,361 [C]</t>
  </si>
  <si>
    <t>574E76</t>
  </si>
  <si>
    <t>ASFALTOVÝ BETON PRO PODKLADNÍ VRSTVY ACP 16+, 16S TL. 80MM</t>
  </si>
  <si>
    <t>ul. V Řekách 139*1,025 = 142,475 [A]</t>
  </si>
  <si>
    <t>"VOZOVKA HLAVNÍ TDZ I. - ASFALTSMA11S PMB 45/80-65; tl. 40mm	plocha vozovky; "_x000d_
 "Cena zahrnuje zabezpečení ošetření spár při pokládce po polovinách nebo jednotlivých etapách"_x000d_
 484,3 = 484,300 [A]</t>
  </si>
  <si>
    <t>"VOZOVKA HLAVNÍ TDZ I. - HDK 2/4; 3,00 kg/m2	plocha vozovky; 3654,60"_x000d_
 599,77 = 599,770 [A]_x000d_
 ul. V Řekách HDK 2/4; 3,00 kg/m2 142,48*1,15 = 163,852 [C]_x000d_
 vjez ul. V Řekách HDK 2/4; 3,00 kg/m2 8,51 = 8,510 [D]_x000d_
 Celkové množství 772.132000 = 772,132 [E]</t>
  </si>
  <si>
    <t>"VOZOVKA HLAVNÍ TDZ I. - ASFALTHDK2/4; 1,50 kg/m2	plocha vozovky; "_x000d_
 484,3 = 484,300 [A]</t>
  </si>
  <si>
    <t>"drenážní šachta s kalníkem DN 800"_x000d_
 1 = 1,000 [A]</t>
  </si>
  <si>
    <t>"obetonování C20/25 XF3 "_x000d_
 "propustek - větev E_km 0,03713"_x000d_
 11,91*0,71 = 8,456 [C]_x000d_
 Celkové množství 8.456000 = 8,456 [D]</t>
  </si>
  <si>
    <t>9111A3</t>
  </si>
  <si>
    <t>ZÁBRADLÍ SILNIČNÍ S VODOR MADLY - DEMONTÁŽ S PŘESUNEM</t>
  </si>
  <si>
    <t>"ODSTRANĚNÍ PROPUSTKŮ - PROPUSTEK RAMENO Edelka ze situace odkup zhotovitelem"_x000d_
 8 = 8,000 [A]</t>
  </si>
  <si>
    <t>položka zahrnuje:
- demontáž a odstranění zařízení
- jeho odvoz na předepsané místo</t>
  </si>
  <si>
    <t>6 = 6,000 [A]</t>
  </si>
  <si>
    <t>"propustek - větev E_km 0,03713"_x000d_
 18,58 = 18,580 [B]_x000d_
 Celkové množství 18.580000 = 18,580 [C]</t>
  </si>
  <si>
    <t>"delka ze situace; "_x000d_
 82,3 = 82,300 [A]</t>
  </si>
  <si>
    <t xml:space="preserve">"asfaltová  zálivka spar ve vozovce a detailech zálivka za horka dle ČSN 14188 - typ N2 napojení na stávající stavy "_x000d_
 82,3 = 82,300 [A]</t>
  </si>
  <si>
    <t>"bet. lože C20/25 n-XF3; vyspárováno cementovou maltou M25-XF4 "_x000d_
 42 = 42,000 [A]</t>
  </si>
  <si>
    <t>"plocha ze situace před/za propustkem"_x000d_
 větev E 34*0,2 = 6,800 [A]_x000d_
 Celkové množství 6.800000 = 6,800 [C]</t>
  </si>
  <si>
    <t>větev E 13*0,2 = 2,600 [A]_x000d_
 Celkové množství 2.600000 = 2,600 [B]</t>
  </si>
  <si>
    <t>"ŽB ČELOprůřez m2 x šířka = "_x000d_
 1,8*8 = 14,400 [A]_x000d_
 "ŽB ŘÍMSAprůřez 0,132 x delka = "_x000d_
 0,132*8 = 1,056 [B]_x000d_
 Celkem: A+B = 15,456 [C]</t>
  </si>
  <si>
    <t>"ODSTRANĚNÍ PROPUSTKŮ - PROPUSTEK RAMENO Edelka ze situace"_x000d_
 větev E 13 = 13,000 [A]_x000d_
 Celkové množství 13.000000 = 13,000 [C]</t>
  </si>
  <si>
    <t>pol. 12573czemina1088,56 = 1088,560 [A]</t>
  </si>
  <si>
    <t>pol. 11332 kamenivo 1459,28 = 1459,280 [A]</t>
  </si>
  <si>
    <t>asfalt s PAU pol. 11372a128,76 = 128,760 [A]</t>
  </si>
  <si>
    <t xml:space="preserve">plocha asf. komunikací *tl.; (2196-50)*0,680 odvoz  na skládku, včetně rozvozných vzdáleností = 1459,280 [A]</t>
  </si>
  <si>
    <t>"předpoklad zpětného zabudování do stavby; povinný odkup zhotovitelem, v případě, že není možné využití materiálu v rámci stavby bez poplatku za skládku"_x000d_
 "VÝVRT Č./TL. VRSTVY	POUŽITELNOST	TŘÍDA	POZNÁMKA	MNOŽSTVÍ (M3)"_x000d_
 5-1/50 mm	ano	ZAS - T1	odkup	109,8 = 109,800 [A]_x000d_
 5-2/45 mm	ano	ZAS - T1	odkup	98,82 = 98,820 [B]_x000d_
 5-3/75 mm	ano	ZAS - T1	odkup	162,2 = 162,200 [C]_x000d_
 Celkem: A+B+C = 370,820 [D]</t>
  </si>
  <si>
    <t>"VÝVRT Č./TL. VRSTVY	POUŽITELNOST	TŘÍDA	POZNÁMKA	MNOŽSTVÍ (M3"_x000d_
 "s PAU "_x000d_
 5-4/60 mm	ano	ZAS - T3	skladka	128,76 = 128,760 [A]</t>
  </si>
  <si>
    <t>"rozvoz v trase k přímému zabudování nebo na mezideponii, vč. všech rozvozných vzdáleností"_x000d_
 " na skládku"_x000d_
 odkop stávající nezpev. krajnice, 	plocha nezpev. krajnice * tl.; 256*0,15 = 38,400 [A]_x000d_
 "výpočet z řezů s odečteným sejmutím ornice + výkop pro aktivní zónu a upravené podloží násypu; "_x000d_
 2100,32*0,5 = 1050,160 [B]_x000d_
 Celkem: A+B = 1088,560 [C]</t>
  </si>
  <si>
    <t>"rozvoz v trase k přímému zabudování nebo na mezideponii, vč. všech rozvozných vzdáleností"_x000d_
 "podmínečně vhodná zemina, 50 % objemu"_x000d_
 "výpočet z řezů s odečteným sejmutím ornice + výkop pro aktivní zónu a upravené podloží násypu; "_x000d_
 2100,32*0,5 = 1050,160 [A]</t>
  </si>
  <si>
    <t>"Natěžení a dovoz z mezideponie, včetně rozvozových vzdáleností, zemina"_x000d_
 46,32+1003,84 = 1050,160 [A]</t>
  </si>
  <si>
    <t>"Natěžení a dovoz ornice z mezideponie, včetně rozvozových vzdáleností"_x000d_
 583,121+78,846 = 661,967 [A]</t>
  </si>
  <si>
    <t>"natěžení a dovoz zeminy na skládku, včetně rozvozných vzdáleností"_x000d_
 na skládku 1088,56 = 1088,560 [A]</t>
  </si>
  <si>
    <t>"jádro násypu, zemina vytěžená při stavbě so 120 se zlepšením CaO 2%, odečteno z 3D modelu, VPR a CHPR, zhutění 95 % PS"_x000d_
 1050,16-46,32 = 1003,840 [A]</t>
  </si>
  <si>
    <t>na mezideponii 1088,56+1050,160 = 2138,720 [A]</t>
  </si>
  <si>
    <t>"uložení na skládku z. pol. 12573 c"_x000d_
 1088,56 = 1088,560 [A]</t>
  </si>
  <si>
    <t>"JÁDRO NÁSYPU MATERIÁL NAKOUPENÝ	zemina z nakupovaných materiálů vhodných do násypů dle ČSN 73 6133, hutněno na 95% PS"_x000d_
 odečteno z 3D modelu, VPR a CHPR	výpočet z řezů s odečteným sejmutím ornice;odečtena kubatura z výkopů objektu = 8364,26-1003,84 m3 = 7360,420 [A]_x000d_
 "PODLOŽÍ NÁSYPU MATERIÁL NAKOUPENÝ	; hutněno na 92 % PS"_x000d_
 Odečteno z 3D modelu, VPR a CHPR`	výpočet z řezů; 1981,51 = 1981,510 [B]_x000d_
 "AKTIVNÍ ZÓNA MATERIÁL NAKOUPENÝ	nakupované materiály;zemina vhodná dle ČSN 73 6133; hutněno na 100 % PS"_x000d_
 Odečteno z 3D modelu, VPR a CHPR`	výpočet z řezů; 1632 = 1632,000 [D]_x000d_
 Celkem: A+B+D = 10973,930 [E]</t>
  </si>
  <si>
    <t>DOSYPÁVKA KRAJNICE ZE ZHUT 100 % PS	dosypávky vhodným materiálem dle ČSN 73 6133 zhutněno 100% PS	výpočet z řezů; 51,89 m3 = 51,890 [A]</t>
  </si>
  <si>
    <t>17411</t>
  </si>
  <si>
    <t>ZÁSYP JAM A RÝH ZEMINOU SE ZHUTNĚNÍM</t>
  </si>
  <si>
    <t>Dosypáním zeminy pro vybouranou stávající komunikaci - zeminou z výkopu	výpočet z řezů; 46,32 m3 = 46,320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</si>
  <si>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</si>
  <si>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</si>
  <si>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</si>
  <si>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"PROPUSTEK - HOSPODAŘSKY SJEZD VLEVO KM 0,03989"_x000d_
 15,67 = 15,670 [A]_x000d_
 PROPUSTEK - HOSPODAŘSKY SJEZD VPRAVO KM 0,38029 10,96 = 10,960 [B]_x000d_
 Celkové množství 26.630000 = 26,630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</si>
  <si>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</si>
  <si>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100% PS		plocha vozovkové vrstvy ze štěrkodrti; 3472 m2 = 3472,000 [A]</t>
  </si>
  <si>
    <t>POVRCHOVÉ ÚPRAVY TERÉNU ROZPROSTŘENÍ ORNICE TL. DO 0,15M VE SVAHU	rozprostření ornice tl. 0,15	plocha zeleně*tl; 3021,99*0,15*1,1+489,814*0,15*1,15 m3 = 583,121 [A]</t>
  </si>
  <si>
    <t>POVRCHOVÉ ÚPRAVY TERÉNU ROZPROSTŘENÍ ORNICE TL. DO 0,15M V ROVINĚ	rozprostření ornice tl. 0,15	plocha zeleně*tl; 525,64*0,15 = 78,846 [A]</t>
  </si>
  <si>
    <t>"Plocha ze situace;koeficient přepočtu pro svah 1:2,0 - 1,15"_x000d_
 118,14*1,15 = 135,861 [A]</t>
  </si>
  <si>
    <t>3472, odečteno ze situace, netkaná dle TP 97 mezi AZ a konstrukční vrstvy vozovky na pláň = 3472,000 [A]</t>
  </si>
  <si>
    <t>"C25/30 XF3"_x000d_
 "PROPUSTEK - HOSPODAŘSKY SJEZD VLEVO KM 0,03989"_x000d_
 2,74 = 2,740 [A]_x000d_
 PROPUSTEK - HOSPODAŘSKY SJEZD VPRAVO KM 0,38029 1,92 = 1,920 [B]_x000d_
 Celkové množství 4.660000 = 4,660 [E]</t>
  </si>
  <si>
    <t>"kari síť KY49, kubatura z pol. 272324; 20 kg/m3"_x000d_
 "PROPUSTEK - HOSPODAŘSKY SJEZD VLEVO KM 0,03989"_x000d_
 2,74*0,02 = 0,055 [A]_x000d_
 PROPUSTEK - HOSPODAŘSKY SJEZD VPRAVO KM 0,38029 1,92*0,02 = 0,038 [B]_x000d_
 Celkové množství 0.093000 = 0,093 [E]</t>
  </si>
  <si>
    <t xml:space="preserve">"Podkladní betonový pražec  C25/30 XF3"_x000d_
 "PROPUSTEK - HOSPODAŘSKY SJEZD VLEVO KM 0,03989"_x000d_
 0,17 = 0,170 [A]_x000d_
 PROPUSTEK - HOSPODAŘSKY SJEZD VPRAVO KM 0,38029 0,12 = 0,120 [B]_x000d_
 Celkové množství 0.290000 = 0,290 [E]</t>
  </si>
  <si>
    <t xml:space="preserve">"Podkladní beton  C12/15 X0 pod troubou, pod základem"_x000d_
 "PROPUSTEK - HOSPODAŘSKY SJEZD VLEVO KM 0,03989"_x000d_
 2,11 = 2,110 [A]_x000d_
 PROPUSTEK - HOSPODAŘSKY SJEZD VPRAVO KM 0,38029 1,48 = 1,480 [B]_x000d_
 Celkové množství 3.590000 = 3,590 [E]</t>
  </si>
  <si>
    <t xml:space="preserve">"dlažba z lomového kamene tl. 0,2 m,  výplň cem. maltou M25 XF4; lože z bet. C20/25n XF3 tl. 0,1 m plocha ze situace;"_x000d_
 "betonové sedlo C20/25 XF3, betonové lože C20/25n XF3 pod lom. Kamenem"_x000d_
 12,265*0,1 = 1,227 [A]_x000d_
 "PROPUSTEK - HOSPODAŘSKY SJEZD VLEVO KM 0,03989plocha ze situace*tl"_x000d_
 24,49*0,1 = 2,449 [B]_x000d_
 PROPUSTEK - HOSPODAŘSKY SJEZD VPRAVO KM 0,38029 20,13*0,1 = 2,013 [C]_x000d_
 Celkové množství 5.689000 = 5,689 [G]</t>
  </si>
  <si>
    <t>štěrkopískový podklad tl. 100 mm	plocha ze situace*tl=12,265*0,1 = 1,227 [A]_x000d_
 "PROPUSTEK - HOSPODAŘSKY SJEZD VLEVO KM 0,03989"_x000d_
 24,49*0,1 = 2,449 [C]_x000d_
 PROPUSTEK - HOSPODAŘSKY SJEZD VPRAVO KM 0,38029 20,13*0,1 = 2,013 [D]_x000d_
 Celkové množství 5.689000 = 5,689 [E]</t>
  </si>
  <si>
    <t>"okamenování pod skluzy z mostu, dlažba z lomového kamene tl. 200 mm s vyspárováním cem. maltou M25 XF4	"_x000d_
 plochy ze situace; 12,265*0,2 = 2,453 [A]_x000d_
 "PROPUSTEK - HOSPODAŘSKY SJEZD VLEVO KM 0,03989"_x000d_
 24,49*0,2 = 4,898 [C]_x000d_
 PROPUSTEK - HOSPODAŘSKY SJEZD VPRAVO KM 0,38029 20,13*0,2 = 4,026 [D]_x000d_
 Celkové množství 11.377000 = 11,377 [F]</t>
  </si>
  <si>
    <t>"Betonový práh (C30/37 XF4) "_x000d_
 "PROPUSTEK - HOSPODAŘSKY SJEZD VLEVO KM 0,03989"_x000d_
 0,33 = 0,330 [A]_x000d_
 PROPUSTEK - HOSPODAŘSKY SJEZD VPRAVO KM 0,38029 0,23 = 0,230 [B]_x000d_
 Celkové množství 0.560000 = 0,560 [E]</t>
  </si>
  <si>
    <t>MZK 0/32 GA tl. 0,15	plocha vozovky * tl; 2604*0,15 = 390,600 [A]</t>
  </si>
  <si>
    <t>ŠDa 0/32 GE tl. 0,20	plocha vozovky * tl; 3254*0,20 = 650,800 [A]_x000d_
 ŠDb 0/32 GN tl. 0,20	plocha vozovky * tl; 218*0,20 = 43,600 [B]_x000d_
 Celkem: A+B = 694,400 [C]</t>
  </si>
  <si>
    <t>R-mat 0/22 tl. 0,05	plocha vozovky * tl; 174*0,05 = 8,700 [A]</t>
  </si>
  <si>
    <t>ŠDb 0/32 (R-mat 0/22)	plocha nezpev. krajnice * tl.; 657,892*0,15 = 98,684 [A]</t>
  </si>
  <si>
    <t>PI-C; 1,00 kg/m2	plocha vozovky; 2604m2 = 2604,000 [A]_x000d_
 PI-C; 0,8 kg/m2	plocha vozovky sjezd; 174 m2 = 174,000 [B]_x000d_
 Celkem: A+B = 2778,000 [C]</t>
  </si>
  <si>
    <t>PS-C; 0,35 kg/m2	plocha vozovky; 2372 = 2372,000 [A]</t>
  </si>
  <si>
    <t>ASFALTOVÝ BETON PRO OBRUSNÉ VRSTVY ACO 11+ TL. 40MM</t>
  </si>
  <si>
    <t>ACO 11+ 50/70; tl. 40 mm	plocha vozovky ; 2314 = 2314,000 [A]</t>
  </si>
  <si>
    <t>ACO 11 50/70; tl. 50 mm	plocha vozovky sjezd ; 170 = 170,000 [A]</t>
  </si>
  <si>
    <t>ACP16+ 50/70 tl. 80 mm	plocha vozovky * tl;koeficient pro nižší vrstvu 2372*1,025 = 2431,300 [A]</t>
  </si>
  <si>
    <t>HDK 2/4; 3,00 kg/m2	plocha vozovky; 2604 m2 = 2604,000 [A]_x000d_
 HDK 2/4; 3,00 kg/m2	plocha vozovky sjezd; 174 m2 = 174,000 [B]_x000d_
 Celkem: A+B = 2778,000 [C]</t>
  </si>
  <si>
    <t>33,5 v místech napojení na stávající stav = 33,500 [A]</t>
  </si>
  <si>
    <t>"obetonování C20/25 XF3 "_x000d_
 "PROPUSTEK - HOSPODAŘSKY SJEZD VLEVO KM 0,03989"_x000d_
 4,12 = 4,120 [A]_x000d_
 PROPUSTEK - HOSPODAŘSKY SJEZD VPRAVO KM 0,38029 2,88 = 2,880 [B]_x000d_
 Celkové množství 7.000000 = 7,000 [E]</t>
  </si>
  <si>
    <t>9113A1</t>
  </si>
  <si>
    <t>SVODIDLO OCEL SILNIČ JEDNOSTR, ÚROVEŇ ZADRŽ N1, N2 - DODÁVKA A MONTÁŽ</t>
  </si>
  <si>
    <t>289*0,4=115,6 ocelové svodidlo zádrž N2	ze situace 116 = 116,000 [A]</t>
  </si>
  <si>
    <t>9113A1R</t>
  </si>
  <si>
    <t xml:space="preserve">včetně osazení  ochrany proti podjetí motocyklu (bikePROTECT), 289*0,6=173,4 173 = 173,000 [A]</t>
  </si>
  <si>
    <t>9183B2</t>
  </si>
  <si>
    <t>PROPUSTY Z TRUB DN 400MM ŽELEZOBETONOVÝCH</t>
  </si>
  <si>
    <t>PROPUSTEK - HOSPODAŘSKY SJEZD VPRAVO KM 0,38029 6,756 = 6,756 [A]</t>
  </si>
  <si>
    <t>"PROPUSTEK - HOSPODAŘSKY SJEZD VLEVO KM 0,03989"_x000d_
 9,658 = 9,658 [A]</t>
  </si>
  <si>
    <t>v místech napojení na stávající stav; 33,5 = 33,500 [A]</t>
  </si>
  <si>
    <t xml:space="preserve">kamenivo pol. 11332  25,168 = 25,168 [A]</t>
  </si>
  <si>
    <t xml:space="preserve">"plocha VOZOVKY * tl.; odvoz  na skládku, včetně rozvozných vzdáleností"_x000d_
 100,67*0,25 = 25,168 [A]</t>
  </si>
  <si>
    <t>"předpoklad zpětného zabudování do stavby; povinný odkup zhotovitelem, v případě, že není možné využití materiálu v rámci stavby bez poplatku za skládku"_x000d_
 "VÝVRT Č./TL. VRSTVY	POUŽITELNOST	TŘÍDA	POZNÁMKA	MNOŽSTVÍ (M3)"_x000d_
 3-1/30 mm	ano	ZAS - T1	odkup	3,03 = 3,030 [A]_x000d_
 3-2/60 mm	ano	ZAS - T1	odkup	6,06 = 6,060 [B]_x000d_
 Celkem: A+B = 9,090 [C]</t>
  </si>
  <si>
    <t>"rozvoz v trase k přímému zabudování nebo na mezideponii, vč. všech rozvozných vzdáleností"_x000d_
 "výpočet z řezů s odečteným sejmutím ornice; "_x000d_
 750,30 = 750,300 [A]</t>
  </si>
  <si>
    <t>"Natěžení a dovoz z mezideponie, včetně rozvozových vzdáleností, zemina"_x000d_
 pol. 17110 111,99 = 111,990 [A]</t>
  </si>
  <si>
    <t>"Natěžení a dovoz ornice z mezideponie, včetně rozvozových vzdáleností"_x000d_
 56,336+1,068 = 57,404 [A]</t>
  </si>
  <si>
    <t>"výpočet z řezů s odečteným sejmutím ornice; "_x000d_
 111,99 = 111,990 [A]</t>
  </si>
  <si>
    <t>750,3 638,31m3 přebytek k využití na stavběpro SO 111 = 750,300 [A]</t>
  </si>
  <si>
    <t>"Aktivní zóna, zemina SW, FW, G-F dle ČSN 73 6133"_x000d_
 plocha* tl.; 1369,50*0,5 = 684,750 [A]</t>
  </si>
  <si>
    <t>"ze situace; "_x000d_
 1329,62 = 1329,620 [A]</t>
  </si>
  <si>
    <t>"plocha zeleně*tl; "_x000d_
 (238,59*1,2+77,62*1,15)*0,15 = 56,336 [A]</t>
  </si>
  <si>
    <t>"plocha zeleně*tl; "_x000d_
 7,12*0,15 = 1,068 [A]</t>
  </si>
  <si>
    <t>"ŠDb 0/32plocha vozovky * tl"_x000d_
 "VOZOVKA 121 "_x000d_
 659,36*0,2 = 131,872 [A]_x000d_
 "VOZOVKA PŘIPOJENÍ POZEMKU 5182"_x000d_
 670,26*0,30 = 201,078 [B]_x000d_
 Celkem: A+B = 332,950 [C]</t>
  </si>
  <si>
    <t>"VOZOVKA 121R-MAT 0/22 tl. 50 mmplocha vozovky * tl.; "_x000d_
 573,35*0,05 = 28,668 [A]_x000d_
 "VOZOVKA PŘIPOJENÍ POZEMKU 5182`R-MAT 0/22 tl. 100 mm"_x000d_
 582,83*0,1 = 58,283 [B]_x000d_
 Celkem: A+B = 86,951 [C]</t>
  </si>
  <si>
    <t>"ŠDb 0/32 možné použití (R-mat 0/22)"_x000d_
 "plocha vozovky * tl.; "_x000d_
 35,24*0,15 = 5,286 [A]</t>
  </si>
  <si>
    <t>"plocha vozovky; "_x000d_
 573,35 = 573,350 [A]</t>
  </si>
  <si>
    <t>"plocha vozovky * tl; "_x000d_
 546,04 = 546,040 [A]</t>
  </si>
  <si>
    <t>"v místech napojení na stávající stav "_x000d_
 14,92 = 14,920 [A]</t>
  </si>
  <si>
    <t>z pol. 12573c zemina 424,982 = 424,982 [A]</t>
  </si>
  <si>
    <t>kamenivo pol. 11332 162,57 = 162,570 [A]</t>
  </si>
  <si>
    <t xml:space="preserve">541,9*0,3 odvoz  na skládku, včetně rozvozných vzdáleností = 162,570 [A]</t>
  </si>
  <si>
    <t>"předpoklad zpětného zabudování do stavby; povinný odkup zhotovitelem, v případě, že není možné využití materiálu v rámci stavby bez poplatku za skládku"_x000d_
 541,9*0,15 = 81,285 [A]</t>
  </si>
  <si>
    <t>"rozvoz v trase k přímému zabudování nebo na mezideponii, vč. všech rozvozných vzdáleností"_x000d_
 "zemina nevhodná"_x000d_
 424,982 = 424,982 [A]</t>
  </si>
  <si>
    <t>"Natěžení a dovoz ornice z mezideponie, včetně rozvozových vzdáleností"_x000d_
 49,352+1,08 = 50,432 [A]</t>
  </si>
  <si>
    <t>"natěžení a dovoz zeminy na skládku, včetně rozvozných vzdáleností"_x000d_
 na skládku 424,982 = 424,982 [A]</t>
  </si>
  <si>
    <t>na deponii 424,982 = 424,982 [A]</t>
  </si>
  <si>
    <t>na skládku 424,982 = 424,982 [A]</t>
  </si>
  <si>
    <t>"nakupované materiály;zemina vhodná dle ČSN 73 6133; hutněno na 100 % PS"_x000d_
 352,46 = 352,460 [A]</t>
  </si>
  <si>
    <t>průměrně 0,04m2 v řezu 111,83*0,04 = 4,473 [A]</t>
  </si>
  <si>
    <t>610+0,85*(114+104) = 795,300 [A]</t>
  </si>
  <si>
    <t>1,15*286,1*0,15 = 49,352 [A]</t>
  </si>
  <si>
    <t>7,2*0,15 = 1,080 [A]</t>
  </si>
  <si>
    <t>geotextílie na pláň min. 300g/m2 795,3 = 795,300 [A]</t>
  </si>
  <si>
    <t xml:space="preserve">ŠD - A t.0,15m 0/32	                 99,675	m3	uvažován přesah 0,25m pod krajnici x délka krajnice	0,15*610+0,15*0,25*(114+104)		 = 99,675 [A]_x000d_
 ŠD - B tl.0,15m 0/32	107,850	m3	uvažován přesah 0,5m pod krajnici x délka krajnice	0,15*610+0,15*0,5*(114+104)	 = 107,850 [B]_x000d_
 Celkem: A+B = 207,525 [C]</t>
  </si>
  <si>
    <t xml:space="preserve">ŠDb 0/32 možné použití (R-mat 0/22)  16,365 = 16,365 [A]</t>
  </si>
  <si>
    <t>Infiltrační postřik s asf.emul 0,80kg/m2 664,5 = 664,500 [A]</t>
  </si>
  <si>
    <t>Spojovací postřik modifik. 0,30kg/m2 631,8 = 631,800 [A]</t>
  </si>
  <si>
    <t>ACO 11 50/70, tl.0,04 610 = 610,000 [A]</t>
  </si>
  <si>
    <t>574E46</t>
  </si>
  <si>
    <t>ASFALTOVÝ BETON PRO PODKLADNÍ VRSTVY ACP 16+, 16S TL. 50MM</t>
  </si>
  <si>
    <t>ACP 16+ 50/70, tl. 0,05 631,8 = 631,800 [A]</t>
  </si>
  <si>
    <t>Posyp drceným kamenivem HDK 2/4 3kg/m2 664,5 = 664,500 [A]</t>
  </si>
  <si>
    <t>"v místech napojení na stávající stav "_x000d_
 4,3 = 4,300 [A]</t>
  </si>
  <si>
    <t xml:space="preserve">ze situace;   106,5 = 106,500 [A]</t>
  </si>
  <si>
    <t>zemina 200,066 z pol. 12573c = 200,066 [A]</t>
  </si>
  <si>
    <t>120,273 pol. 11332 kamenivo = 120,273 [A]</t>
  </si>
  <si>
    <t xml:space="preserve">"plocha VOZOVKY * tl.; odvoz  na skládku, včetně rozvozných vzdáleností"_x000d_
 481,09*0,25 = 120,273 [A]</t>
  </si>
  <si>
    <t>"předpoklad zpětného zabudování do stavby; povinný odkup zhotovitelem, v případě, že není možné využití materiálu v rámci stavby bez poplatku za skládku"_x000d_
 "VÝVRT Č./TL. VRSTVY	POUŽITELNOST	TŘÍDA	POZNÁMKA	MNOŽSTVÍ (M3)"_x000d_
 4-1/50 mm	ano	ZAS - T1	odkup	24,06 = 24,060 [A]_x000d_
 4-2/80 mm	ano	ZAS - T1	odkup	38,49 = 38,490 [B]_x000d_
 Celkem: A+B = 62,550 [C]</t>
  </si>
  <si>
    <t>"rozvoz v trase k přímému zabudování nebo na mezideponii, vč. všech rozvozných vzdáleností"_x000d_
 "výpočet z řezů s odečteným sejmutím ornice;"_x000d_
 210,33 = 210,330 [A]_x000d_
 "výkopy pro rekultivaci původní komunikacevýpočet z řezů; "_x000d_
 26,27 = 26,270 [B]_x000d_
 Celkem: A+B = 236,600 [C]</t>
  </si>
  <si>
    <t>"Natěžení a dovoz z mezideponie, včetně rozvozových vzdáleností, zemina"_x000d_
 47,32 = 47,320 [A]</t>
  </si>
  <si>
    <t>"Natěžení a dovoz ornice z mezideponie, včetně rozvozových vzdáleností"_x000d_
 91,169 = 91,169 [A]</t>
  </si>
  <si>
    <t>"natěžení a dovoz zeminy na skládku, včetně rozvozných vzdáleností"_x000d_
 "na skládkucelkový výkop - podmíněčně vhodná zemina vytěžená na místě "_x000d_
 236,60 - 47,32+10,786 = 200,066 [A]</t>
  </si>
  <si>
    <t>"rozvoz v trase na mezideponii, vč. všech rozvozných vzdáleností"_x000d_
 "PROPUSTEK - výkop pro propustek - plocha řezu * průměrná šířka"_x000d_
 "KM 0,06260"_x000d_
 5,378 = 5,378 [B]_x000d_
 "KM 0,10081 "_x000d_
 5,408 = 5,408 [A]_x000d_
 Celkem: B+A = 10,786 [C]</t>
  </si>
  <si>
    <t>"zemina vytěžená při stavbě SO 134 se zlepšením CaO 2%podmíněčně vhodná zemina vytěžená na místě"_x000d_
 47,32 = 47,320 [A]</t>
  </si>
  <si>
    <t>236,6+10,786 = 247,386 [A]</t>
  </si>
  <si>
    <t>"zemina z nakupovaných materiálů vhodných do násypů dle ČSN 73 6133"_x000d_
 "výpočet z řezů s odečteným sejmutím ornice - zemina podm.vhod. vytěžená v rámci SO 134; "_x000d_
 202,81 - 47,32 = 155,490 [A]</t>
  </si>
  <si>
    <t>"dosypávky vhodným materiálem dle ČSN 73 6133 zhutněno 100% PS"_x000d_
 "výpočet z řezů; "_x000d_
 7,17 = 7,170 [A]</t>
  </si>
  <si>
    <t>"PROPUSTEK - Zásyp rýhy ŠDA 0/32 - kolem základů + kolem propustku+ navýšení, kde není obetonování"_x000d_
 "KM 0,06260"_x000d_
 11,218 = 11,218 [B]_x000d_
 "KM 0,10081 "_x000d_
 11,280 = 11,280 [A]_x000d_
 Celkem: B+A = 22,498 [C]</t>
  </si>
  <si>
    <t>"ze situace; "_x000d_
 574,86 = 574,860 [A]</t>
  </si>
  <si>
    <t>"plocha zeleně*tl; "_x000d_
 351,82*0,15*1,15 = 60,689 [A]_x000d_
 "výpočet z řezů; "_x000d_
 30,48 = 30,480 [B]_x000d_
 Celkem: A+B = 91,169 [C]</t>
  </si>
  <si>
    <t>"PROPUSTEK - C25/30 XF3"_x000d_
 "KM 0,06260"_x000d_
 2,560 = 2,560 [B]_x000d_
 "KM 0,10081 "_x000d_
 2,574 = 2,574 [A]_x000d_
 Celkem: B+A = 5,134 [C]</t>
  </si>
  <si>
    <t>"PROPUSTEK - kari síť KY49, kubatura z pol. 272324; 20 kg/m3KM 0,06260"_x000d_
 0,051 = 0,051 [B]_x000d_
 "KM 0,10081 "_x000d_
 0,051 = 0,051 [A]_x000d_
 Celkem: B+A = 0,102 [C]</t>
  </si>
  <si>
    <t>451124</t>
  </si>
  <si>
    <t>PODKL A VÝPLŇ VRSTVY Z DÍLCŮ ŽELEZOBET DO C25/30</t>
  </si>
  <si>
    <t xml:space="preserve">"PROPUSTEK - Podkladní betonový pražec  C25/30 XF3"_x000d_
 "KM 0,06260"_x000d_
 0,158 = 0,158 [B]_x000d_
 "KM 0,10081 "_x000d_
 0,159 = 0,159 [A]_x000d_
 Celkem: B+A = 0,317 [C]</t>
  </si>
  <si>
    <t xml:space="preserve">"PROPUSTEK - Podkladní beton  C12/15 X0 pod troubou, pod základem"_x000d_
 "KM 0,06260"_x000d_
 1,980 = 1,980 [B]_x000d_
 "KM 0,10081 "_x000d_
 1,991 = 1,991 [A]_x000d_
 Celkem: B+A = 3,971 [C]</t>
  </si>
  <si>
    <t>" betonové lože C20/25n XF3 pod lom. Kamenem"_x000d_
 65,94*0,1 = 6,594 [A]_x000d_
 "PROPUSTEK - betonové sedlo C20/25 XF3, betonové lože C20/25n XF3 pod lom. Kamenem"_x000d_
 "KM 0,06260"_x000d_
 2,613 = 2,613 [B]_x000d_
 "KM 0,10081 "_x000d_
 2,627 = 2,627 [C]_x000d_
 Celkem: A+B+C = 11,834 [D]</t>
  </si>
  <si>
    <t>65,94*0,1 = 6,594 [A]_x000d_
 "KM 0,06260"_x000d_
 0,977 = 0,977 [C]_x000d_
 "KM 0,10081 "_x000d_
 0,982 = 0,982 [E]_x000d_
 Celkové množství 8.553000 = 8,553 [F]</t>
  </si>
  <si>
    <t>"Dlažba z lomového kamene tl. 200 mm s vyspárováním cem. maltou M25 XF4"_x000d_
 65,94*0,2 = 13,188 [A]_x000d_
 "KM 0,06260"_x000d_
 1,953 = 1,953 [D]_x000d_
 "KM 0,10081 "_x000d_
 1,964 = 1,964 [F]_x000d_
 Celkové množství 17.105000 = 17,105 [G]</t>
  </si>
  <si>
    <t>"PROPUSTEK - Betonový práh (C30/37 XF4) "_x000d_
 "KM 0,06260"_x000d_
 0,310 = 0,310 [B]_x000d_
 "KM 0,10081 "_x000d_
 0,312 = 0,312 [C]_x000d_
 Celkem: B+C = 0,622 [D]</t>
  </si>
  <si>
    <t>"ŠDb 0/32plocha vozovky * tl.; "_x000d_
 574,86*0,20 = 114,972 [A]</t>
  </si>
  <si>
    <t>"R-mat 0/22plocha vozovky * tl.; "_x000d_
 499,88*0,05 = 24,994 [A]</t>
  </si>
  <si>
    <t>"PI-C; 0,80 kg/m2	plocha vozovky; "_x000d_
 499,88 = 499,880 [A]</t>
  </si>
  <si>
    <t>574A41R</t>
  </si>
  <si>
    <t>ASFALTOVÝ BETON PRO OBRUSNÉ VRSTVY ACO 8 TL. 50MM</t>
  </si>
  <si>
    <t>"ACO 8 50/70 tl. 50 mmplocha vozovky * tl; "_x000d_
 476,07 = 476,070 [A]</t>
  </si>
  <si>
    <t>"HDK 2/4; 3,00 kg/m2	plocha vozovky; "_x000d_
 499,88 = 499,880 [A]</t>
  </si>
  <si>
    <t>"v místech napojení na stávající stav"_x000d_
 6,95 = 6,950 [A]</t>
  </si>
  <si>
    <t>"PROPUSTEK - obetonování C20/25 XF3 "_x000d_
 "KM 0,06260"_x000d_
 3,860 = 3,860 [B]_x000d_
 "KM 0,10081 "_x000d_
 3,881 = 3,881 [A]_x000d_
 Celkem: B+A = 7,741 [C]</t>
  </si>
  <si>
    <t>917223</t>
  </si>
  <si>
    <t>SILNIČNÍ A CHODNÍKOVÉ OBRUBY Z BETONOVÝCH OBRUBNÍKŮ ŠÍŘ 100MM</t>
  </si>
  <si>
    <t>"bet. lože C16/20 n XF1ze situace; "_x000d_
 197 = 197,000 [A]</t>
  </si>
  <si>
    <t>"PROPUSTEK - beton C30/37 XF4"_x000d_
 "KM 0,06260"_x000d_
 9,04 = 9,040 [B]_x000d_
 "KM 0,10081 "_x000d_
 9,09 = 9,090 [A]_x000d_
 Celkem: B+A = 18,130 [C]</t>
  </si>
  <si>
    <t>"v místech napojení na stávající stav "_x000d_
 6,95 = 6,950 [A]</t>
  </si>
  <si>
    <t xml:space="preserve">ze situace;   25,5 = 25,500 [A]</t>
  </si>
  <si>
    <t>zemina pol. 12573c 87,45 = 87,450 [A]</t>
  </si>
  <si>
    <t xml:space="preserve">pol.11332  kamenivo 31,80 = 31,800 [A]</t>
  </si>
  <si>
    <t>pol. 96615 1,458 = 1,458 [A]</t>
  </si>
  <si>
    <t>"pol. 91616+966358"_x000d_
 19,54+8,1*0,4/2,5 = 20,836 [A]</t>
  </si>
  <si>
    <t>asfalt pol. 1131331,8 = 31,800 [A]</t>
  </si>
  <si>
    <t>e</t>
  </si>
  <si>
    <t>kámen pol. 96613 8,223 = 8,223 [A]</t>
  </si>
  <si>
    <t>11313</t>
  </si>
  <si>
    <t>ODSTRANĚNÍ KRYTU ZPEVNĚNÝCH PLOCH S ASFALTOVÝM POJIVEM</t>
  </si>
  <si>
    <t>"asfaltové pojivo tl.0,15m"_x000d_
 212*0,15 = 31,800 [A]</t>
  </si>
  <si>
    <t>"stávající varovný pás"_x000d_
 0,4*(6,8+3,1+3,1)*0,06 = 0,312 [A]</t>
  </si>
  <si>
    <t xml:space="preserve">"ŠD tl. 0,15odvoz  na skládku, včetně rozvozných vzdáleností"_x000d_
 212*0,15 = 31,800 [A]</t>
  </si>
  <si>
    <t>"rozvoz v trase k přímému zabudování nebo na mezideponii, vč. všech rozvozných vzdáleností"_x000d_
 87,450 = 87,450 [A]</t>
  </si>
  <si>
    <t>"Natěžení a dovoz ornice z mezideponie, včetně rozvozových vzdáleností"_x000d_
 3,158 = 3,158 [A]</t>
  </si>
  <si>
    <t>"natěžení a dovoz zeminy na skládku, včetně rozvozných vzdáleností"_x000d_
 na skládku 87,450 = 87,450 [A]</t>
  </si>
  <si>
    <t>deponie 87,45 = 87,450 [A]</t>
  </si>
  <si>
    <t>"uložení na skládku z. pol. 12573 c"_x000d_
 87,45 = 87,450 [A]</t>
  </si>
  <si>
    <t>"zemina z nakupovaných materiálů vhodných do násypů dle ČSN 73 6133"_x000d_
 6 = 6,000 [A]_x000d_
 "nakupované materiály;zemina vhodná dle ČSN 73 6133; hutněno na 100 % PSOdečteno z 3D modelu, VPR a CHPR"_x000d_
 93,559 = 93,559 [B]_x000d_
 Celkem: A+B = 99,559 [C]</t>
  </si>
  <si>
    <t>200 = 200,000 [A]</t>
  </si>
  <si>
    <t>21,05*0,15 = 3,158 [A]</t>
  </si>
  <si>
    <t>"ŠD - B tl.0,15m 0/32rozdílný sklon pláně a povrchu prům. tl. 0,165m"_x000d_
 0,165*200 = 33,000 [A]</t>
  </si>
  <si>
    <t>"Rmat 0/22 tl. 0,06uvažován přesah 0,25m pod krajnici x délka krajnice-plocha pod hmatnou dlažbou "_x000d_
 0,06*(200-8,93) = 11,464 [A]</t>
  </si>
  <si>
    <t>"Zpevnění krajnic šd/Rmat tl.0,15m"_x000d_
 19*0,15 = 2,850 [A]</t>
  </si>
  <si>
    <t>"Infiltrační postřik s asf.emul 0,80kg/m2"_x000d_
 191,07 = 191,070 [A]</t>
  </si>
  <si>
    <t>574A31</t>
  </si>
  <si>
    <t>ASFALTOVÝ BETON PRO OBRUSNÉ VRSTVY ACO 8 TL. 40MM</t>
  </si>
  <si>
    <t>"ACO 8CH 50/70, tl.0,04"_x000d_
 191,07 = 191,070 [A]</t>
  </si>
  <si>
    <t>"Posyp drceným kamenivem HDK 2/4 3kg/m2"_x000d_
 191,07 = 191,070 [A]</t>
  </si>
  <si>
    <t>8,93 = 8,930 [A]</t>
  </si>
  <si>
    <t>"v místech napojení na stávající stav"_x000d_
 2,9 = 2,900 [A]</t>
  </si>
  <si>
    <t>9111B3</t>
  </si>
  <si>
    <t>ZÁBRADLÍ SILNIČNÍ SE SVISLOU VÝPLNÍ - DEMONTÁŽ S PŘESUNEM</t>
  </si>
  <si>
    <t>"odkup zhotovitelem, včetně ekologické likvidace, bez poplatku za skládku"_x000d_
 2,5+4+2,5+3,5 = 12,500 [A]</t>
  </si>
  <si>
    <t>49,2+48+20+16,6 = 133,800 [A]</t>
  </si>
  <si>
    <t>41,115*0,2 = 8,223 [A]</t>
  </si>
  <si>
    <t>"betonový podklad pod trubkou"_x000d_
 0,3*0,6*8,1 = 1,458 [A]</t>
  </si>
  <si>
    <t>"římsa"_x000d_
 0,3*(1,5+1,4+2,3+2,1) = 2,190 [A]_x000d_
 "čelo"_x000d_
 1,4*(4,1+2,9+2,8+3,4)-4*0,3*0,3*3,14 = 17,350 [B]_x000d_
 Celkem: A+B = 19,540 [C]</t>
  </si>
  <si>
    <t>8,1 = 8,100 [A]</t>
  </si>
  <si>
    <t>pol. 12573 c 93,366 = 93,366 [A]</t>
  </si>
  <si>
    <t>"pol. 13332 kamenivo"_x000d_
 210,090 = 210,090 [A]</t>
  </si>
  <si>
    <t xml:space="preserve">"plocha asf. komunikací *tl.; odvoz  na skládku, včetně rozvozných vzdáleností"_x000d_
 447*0,470 = 210,090 [A]</t>
  </si>
  <si>
    <t>"předpoklad zpětného zabudování do stavby; povinný odkup zhotovitelem, v případě, že není možné využití materiálu v rámci stavby bez poplatku za skládku"_x000d_
 "VÝVRT Č./TL. VRSTVY	POUŽITELNOST	TŘÍDA	POZNÁMKA	MNOŽSTVÍ (M3)"_x000d_
 6-1/25 mm	ano	ZAS - T1	odkup	11,18 = 11,180 [A]_x000d_
 6-2/55 mm	ano	ZAS - T1	odkup	24,59 = 24,590 [B]_x000d_
 Celkem: A+B = 35,770 [C]</t>
  </si>
  <si>
    <t>"rozvoz v trase k přímému zabudování nebo na mezideponii, vč. všech rozvozných vzdáleností"_x000d_
 "plocha nezpev. krajnice*tl.; "_x000d_
 79,58*0,10 = 7,958 [A]_x000d_
 "výpočet z řezů s odečteným sejmutím ornice + výkop pro aktivní zónu + výkop pro úpravu podloží násypu; nevhodná zemina"_x000d_
 854,08*0,1 = 85,408 [B]_x000d_
 Celkem: A+B = 93,366 [C]</t>
  </si>
  <si>
    <t>"rozvoz v trase k přímému zabudování nebo na mezideponii, vč. všech rozvozných vzdáleností"_x000d_
 "výpočet z řezů s odečteným sejmutím ornice + výkop pro aktivní zónu + výkop pro úpravu podloží násypu; podmínečně vhodná zemina"_x000d_
 854,08*0,9 = 768,672 [A]</t>
  </si>
  <si>
    <t>"Natěžení a dovoz z mezideponie, včetně rozvozových vzdáleností, zemina"_x000d_
 119,36+649,312 = 768,672 [A]</t>
  </si>
  <si>
    <t>"Natěžení a dovoz ornice z mezideponie, včetně rozvozových vzdáleností"_x000d_
 215,704+77,817 = 293,521 [A]</t>
  </si>
  <si>
    <t>"natěžení a dovoz zeminy na skládku, včetně rozvozných vzdáleností"_x000d_
 na skládku 93,366 = 93,366 [A]</t>
  </si>
  <si>
    <t>"jádro násypu, zemina vytěžená při stavbě so 150 se zlepšením CaO 2%, odečteno z 3D modelu, VPR a CHPR Zhutněno na 95% PS "_x000d_
 649,312 = 649,312 [A]</t>
  </si>
  <si>
    <t>"na deponii"_x000d_
 768,672+93,366 = 862,038 [A]</t>
  </si>
  <si>
    <t>"uložení na skládku z. pol. 12573 c"_x000d_
 93,366 = 93,366 [A]</t>
  </si>
  <si>
    <t>"AKTIVNÍ ZÓNA MATERIÁL NAKOUPENÝnakupované materiály;zemina vhodná dle ČSN 73 6133; hutněno na 100 % PSOdečteno z 3D modelu, VPR a CHPR "_x000d_
 893,5*0,50 = 446,750 [A]_x000d_
 "JÁDRO NÁSYPU MATERIÁL NAKOUPENÝzemina z nakupovaných materiálů vhodných do násypů dle ČSN 73 6133hutneno na 95% PS; odečteno z 3D modelu, VPR a CHPR"_x000d_
 výpočet z řezů s odečteným sejmutím ornice;odečtena kubatura z výkopů objektu 3362,46-649,312 = 2713,148 [B]_x000d_
 "PODLOŽÍ NÁSYPU MATERIÁL NAKOUPENÝvýpočet z řezů; "_x000d_
 690,07 = 690,070 [C]_x000d_
 Celkem: A+B+C = 3849,968 [D]</t>
  </si>
  <si>
    <t>"Dosypáním zeminy pro vybouranou stávající komunikaci - zeminou z výkopuvýpočet z řezů; "_x000d_
 119,36 = 119,360 [A]</t>
  </si>
  <si>
    <t>"Zásyp rýhy ŠDA 0/32 - kolem základů + kolem propustku+ navýšení, kde není obetonování"_x000d_
 17,11 = 17,110 [A]</t>
  </si>
  <si>
    <t>"plocha vozovkové vrstvy ze štěrkodrti; "_x000d_
 893,5 = 893,500 [A]</t>
  </si>
  <si>
    <t>"plocha zeleně*tl; "_x000d_
 1250,46*0,15*1,15 = 215,704 [A]</t>
  </si>
  <si>
    <t>"plocha zeleně*tl; "_x000d_
 518,78*0,15 = 77,817 [A]</t>
  </si>
  <si>
    <t xml:space="preserve">"odečteno ze situace, netkaná dle TP 97  mezi AZ a konstrukční vrstvy vozovky na pláň "_x000d_
 893,5 = 893,500 [A]</t>
  </si>
  <si>
    <t>"C25/30 XF3"_x000d_
 3,01 = 3,010 [A]</t>
  </si>
  <si>
    <t>"kari síť KY49, kubatura z pol. 272324; 20 kg/m3"_x000d_
 3,01*0,02 = 0,060 [A]</t>
  </si>
  <si>
    <t xml:space="preserve">"Podkladní betonový pražec  C25/30 XF3"_x000d_
 0,18 = 0,180 [A]</t>
  </si>
  <si>
    <t xml:space="preserve">"Podkladní beton  C12/15 X0 pod troubou, pod základem"_x000d_
 2,32 = 2,320 [A]</t>
  </si>
  <si>
    <t>"betonové sedlo C20/25 XF3, betonové lože C20/25n XF3 pod lom. Kamenem"_x000d_
 "ze situace*tl "_x000d_
 38,57*0,1 = 3,857 [A]</t>
  </si>
  <si>
    <t>"štěrkopískový podklad tl. 100 mm plocha ze situace*tl"_x000d_
 38,57*0,1 = 3,857 [A]</t>
  </si>
  <si>
    <t>"Dlažba z lomového kamene tl. 200 mm s vyspárováním cem. maltou M25 XF4"_x000d_
 38,57*0,2 = 7,714 [A]</t>
  </si>
  <si>
    <t>"Betonový práh (C30/37 XF4) "_x000d_
 0,36 = 0,360 [A]</t>
  </si>
  <si>
    <t>"ŠDb 0/32 GN tl. 0,20plocha vozovky * tl; "_x000d_
 893,5*0,20 = 178,700 [A]</t>
  </si>
  <si>
    <t>"R-mat 0/22 tl. 0,05plocha vozovky * tl; "_x000d_
 714,5*0,05 = 35,725 [A]</t>
  </si>
  <si>
    <t>"ŠDb 0/32 (R-mat 0/22)plocha nezpev. krajnice * tl.; "_x000d_
 183,5*0,15 = 27,525 [A]</t>
  </si>
  <si>
    <t>"PI-C; 0,8 kg/m2plocha vozovky; "_x000d_
 714,5 = 714,500 [A]</t>
  </si>
  <si>
    <t xml:space="preserve">"ACO 11 50/70; tl. 50 mmplocha vozovky  "_x000d_
 621 = 621,000 [A]</t>
  </si>
  <si>
    <t>"HDK 2/4; 3,00 kg/m2plocha vozovky; "_x000d_
 714,5 = 714,500 [A]</t>
  </si>
  <si>
    <t>17,14 v místech napojení na stávající stav = 17,140 [A]</t>
  </si>
  <si>
    <t>"obetonování C20/25 XF3 "_x000d_
 4,53 = 4,530 [A]</t>
  </si>
  <si>
    <t>"ze situace"_x000d_
 38 = 38,000 [A]</t>
  </si>
  <si>
    <t xml:space="preserve">včetně osazení  ochrany proti podjetí motocyklu (bikePROTECT) 56 = 56,000 [A]</t>
  </si>
  <si>
    <t>10,608 = 10,608 [A]</t>
  </si>
  <si>
    <t>"v místech napojení na stávající stav"_x000d_
 17,14 = 17,140 [A]</t>
  </si>
  <si>
    <t>pol. 12573c 378,885 = 378,885 [A]</t>
  </si>
  <si>
    <t>pol. 11332kamenivo 121,66 = 121,660 [A]</t>
  </si>
  <si>
    <t xml:space="preserve">"plocha nezpevněných komunikací *tl.; odvoz  na skládku, včetně rozvozných vzdáleností"_x000d_
 304,15*0,4 = 121,660 [A]</t>
  </si>
  <si>
    <t>"rozvoz v trase k přímému zabudování nebo na mezideponii, vč. všech rozvozných vzdáleností"_x000d_
 "výpočet z řezů s odečteným sejmutím ornice; zemina nevhodná"_x000d_
 757,77*0,5 = 378,885 [A]</t>
  </si>
  <si>
    <t>"rozvoz v trase k přímému zabudování nebo na mezideponii, vč. všech rozvozných vzdáleností"_x000d_
 "výpočet z řezů s odečteným sejmutím ornice; zemina podmínečněvhodná"_x000d_
 757,77*0,5 = 378,885 [A]</t>
  </si>
  <si>
    <t>"Natěžení a dovoz z mezideponie, včetně rozvozových vzdáleností, zemina"_x000d_
 5,87+17,99 = 23,860 [A]</t>
  </si>
  <si>
    <t>"Natěžení a dovoz ornice z mezideponie, včetně rozvozových vzdáleností"_x000d_
 16,236+47,348 = 63,584 [A]</t>
  </si>
  <si>
    <t>"natěžení a dovoz zeminy na skládku, včetně rozvozných vzdáleností"_x000d_
 na skládku 378,855 = 378,855 [A]</t>
  </si>
  <si>
    <t>"zemina vytěžená při stavbě so 151 se zlepšením CaO 2%, odečteno z 3D modelu, VPR a CHPRZhutněno na 95% PS"_x000d_
 5,87 = 5,870 [A]</t>
  </si>
  <si>
    <t>757,77zeminana deponii = 757,770 [A]_x000d_
 "23,86 m3 použito, pro SO 101 zbývá 354,995 m3"</t>
  </si>
  <si>
    <t>"uložení na skládku z. pol. 12573 c"_x000d_
 378,89 = 378,890 [A]</t>
  </si>
  <si>
    <t>"nakupované materiály pro AZ ;zemina vhodná dle ČSN 73 6133; hutněno na 100 % PS"_x000d_
 "Odečteno z 3D modelu, VPR a CHPR"_x000d_
 937,5 = 937,500 [B]</t>
  </si>
  <si>
    <t>"DOSYPÁVKA KRAJNICE ZE ZHUT 100 % PS	dosypávky vhodným materiálem dle ČSN 73 6133 zhutněno 100% PS	výpočet z řezů; "_x000d_
 23,25 = 23,250 [A]</t>
  </si>
  <si>
    <t>"Dosypáním zeminy pro vybouranou stávající komunikaci - zeminou z výkopu"_x000d_
 "výpočet z řezů s odečteným sejmutím ornice; "_x000d_
 17,99 = 17,990 [A]</t>
  </si>
  <si>
    <t>"plocha vozovkové vrstvy ze štěrkodrti; "_x000d_
 1875 = 1875,000 [A]</t>
  </si>
  <si>
    <t>"plocha zeleně*tl; "_x000d_
 90,20*0,15*1,20 = 16,236 [A]</t>
  </si>
  <si>
    <t>"plocha zeleně*tl; "_x000d_
 315,65*0,15 = 47,348 [A]</t>
  </si>
  <si>
    <t>"netkaná dle TP 97 , odečteno situace mezi AZ a konstrukční vrstvy vozovky na pláň"_x000d_
 1875 = 1875,000 [A]</t>
  </si>
  <si>
    <t>"ŠDb 0/32 GN tl. 0,30 plocha vozovky+nk * tl; "_x000d_
 1875*0,30 = 562,500 [A]</t>
  </si>
  <si>
    <t>"`R-mat 0/22 tl. 0,10vozovky+nk * tl.; "_x000d_
 1500*0,10 = 150,000 [A]</t>
  </si>
  <si>
    <t>02720</t>
  </si>
  <si>
    <t>POMOC PRÁCE ZŘÍZ NEBO ZAJIŠŤ REGULACI A OCHRANU DOPRAVY</t>
  </si>
  <si>
    <t xml:space="preserve">Dopravně inženýrská opatření zahrnují:  
- Přechodné dočasné svislé i vodorovné značení, dopravní zařízení a světelné signály, dočasná (mobilní) svodidla úrovně zadržení min. T3 pro oddělení pracovních míst, jejich dodávku, montáž, demontáž, kontrolu, údržbu, servis, přemísťování, pronájem, přeznačování, manipulaci s nimi apod.   
- bezpečnostní svodidla, zábrany v místě před a za mostem proti vjetí vozidel do prostoru stavby  
- Operativní zajištění dopravy a regulace dopravy  během stavby (v pracovní době) zaměstnanci zhotovitele.   
- Dočasnou úpravu 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stanovení přechodné úpravy provozu na pozemních komunikacích, rozhodnutí o uzavírce a dalších správních rozhodnutí nutných pro realizaci.   
- Zabezpečení a řízení dopravy pro pohyb chodců, cyklistů a vozů nutných služeb (IZS, svoz odpadu, apod.) vč. potřebných přesunů značení vyplývající z požadavků BOZP na staveništi 
Položka bude čerpána dle skutečnosti se souhlasem TDI. Nabídková cena je nepřekročitelná.    
V?projektové dokumentaci chybí dokladová část a tak nelze zjistit zda-li je požadavek  PČR a KÚKHK na řízení dopravy pracovníky zhotovitele. Pokud ANO, vložte novou položku 02720 varianta „a“, vykažte jednotkovou cenu za komplet a do popisu položky vložte text. 
Řízení dopravy pracovníky stavby po dobu realizace díla, 7 prac. dnů/týden, prac. doba 12 hod/den, - upřesněno dle požadavku PČR a KÚKHK. Po dobu pracovní doby bude doprava řízena po polovinách, ve vztahu k?rozsahu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t>
  </si>
  <si>
    <t>zahrnuje veškeré náklady spojené s objednatelem požadovanými zařízeními</t>
  </si>
  <si>
    <t>91225</t>
  </si>
  <si>
    <t>SMĚROVÉ SLOUPKY KOVOVÉ VČET ODRAZ PÁSKU</t>
  </si>
  <si>
    <t>46+47+56bílé = 149,000 [A]_x000d_
 6modré = 6,000 [B]_x000d_
 Celkem: A+B = 155,000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</si>
  <si>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</si>
  <si>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</si>
  <si>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t>
  </si>
  <si>
    <t>28+14+15bílé = 57,000 [A]_x000d_
 18+12 modré = 30,000 [B]_x000d_
 Celkem: A+B = 87,000 [C]</t>
  </si>
  <si>
    <t>914131</t>
  </si>
  <si>
    <t>DOPRAVNÍ ZNAČKY ZÁKLADNÍ VELIKOSTI OCELOVÉ FÓLIE TŘ 2 - DODÁVKA A MONTÁŽ</t>
  </si>
  <si>
    <t>90 = 90,000 [A]</t>
  </si>
  <si>
    <t>Položka zahrnuje:
- dodávku a montáž značek v požadovaném provedení
Položka nezahrnuje:
- x</t>
  </si>
  <si>
    <t>914133</t>
  </si>
  <si>
    <t>DOPRAVNÍ ZNAČKY ZÁKLADNÍ VELIKOSTI OCELOVÉ FÓLIE TŘ 2 - DEMONTÁŽ</t>
  </si>
  <si>
    <t>43 = 43,000 [A]</t>
  </si>
  <si>
    <t>Položka zahrnuje:
- odstranění, demontáž a odklizení materiálu s odvozem na předepsané místo
Položka nezahrnuje:
- x</t>
  </si>
  <si>
    <t>914431</t>
  </si>
  <si>
    <t>DOPRAVNÍ ZNAČKY 100X150CM OCELOVÉ FÓLIE TŘ 2 - DODÁVKA A MONTÁŽ</t>
  </si>
  <si>
    <t>2 = 2,000 [A]</t>
  </si>
  <si>
    <t>914433</t>
  </si>
  <si>
    <t>DOPRAVNÍ ZNAČKY 100X150CM OCELOVÉ FÓLIE TŘ 2 - DEMONTÁŽ</t>
  </si>
  <si>
    <t>914521</t>
  </si>
  <si>
    <t>DOPRAV ZNAČ VELKOPLOŠ OCEL LAMELY FÓLIE TŘ 2 - DOD A MONT</t>
  </si>
  <si>
    <t>134,375 = 134,375 [A]</t>
  </si>
  <si>
    <t>914523</t>
  </si>
  <si>
    <t>DOPRAV ZNAČ VELKOPLOŠ OCEL LAMELY FÓLIE TŘ 2 - DEMONTÁŽ</t>
  </si>
  <si>
    <t>`kompletní včetně sloupku a odkup zhotovitelem za cenu šrotu` 88,76 = 88,760 [A]</t>
  </si>
  <si>
    <t>914921</t>
  </si>
  <si>
    <t>SLOUPKY A STOJKY DOPRAVNÍCH ZNAČEK Z OCEL TRUBEK DO PATKY - DODÁVKA A MONTÁŽ</t>
  </si>
  <si>
    <t>2*2+58 = 62,000 [A]</t>
  </si>
  <si>
    <t>položka zahrnuje:
- sloupky a upevňovací zařízení včetně jejich osazení (betonová patka, zemní práce)</t>
  </si>
  <si>
    <t>914981</t>
  </si>
  <si>
    <t>SLOUPKY A STOJKY DZ Z PŘÍHRAD KONSTR DOD A MONTÁŽ</t>
  </si>
  <si>
    <t>11*2 = 22,000 [A]</t>
  </si>
  <si>
    <t>914983</t>
  </si>
  <si>
    <t>SLOUPKY A STOJKY DZ Z PŘÍHRAD KONSTR DEMONTÁŽ</t>
  </si>
  <si>
    <t>"kompletní včetně sloupku a odkup zhotovitelem za cenu šrotu"_x000d_
 14 = 14,000 [A]</t>
  </si>
  <si>
    <t>Položka zahrnuje odstranění, demontáž a odklizení materiálu s odvozem na předepsané místo</t>
  </si>
  <si>
    <t>915111</t>
  </si>
  <si>
    <t>VODOROVNÉ DOPRAVNÍ ZNAČENÍ BARVOU HLADKÉ - DODÁVKA A POKLÁDKA</t>
  </si>
  <si>
    <t xml:space="preserve">"NÁZEV                    DÉLKA M    M2 "_x000d_
 "V4/0,25                   4513,09       1128,27 "_x000d_
 "V2b/1,5/1,5/0,25      187,90      23,49 "_x000d_
 "V2b/3,0/1,5/0,125     252,70     21,06 "_x000d_
 "V2b/6,0/3,0/0,125    1062,0     88,50 "_x000d_
 "V7b/0,5/0,5/0,25       19,90       2,49 "_x000d_
 "V1a/0,125                463,70    57,96   "_x000d_
 "V13a šrafy                              42,21  "_x000d_
 "V9b                        5ks          13,50 "_x000d_
 1377,48 = 1377,480 [A]</t>
  </si>
  <si>
    <t>položka zahrnuje:
- dodání a pokládku nátěrového materiálu (měří se pouze natíraná plocha)
- předznačení a reflexní úpravu</t>
  </si>
  <si>
    <t>915211</t>
  </si>
  <si>
    <t>VODOROVNÉ DOPRAVNÍ ZNAČENÍ PLASTEM HLADKÉ - DODÁVKA A POKLÁDKA</t>
  </si>
  <si>
    <t xml:space="preserve">"V4/0,25                   4513,09       1128,27 "_x000d_
 "V2b/1,5/1,5/0,25      187,90      23,49 "_x000d_
 "V2b/3,0/1,5/0,125     252,70     21,06 "_x000d_
 "V2b/6,0/3,0/0,125    1062,0     88,50 "_x000d_
 "V7b/0,5/0,5/0,25       19,90       2,49 "_x000d_
 "V1a/0,125                463,70    57,96   "_x000d_
 "V13a šrafy                              42,21  "_x000d_
 "V9b                        5ks          13,50 "_x000d_
 1377,48 = 1377,480 [A]</t>
  </si>
  <si>
    <t>915621</t>
  </si>
  <si>
    <t>VODOR DOPRAV ZNAČ - KNOFLÍKY TRVALÉ ZAPUŠTĚNÉ - DOD A POKLÁD</t>
  </si>
  <si>
    <t xml:space="preserve">"umisťuje se do mezery u V2b, tedy v rozestupech 4,5m, resp. 9,0m"_x000d_
 "použito na hlavní trase I/14"_x000d_
 "(100+100+120)/4,5+(751+320)/9=190,111"_x000d_
 190,000 bílý  = 190,000 [A]_x000d_
 "100/4,5+100/9=33,333"_x000d_
 33,000  modrý  = 33,000 [B]_x000d_
 Celkem: A+B = 223,000 [C]</t>
  </si>
  <si>
    <t>zahrnuje dodávku a osazení knoflíků předepsaným způsobem</t>
  </si>
  <si>
    <t>91699AR</t>
  </si>
  <si>
    <t>UKAZATEL VOLNÝCH PARKOVACÍCH MÍST- MONTÁŽ</t>
  </si>
  <si>
    <t>"montáž na sloup VO včetně dovozu"_x000d_
 1 = 1,000 [A]</t>
  </si>
  <si>
    <t>91699BR</t>
  </si>
  <si>
    <t>kpl</t>
  </si>
  <si>
    <t>UKAZATEL VOLNÝCH PARKOVACÍCH MÍST - DEMONTÁŽ</t>
  </si>
  <si>
    <t>KS</t>
  </si>
  <si>
    <t>"demontáž ze sloupu VO k dalšímu použití včetně uložení"_x000d_
 1 = 1,000 [A]</t>
  </si>
  <si>
    <t xml:space="preserve">14+9 bílé  = 23,000 [A]_x000d_
 0 modré  = 0,000 [B]_x000d_
 6 červené = 6,000 [C]_x000d_
 Celkem: A+B+C = 29,000 [D]</t>
  </si>
  <si>
    <t xml:space="preserve">12 bílé z toho 10 na svodidle a 2 na zábradlí na mostě  = 12,000 [A]_x000d_
 10 modré z toho 8 na svodidle a 2 na zábradlí na mostě  = 10,000 [B]_x000d_
 2 červené   = 2,000 [C]_x000d_
 Celkem: A+B+C = 24,000 [D]</t>
  </si>
  <si>
    <t>914121</t>
  </si>
  <si>
    <t>DOPRAVNÍ ZNAČKY ZÁKLADNÍ VELIKOSTI OCELOVÉ FÓLIE TŘ 1 - DODÁVKA A MONTÁŽ</t>
  </si>
  <si>
    <t>5 = 5,000 [A]</t>
  </si>
  <si>
    <t>914123</t>
  </si>
  <si>
    <t>DOPRAVNÍ ZNAČKY ZÁKLADNÍ VELIKOSTI OCELOVÉ FÓLIE TŘ 1 - DEMONTÁŽ</t>
  </si>
  <si>
    <t>`kompletní včetně sloupku a odkup zhotovitelem za cenu šrotu` 6 = 6,000 [A]</t>
  </si>
  <si>
    <t xml:space="preserve">"NÁZEV                  DÉLKA M      M2  "_x000d_
 "V4/0,125                  753           94,13 "_x000d_
 "V3/3/1,5/0,125      377,0         78,54 "_x000d_
 94,13+78,54 = 172,670 [A]</t>
  </si>
  <si>
    <t>zemina nevhodná</t>
  </si>
  <si>
    <t>z pol. 17120.a: 904,746 = 904,746 [A]</t>
  </si>
  <si>
    <t>02912</t>
  </si>
  <si>
    <t>OSTATNÍ POŽADAVKY - VYTYČOVACÍ BOD MIKROSÍTĚ</t>
  </si>
  <si>
    <t>Provedení bodu musí umožnit přesnost měření pro vytyčení objektu a přesnost měření pro krátkodobé i dlouhodobé sledování dle požadavků TKP, ČSN 73 0420-02, ČSN 73 0405 a metodického pokynu pro sledování výškového přetvoření mostů - ŘSD PŘ č. 03/2014</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</si>
  <si>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</si>
  <si>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</si>
  <si>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</si>
  <si>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a png včetně zadání do BMS, včetně statického výpočtu zatížitelnosti dle ČSN 73 6222 včetně zpracování plánu údržby</t>
  </si>
  <si>
    <t>cena za vypracování mostních listů (5x tiskem) vč. vložení do BMS, včetně statického výpočtu zatížitelnosti dle ČSN 73 6222 1 = 1,000 [A]</t>
  </si>
  <si>
    <t>02953</t>
  </si>
  <si>
    <t>OSTATNÍ POŽADAVKY - HLAVNÍ MOSTNÍ PROHLÍDKA</t>
  </si>
  <si>
    <t>HMP 1 = 1,000 [A]</t>
  </si>
  <si>
    <t>Položka zahrnuje :
- úkony dle ČSN 73 6221
- provedení hlavní mostní prohlídky oprávněnou fyzickou nebo právnickou osobou
- vyhotovení záznamu (protokolu), který jednoznačně definuje stav mostu
Položka nezahrnuje:
- x</t>
  </si>
  <si>
    <t>113766</t>
  </si>
  <si>
    <t>FRÉZOVÁNÍ DRÁŽKY PRŮŘEZU DO 800MM2 V ASFALTOVÉ VOZOVCE</t>
  </si>
  <si>
    <t>pro provedení těsnící zálivky v obrusné vrstvě</t>
  </si>
  <si>
    <t>podél obrub: (253,78+3,9+4,4)*2 = 524,160 [A]_x000d_
 podél MZ: (11,5+12,3)*2 = 47,600 [B]_x000d_
 Celkem: A+B = 571,760 [C]</t>
  </si>
  <si>
    <t>11511</t>
  </si>
  <si>
    <t>ČERPÁNÍ VODY DO 500 L/MIN</t>
  </si>
  <si>
    <t>čerpání vody pro relizaci základu pilíře P3</t>
  </si>
  <si>
    <t>předpokládaná doba čerpání14 dní: 14*24 = 336,000 [A]</t>
  </si>
  <si>
    <t>Položka čerpání vody na povrchu zahrnuje i potrubí, pohotovost záložní čerpací soupravy a zřízení čerpací jímky. Součástí položky je také následná demontáž a likvidace těchto zařízení</t>
  </si>
  <si>
    <t xml:space="preserve">odtěžení násypu pro vrtání pilot pod O1
odtěžení násypu pro  O1
zahrnuje odvoz výkopku na mezideponii vč. všech rozvozných vzdáleností</t>
  </si>
  <si>
    <t>z pol. 171101: 174,0 = 174,000 [A]_x000d_
 pro O1: 5,92*20,0 = 118,400 [B]_x000d_
 Celkem: A+B = 292,400 [C]</t>
  </si>
  <si>
    <t>vykopávka z mezideponie
zemina využitá pro zpětné zásypy
zahrnuje dovoz zeminy z mezideponie na místo využití vč. všech rozvozných vzdáleností</t>
  </si>
  <si>
    <t>pol. 17171: 65,676 = 65,676 [A]_x000d_
 pol. 17481: 1054,120 = 1054,120 [B]_x000d_
 pol. 171102: 409,247 = 409,247 [C]_x000d_
 pol. 12373: 292,400 = 292,400 [D]_x000d_
 pol. 171101: 174,00 = 174,000 [E]_x000d_
 Celkem: A+B+C+D+E = 1995,443 [F]</t>
  </si>
  <si>
    <t>vykopávka z mezideponie - ornice
zahrnuje dovoz ornice z mezideponie na místo uložení vč. všech rozvozných vzdáleností</t>
  </si>
  <si>
    <t>z pol. 18220: 53,400 = 53,400 [A]</t>
  </si>
  <si>
    <t>zemina na def. skládku
zahrnuje odvoz zeminy z mezideponie na místo konečného uložení vč. všech rozvozných vzdáleností</t>
  </si>
  <si>
    <t>z pol. 17120a: 904,746 = 904,746 [A]</t>
  </si>
  <si>
    <t>výkopy pro založení pilířů a opěry O15
zahrnuje odvoz výkopku na mezideponii vč. všech rozvozných vzdáleností</t>
  </si>
  <si>
    <t>pilíř P2: ((5,3*7,8)+(9,6*12,1))/2*2,15 = 169,313 [A]_x000d_
 pilíř P3: 5,8*8,3*1,95 = 93,873 [B]_x000d_
 pilíř P4: ((5,3*7,8)+(7,0*11,2))/2*1,7 = 101,779 [C]_x000d_
 pilíř P5: ((5,3*7,8)+(8,6*11,1))/2*1,65 = 112,860 [D]_x000d_
 pilíř P6: ((5,3*7,8)+(7,1*11,4))/2*1,8 = 110,052 [E]_x000d_
 pilíř P7: ((5,3*7,8)+(8,6*11,1))/2*1,65 = 112,860 [F]_x000d_
 pilíř P8: ((5,3*7,8)+(8,7*11,2))/2*1,7 = 117,963 [G]_x000d_
 pilíř P9: ((5,3*7,8)+(8,6*11,1))/2*1,65 = 112,860 [H]_x000d_
 pilíř P10: ((5,3*7,8)+(8,7*11,2))/2*1,7 = 117,963 [I]_x000d_
 pilíř P11: ((5,3*7,8)+(8,7*11,2))/2*1,7 = 117,963 [J]_x000d_
 pilíř P12: ((5,3*7,8)+(8,9*11,4))/2*1,8 = 128,520 [K]_x000d_
 pilíř P13: ((5,3*7,8)+(8,6*11,1))/2*1,65 = 112,860 [L]_x000d_
 pilíř P14: ((5,3*7,8)+(8,5*11,0))/2*1,6 = 107,872 [M]_x000d_
 opěra O15: 2,35*16,5 = 38,775 [N]_x000d_
 Celkem: A+B+C+D+E+F+G+H+I+J+K+L+M+N = 1555,513 [O]</t>
  </si>
  <si>
    <t>dosypání násypu pro vrtání pilot pod O1
využití zeminy z výkopů pro založení pilířů</t>
  </si>
  <si>
    <t>8,70*20,0 = 174,000 [A]</t>
  </si>
  <si>
    <t>obsyp opěr a zásyp základu před opěrou O15
"zemina podmínečně vhodná pro násyp" dle ČSN 73 6133
využití zeminy vytěžené v rámci výkopových prací</t>
  </si>
  <si>
    <t>opěra O1: 2,8*5,6/2*(3,0+2,0)*2 = 78,400 [A]_x000d_
 opěra O15: 2,15*14,2+1/3*3,14*10,0*10,0/4*5,0*2/4+9,0*4,5/2*5,8*2 = 330,847 [B]_x000d_
 Celkem: A+B = 409,247 [C]</t>
  </si>
  <si>
    <t>uložení zeminy dále využité na stavbě na mezideonii</t>
  </si>
  <si>
    <t>z pol. 13173: 1555,513 = 1555,513 [A]_x000d_
 pol. 12373: 292,400 = 292,400 [B]_x000d_
 z pol. 26414x: 1183,5*3,14*0,9*0,9/4 = 752,528 [C]_x000d_
 z pol. 264115: 104,0*3,14*0,3*0,3/4 = 7,348 [D]_x000d_
 Celkem: A+B+C+D = 2607,789 [E]</t>
  </si>
  <si>
    <t>uložení přebytku zeminy na def. skládku</t>
  </si>
  <si>
    <t>Z pol.: 17120-171101-171102-17171-17411: 2607,789-174,0-409,247-65,676-1054,12 = 904,746 [A]</t>
  </si>
  <si>
    <t>17171</t>
  </si>
  <si>
    <t>ULOŽENÍ SYPANINY DO NÁSYPŮ VRSTEVNATÝCH SE ZHUT SE ZLEPŠENÍM ZEMINY</t>
  </si>
  <si>
    <t>zásyp základů za opěrami opěr
využití zeminy z výkopů se zlepšením</t>
  </si>
  <si>
    <t>opěra O1: 2,03*14,2 = 28,826 [A]_x000d_
 opěra O15: 2,75*13,4 = 36,850 [B]_x000d_
 Celkem: A+B = 65,676 [C]</t>
  </si>
  <si>
    <t>zásyp základů pilířů a před opěrami
"zemina podmínečně vhodná pro násyp" dle ČSN 73 6133
využití zeminy vytěžené v rámci výkopových prací
zahrnuje dovoz zeminy z mezideponie vč. všech rozvozných vzdáleností</t>
  </si>
  <si>
    <t>"kolem pilířů - z pol. 13173 - konstrukce základů podkl. betony:"_x000d_
 1555,513-38,775-13*4,0*6,5*1,2-13*4,3*6,8*0,15 = 1054,120 [A]</t>
  </si>
  <si>
    <t>zásyp za opěrou
"zemina vhodná, nebo velmi vhodná pro násyp" dle ČSN 73 6133
zahrnuje dovoz materiálu vč. všech dovozových vzdáleností
míra zhutnění dle výkresové dokuemntace</t>
  </si>
  <si>
    <t>za opěrou O15: 5,17*13,4 = 69,278 [A]</t>
  </si>
  <si>
    <t>úprava základové spáry</t>
  </si>
  <si>
    <t>pod opěrou O1: 3,45*15,3 = 52,785 [A]_x000d_
 pod opěrou O15: 3,65*15,3 = 55,845 [B]_x000d_
 pod pilíři: 4,30*6,80*13 = 380,120 [C]_x000d_
 Celkem: A+B+C = 488,750 [D]</t>
  </si>
  <si>
    <t>tl. 150 mm</t>
  </si>
  <si>
    <t>opěra O1: 6,3*(3,0+2,0)*2*0,15 = 9,450 [A]_x000d_
 opěra O15: (3,14*10,0*11,2/4*2+10,1*5,8*2)*0,15 = 43,950 [B]_x000d_
 Celkem: A+B = 53,400 [C]</t>
  </si>
  <si>
    <t>21263</t>
  </si>
  <si>
    <t>TRATIVODY KOMPLET Z TRUB Z PLAST HMOT DN DO 150MM</t>
  </si>
  <si>
    <t>drenáž za opěrou - mimo prostor opěry. kompletní konstrukce - plná trubka, kruhová tuhost SN8</t>
  </si>
  <si>
    <t>11,5+8,5 = 20,000 [A]</t>
  </si>
  <si>
    <t>21331</t>
  </si>
  <si>
    <t>DRENÁŽNÍ VRSTVY Z BETONU MEZEROVITÉHO (DRENÁŽNÍHO)</t>
  </si>
  <si>
    <t>obetonování příčné drenáže za opěrami</t>
  </si>
  <si>
    <t>(0,3*0,25-3,14*0,08*0,08)*(14,2+13,8) = 1,537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</si>
  <si>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</si>
  <si>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</si>
  <si>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</si>
  <si>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žebro v úžlabí a před MZ na O1</t>
  </si>
  <si>
    <t>v úžlabí: 0,15*0,035*253,78 = 1,332 [A]_x000d_
 u trub. odvodnění izolace: 0,4*0,6*0,035*35 = 0,294 [B]_x000d_
 u odvodňovačů: ((0,25+0,1)*0,8+0,6*0,2*2)*0,035*10 = 0,182 [C]_x000d_
 Celkem: A+B+C = 1,808 [D]</t>
  </si>
  <si>
    <t>21363</t>
  </si>
  <si>
    <t>DRENÁŽNÍ VRSTVY Z GEOMATRACE</t>
  </si>
  <si>
    <t>plošná drenáž na rubu opěr
geokompozitní drenážní rohož tl. min. 6 mm po stlačení, gramáž min. 600 g/m2</t>
  </si>
  <si>
    <t>opěra O1: 1,5*14,2 = 21,300 [A]_x000d_
 opěra O15: 2,7*13,4 = 36,180 [B]_x000d_
 Celkem: A+B = 57,480 [C]</t>
  </si>
  <si>
    <t>Položka zahrnuje:
- dodávku předepsané geomatrace pro drenážní vrstvu, včetně mimostaveništní a vnitrostaveništní dopravy
- provedení drenážní vrstvy předepsaných rozměrů a předepsaného tvaru</t>
  </si>
  <si>
    <t>224324</t>
  </si>
  <si>
    <t>PILOTY ZE ŽELEZOBETONU C25/30</t>
  </si>
  <si>
    <t>C25/30-XA1+XC2</t>
  </si>
  <si>
    <t>opěra O1: 3,14*0,9*0,9/4*8,0*6 = 30,521 [A]_x000d_
 pilíř P2: 3,14*0,9*0,9/4*12,5*6 = 47,689 [B]_x000d_
 pilíř P3: 3,14*0,9*0,9/4*8,5*6 = 32,428 [C]_x000d_
 pilíř P4: 3,14*0,9*0,9/4*12,0*6 = 45,781 [D]_x000d_
 pilíř P5: 3,14*0,9*0,9/4*13,5*6 = 51,504 [E]_x000d_
 pilíř P6: 3,14*0,9*0,9/4*13,5*6 = 51,504 [F]_x000d_
 pilíř P7: 3,14*0,9*0,9/4*12,0*6 = 45,781 [G]_x000d_
 pilíř P8: 3,14*0,9*0,9/4*13,5*8 = 68,672 [H]_x000d_
 pilíř P9: 3,14*0,9*0,9/4*11,5*6 = 43,874 [I]_x000d_
 pilíř P10: 3,14*0,9*0,9/4*10,0*6 = 38,151 [J]_x000d_
 pilíř P11: 3,14*0,9*0,9/4*10,0*6 = 38,151 [K]_x000d_
 pilíř P12: 3,14*0,9*0,9/4*9,50*6 = 36,243 [L]_x000d_
 pilíř P13: 3,14*0,9*0,9/4*14,0*6 = 53,411 [M]_x000d_
 pilíř P14: 3,14*0,9*0,9/4*8,5*6 = 32,428 [N]_x000d_
 opěra O15: 3,14*0,9*0,9/4*9,5*9 = 54,365 [O]_x000d_
 Celkem: A+B+C+D+E+F+G+H+I+J+K+L+M+N+O = 670,504 [P]</t>
  </si>
  <si>
    <t>vč. vodivého propojení (provaření) výztuže dle požadavků TP 124 - uzemění, ochrana proti přepětí</t>
  </si>
  <si>
    <t>"množství výztuže 80 kg/m3:"_x000d_
 670,503*0,080 = 53,640 [A]</t>
  </si>
  <si>
    <t>22694</t>
  </si>
  <si>
    <t>ZÁPOROVÉ PAŽENÍ Z KOVU DOČASNÉ</t>
  </si>
  <si>
    <t>zápory HE160B u pilířů P4 a P6</t>
  </si>
  <si>
    <t>0,0426*4,0*13*2 = 4,430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</si>
  <si>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</si>
  <si>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</si>
  <si>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</si>
  <si>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záporového pažení u P4 a P6</t>
  </si>
  <si>
    <t>2,0*12,0*2 = 48,000 [A]</t>
  </si>
  <si>
    <t>položka zahrnuje osazení pažin bez ohledu na druh, jejich opotřebení a jejich odstranění</t>
  </si>
  <si>
    <t>23217A</t>
  </si>
  <si>
    <t>ŠTĚTOVÉ STĚNY BERANĚNÉ Z KOVOVÝCH DÍLCŮ DOČASNÉ (PLOCHA)</t>
  </si>
  <si>
    <t>Štětovnicová jímka kolem pilíře P3</t>
  </si>
  <si>
    <t>4,3*(8,3*2+5,8*2) = 121,260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</si>
  <si>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</si>
  <si>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</si>
  <si>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</si>
  <si>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odstranění štetovnicové jímky u P3</t>
  </si>
  <si>
    <t>z pol. 23217A: 121,26 = 121,260 [A]</t>
  </si>
  <si>
    <t>položka zahrnuje odstranění stěn včetně odvozu a uložení na skládku</t>
  </si>
  <si>
    <t>264115</t>
  </si>
  <si>
    <t>VRTY PRO PILOTY TŘ. I D DO 300MM</t>
  </si>
  <si>
    <t>vrty pro zápory u pilířů P4 a P6
zahrnuje odvoz vývrtku na mezideponii vč. všech rozvozných vzdáleností</t>
  </si>
  <si>
    <t>4,0*13*2 = 104,000 [A]</t>
  </si>
  <si>
    <t>264141</t>
  </si>
  <si>
    <t>VRTY PRO PILOTY TŘ. I D DO 1000MM</t>
  </si>
  <si>
    <t>vrty pro piloty prof. 900 mm v zeminách a horninách R6
zahrnuje odvoz vývrtku na mezideponii vč. všech rozvozných vzdáleností</t>
  </si>
  <si>
    <t>"celková délka vrtů viz příloha D.2.1.9 - délka vrtů v horninách (pol. 264241,264341,264441)"_x000d_
 1183,5-(2,0*95+2,0*95+1,0*95) = 708,500 [A]</t>
  </si>
  <si>
    <t>264241</t>
  </si>
  <si>
    <t>VRTY PRO PILOTY TŘ. II D DO 1000MM</t>
  </si>
  <si>
    <t>vrty pro piloty prof. 900 mm v horninách R5
vzhledem k proměnné vrstevnatosti podloží, odhad délky vrtu pro třídu vrtatelnosti 2 m/pilota
zahrnuje odvoz vývrtku na mezideponii vč. všech rozvozných vzdáleností</t>
  </si>
  <si>
    <t>2,0*95 = 190,000 [A]</t>
  </si>
  <si>
    <t>264341</t>
  </si>
  <si>
    <t>VRTY PRO PILOTY TŘ. III D DO 1000MM</t>
  </si>
  <si>
    <t>vrty pro piloty prof. 900 mm v horninách R4
vzhledem k proměnné vrstevnatosti podloží, odhad délky vrtu pro třídu vrtatelnosti 2 m/pilota
zahrnuje odvoz vývrtku na mezideponii vč. všech rozvozných vzdáleností</t>
  </si>
  <si>
    <t>264441</t>
  </si>
  <si>
    <t>VRTY PRO PILOTY TŘ. IV D DO 1000MM</t>
  </si>
  <si>
    <t>vrty pro piloty prof. 900 mm v horninách R3,R2
délky vrtu pro třídu vrtatelnosti 1 m/pilota - požadovaní délka vetknutí do R3
zahrnuje odvoz vývrtku na mezideponii vč. všech rozvozných vzdáleností</t>
  </si>
  <si>
    <t>1,0*95 = 95,000 [A]</t>
  </si>
  <si>
    <t>272314</t>
  </si>
  <si>
    <t>ZÁKLADY Z PROSTÉHO BETONU DO C25/30</t>
  </si>
  <si>
    <t>betonový práh v patě kamenné dlažby
C25/30-XF3</t>
  </si>
  <si>
    <t>před O1: 0,5*0,8*16,8 = 6,720 [A]_x000d_
 před O15: 0,5*0,8*16,25 = 6,500 [B]_x000d_
 Celkem: A+B = 13,220 [C]</t>
  </si>
  <si>
    <t>C25/30-XF1+XC2+XD2</t>
  </si>
  <si>
    <t>Pilíře: 4,00*6,50*1,20*13 = 405,600 [A]_x000d_
 Opěra O15: 15,00*3,35*0,90 = 45,225 [B]_x000d_
 Celkem: A+B = 450,825 [C]</t>
  </si>
  <si>
    <t>272365</t>
  </si>
  <si>
    <t>VÝZTUŽ ZÁKLADŮ Z OCELI 10505, B500B</t>
  </si>
  <si>
    <t>vč. vodivého propojení (provaření) dle požadavků TP 124 - uzemění, ochrana proti přepětí</t>
  </si>
  <si>
    <t>pilíře 120 kg/m3: 405,600*0,120 = 48,672 [A]_x000d_
 opěra O15 100 kg/m3: 45,225*0,100 = 4,523 [B]_x000d_
 Celkem: A+B = 53,195 [C]</t>
  </si>
  <si>
    <t>28997G</t>
  </si>
  <si>
    <t>OPLÁŠTĚNÍ (ZPEVNĚNÍ) Z GEOTEXTILIE DO 800G/M2</t>
  </si>
  <si>
    <t>ochrana těsnící vrstvy v přechodové oblasti
2xgeoetxtilie 800g/m2</t>
  </si>
  <si>
    <t>opěra O1: 2*2,9*14,2 = 82,360 [A]_x000d_
 opěra O15: 2*2,6*13,4 = 69,680 [B]_x000d_
 Celkem: A+B = 152,040 [C]</t>
  </si>
  <si>
    <t>28999</t>
  </si>
  <si>
    <t>OPLÁŠTĚNÍ (ZPEVNĚNÍ) Z FÓLIE</t>
  </si>
  <si>
    <t>těsnící vrstva v přechodové oblasti dle ČSN 73 6244 čl. 5.2 - geomembrána</t>
  </si>
  <si>
    <t>opěra O1: 2,9*14,2 = 41,180 [A]_x000d_
 opěra O15: 2,6*13,4 = 34,840 [B]_x000d_
 Celkem: A+B = 76,020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</si>
  <si>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</si>
  <si>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</si>
  <si>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</si>
  <si>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</si>
  <si>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</si>
  <si>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KG</t>
  </si>
  <si>
    <t>vč. PKO, vrtání a vlepení kotvy</t>
  </si>
  <si>
    <t>kotvy M24 (5,70 kg/kus) á 2,0 m: 5,7*128*2 = 1459,200 [A]</t>
  </si>
  <si>
    <t>Položka zahrnuje dodávku (výrobu) kotevního prvku předepsaného tvaru a jeho osazení do předepsané polohy včetně nezbytných prací (vrty, zálivky apod.)</t>
  </si>
  <si>
    <t>317325</t>
  </si>
  <si>
    <t>ŘÍMSY ZE ŽELEZOBETONU DO C30/37</t>
  </si>
  <si>
    <t>C30/37-XF4+XC4+XD3</t>
  </si>
  <si>
    <t>římsy na NK: 0,560*(251,975+255,6-1,75*2*2)+0,590*1,75*4 = 284,452 [A]_x000d_
 římsy na křídlech: 0,590*(3,9*2+4,4*2) = 9,794 [B]_x000d_
 Celkem: A+B = 294,246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</si>
  <si>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</si>
  <si>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</si>
  <si>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</si>
  <si>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155 kg/m3: 0,155*294,246 = 45,608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</si>
  <si>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</si>
  <si>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</si>
  <si>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</si>
  <si>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C30/37-XF4+XC4+XD3
vč. vyznačení letopočtu otiskem na líci - viz PD</t>
  </si>
  <si>
    <t>opěra O1: (3,485+4,538)/2*14,97+1,11*0,4*13,42+(1,11+1,22)/2*0,4*1,6+(0,25+0,5)/2*0,25*12,3 = 67,909 [A]_x000d_
 křídla na O1: (6,272+6,946)*0,40 = 5,287 [B]_x000d_
 opěra O15: (5,889+4,888)/2*14,2+1,35*0,4*12,6+(1,35+1,46)/2*0,4*1,6+(0,25+0,5)/2*0,25*11,4 = 85,289 [C]_x000d_
 křídla na O15: (8,331+7,623)*0,40 = 6,382 [D]_x000d_
 Celkem: A+B+C+D = 164,867 [E]</t>
  </si>
  <si>
    <t>333326</t>
  </si>
  <si>
    <t>MOSTNÍ OPĚRY A KŘÍDLA ZE ŽELEZOVÉHO BETONU DO C40/50</t>
  </si>
  <si>
    <t>C35/45-XF4+XC4+XD3</t>
  </si>
  <si>
    <t>bloky pod ložiska: 0,7*0,7*0,2*4 = 0,392 [A]</t>
  </si>
  <si>
    <t>333365</t>
  </si>
  <si>
    <t>VÝZTUŽ MOSTNÍCH OPĚR A KŘÍDEL Z OCELI 10505, B500B</t>
  </si>
  <si>
    <t>100 kg/m3: 0,100*(164,867+0,392) = 16,526 [A]</t>
  </si>
  <si>
    <t>333367</t>
  </si>
  <si>
    <t>VÝZTUŽ MOST OPĚR A KŘÍDEL TUHÁ</t>
  </si>
  <si>
    <t>kotevní trn přechodové desky - S235 vč. PKO dle TP 136</t>
  </si>
  <si>
    <t>334326</t>
  </si>
  <si>
    <t>MOSTNÍ PILÍŘE A STATIVA ZE ŽELEZOVÉHO BETONU DO C40/50</t>
  </si>
  <si>
    <t>C35/45-XF2+XC3+XD1</t>
  </si>
  <si>
    <t>"Pilíř P2,P7,P8,P9,P14 H=4,60 m:"_x000d_
 (6,02*1,0*2+3,14*1,0*1,0/4/2*4,60*2+4,98*0,70+(1,0+0,7)/2*0,15*4,60*2)*5 = 101,550 [A]_x000d_
 "Pilíř P3,P6 H=4,00 m:"_x000d_
 (5,41*1,0*2+3,14*1,0*1,0/4/2*4,00*2+4,43*0,70+(1,0+0,7)/2*0,15*4,00*2)*2 = 36,162 [B]_x000d_
 "Pilíř P4 H=2,85 m:"_x000d_
 4,10*1,0*2+3,14*1,0*1,0/4/2*2,85*2+3,64*0,70+(1,0+0,7)/2*0,15*2,85*2 = 13,712 [C]_x000d_
 "Pilíř P5 H=3,35 m:"_x000d_
 4,70*1,0*2+3,14*1,0*1,0/4/2*3,35*2+4,03*0,70+(1,0+0,7)/2*0,15*3,35*2 = 15,705 [D]_x000d_
 "Pilíř P10,P11,P12,P13 H=5,05 m:"_x000d_
 (6,44*1,0*2+3,14*1,0*1,0/4/2*5,05*2+4,80*0,70+(1,0+0,7)/2*0,15*5,05*2)*4 = 85,968 [E]_x000d_
 "Bloky pod ložiska:"_x000d_
 0,85*0,85*0,2*2*13 = 3,757 [F]_x000d_
 Celkem: A+B+C+D+E+F = 256,854 [G]</t>
  </si>
  <si>
    <t>334365</t>
  </si>
  <si>
    <t>VÝZTUŽ MOSTNÍCH PILÍŘŮ A STATIV Z OCELI 10505, B500B</t>
  </si>
  <si>
    <t>175 kg/m3: 256,854*0,175 = 44,949 [A]</t>
  </si>
  <si>
    <t>33794</t>
  </si>
  <si>
    <t>SLOUPKY PROTIHLUK STĚN Z KOVU</t>
  </si>
  <si>
    <t>sloupky HE180A, kotevní desky vč. výztuh vč. PKO</t>
  </si>
  <si>
    <t>(134,66+5,5) kg/kus: 0,14016*(75+74) = 20,884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</si>
  <si>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</si>
  <si>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</si>
  <si>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</si>
  <si>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výplň PHS - soklové panely v. 0,75 m z betonu C30/37-XF4</t>
  </si>
  <si>
    <t>0,75*(152+146) = 223,500 [A]</t>
  </si>
  <si>
    <t>34719 R</t>
  </si>
  <si>
    <t>STĚNY PROTIHLUKOVÉ Z DÍLCŮ HLINÍKOVÝCH</t>
  </si>
  <si>
    <t>výplň PHS z oboustranně pohltivých panelů s hliníkovým pláštěm
vzduchová neprůzvučnost min. B3, zvuková pohltivost min A4</t>
  </si>
  <si>
    <t>2,25*(152+146) = 670,500 [A]</t>
  </si>
  <si>
    <t>420324</t>
  </si>
  <si>
    <t>PŘECHODOVÉ DESKY MOSTNÍCH OPĚR ZE ŽELEZOBETONU C25/30</t>
  </si>
  <si>
    <t>C25/30-XF2+XC2+XD2</t>
  </si>
  <si>
    <t>opěra O1: (12,3+12,4)/2*4,0*0,30 = 14,820 [A]_x000d_
 opěra O15: 11,4*4,0*0,30 = 13,680 [B]_x000d_
 Celkem: A+B = 28,500 [C]</t>
  </si>
  <si>
    <t>420365</t>
  </si>
  <si>
    <t>VÝZTUŽ PŘECHODOVÝCH DESEK MOSTNÍCH OPĚR Z OCELI 10505, B500B</t>
  </si>
  <si>
    <t>135 kg/m3: 28,500*0,135 = 3,848 [A]</t>
  </si>
  <si>
    <t>421336</t>
  </si>
  <si>
    <t>MOSTNÍ NOSNÉ DESKOVÉ KONSTRUKCE Z PŘEDPJATÉHO BETONU C40/50</t>
  </si>
  <si>
    <t>C35/45-XF2+XC4+XD1</t>
  </si>
  <si>
    <t>typický průřez h=900 mm: 9,637*(197,00+11,50) = 2009,315 [A]_x000d_
 typický průřez h=700 mm: 7,901*4,70 = 37,135 [B]_x000d_
 1. a 2. pole v rozšíření: (8,417+7,901)/2*15,55 = 126,872 [C]_x000d_
 průřez nad pilíři P3,P4 h=1400 mm: 13,834*1,5*2 = 41,502 [D]_x000d_
 náběh 700mm - 1400 mm: (7,901+13,834)/2*5,25-0,620*8,60 = 51,722 [E]_x000d_
 náběh 900mm - 1400 mm: ((9,637+13,834)/2*4,5-0,380*8,60)*3 = 148,625 [F]_x000d_
 koncový příčník na O1: 9,468*1,35+(0,35*0,6)/2*0,29*15,009 = 13,239 [G]_x000d_
 koncový příčník na O15: 11,176*1,35+(0,35*0,6)/2*0,29*14,200 = 15,520 [H]_x000d_
 Celkem: A+B+C+D+E+F+G+H = 2443,930 [I]</t>
  </si>
  <si>
    <t>421365</t>
  </si>
  <si>
    <t>VÝZTUŽ MOSTNÍ DESKOVÉ KONSTRUKCE Z OCELI 10505, B500B</t>
  </si>
  <si>
    <t>mezipodporové průřezy 150 kg/m3: 0,150*2443,93*218/253,2 = 315,626 [A]_x000d_
 nadpodporové průřezy, kotevní čela v parc. spáře 250 kg/m3: 0,250*2443,93*35,2/253,2 = 84,939 [B]_x000d_
 Celkem: A+B = 400,565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</si>
  <si>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</si>
  <si>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</si>
  <si>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</si>
  <si>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viz výkaz předp. výztuže: 72,426 = 72,426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</si>
  <si>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</si>
  <si>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</si>
  <si>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</si>
  <si>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připojení přechodové desky</t>
  </si>
  <si>
    <t>12,3+11,4 = 23,700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</si>
  <si>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</si>
  <si>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428731</t>
  </si>
  <si>
    <t>KALOTOVÉ LOŽISKO PRO ZATÍŽ. DO 5MN, VŠESMĚRNÉ</t>
  </si>
  <si>
    <t>všesměrná ložiska na opěrách
zatížení viz příloha D.2.1.08</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</si>
  <si>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</si>
  <si>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</si>
  <si>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</si>
  <si>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 xml:space="preserve">příčně pevná  ložiska na opěrách
zatížení viz příloha D.2.1.08</t>
  </si>
  <si>
    <t>428741</t>
  </si>
  <si>
    <t>KALOTOVÉ LOŽISKO PRO ZATÍŽ. DO 10MN, VŠESMĚRNÉ</t>
  </si>
  <si>
    <t>všesměrná ložiska na pilířích P2-P7, P9-P14
zatížení viz příloha D.2.1.08</t>
  </si>
  <si>
    <t>428742</t>
  </si>
  <si>
    <t>KALOTOVÉ LOŽISKO PRO ZATÍŽ. DO 10MN, JEDNOSMĚRNÉ</t>
  </si>
  <si>
    <t>příčně pevná ložiska na pilířích P2-P7, P9-P14
podélně pevné ložisko na P8
zatížení viz příloha D.2.1.08</t>
  </si>
  <si>
    <t>428743</t>
  </si>
  <si>
    <t>KALOTOVÉ LOŽISKO PRO ZATÍŽ. DO 10MN, PEVNÉ</t>
  </si>
  <si>
    <t>pevné ložisko na pilíři P8
zatížení viz příloha D.2.1.08</t>
  </si>
  <si>
    <t>434125</t>
  </si>
  <si>
    <t>SCHODIŠŤOVÉ STUPNĚ, Z DÍLCŮ ŽELEZOBETON DO C30/37</t>
  </si>
  <si>
    <t>prefabrikované schodišťové stupně
C30/37-XF4+XC4+XD3</t>
  </si>
  <si>
    <t>0,180*0,450*0,750*(11+13+13+15) = 3,159 [A]</t>
  </si>
  <si>
    <t>451311</t>
  </si>
  <si>
    <t>PODKL A VÝPLŇ VRSTVY Z PROST BET DO C8/10</t>
  </si>
  <si>
    <t>podkladní beton C8/10-X0</t>
  </si>
  <si>
    <t>pod opěrou O1: 3,45*15,3*0,15 = 7,918 [A]_x000d_
 pod opěrou O15: 3,65*15,3*0,15 = 8,377 [B]_x000d_
 pod pilíři: 4,30*6,80*0,15*13 = 57,018 [C]_x000d_
 pod přechodové desky: 3,9*12,6*0,10+3,9*11,6*0,10 = 9,438 [D]_x000d_
 pod římsy na křídlech: 1,0*0,5*(3,5*2+4,0*2) = 7,500 [E]_x000d_
 pod příčnou drenáž: 0,3*1,0*14,2+0,3*0,75*13,8 = 7,365 [F]_x000d_
 pod vývařiště: 2,15*2,0*0,15*3 = 1,935 [G]_x000d_
 pod kabely v přech. oblasti říms: 0,4*6,0*0,1*4 = 0,960 [H]_x000d_
 Celkem: A+B+C+D+E+F+G+H = 100,511 [I]</t>
  </si>
  <si>
    <t>obetonování chrániček pod přechodovou oblastí říms
C25/30-XA1</t>
  </si>
  <si>
    <t>0,3*0,5*6,0*4 = 3,600 [A]</t>
  </si>
  <si>
    <t>C20/25n-XF3</t>
  </si>
  <si>
    <t>pod revizní schodiště: 0,25*0,95*(3,85+4,2+4,5+5,2) = 4,216 [A]_x000d_
 pod kamenné dlažby: 0,15*64,683/0,2 = 48,512 [B]_x000d_
 Celkem: A+B = 52,728 [C]</t>
  </si>
  <si>
    <t>458523</t>
  </si>
  <si>
    <t>VÝPLŇ ZA OPĚRAMI A ZDMI Z KAMENIVA DRCENÉHO, INDEX ZHUTNĚNÍ ID DO 0,9</t>
  </si>
  <si>
    <t>ochranný zásyp ze ŠDa za opěrami
zahrnuje dovoz materiálu vč. všech dovozových vzdáleností</t>
  </si>
  <si>
    <t>opěra O1: 3,98*14,2 = 56,516 [A]_x000d_
 opěra O15: 2,75*13,4 = 36,850 [B]_x000d_
 Celkem: A+B = 93,366 [C]</t>
  </si>
  <si>
    <t>46452</t>
  </si>
  <si>
    <t>POHOZ DNA A SVAHŮ Z KAMENIVA DRCENÉHO</t>
  </si>
  <si>
    <t>úprava povrchu pod mostem ze zaválcované ŠD s ornicí, tl. 150 mm
zahrnuje dovoz materiálu vč. všech dovozových vzdáleností</t>
  </si>
  <si>
    <t>0,15*14,2*(242,0-16,0-4,0-4,0-7,3) = 448,791 [A]</t>
  </si>
  <si>
    <t>dlažba z lom. kamene tl. 200 mm, vč. spárování</t>
  </si>
  <si>
    <t>přech oblast římsy O1 vpravo: 0,200*9,5 = 1,900 [A]_x000d_
 přech. oblasti říms O15: 0,200*(9,5+8,0) = 3,500 [B]_x000d_
 podél křídel opěr: 0,200*(0,70*(5,9+6,3)+0,30*(3,8+5,2)+1,15*(2,0+1,3)) = 3,007 [C]_x000d_
 před O1: 0,200*4,3*16,6 = 14,276 [D]_x000d_
 před O15: 0,200*4,75*16,05 = 15,248 [E]_x000d_
 kolem pilířů: 13*0,2*(2,3*5,8-3,0*1,0) = 26,884 [F]_x000d_
 Celkem: A+B+C+D+E+F = 64,815 [G]</t>
  </si>
  <si>
    <t>56333</t>
  </si>
  <si>
    <t>VOZOVKOVÉ VRSTVY ZE ŠTĚRKODRTI TL. DO 150MM</t>
  </si>
  <si>
    <t>podkladní vrstva pod zámkovou dlažbu před PHS</t>
  </si>
  <si>
    <t>1,2*5,0 = 6,000 [A]</t>
  </si>
  <si>
    <t>572212</t>
  </si>
  <si>
    <t>SPOJOVACÍ POSTŘIK Z MODIFIK ASFALTU DO 0,5KG/M2</t>
  </si>
  <si>
    <t>PS-CP 0,35 kg/m2</t>
  </si>
  <si>
    <t>2*2925,346 = 5850,692 [A]</t>
  </si>
  <si>
    <t>574D46</t>
  </si>
  <si>
    <t>ASFALTOVÝ BETON PRO LOŽNÍ VRSTVY MODIFIK ACL 16+, 16S TL. 50MM</t>
  </si>
  <si>
    <t>ACL 16S PMB 25/55-60</t>
  </si>
  <si>
    <t>2925,346 = 2925,346 [A]</t>
  </si>
  <si>
    <t>SMA 11S PMB 45/80-65</t>
  </si>
  <si>
    <t>11,5*253,78+0,8/2*17,19 = 2925,346 [A]</t>
  </si>
  <si>
    <t>575F43</t>
  </si>
  <si>
    <t>LITÝ ASFALT MA IV (OCHRANA MOSTNÍ IZOLACE) 11 TL. 35MM MODIFIK</t>
  </si>
  <si>
    <t>s přesahem 1,0 m na přechodové desky</t>
  </si>
  <si>
    <t>2925,346+1,0*(12,3+11,4) = 2949,046 [A]</t>
  </si>
  <si>
    <t>posyp obrusné vrstvy z SMA</t>
  </si>
  <si>
    <t>576413</t>
  </si>
  <si>
    <t>POSYP KAMENIVEM OBALOVANÝM 4KG/M2</t>
  </si>
  <si>
    <t>zdreńující posyp ochrany izolace z MA IV
předobalenou drtí HDK 4/8 - 3 kg/m2</t>
  </si>
  <si>
    <t>2949,046 = 2949,046 [A]</t>
  </si>
  <si>
    <t>zánková dlažba před PHS za O1</t>
  </si>
  <si>
    <t>5,0*1,2 = 6,000 [A]</t>
  </si>
  <si>
    <t>6</t>
  </si>
  <si>
    <t>Úpravy povrchů, podlahy, výplně otvorů</t>
  </si>
  <si>
    <t>62592</t>
  </si>
  <si>
    <t>ÚPRAVA POVRCHU BETONOVÝCH PLOCH A KONSTRUKCÍ - STRIÁŽ</t>
  </si>
  <si>
    <t>povrchová úprava říms</t>
  </si>
  <si>
    <t>římsy na NK: 0,500*(251,975+255,6) = 253,788 [A]_x000d_
 římsy na křídlech: 0,500*(3,9*2+4,4*2) = 8,300 [B]_x000d_
 Celkem: A+B = 262,088 [C]</t>
  </si>
  <si>
    <t>položka zahrnuje:
- provedení předepsané úpravy</t>
  </si>
  <si>
    <t>711112</t>
  </si>
  <si>
    <t>IZOLACE BĚŽNÝCH KONSTRUKCÍ PROTI ZEMNÍ VLHKOSTI ASFALTOVÝMI PÁSY</t>
  </si>
  <si>
    <t>izolace rubu opěr nad úrovní těsnící vrstvy</t>
  </si>
  <si>
    <t>opěra O1: 1,8*14,2 = 25,560 [A]_x000d_
 opěra O15: 3,0*13,4 = 40,200 [B]_x000d_
 Celkem: A+B = 65,760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</si>
  <si>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</si>
  <si>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</si>
  <si>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</si>
  <si>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vč. přezažení na přechodové desky v délce 1,0 m</t>
  </si>
  <si>
    <t>NK: (15,009+14,200)/2*17,190+14,200*(253,780-17,190) = 3610,629 [A]_x000d_
 přechodové desky: (12,3+11,4)*1,0 = 23,700 [B]_x000d_
 Celkem: A+B = 3634,329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</si>
  <si>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</si>
  <si>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</si>
  <si>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</si>
  <si>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žímsou z AIP s hliníkovou vložkou</t>
  </si>
  <si>
    <t>1,50*253,78*2 = 761,340 [A]</t>
  </si>
  <si>
    <t xml:space="preserve">položka zahrnuje:
- dodání  předepsaného ochranného materiálu
- zřízení ochrany izolace</t>
  </si>
  <si>
    <t>78382</t>
  </si>
  <si>
    <t>NÁTĚRY BETON KONSTR TYP S2 (OS-B)</t>
  </si>
  <si>
    <t>nátěr hrany pod římsou, rozvinutá šířka 0,55 m
nátěr čel NK</t>
  </si>
  <si>
    <t>hrana NK: 0,55*253,78*2 = 279,158 [A]_x000d_
 čela NK: 9,468+11,176+0,3*(15,1-0,3*2+14,3-0,3*2) = 29,104 [B]_x000d_
 Celkem: A+B = 308,262 [C]</t>
  </si>
  <si>
    <t>nátěr obrubníků, rozvinutá šířka 0,30 m</t>
  </si>
  <si>
    <t>0,30*(253,78+3,9+4,4)*2 = 157,248 [A]</t>
  </si>
  <si>
    <t>83434</t>
  </si>
  <si>
    <t>POTRUBÍ Z TRUB KAMENINOVÝCH DN DO 200MM</t>
  </si>
  <si>
    <t>kameninové trouby na vyústění příčné drenáže na terén</t>
  </si>
  <si>
    <t>2*0,9 = 1,800 [A]</t>
  </si>
  <si>
    <t>875332</t>
  </si>
  <si>
    <t>POTRUBÍ DREN Z TRUB PLAST DN DO 150MM DĚROVANÝCH</t>
  </si>
  <si>
    <t>příčná drenáž za opěrami
kruhová tuhost trubky SN8</t>
  </si>
  <si>
    <t>opěra O1: 14,7 = 14,700 [A]_x000d_
 opěra O15: 13,8 = 13,800 [B]_x000d_
 Celkem: A+B = 28,500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</si>
  <si>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</si>
  <si>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</si>
  <si>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</si>
  <si>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110/94 v římsách
Dle PPKKAB zhotovitel mostu provede kontrolu průchodnosti chrániček kalibrem. Protokol o zkoušce bude součástí dokladů k přejímce mostu</t>
  </si>
  <si>
    <t>4*(254,0+3,9+4,4+5,5*2) = 1093,200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</si>
  <si>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</si>
  <si>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</si>
  <si>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</si>
  <si>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svody odvodnění z UV stabilního polypropylenu
vč. závěsů z korozivzdorné oceli, čistících kusů a kompenzátorů posunů</t>
  </si>
  <si>
    <t>podélný svod: 247,0 = 247,000 [A]_x000d_
 svislý svod na O1: 1,5 = 1,500 [B]_x000d_
 svislý svod na P3: 1,0+1,0+3,5+2,9 = 8,400 [C]_x000d_
 svislý svod na P7: 1,0+1,0+3,5+3,8 = 9,300 [D]_x000d_
 svislý svod na P11: 1,0+1,0+3,5+4,2 = 9,700 [E]_x000d_
 Celkem: A+B+C+D+E = 275,900 [F]</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</si>
  <si>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</si>
  <si>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89536</t>
  </si>
  <si>
    <t>DRENÁŽNÍ VÝUSŤ Z PROST BETONU</t>
  </si>
  <si>
    <t>vyústění drenáže za opěrami na terén dle VL4 507.04</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</si>
  <si>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</si>
  <si>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89911H</t>
  </si>
  <si>
    <t>OCELOVÝ POKLOP A15</t>
  </si>
  <si>
    <t>ocelový poklop vodotěsný, uzamykatelný na protahovací šachty IS
pro výplň sanační hmotou s omezeným smršťováním (vč. výplně)</t>
  </si>
  <si>
    <t>89980</t>
  </si>
  <si>
    <t>TELEVIZNÍ PROHLÍDKA POTRUBÍ</t>
  </si>
  <si>
    <t>kamerová prohlídka drenáží za opěrami a svodů odvodnění</t>
  </si>
  <si>
    <t>z pol. 21263: 20,0 = 20,000 [A]_x000d_
 z pol. 875332: 28,5 = 28,500 [B]_x000d_
 z pol. 87914: 275,9 = 275,900 [C]_x000d_
 Celkem: A+B+C = 324,400 [D]</t>
  </si>
  <si>
    <t>položka zahrnuje prohlídku potrubí televizní kamerou, záznam prohlídky na nosičích DVD a vyhotovení závěrečného písemného protokolu</t>
  </si>
  <si>
    <t>9112B1</t>
  </si>
  <si>
    <t>ZÁBRADLÍ MOSTNÍ SE SVISLOU VÝPLNÍ - DODÁVKA A MONTÁŽ</t>
  </si>
  <si>
    <t>vč. PKO a kotvení dle TZ a výkresové dokumentace</t>
  </si>
  <si>
    <t>114*2 = 228,000 [A]</t>
  </si>
  <si>
    <t>položka zahrnuje:
dodání zábradlí včetně předepsané povrchové úpravy
kotvení sloupků, t.j. kotevní desky, šrouby z nerez oceli, vrty a zálivku, pokud zadávací dokumentace nestanoví jinak
případné nivelační hmoty pod kotevní desky</t>
  </si>
  <si>
    <t>9115C1</t>
  </si>
  <si>
    <t>SVODIDLO OCEL MOSTNÍ JEDNOSTR, ÚROVEŇ ZADRŽ H2 - DODÁVKA A MONTÁŽ</t>
  </si>
  <si>
    <t>vč. PKO dle TZ, kotvení a el. izolovaných dilatačních styků nad MZ</t>
  </si>
  <si>
    <t>266+264 = 530,000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</si>
  <si>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</si>
  <si>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2*7 = 14,000 [A]</t>
  </si>
  <si>
    <t>nerezové provedení, životnost min. 50 let</t>
  </si>
  <si>
    <t>spodní stavba: 2*2+13*1 = 17,000 [A]_x000d_
 římsy: 15*2+14*2 = 58,000 [B]_x000d_
 Celkem: A+B = 75,000 [C]</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</si>
  <si>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</si>
  <si>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</si>
  <si>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</si>
  <si>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</si>
  <si>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obrubníky z betonu C30/37-XF4 kolem zpevněných ploch
vč. osazení do betonu C20/25n-XF3</t>
  </si>
  <si>
    <t>O1 přech. oblasti říms: 1,3+1,8+2,5+4,1 = 9,700 [A]_x000d_
 O1 kolem schodišť: 4,0*2+4,2*2 = 16,400 [B]_x000d_
 O1 kolem dlažeb: 4,2*2+2,5*2+4,6+0,5 = 18,500 [C]_x000d_
 kolem pilířů: 13*2*(6,0+2,3) = 215,800 [D]_x000d_
 O15-přech. oblasti říms: 5,0+1,5+ 1,3+2,0+2,0+1,5+2,7 = 16,000 [E]_x000d_
 O15 kolem schodišť: 6,0*2+4,0*2 = 20,000 [F]_x000d_
 O15 kolem dlažeb: 4,0*2+2,6*2+5,4 = 18,600 [G]_x000d_
 Celkem: A+B+C+D+E+F+G = 315,000 [H]</t>
  </si>
  <si>
    <t>silniční obrubníky 150/250 podél přechodových oblastí říms vč. bet. opěrky</t>
  </si>
  <si>
    <t>4*5,0 = 20,000 [A]</t>
  </si>
  <si>
    <t>931326</t>
  </si>
  <si>
    <t>TĚSNĚNÍ DILATAČ SPAR ASF ZÁLIVKOU MODIFIK PRŮŘ DO 800MM2</t>
  </si>
  <si>
    <t>těsnící zálivka N2 dle ČSN EN 14188 vč. přípravy povrchu spáry</t>
  </si>
  <si>
    <t>podél LA: 253,78*2 = 507,560 [A]_x000d_
 podél monol. obrub: (253,78+3,9+4,4)*2 = 524,160 [B]_x000d_
 podél MZ: (12,3+11,5)*2 = 47,600 [C]_x000d_
 Celkem: A+B+C = 1079,320 [D]</t>
  </si>
  <si>
    <t>93135</t>
  </si>
  <si>
    <t>TĚSNĚNÍ DILATAČ SPAR PRYŽ PÁSKOU NEBO KRUH PROFILEM</t>
  </si>
  <si>
    <t>předtěsnění spáry podél monol. obrub</t>
  </si>
  <si>
    <t>(253,78+3,9+4,4)*2 = 524,160 [A]</t>
  </si>
  <si>
    <t>položka zahrnuje dodávku a osazení předepsaného materiálu, očištění ploch spáry před úpravou, očištění okolí spáry po úpravě</t>
  </si>
  <si>
    <t>93154</t>
  </si>
  <si>
    <t>MOSTNÍ ZÁVĚRY POVRCHOVÉ POSUN DO 240MM</t>
  </si>
  <si>
    <t>vč. přetažení na svislé plochy říms</t>
  </si>
  <si>
    <t>O1: 15,61 = 15,610 [A]_x000d_
 O15: 14,80 = 14,800 [B]_x000d_
 Celkem: A+B = 30,410 [C]</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</si>
  <si>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</si>
  <si>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</si>
  <si>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</si>
  <si>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zkouška CHA, 3 piloty na každé opěřa, 2 piloty na každém pilíři</t>
  </si>
  <si>
    <t>3*2+13*2 = 32,000 [A]</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</si>
  <si>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</si>
  <si>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</si>
  <si>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</si>
  <si>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každá pilota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</si>
  <si>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</si>
  <si>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odvodnění z betonových tvarovek C30/37-XF4 do betonu C20/25n-XF3</t>
  </si>
  <si>
    <t>za opěrami: 1,8+11,8 = 13,600 [A]_x000d_
 od vyústění příčné drenáže: 2,9+2,0 = 4,900 [B]_x000d_
 skluz příkopu u O1: 13,5 = 13,500 [C]_x000d_
 skluz odvodnění mostu před O1: 6,7 = 6,700 [D]_x000d_
 zpevněné rygoly u svislých svodů odvodnění mostu: 4,5+2,0+2,0 = 8,500 [E]_x000d_
 Celkem: A+B+C+D+E = 47,200 [F]</t>
  </si>
  <si>
    <t>93639</t>
  </si>
  <si>
    <t>ZAÚSTĚNÍ SKLUZŮ (VČET DLAŽBY Z LOM KAMENE)</t>
  </si>
  <si>
    <t>monolitické vývařiště v patě skluzu svodů odvodnění u pilířů dle VL4 504.82</t>
  </si>
  <si>
    <t>Položka zahrnuje veškerý materiál, výrobky a polotovary, včetně mimostaveništní a vnitrostaveništní dopravy (rovněž přesuny), včetně naložení a složení,případně s uložením.</t>
  </si>
  <si>
    <t>93640 R</t>
  </si>
  <si>
    <t>DROBNÉ DOPLŇK KONSTR KAMENNÉ</t>
  </si>
  <si>
    <t>odláždění výtoku skluzu - male množství vody - dle VL4 504.82a
odláždění konce silničního příkopu u O1</t>
  </si>
  <si>
    <t>936501</t>
  </si>
  <si>
    <t>DROBNÉ DOPLŇK KONSTR KOVOVÉ NEREZ</t>
  </si>
  <si>
    <t>jiskřiště na spodní stavbě a NK</t>
  </si>
  <si>
    <t>2kg/kus: 15*2*2,0 = 60,000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</si>
  <si>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</si>
  <si>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936502 R</t>
  </si>
  <si>
    <t>DROBNÉ DOPLŇK KONSTR KOVOVÉ POZINK</t>
  </si>
  <si>
    <t>kotevní přípravky pro kotvení dopravních značek v římse
vč. vrtu a vlepení kotvy</t>
  </si>
  <si>
    <t>4.000000 = 4,000 [A]</t>
  </si>
  <si>
    <t>936532</t>
  </si>
  <si>
    <t>MOSTNÍ ODVODŇOVACÍ SOUPRAVA 300/500</t>
  </si>
  <si>
    <t>mostní vozovkový odvodňovač s mříží 500x300 mm</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</si>
  <si>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</si>
  <si>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</si>
  <si>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</si>
  <si>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trubičky odvodnění izolace, odvodnění protohovacích šachet</t>
  </si>
  <si>
    <t>odvodnění izolace: 35 = 35,000 [A]_x000d_
 odvodnění protahovacích šachet: 10 = 10,000 [B]_x000d_
 Celkem: A+B = 45,000 [C]</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</si>
  <si>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</si>
  <si>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^a</t>
  </si>
  <si>
    <t>1102,173dle pol. 17120 = 1102,173 [A]</t>
  </si>
  <si>
    <t>LSV – body mikrosítě HVB s nucenou centrací</t>
  </si>
  <si>
    <t>HPM 1 = 1,000 [A]</t>
  </si>
  <si>
    <t>"natěžení a dovoz zeminy na skládku, včetně rozvozných vzdáleností"_x000d_
 1102,73 = 1102,730 [A]</t>
  </si>
  <si>
    <t>výkop pro založení rámu a gabionových křídel - odvoz výkopu na skládku
vč. čerpání vody po celou dobu provádění základových prací</t>
  </si>
  <si>
    <t xml:space="preserve">"rozvoz v trase na mezideponii, vč. všech rozvozných vzdáleností"_x000d_
 1102,173odměřeno z 3D  modelu = 1102,173 [A]_x000d_
 ", je potřeba čerpat 22 m3/den a čerpat se bude cca 1 měsíc."</t>
  </si>
  <si>
    <t>na skládku</t>
  </si>
  <si>
    <t>1102,173z výkopů dle pol. 13173 = 1102,173 [A]</t>
  </si>
  <si>
    <t>"uložení na skládku z. pol. 12573 c"_x000d_
 1102,173 = 1102,173 [A]</t>
  </si>
  <si>
    <t xml:space="preserve">"zásyp základů v rubu opěr rámu (pod těsněním) nenamrzavou zeminou vhodnou do násypů hutněnou po vrstvách max. 300 mm (dle TZ)"_x000d_
 "vhodný materiál - nákup v zemníku"_x000d_
 před mostem směr Černošice 10,086  *11,165 = 112,610 [A]_x000d_
 před mostem směr Solnice 7,849*11,165 = 87,634 [B]_x000d_
 Celkem: A+B = 200,244 [C]</t>
  </si>
  <si>
    <t>zásyp za stěnami rámu nad těsněním nenamrzavou zeminou velmi vhodnou do násypů hutněnou na 100% PS po vrstvách max. 300 mm</t>
  </si>
  <si>
    <t xml:space="preserve">(13,5+13,7)*20,6     součet ploch v podél. řezu u O1 a O4 x š. opěry = 560,320 [A]</t>
  </si>
  <si>
    <t>"zásyp za rubem gabionových křídel zeminou vhodnou do násypů hutněnou na 100% PS po vrstvách max. 300 mm"_x000d_
 "vhodný materiál - nákup v zemníku"_x000d_
 260,0objem celkem dle 3D modelu = 260,000 [B]</t>
  </si>
  <si>
    <t>ochranný zásyp NK rámu z nenamrzavého materiálu, např. štěrkodrť 0/32 ŠDA dle ČSN 73 6126-1 s hutněním na Id = 0,90 po vrstvách max. tl. 300 mm</t>
  </si>
  <si>
    <t>7,7*20,6 plocha v podélném řezu x šířka mostu = 158,620 [A]</t>
  </si>
  <si>
    <t xml:space="preserve">403,1723 m2 pod základem NK  = 403,172 [A]_x000d_
 (41,87+34,66+36,57+30,27) vm2 pod gabiony = 143,370 [B]_x000d_
 Celkem: A+B = 546,542 [C]</t>
  </si>
  <si>
    <t>odvodnění rubu rámu</t>
  </si>
  <si>
    <t>0,3*0,3*20,8*2š. x v. x dl. x 2 stěny rámu = 3,744 [A]</t>
  </si>
  <si>
    <t>ochrana zasypaných částí gabionů separační geotextilií a geotextilie pod štěrkovým podsypem</t>
  </si>
  <si>
    <t xml:space="preserve">"ochrana rubu a zasypaných částí gabionů "_x000d_
 (5,0+4,0+3,5+3,0+2,5+2,0+1,0)*1,0*2+6,5*2   křídlo 1 a 3 = 55,000 [A]_x000d_
 (5,0+4,0+3,5+2,5+2,5+1,5)*1,0*2+6,5*2křídlo 2 a 4 = 51,000 [B]_x000d_
 "ochrana líce zasypaných částí gabionů "_x000d_
 0,6*(7,0+6,0)*2výška zasypané části x dl. křídel = 15,600 [C]_x000d_
 mezisoučet:  A+B+C = 121,600 [D]_x000d_
 "geotextilie na základové spáře pod štěrkovým podsypem"_x000d_
 4,8*(7,0+6,0)*2š. x délky křídel = 124,800 [E]_x000d_
 Celkem: D+E = 246,400 [F]</t>
  </si>
  <si>
    <t>27152</t>
  </si>
  <si>
    <t>POLŠTÁŘE POD ZÁKLADY Z KAMENIVA DRCENÉHO</t>
  </si>
  <si>
    <t>výměna podloží - hutněný podsyp fr. 16-250 mm pod základy rámu tl. min. 1000 mm a gabionových křídel tl. min. 500 mm</t>
  </si>
  <si>
    <t xml:space="preserve">39,21*9,81    plocha v příčném směru x šířka hrany výkopu = 384,650 [A]_x000d_
 2,41*(7,0+6,0+6,0+7,0) plocha v příčném řezu gabionového křídla x šířka hrany výkopu = 62,660 [B]_x000d_
 Celkem: A+B = 447,310 [C]</t>
  </si>
  <si>
    <t>betonový práh pod revizním schodištěm z betonu C 25/30 - XF3</t>
  </si>
  <si>
    <t>0,36*1,84*2plocha v příč. řezu x dl. x 2 schodiště = 1,325 [A]</t>
  </si>
  <si>
    <t>272325</t>
  </si>
  <si>
    <t>ZÁKLADY ZE ŽELEZOBETONU DO C30/37</t>
  </si>
  <si>
    <t>základová deska rámu z betonu C 30/37 - XF1, XA1
vč. těsnění pracovních a smršťovacích spar dle VL 4 - 208.05 a 208.04 a izolace proti zemní vlhkosti 1x ALP + 2x ALN</t>
  </si>
  <si>
    <t xml:space="preserve">2,7955*21,2    dle výkresu tvaru NK - plocha v příč. řezu x dl. = 59,265 [A]</t>
  </si>
  <si>
    <t>výztuž základů opěr, křídel a pilířů</t>
  </si>
  <si>
    <t>59,265*0,160cca 160 kg/m3 = 9,482 [A]</t>
  </si>
  <si>
    <t>z betonu C 30/37 - XF4, XD3, vč. výplně a těsnění pracovních a smršťovacích spar dle VL 4 - 208.05 a 208.04</t>
  </si>
  <si>
    <t xml:space="preserve">"dle výkresu tvaru říms"_x000d_
 0,257*2*5,0    plocha v příč. řezu x 2 římsy x délka římsy = 2,570 [A]</t>
  </si>
  <si>
    <t>výztuž říms vč. výztuže pro ukotvení římsy do boků NK</t>
  </si>
  <si>
    <t>2,57*0,160cca 160 kg/m3 = 0,411 [A]</t>
  </si>
  <si>
    <t>3332A7</t>
  </si>
  <si>
    <t>MOSTNÍ OPĚRY A KŘÍDLA Z GABIONŮ RUČNĚ ROVNANÝCH, DRÁT O4,0MM, POVRCHOVÁ ÚPRAVA Zn + Al</t>
  </si>
  <si>
    <t xml:space="preserve">"dle výkresu tvaru gab. křídel"_x000d_
 "křídlo 1 - vždy šířka x plocha 1 dílu"_x000d_
 1,0*(6,5+4,5+4,0+3,0+2,5+2,0+1,0)    díly 1B, 2B, 3B, 4B, 5B, 6B, 7B = 23,500 [A]_x000d_
 "křídlo 2 - dtto"_x000d_
 1,0*(6,5+4,5+4,0+2,5+2,5+1,5)díly 1B, 2B, 3B, 5B, 8B = 21,500 [B]_x000d_
 "křídlo 3"_x000d_
 23,5    stejné jako křídlo1 = 23,500 [C]_x000d_
 "křídlo 4"_x000d_
 21,5stejné jako křídlo 2 = 21,500 [D]_x000d_
 Celkem: A+B+C+D = 90,000 [E]</t>
  </si>
  <si>
    <t>Položka zahrnuje:
- dodávku a osazení drátěných košů s výplní lomovým kamenem.
Položka nezahrnuje:
- gabionové matrace se vykazují v pol.č.2722**.</t>
  </si>
  <si>
    <t>389325</t>
  </si>
  <si>
    <t>MOSTNÍ RÁMOVÉ KONSTRUKCE ZE ŽELEZOBETONU C30/37</t>
  </si>
  <si>
    <t xml:space="preserve">mostovka a opěry rámové konstrukce z betonu C 30/37 - XF2, XD1
vč. výplně a těsnění pracovních a smršťovacích spar dle VL 4 - 208.05 a 208.04 a izolace proti zemní vlhkosti 1x ALP + 2x ALN rubu celé NK a zasypaných částí líce rámu pod konstrukcí cyklostezky
vč.  letopočtu dokončení stavby mostu vložením matrice do bednění</t>
  </si>
  <si>
    <t xml:space="preserve">2,1624*20,6+0,03*5,0    mostovka - plocha v příč. řezu x dl. + převýšení v konci NK - plocha v podél.řezu x š. rámu = 44,695 [A]_x000d_
 0,5*20,6*3,05*2rámové stojky - tl. x dl. x v. x 2 opěry = 62,830 [B]_x000d_
 Celkem: A+B = 107,525 [C]</t>
  </si>
  <si>
    <t>389365</t>
  </si>
  <si>
    <t>VÝZTUŽ MOSTNÍ RÁMOVÉ KONSTRUKCE Z OCELI 10505, B500B</t>
  </si>
  <si>
    <t xml:space="preserve">44,695*0,140    mostovka - cca 140 kg/m3 = 6,257 [A]_x000d_
 62,83*0,140rámové stojky - cca 140 kg/m3 = 8,796 [B]_x000d_
 Celkem: A+B = 15,054 [C]</t>
  </si>
  <si>
    <t>43131A</t>
  </si>
  <si>
    <t>SCHODIŠŤ KONSTR Z PROST BETONU DO C20/25</t>
  </si>
  <si>
    <t>podkladní beton pod schodišťovými stupni z betonu C 20/25n - XF3 tl. min. 150 mm</t>
  </si>
  <si>
    <t xml:space="preserve">(2,59+3,62)*0,75cca součet ploch v podél. řezu x š. schodiště  = 4,658 [A]</t>
  </si>
  <si>
    <t>revizní schodiště šířky 750 mm z betonových prefabrikovaných stupňů 180x500x750 mm z betonu C30/37 - XF4</t>
  </si>
  <si>
    <t>(0,18*0,5*0,75)*26u gab. křídla 2 - v. x š. x dl. x ks = 1,755 [A]_x000d_
 (0,18*0,5*0,75)*30u gab. křídla 3 - dtto = 2,025 [B]_x000d_
 Celkem: A+B = 3,780 [C]</t>
  </si>
  <si>
    <t>podkladní beton C 12/15 - X0 pod drenáží za rubem opěr</t>
  </si>
  <si>
    <t xml:space="preserve">"odměřeno z přehledných výkresů"_x000d_
 24,4*0,3O1 - plocha v příč. řezu x tl. základu  = 7,320 [A]_x000d_
 24,4*0,3O2 - plocha v příč. řezu x tl. základu  = 7,320 [C]_x000d_
 Celkové množství 14.640000 = 14,640 [D]</t>
  </si>
  <si>
    <t>451313</t>
  </si>
  <si>
    <t>PODKLADNÍ A VÝPLŇOVÉ VRSTVY Z PROSTÉHO BETONU C16/20</t>
  </si>
  <si>
    <t>podkladní beton C 16/20-X0</t>
  </si>
  <si>
    <t>"pod základovou deskou rámu tl. 250 mm - dle přehledných výkresů"_x000d_
 0,25*6,0*21,8tl. x š. x dl. = 32,700 [A]</t>
  </si>
  <si>
    <t>podkladní beton pod odvodňovací žlab uvnitř rámu z betonu C 25/30n - XF3 tl. 100 mm</t>
  </si>
  <si>
    <t>0,0253*20,6plocha v příč. řezu x dl. rámu = 0,521 [A]</t>
  </si>
  <si>
    <t>podkladní beton C 20/25n - XF3 tl. 150 mm pod kamennou dlažbou</t>
  </si>
  <si>
    <t>0,15*25,5tl. x součet ploch dle pol. 465512 = 3,825 [A]</t>
  </si>
  <si>
    <t>podkladní vrstvy ze ŠP</t>
  </si>
  <si>
    <t>"těsnění za opěrami - ochranný obsyp s drenážní funkcí za opěrami pod a nad folií tl. 2x 150 mm"_x000d_
 1,21*2*20,62x plocha v podélném řezu x šířka mostu = 49,852 [A]_x000d_
 "podkladní vrstva ze ŠP pod kamennou dlažbou tl. 150 mm"_x000d_
 0,15*25,5tl. x součet ploch dle pol. 465512 = 3,825 [D]_x000d_
 Celkem: A+D = 53,677 [E]</t>
  </si>
  <si>
    <t>opevnění před lícem gabionových křídel z lomového kamene tl. 200 mm dle VL 4 - 206.02 a 206.22</t>
  </si>
  <si>
    <t>6,5+8,3+5,3+5,4součet ploch odměř. z půdorysu = 25,500 [A]_x000d_
 A*0,2celkem plochy x tl. = 5,100 [B]</t>
  </si>
  <si>
    <t>násyp uvnitř rámu ze ŠDb fr. 0/32 pod vozovkové souvrství v celkové tl. 500 mm</t>
  </si>
  <si>
    <t>0,5*4,0*20,6tl. x světlá š. rámu x dl. rámu = 41,200 [A]</t>
  </si>
  <si>
    <t>56361</t>
  </si>
  <si>
    <t>VOZOVKOVÉ VRSTVY Z RECYKLOVANÉHO MATERIÁLU TL DO 50MM</t>
  </si>
  <si>
    <t>vozovka uvnitř rámu - R-mat tl. 50 mm</t>
  </si>
  <si>
    <t>78,28dle pol. 574A41 = 78,280 [A]</t>
  </si>
  <si>
    <t>vozovka uvnitř rámu - PI-C 0,8 kg/m2</t>
  </si>
  <si>
    <t>vozovka uvnitř rámu - ACO 8 50/70</t>
  </si>
  <si>
    <t>(4,0-0,2)*20,6š. (odečten odvodňovací žlab) x dl. rámu = 78,280 [A]</t>
  </si>
  <si>
    <t>vozovka uvnitř rámu - HDK 2/4 - 3,0 kg/m2</t>
  </si>
  <si>
    <t>711137</t>
  </si>
  <si>
    <t>IZOLACE BĚŽN KONSTR PROTI VOL STÉK VODĚ Z PE FÓLIÍ</t>
  </si>
  <si>
    <t>těsnící fólie za rubem opěr - fólie zatažená pod drenážní trubku
(jedná se o jednu vrstvu fólie které je mezi dvěmi vrstvami štěrkopísku tl.150 mm)</t>
  </si>
  <si>
    <t>4,4*20,6*2š. x délka rámu x 2 opěry = 181,280 [A]</t>
  </si>
  <si>
    <t>711412</t>
  </si>
  <si>
    <t>IZOLACE MOSTOVEK CELOPLOŠNÁ ASFALTOVÝMI PÁSY</t>
  </si>
  <si>
    <t>jednovrstvá izolace rubu rámu asf. pásy</t>
  </si>
  <si>
    <t xml:space="preserve">"izolace desky NK a rubu stěn rámu"_x000d_
 (5+2,7*2)*20,6    š. NK + 2x výška přetažení na stěny rámu x dl. NK = 214,240 [A]</t>
  </si>
  <si>
    <t>zesílená izolace podél říms pod skluzem z kamenné dlažby</t>
  </si>
  <si>
    <t>1,2*5,0*2š. x dl. x 2 římsy = 12,000 [A]</t>
  </si>
  <si>
    <t>711509</t>
  </si>
  <si>
    <t>OCHRANA IZOLACE NA POVRCHU TEXTILIÍ</t>
  </si>
  <si>
    <t>ochrana izolace proti zemní vlhkosti geotextilií 600g/m2</t>
  </si>
  <si>
    <t xml:space="preserve">"dle přehledných výkresů"_x000d_
 "ochrana izolace desky NK a rubu stěn rámu"_x000d_
 214,24    dle pol. 711412 = 214,240 [A]_x000d_
 "ochrana izolace uvnitř rámu pod konstrukcí cyklostezky"_x000d_
 (4,0+0,7*2)*(21,2+0,5*2)vnitřní š. rámu + boky rámu x dl. zákl. desky vč. čel desky = 119,880 [B]_x000d_
 Celkem: A+B = 334,120 [C]</t>
  </si>
  <si>
    <t>ochranný nátěr boků NK pod římsou</t>
  </si>
  <si>
    <t>(0,52+0,58)*5,0dle výkresu tvaru říms - součet š. x dl. NK = 5,500 [A]</t>
  </si>
  <si>
    <t>ochranný nátěr říms</t>
  </si>
  <si>
    <t xml:space="preserve">0,31*5,0*2   dle výkresu tvaru říms - š. x dl. x 2 římsy = 3,100 [A]</t>
  </si>
  <si>
    <t>86645</t>
  </si>
  <si>
    <t>CHRÁNIČKY Z TRUB OCELOVÝCH DN DO 300MM</t>
  </si>
  <si>
    <t>chráničky pro ukotvení kompozit. zábradlí vložené do římsového dílu gabionových křídel vč. kompletní PKO</t>
  </si>
  <si>
    <t xml:space="preserve">0,5*(5+6)*2     dle výkresu tvaru gabionů - dl. x ks vlevo a vpravo x 2 opěry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</si>
  <si>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</si>
  <si>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</si>
  <si>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</si>
  <si>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vyvedení drenáže rubu opěr z trub DN 150 gabionovým křídlem</t>
  </si>
  <si>
    <t>2,0*4cca dl. x 4 ks = 8,000 [A]</t>
  </si>
  <si>
    <t>trubka HDPE DN 180 s přírubou vložená do gabionových košů a vodotěsně navařená na trubku odvodnění</t>
  </si>
  <si>
    <t>drenážní potrubí DN 150 SN 8 pro odvodnění rubu rámu</t>
  </si>
  <si>
    <t>20,8*2dl. x 2 opěry = 41,600 [A]</t>
  </si>
  <si>
    <t>899123</t>
  </si>
  <si>
    <t>MŘÍŽE Z KOMPOZITU SAMOSTATNÉ</t>
  </si>
  <si>
    <t>1 = 1,000 [A]_x000d_
 "Vtoková mříž z taženého kompozitu únosnosti A15 zajištěná zámkem proti odcizení					"_x000d_
 "(mříž přes štěrbinový žlab na komunikaci pod mostem)4*0,2=0,800 m2]				"</t>
  </si>
  <si>
    <t>9111A1</t>
  </si>
  <si>
    <t>ZÁBRADLÍ SILNIČNÍ S VODOR MADLY - DODÁVKA A MONTÁŽ</t>
  </si>
  <si>
    <t>zábradlí z kompozitu na římsách mostu a na gabionových křídlech dle VL 4 - 507.03 vč. ukotvení do říms dle VL a ukotvení do gabionů zabetonováním v ocelové chráničce (chráničky viz pol. 86645)</t>
  </si>
  <si>
    <t>"zábradlí z kompozitu na římsách mostu a na gabionových křídlech dle VL 4 - 507.04 vč.ukotvení do říms dle VL, ukotvení do gabionů zabetonováním v ocelové chráničce (chráničky viz pol. 86645) a vč. šikmých vzpěr v krajních polohách. "_x000d_
 na bet. římsách - dle výkresu tvaru říms, dl. x 2 římsy (4,4+1,0*2)*2 = 12,800 [A]_x000d_
 "na gabionech - dle výkresu tvaru gabionových křídel "_x000d_
 rovné díly - dl. x 4 ks 1*4 = 4,000 [C]_x000d_
 šíkmé díly OP1 2,24+2,24+3,36 = 7,840 [D]_x000d_
 šíkmé díly OP2 2,24+2,24+3,36 = 7,840 [F]_x000d_
 Celkové množství 32.480000 = 32,480 [G]</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</si>
  <si>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</si>
  <si>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nivelační značky na konstrukci dle VL 4 - 509.01</t>
  </si>
  <si>
    <t>3*2hřebové - na římsách = 6,000 [A]_x000d_
 2*2čepové - na stojkách rámu = 4,000 [B]_x000d_
 Celkem: A+B = 10,000 [C]</t>
  </si>
  <si>
    <t>kompletní vč. sloupku a ukotvení dle tech. specifikace položky</t>
  </si>
  <si>
    <t>obruby revizních schodišť vč. podkl. betonu s opěrkou</t>
  </si>
  <si>
    <t>(9,5+11,5+0,95*2)*2 = 45,800 [A]</t>
  </si>
  <si>
    <t>935111</t>
  </si>
  <si>
    <t>ŠTĚRBINOVÉ ŽLABY Z BETONOVÝCH DÍLCŮ ŠÍŘ DO 400MM VÝŠ DO 500MM BEZ OBRUBY</t>
  </si>
  <si>
    <t>odvodňovací štěrbinový žlab s ocelovým roštem ve vozovce ve směru na Černíkovice</t>
  </si>
  <si>
    <t>4,0délka dle půdorysu = 4,000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</si>
  <si>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</si>
  <si>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93531</t>
  </si>
  <si>
    <t>ŽLABY A RIGOLY MONOLITICKÉ BETONOVÉ PRŮŘEZ 0,09 M2</t>
  </si>
  <si>
    <t>odvodňovací žlab š. 200 mm pro odvodnění komunikace uvnitř rámu</t>
  </si>
  <si>
    <t>20,6dle délky rámu = 20,600 [A]</t>
  </si>
  <si>
    <t>935832</t>
  </si>
  <si>
    <t>ŽLABY A RIGOLY DLÁŽDĚNÉ Z LOMOVÉHO KAMENE TL DO 250MMM DO BETONU TL 100MM</t>
  </si>
  <si>
    <t>žlaby a skluzy podél říms a gabionových křídel z kamenné dlažby tl. 100 mm vč. bet. lože z betonu C 25/30n - XF3 tl. 100 mm dle VL 4 - 401.21</t>
  </si>
  <si>
    <t xml:space="preserve">0,5*7,8*2    podél říms - š. x dl. x 2 římsy = 7,800 [A]_x000d_
 0,5*(7,0+6,0)*2*1,1 podél gabionů - š. x dl. křídel x koef. sklonu = 14,300 [B]_x000d_
 Celkem: A+B = 22,100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</si>
  <si>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</si>
  <si>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zemina</t>
  </si>
  <si>
    <t>632,03zemina z výkopů a vrtů dle pol. 17120 = 632,030 [A]</t>
  </si>
  <si>
    <t>113765</t>
  </si>
  <si>
    <t>FRÉZOVÁNÍ DRÁŽKY PRŮŘEZU DO 600MM2 V ASFALTOVÉ VOZOVCE</t>
  </si>
  <si>
    <t>14,65*2 = 29,300 [A]_x000d_
 2*28 = 56,000 [B]_x000d_
 Celkem: A+B = 85,300 [C]</t>
  </si>
  <si>
    <t>"natěžení a dovoz zeminy na skládku, včetně rozvozných vzdáleností"_x000d_
 632,03 = 632,030 [A]</t>
  </si>
  <si>
    <t>výkop pro založení opěr a pilířů - odvoz výkopu na skládku
vč. výkopu rýh pro odvodnění výkopu a čerpání vody po celou dobu provádění základových prací - čerpání vody ve výkopech viz tech. zpráva - je potřeba čerpat 92 m3/den a čerpat se bude cca 3 měsíce</t>
  </si>
  <si>
    <t>"rozvoz v trase na mezideponii, vč. všech rozvozných vzdáleností, "_x000d_
 (6,42+5,94)*15,65výkop pro založení mostu - plocha v podélném řezu x šířka mostu = 193,434 [A]_x000d_
 7,6*(12+12,5+12+11,5)výkop pro gabion. křídla - plocha v příčném řezu x délka křídel = 364,800 [B]_x000d_
 Celkem: A+B = 558,234 [C]</t>
  </si>
  <si>
    <t xml:space="preserve">(3,1416*0,45*0,45)*7,25*8*2    zemina z vrtů pro piloty - plocha x dl. vrtu vč. hluchého x ks x 2 opěry = 73,796 [A]_x000d_
 558,234   zermina dle pol. 13173 = 558,234 [B]_x000d_
 Celkem: A+B = 632,030 [C]</t>
  </si>
  <si>
    <t>"uložení na skládku z. pol. 12573 c"_x000d_
 632,03 = 632,030 [A]</t>
  </si>
  <si>
    <t xml:space="preserve">"zásyp základů opěr a zásyp před gabiony nenamrzavou zeminou vhodnou do násypů hutněnou po vrstvách max. 300 mm (dle TZ)"_x000d_
 "vhodný materiál - nákup v zemníku"_x000d_
 "zásyp základů opěr (pod těsněním) "_x000d_
 2*4,2*15,65    za rubem opěr - 2x plocha v podélném řezu x šířka mostu = 131,460 [A]_x000d_
 2*2,2*15,65před opěrou - dtto = 68,860 [B]_x000d_
 "zásyp před gabiony"_x000d_
 1,0*(12+12,5+12+11,5)plocha v příčném řezu x délka křídel = 48,000 [C]_x000d_
 Celkem: A+B+C = 248,320 [D]</t>
  </si>
  <si>
    <t>zásyp za opěrou nad těsněním nenamrzavou zeminou velmi vhodnou do násypů hutněnou po vrstvách max. 300 mm</t>
  </si>
  <si>
    <t xml:space="preserve">2*8,5*15,65     2x plocha v podél. řezu x š. opěry = 266,050 [A]</t>
  </si>
  <si>
    <t xml:space="preserve">"obsyp rubu gabionových zdí z nenamrzavé zeminy vhodné do násypů, hutněno po vrstvách max. 300 mm na 100% PS"_x000d_
 "vhodný materiál - nákup v zemníku"_x000d_
 24,0*0,5*(12+12,5+12+11,5)      plocha v příčném řezu x délka křídel = 576,000 [C]_x000d_
 "ochranný zásyp a přechodový klín za opěrami hutněný po vrstvách max. 300 mm "_x000d_
 (4,6+4,3)*9,1součet ploch v podél. řezu u O1 a O4 x š. opěry  = 80,990 [D]_x000d_
 Celkem: C+D = 656,990 [E]</t>
  </si>
  <si>
    <t>obsyp ze ŠP</t>
  </si>
  <si>
    <t>"lože a obsyp chrániček pod zádlažbou za římsami "_x000d_
 0,4*0,5*5,5*4tl. lože a obsypu x š. x dl. x 4 zádlažby = 4,400 [A]</t>
  </si>
  <si>
    <t>ochranný zásyp a přechodový klín ze ŠD za opěrami hutněný po vrstvách max. 300 mm</t>
  </si>
  <si>
    <t>2*3,7*15,65 součet ploch v podél. řezu x š. opěry = 115,810 [A]</t>
  </si>
  <si>
    <t>(61,83+59,43+59,31+56,91)pod gabiony = 237,480 [A]</t>
  </si>
  <si>
    <t>odvodnění rubu opěr - obetonování drenážní trubky mezerovitým betonem</t>
  </si>
  <si>
    <t>0,3*0,3*15,65*2š. x v. x dl. opěry x 2 opěry = 2,817 [A]</t>
  </si>
  <si>
    <t>odvodnění izolace mostovky drenážním polymerbetonem</t>
  </si>
  <si>
    <t xml:space="preserve">0,035*0,15*22,212 podél říms -  tl. x š. x dl. rámu = 0,117 [A]_x000d_
 0,085*0,4*0,6*6žebra u odvodňovacích trubiček - tl. x š. x dl. x ks = 0,122 [B]_x000d_
 0,085*(0,6*0,4-0,5*0,3)*3žebra u mostních odvodňovačů - tl. x dl. x š. (odečtena plocha odvodňovače) x ks = 0,023 [C]_x000d_
 Celkem: A+B+C = 0,262 [D]</t>
  </si>
  <si>
    <t xml:space="preserve">"ochrana rubu a zasypaných částí gabionů - dle výkresu tvaru gab. křídel"_x000d_
 "opěra O1"_x000d_
 1,0*(1,0*2+2,5*2+4,5*3+5,5*2+6,5*1)+2,0*6,5*1+9,5*2    křídlo O1-P = 70,000 [A]_x000d_
 "1,0*(1,0*1+2,5*3+4,5*3+5,5*2+7,0*2)+1,5*7,0*1+10,*2    křídlo O1-L"_x000d_
 "opěra O2"_x000d_
 1,0*(1,0*1+2,5*3+4,5*2+5,5*2+7,0*2)+2,0*7,0*1+10,0*2    křídlo O2-P = 76,500 [C]_x000d_
 1,0*(1,0*1+2,5*3+4,5*3+5,5*2+6,5*1)+1,5*6,5*1+9,5*2    křídlo O2-L = 68,250 [D]_x000d_
 "ochrana líce zasypaných částí gabionů "_x000d_
 0,8*(12,0+12,5+12,0+11,5)    výška zasypané části x dl. křídel = 38,400 [E]_x000d_
 mezisoučet: A+B+C+D+E = 0,000 [F]_x000d_
 "geotextilie na základové spáře pod štěrkovým podsypem"_x000d_
 4,8*(12,0+12,5+12,0+11,5) +1,12*4,8*4    š. x délky křídel = 251,904 [G]_x000d_
 Celkem: F+G = 0,000 [H]</t>
  </si>
  <si>
    <t>piloty průměru 900 mm z betonu C 25/30 - XA1 dl. 6,0 m pod základy opěr</t>
  </si>
  <si>
    <t xml:space="preserve">(3,1416*0,45*0,45)*6,0*8*2    plocha x dl. piloty x ks x 2 opěry = 61,073 [A]_x000d_
 "Pozn.:  V celkovém objemu není započítán přesah piloty do základu tl. 50 mm."</t>
  </si>
  <si>
    <t>61,073*0,100cca 100 kg/m3 betonu = 6,107 [A]</t>
  </si>
  <si>
    <t>264741</t>
  </si>
  <si>
    <t>VRTY PRO PILOTY TŘ I A II D DO 1000MM</t>
  </si>
  <si>
    <t>Vrty D = 900 mm celkové délky 6,0 m/ks, vč. odvozu zeminy na skládku
Piloty budou prováděny pod ochranou ocelové výpažnice, která nebude ve vrtu ponechána</t>
  </si>
  <si>
    <t>6,0*8*2dle výkresu hlubinného založení - dl. jedné piloty x 8 ks/opěru x 2 opěry = 96,000 [A]</t>
  </si>
  <si>
    <t>výměna podloží - hutněný štěrkový podsyp pod gabionovými křídly tl. min. 500 mm</t>
  </si>
  <si>
    <t xml:space="preserve">2,5*(12+12,5+12+11,5)    plocha v příčném směru x délka křídel = 120,000 [A]</t>
  </si>
  <si>
    <t xml:space="preserve">základy opěr z betonu  C 30/37 - XF1, XA1
vč. těsnění pracovních spar dle VL-4 č. 208.05 a izolace proti zemní vlhkosti 1x ALP + 2x ALN</t>
  </si>
  <si>
    <t xml:space="preserve">1,397*15,65*2    plocha z podél. řezu s š. základu x 2 opěry = 43,726 [A]</t>
  </si>
  <si>
    <t>43,726*0,150cca 150 kg/m3 = 6,559 [A]</t>
  </si>
  <si>
    <t>kotvy říms ve vývrtu dle VL 4 - 402.02 na NK po 1,0 m - kompletní dodávka a montáž vč. vrtů a zálivek</t>
  </si>
  <si>
    <t>6,0*23*2cca hmotnost 1 kotvy x součet kusů = 276,000 [A]</t>
  </si>
  <si>
    <t>římsy na NK a bet. křídlech z betonu C 30/37 - XF4, XD3, vč. těsnění dilatačních a smršťovacích spar</t>
  </si>
  <si>
    <t>"dle výkresu tvaru říms"_x000d_
 (0,341+0,311)*28,0součet ploch v příč. řezu x dl. římsy = 18,256 [A]</t>
  </si>
  <si>
    <t>18,256*0,160cca 160 kg/m3 = 2,921 [A]</t>
  </si>
  <si>
    <t>3332A8</t>
  </si>
  <si>
    <t>MOSTNÍ OPĚRY A KŘÍDLA Z GABIONŮ RUČNĚ ROVNANÝCH, DRÁT O4,0MM, POVRCHOVÁ ÚPRAVA Zn + Al + PVC</t>
  </si>
  <si>
    <t>gabionová křídla ze svařovaných sítí s kamennou výplní fr. 16-250 mm
tech. specifikace drátu a kamenné výplně viz. výkresová dokumentace a TZ</t>
  </si>
  <si>
    <t xml:space="preserve">"dle výkresu tvaru gab. křídel"_x000d_
 "opěra O1 - vždy šířka x plocha 1 dílu"_x000d_
 1,0*(1,0*2+2,5*2+5,5*3+7,0*2+9,5*1)+2,0*9,5*1    křídlo O1-P = 66,000 [A]_x000d_
 1,0*(1,0*1+2,5*3+5,5*3+7,0*2+10,0*2)+1,5*10,0*1    křídlo O1-L = 74,000 [B]_x000d_
 "opěra O2 - dtto"_x000d_
 1,0*(1,0*1+2,5*3+5,5*2+7,0*2+10,0*2)+2,0*10,0*1    křídlo O2-P = 73,500 [C]_x000d_
 1,0*(1,0*1+2,5*3+5,5*3+7,0*2+9,5*1)+1,5*9,5*1    křídlo O2-L = 62,750 [D]_x000d_
 Celkem: A+B+C+D = 276,250 [E]</t>
  </si>
  <si>
    <t>- položka zahrnuje dodávku a osazení drátěných košů s výplní lomovým kamenem.
- gabionové matrace se vykazují v pol.č.2722**.</t>
  </si>
  <si>
    <t>opěra a křídla vč. kapes pro MZ z betonuC30/37-XF2+XD1.
vč. výplně a těsnění pracovních a dilatačních spar, letopočtu dokončení stavby mostu vložením matrice do bednění a izolace zasypaných částí konstrukce proti zemní vlhkosti 1x ALP + 2x ALN</t>
  </si>
  <si>
    <t>"dle výkresu tvarurámu"_x000d_
 (3,59+3,603)*15,65dříky opěr - součet ploch v podél. řezu x dl. = 112,570 [A]_x000d_
 (1,323+1,317)*15,65závěrné zídky - dtto = 41,316 [B]_x000d_
 (4,654*2+4,628*2)*0,5zavěšená křídla - plochy v podél. řezu x 2 křídla x tl. křídla = 9,282 [C]_x000d_
 Celkem: A+B+C = 163,168 [D]</t>
  </si>
  <si>
    <t xml:space="preserve">163,168*0,180    cca 180 kg/m3 = 29,370 [A]</t>
  </si>
  <si>
    <t>přechodové desky dl. 4,0 m, tl. 400 mm z betonu C 25/30 - XF2
vč. izolace zasypaných částí konstrukce proti zemní vlhkosti 1x ALP + 2x ALN, vč. výplně a těsnění spar mezi přech. deskou a záv. zídkou dle VL 4 - 302.01
vč. pružných vložek tl. 50 mm na konci desky x mezi podkl. betonem x záv. zídkou</t>
  </si>
  <si>
    <t>0,4*4,0*14,5*2tl. x dl. x š. x 2 desky = 46,400 [A]</t>
  </si>
  <si>
    <t>vč. ukotvení k závěrné zídce kotevními trny D 25 (S235) dl. 500 mm</t>
  </si>
  <si>
    <t>46,4*0,140cca 140 kg/m3 = 6,496 [A]</t>
  </si>
  <si>
    <t>mostovka - monolitický železobetonový polorám o jednom poli z dodatečně předpjatého betonu C 35/45- XF2, XD1 
vč. výplně a těsnění pracovních a dilatačních spar, zřízení a odstranění podpěrných konstrukcí
Součástí položky je i ocenění jeřábových prací a konstrukcí s těmito praceni spojených</t>
  </si>
  <si>
    <t xml:space="preserve">"odměřeno z výkresu tvaru rámu"_x000d_
 10,33*20,201+1,276*2*12,65    plocha v příč. řezu x dl. NK k záv. zídce + zesílení u opěr 2x plocha x š. = 240,959 [A]</t>
  </si>
  <si>
    <t>240,959*0,195cca 195 kg/m3 = 46,987 [A]</t>
  </si>
  <si>
    <t>42237</t>
  </si>
  <si>
    <t>VÝZTUŽ MOSTNÍ NOSNÉ TRÁMOVÉ KONSTR PŘEDPÍNACÍ</t>
  </si>
  <si>
    <t>stabilizovaná předpínací lana Y1860S7 – 15,7 - kompletní dodávka a montáž vč. kotev, předepnutí a zainjektování - dle tech. specifikace položky
vč. zkoušky injektovatelnosti před provedením injektáže kabelových kanálků</t>
  </si>
  <si>
    <t>9,550dle výkazu předpínací výztuže = 9,550 [A]</t>
  </si>
  <si>
    <t>vrubový kloub, připojení přechodové desky 2*14,5 = 29,000 [A]</t>
  </si>
  <si>
    <t>podkladní beton pod schodišťovými stupni z betonu C 20/25n - XF3</t>
  </si>
  <si>
    <t xml:space="preserve">(3,33+3,55)*0,75dle výkr. úprav pod mostem - součet ploch v podél. řezu x š. schodiště  = 5,160 [A]</t>
  </si>
  <si>
    <t>obslužné schodiště šířky 750 mm z betonových prefabrikovaných stupňů 180x500x750 mm z betonu C30/37 - XF4</t>
  </si>
  <si>
    <t>(0,18*0,5*0,75)*36u opěry O1 - v. x š. x dl. x ks = 2,430 [A]_x000d_
 (0,18*0,5*0,75)*39u opěry O2 - dtto = 2,633 [B]_x000d_
 Celkem: A+B = 5,063 [C]</t>
  </si>
  <si>
    <t>podkladní beton C 12/15n - X0 pod drenáží za rubem opěr</t>
  </si>
  <si>
    <t xml:space="preserve">"odměřeno z výkresu tvaru opěr"_x000d_
 15,57*0,3O1 - plocha v příč. řezu x tl. základu   = 4,671 [A]_x000d_
 11,83*0,3O2 - dtto = 3,549 [B]_x000d_
 Celkem: A+B = 8,220 [C]</t>
  </si>
  <si>
    <t>"pod základy opěr tl. 150 mm - odměřeno z výkresu tvaru rámu"_x000d_
 0,15*2,0*16,05*2tl. x dl. x š. x 2 základy = 9,630 [A]_x000d_
 "pod přechodovými deskami tl. 150 mm - odměřeno z výkresů tvaru přech. desek"_x000d_
 0,15*3,62*14,6*2tl. x dl. x š. x 2 základy = 15,856 [B]_x000d_
 Celkem: A+B = 25,486 [C]</t>
  </si>
  <si>
    <t>podkladní beton C 20/25n - XF3 pod kamennou dlažbou tl. 100 mm</t>
  </si>
  <si>
    <t>0,1*21,656tl. x součet ploch dle pol. 465512 = 2,166 [A]</t>
  </si>
  <si>
    <t>"těsnění za opěrami - ochranný obsyp s drenážní funkcí za opěrami pod a nad folií tl. 2x 150 mm"_x000d_
 0,15*3,5*15,65*2*2tl. x dl. x š. x 2 vrstvy x 2 opěry = 32,865 [A]_x000d_
 "dlažba - podkladní vrstva tl. 100 mm"_x000d_
 0,1*21,656tl. x součet ploch dle pol. 465512 = 2,166 [B]_x000d_
 Celkem: A+B = 35,031 [C]</t>
  </si>
  <si>
    <t>zádlažba za římsami a podél křídel z lomového kamene tl. 200 mm dle VL 4 - 206.02 a 206.22</t>
  </si>
  <si>
    <t xml:space="preserve">"Výpočet ploch"_x000d_
 "výpočet ploch dlažby"_x000d_
 "zádlažba za římsami - odměřeno z půdorysu"_x000d_
 3,9+4,0O1 - součet ploch = 7,900 [A]_x000d_
 3,9+4,0    O2 - dtto = 7,900 [B]_x000d_
 "opevnění podél křídel - odměřeno z půdorysu"_x000d_
 0,5*(2,42+2,46)*2*1,2š. x součet délek x 2 strany x koef. sklonu = 5,856 [C]_x000d_
 celkem plochy: A+B+C = 21,656 [D]_x000d_
 Celkem objem: 0,2*D    tl. x plochy = 4,331 [E]</t>
  </si>
  <si>
    <t xml:space="preserve">14,65*22,212*2    š. vozovky x dl. mostu x 2 postřiky = 650,812 [A]</t>
  </si>
  <si>
    <t xml:space="preserve">14,65*22,212    š. vozovky x dl. mostu = 325,406 [A]</t>
  </si>
  <si>
    <t xml:space="preserve">(14,65-0,5)*22,212    š. vozovky (odečet odvodňovacího proužku) x dl. mostu = 314,300 [A]</t>
  </si>
  <si>
    <t>575C03</t>
  </si>
  <si>
    <t>LITÝ ASFALT MA IV (OCHRANA MOSTNÍ IZOLACE) 11</t>
  </si>
  <si>
    <t>odvodňovací proužek dle VL 4 - 403.41</t>
  </si>
  <si>
    <t>0,5*0,03*(25+5*2) = 0,525 [A]</t>
  </si>
  <si>
    <t>575C43</t>
  </si>
  <si>
    <t>LITÝ ASFALT MA IV (OCHRANA MOSTNÍ IZOLACE) 11 TL. 35MM</t>
  </si>
  <si>
    <t>ochrana izolace mostovky</t>
  </si>
  <si>
    <t xml:space="preserve">(14,65-0,15)*22,212    š. vozovky (odečten drenážní proužek) x dl. mostu = 322,074 [A]_x000d_
 1,6*14,5*2ochrana izolace na přechodu NK a přechodové desky - dl. x š. desky x 2 desky = 46,400 [B]_x000d_
 Celkem: A+B = 368,474 [C]</t>
  </si>
  <si>
    <t>posyp SMA předobaleným kamenivem HDK 2/4 - 1,5 kg/m2</t>
  </si>
  <si>
    <t>314,3dle pol. 574J54 = 314,300 [A]</t>
  </si>
  <si>
    <t>576412</t>
  </si>
  <si>
    <t>POSYP KAMENIVEM OBALOVANÝM 3KG/M2</t>
  </si>
  <si>
    <t>zdrsňující posyp předobalenou drtí HDK 4/8 - 3,0 kg/m2</t>
  </si>
  <si>
    <t xml:space="preserve">14,65*22,212    š. vozovky x dl. mostu.  = 325,406 [A]</t>
  </si>
  <si>
    <t>58211</t>
  </si>
  <si>
    <t>DLÁŽDĚNÉ KRYTY Z VELKÝCH KOSTEK DO LOŽE Z KAMENIVA</t>
  </si>
  <si>
    <t>úprava zádlažby za římsami - dlažba 750x750 mm z kamenných kostek 100x100x100 mm vč. nestmeleného lože - kompletní dodávka a provedení dle VL 4 - 206,26</t>
  </si>
  <si>
    <t>0,75*(0,8-0,15) *4 = 1,950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</si>
  <si>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</si>
  <si>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702312</t>
  </si>
  <si>
    <t>ZAKRYTÍ KABELŮ VÝSTRAŽNOU FÓLIÍ ŠÍŘKY PŘES 20 DO 40 CM</t>
  </si>
  <si>
    <t>výstražná fólie pro zakrytí chrániček za římsami pod zádlažbou dle VL 4 - 402.11</t>
  </si>
  <si>
    <t>5,5*4dl.x 4 zádlažba = 22,000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</si>
  <si>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</si>
  <si>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702322</t>
  </si>
  <si>
    <t>ZAKRYTÍ KABELŮ BETONOVOU DESKOU ŠÍŘKY PŘES 20 DO 40 CM</t>
  </si>
  <si>
    <t>betonové desky pro zakrytí chrániček za římsami pod zádlažbou dle VL 4 - 402.11</t>
  </si>
  <si>
    <t>"izolace rubu opěr nad úrovní těsnící vrstvy"_x000d_
 2,9*14,65*2 = 84,970 [A]</t>
  </si>
  <si>
    <t>3,7*15,65*2dl. x š. x 2 opěry = 115,810 [A]</t>
  </si>
  <si>
    <t>ednovrstvá izolace mostovky asf. pásy tl. 5 mm s pečetící vrstvou z epoxidové pryskyřice</t>
  </si>
  <si>
    <t>15,65*22,212š. x dl. nosné konstrukce vč. záv. zídky = 347,618 [A]_x000d_
 0,58*14,65*2přetažení na závěrné zídky - v. zídky x š. opěry mezi křídly x 2 opěry = 16,994 [B]_x000d_
 1,0*14,5*2přetažení na přechod. desky - dl. x š. desky x 2 desky = 29,000 [C]_x000d_
 1,2*14,5*2zdvojení izolace na přechodu NK a přechodové desky - dl. x š. desky x 2 desky = 34,800 [D]_x000d_
 Celkem: A+B+C+D = 428,412 [E]</t>
  </si>
  <si>
    <t>ochrana izolace pod římsou z asfalt. pásů s hliníkovou výztužnou vložkou s hrubým posypem</t>
  </si>
  <si>
    <t>0,7*22,212*2š. x dl. NK x 2 římsy = 31,097 [A]</t>
  </si>
  <si>
    <t>ochrana izolace rubu opěr geotextilií s plošnou hmotností min. 300 g/m2 uloženou ve dvou vrstvách</t>
  </si>
  <si>
    <t xml:space="preserve">2,9*14,65*2*2výška x šířka mezi křídly x 2  vrstvy x 2 opěry = 169,940 [A]</t>
  </si>
  <si>
    <t>ochranný nátěr NK</t>
  </si>
  <si>
    <t>0,62*22,212*2nátěr boků NK pod římsou - š. x dl. NK x 2 boky = 27,543 [A]</t>
  </si>
  <si>
    <t>ochranný nátěr říms a obrubníků</t>
  </si>
  <si>
    <t>0,3*28,0*2nátěr říms- š. x dl. x 2 římsy = 16,800 [A]</t>
  </si>
  <si>
    <t>"dle výkresu tvaru gabionů"_x000d_
 0,5*(10+11)O1 - dl. x součet ks = 10,500 [A]_x000d_
 0,5*(10+10)O2 - dtto = 10,000 [B]_x000d_
 Celkem: A+B = 20,500 [C]</t>
  </si>
  <si>
    <t>vyvedení drenáže rubu opěr z trub DN 150 do svahového kužele vč. ukončení tzv. "kapličkou"</t>
  </si>
  <si>
    <t>1,5*2 = 3,000 [A]</t>
  </si>
  <si>
    <t>drenážní potrubí DN 150 pro odvodnění rubu opěr</t>
  </si>
  <si>
    <t>"kruhová tuhost min. SN8"_x000d_
 15,75*2dl. x 2 opěry = 31,500 [A]</t>
  </si>
  <si>
    <t>chráničky v římsách a za římsami HDPE prům. 110/94 vč. zatah. lanka a event. zavíčkování</t>
  </si>
  <si>
    <t>28,0*2*2v římsách - dl. římsy na NK a bet. křídlech x 2 ks x 2 římsy = 112,000 [A]_x000d_
 5,5*2*4 pod zpevněním za římsami - dl. x 2 ks x 4 zpevnění = 44,000 [B]_x000d_
 Celkem: A+B = 156,000 [C]</t>
  </si>
  <si>
    <t>87913</t>
  </si>
  <si>
    <t xml:space="preserve">POTRUBÍ ODPADNÍ MOSTNÍCH OBJEKTŮ Z PLAST TRUB  DN DO 150 MM</t>
  </si>
  <si>
    <t>podélný svod pro odvodnění mostu z trub PP DN 150 mm - kompletní dodávka a montáž dle tech. specifikace položky vč. napojení na svislý svod
svislý svod pro odvodnění mostu z trub PP DN 150 mm - kompletní dodávka a montáž dle tech. specifikace položky</t>
  </si>
  <si>
    <t>7,5+10,0 = 17,500 [A]_x000d_
 4,0*2dl. x 2 svody = 8,000 [B]_x000d_
 Celkem: A+B = 25,500 [C]</t>
  </si>
  <si>
    <t>kamerová zkouška svodu z mostních odvodňovačů</t>
  </si>
  <si>
    <t>17,5+8,0dle pol. 84913 a 84914 = 25,500 [A]</t>
  </si>
  <si>
    <t>zábradlí z kompozitu na gabionových křídlech dle VL 4 - 507.03 vč. ukotvení do říms dle VL a ukotvení do gabionů zabetonováním v ocelové chráničce (chráničky viz pol. 86645)</t>
  </si>
  <si>
    <t xml:space="preserve">"dle výkresu tvaru gabionových křídel"_x000d_
 "rovné díly"_x000d_
 (2,1+3,1+2,1+2,6)+(3,1+3,1+2,1+3,3)    O1 - součet délek = 21,500 [A]_x000d_
 (3,1+2,1+2,1+3,75)+(2,1+2,1+3,1+3,1)  O2 - dtto = 21,450 [B]_x000d_
 mezisoučet: A+B = 42,950 [C]_x000d_
 "šikmé díly"_x000d_
 1,246*2+0,9+1,246*3O1 - součet rozvinutých šikmých délek = 7,130 [D]_x000d_
 1,246*3+0,9+1,246*2O2 - dtto = 7,130 [E]_x000d_
 mezisoučet:  D+E = 14,260 [F]_x000d_
 Celkem:  C+F = 57,210 [G]</t>
  </si>
  <si>
    <t>9117C1</t>
  </si>
  <si>
    <t>SVOD OCEL ZÁBRADEL ÚROVEŇ ZADRŽ H2 - DODÁVKA A MONTÁŽ</t>
  </si>
  <si>
    <t>ocelové zábradelní svodidlo s výplní svislou na bet. římsách vč. ukotvení před patní plechy chem. kotvami do říms</t>
  </si>
  <si>
    <t>28,0*2dl. x 2 římsy = 56,000 [A]</t>
  </si>
  <si>
    <t>3*2hřebové - na římsách = 6,000 [A]_x000d_
 2*2čepové - na opěrách = 4,000 [B]_x000d_
 Celkem: A+B = 10,000 [C]</t>
  </si>
  <si>
    <t xml:space="preserve">obruby dlažeb a chodišť  vč. bet. lože s opěrkou</t>
  </si>
  <si>
    <t xml:space="preserve">"odměřeno z půdorysu a podél. řezu"_x000d_
 0,7+5,1+0,9+4,3+1,0+2,0obruba zádlažby u O1 = 14,000 [A]_x000d_
 5,1+0,7*2+5,0+2,0+1,0    obruba zádlažby u O2 = 14,500 [B]_x000d_
 (11,8+12,8+0,5*2)*2podél schodišť  = 51,200 [C]_x000d_
 (2,42+2,46)*1,2š. x součet délek x koef. sklonu = 5,856 [D]_x000d_
 Celkem: A+B+C+D = 85,556 [E]</t>
  </si>
  <si>
    <t>silniční obrubníky u zádlažby na koncích říms vč. bet. lože s opěrkou</t>
  </si>
  <si>
    <t>5,0*4 = 20,000 [A]</t>
  </si>
  <si>
    <t>931325</t>
  </si>
  <si>
    <t>TĚSNĚNÍ DILATAČ SPAR ASF ZÁLIVKOU MODIFIK PRŮŘ DO 600MM2</t>
  </si>
  <si>
    <t>těsnící zálivka podél obrubníků na NK a křídlech dle VL 4 - 403.42 pro třívrstvou vozovku</t>
  </si>
  <si>
    <t xml:space="preserve">28,0*2*2    na NK a bet. křídlech - dl. x 2 zálivky x 2 římsy = 112,000 [A]_x000d_
 29,3zálivka řezané spáry na hranách NK dle pol. 919111 = 29,300 [B]_x000d_
 Celkem: A+B = 141,300 [C]</t>
  </si>
  <si>
    <t>1 pilota na každé opěře</t>
  </si>
  <si>
    <t>2.000000 = 2,000 [A]</t>
  </si>
  <si>
    <t>na každé pilotě</t>
  </si>
  <si>
    <t>16.000000 = 16,000 [A]</t>
  </si>
  <si>
    <t xml:space="preserve">(11,5+11,2)*1,2    součet délek odměř. z půdorysu x koef. sklonu = 27,240 [A]</t>
  </si>
  <si>
    <t>"množství dlažby podél gabionů na vtoku L+P"_x000d_
 (13,46+11,57)*0,5 = 12,515 [A]</t>
  </si>
  <si>
    <t>zaústění svislých svodů před opěrami pro odvedení vody z mostních odvodňovačů do příkopů podél gabionových křídel - vyspádovaná kamenná dlažba do bet. lože vč. podkl. betonu a monolitických obrub - úprava cca dle VL 4 - 504.82</t>
  </si>
  <si>
    <t>kompletní dodávka a montáž vč. těsnících zálivek v obrusné vrstvě vozovky a napojení do podélného svodu pod NK</t>
  </si>
  <si>
    <t>3.000000 = 3,000 [A]</t>
  </si>
  <si>
    <t>odvodňovací trubky dle VL 4 - 406.11 - kompletní dodávka a montáž vč. napojení do podélného svodu pod NK</t>
  </si>
  <si>
    <t xml:space="preserve">4    trubičky v konzolách NK = 4,000 [A]_x000d_
 2prodloužené šikmé trubičky v koncových příčnících vč. chráničky = 2,000 [B]_x000d_
 Celkem: A+B = 6,000 [C]</t>
  </si>
  <si>
    <t>1560,982zemina z výkopů a vrtů dle pol. 17120a = 1560,982 [A]</t>
  </si>
  <si>
    <t>ORNICE - natěžení a dovoz ze staveništního zemníku</t>
  </si>
  <si>
    <t xml:space="preserve">"natěžení a dovoz ornice z mezideponie, včetně rozvozných vzdáleností"_x000d_
 264,240*0,15    plocha dle pol. 18222 x tl. = 39,636 [A]</t>
  </si>
  <si>
    <t>"natěžení a dovoz zeminy na skládku, včetně rozvozných vzdáleností"_x000d_
 1560,982 = 1560,982 [A]</t>
  </si>
  <si>
    <t>výkop pro založení opěr a pilířů - odvoz výkopu na skládku
vč. výkopu rýh pro odvodnění výkopu u pilíře P3 a čerpání vody po celou dobu provádění základových prací</t>
  </si>
  <si>
    <t>"rozvoz v trase na mezideponii, vč. všech rozvozných vzdáleností"_x000d_
 "objemy odměřeny z 3D modelu"_x000d_
 20,638výkop pro O1 = 20,638 [A]_x000d_
 23,036výkop pro O4 = 23,036 [B]_x000d_
 730,632-244,406výkop pro pilíř P2 = 486,226 [C]_x000d_
 705,836-285,728výkop pro pilíř P3 = 420,108 [D]_x000d_
 Celkem: A+B+C+D = 950,008 [E]</t>
  </si>
  <si>
    <t>13183</t>
  </si>
  <si>
    <t>HLOUBENÍ JAM ZAPAŽ I NEPAŽ TŘ II</t>
  </si>
  <si>
    <t>"rozvoz v trase na mezideponii, vč. všech rozvozných vzdáleností"_x000d_
 Pilíř P2: 24,914*9,81 = 244,406 [A]_x000d_
 Pilíř P3 30,045* 9,51 = 285,728 [B]_x000d_
 Celkem: A+B = 530,134 [C]</t>
  </si>
  <si>
    <t>na deponii</t>
  </si>
  <si>
    <t xml:space="preserve">(3,1416*0,45*0,45)*(5,3*9+5,35*9)    z vrtů pro piloty - plocha x dl. vrtu vč. hluchého x ks x 2 opěry = 60,977 [A]_x000d_
 (3,1416*0,2*0,2)*9,0*8*2z vrtů pro zápory - plocha x hl. x ks x 2 pažení = 18,096 [B]_x000d_
 (3,1416*0,125*0,125)*6,0*3*2z vrtů pro kotvy zápor. pažení - plocha x hl. x ks x 2 pažení = 1,767 [C]_x000d_
 1480,142   dle pol. 13173 = 1480,142 [D]_x000d_
 Celkem: A+B+C+D = 1560,982 [E]</t>
  </si>
  <si>
    <t>"uložení na skládku z. pol. 12573 c"_x000d_
 1560,982 = 1560,982 [A]</t>
  </si>
  <si>
    <t xml:space="preserve">"zásyp základů opěr a pilířů nenamrzavou zeminou vhodnou do násypů hutněnou po vrstvách max. 300 mm (dle TZ)"_x000d_
 "vhodný materiál - nákup v zemníku"_x000d_
 "zásyp základů opěr (pod těsněním) "_x000d_
 3,723*9,1*2    za rubem opěr - plocha odměř. z podél.řezu x š. základu opěr x 2 opěry = 67,759 [A]_x000d_
 (1,31+1,54)*9,1v lící opěr - plocha za O1 + za O4 x š. základu = 25,935 [B]_x000d_
 mezisoučet: A+B = 93,694 [C]_x000d_
 "zásyp základů pilířů"_x000d_
 14,98*10,0zásyp P2 - plocha v podél. řezu x š.  = 149,800 [D]_x000d_
 16,48*10,0zásyp P3 - dtto = 164,800 [E]_x000d_
 mezisoučet: D+E = 314,600 [F]_x000d_
 Celkem :  C+F = 408,294 [G]</t>
  </si>
  <si>
    <t xml:space="preserve">(6,033+7,030)*9,1     součet ploch v podél. řezu u O1 a O4 x š. opěry = 118,873 [A]</t>
  </si>
  <si>
    <t>"násyp svahových kuželů z nenamrzavé zeminy vhodné do násypů, hutněno po vrstvách max. 300 mm (dle TZ)"_x000d_
 "vhodná zemina - nákup v zemníku"_x000d_
 156,38u opěry O1 - odměřeno z 3D modelu = 156,380 [A]_x000d_
 159,44u opěry O4 - dtto = 159,440 [B]_x000d_
 Celkem: A+B = 315,820 [C]</t>
  </si>
  <si>
    <t>obsyp ze ŠD</t>
  </si>
  <si>
    <t>"ochranný zásyp a přechodový klín za opěrami hutněný po vrstvách max. 300 mm"_x000d_
 (3,8+4,1)*9,1 součet ploch v podél. řezu u O1 a O4 x š. opěry = 71,890 [A]_x000d_
 "lože a obsyp ze ŠD potrubí DN 150 pro vyvedení drenáže za opěrami do svahového kužele"_x000d_
 0,5*0,5*13,0š. x v. x dl. dle pol. 87433 = 3,250 [B]_x000d_
 Celkem: A+B = 75,140 [C]</t>
  </si>
  <si>
    <t xml:space="preserve">Opěra O1  = 44 m2;   = 44,000 [A]_x000d_
 Pilíř P2 = 21,15 m2;  = 21,150 [B]_x000d_
 Pilíř P3 = 21,15 m2;  = 21,150 [C]_x000d_
 Opěra O4 = 44 = 44,000 [D]_x000d_
 Celkem: A+B+C+D = 130,300 [E]</t>
  </si>
  <si>
    <t xml:space="preserve">"ohumusování svahových kuželů a násypů komunikace po rozhraní SO 120 a SO 220"_x000d_
 ((3,1416*8,7*9,6/4)+(3,1416*8,4*9,3/4))    u opěry O1  = 126,952 [A]_x000d_
 ((3,1416*9,2*10,5/4)+(3,1416*8,5*9,2/4))u opěry O4 = 137,288 [B]_x000d_
 Celkem: A+B = 264,240 [C]_x000d_
 C*0,15 = 39,636 [D]</t>
  </si>
  <si>
    <t>odvodnění rubu opěr</t>
  </si>
  <si>
    <t>0,3*0,3*7,5*2š. x v. x dl. mezi křídly x 2 opěry = 1,350 [A]</t>
  </si>
  <si>
    <t xml:space="preserve">0,035*0,15*54,5*2 podél říms - tl. x š. x dl. NK x 2 ks = 0,572 [A]_x000d_
 0,035*0,15*7,0podél MZ nad opěrou O1 - tl. x š. x dl. mezi úžlabími = 0,037 [B]_x000d_
 0,035*0,4*0,6*20žebra u odvodňovacích trubiček - tl. x š. x dl. x ks = 0,168 [C]_x000d_
 0,035*(0,6*0,4-0,5*0,3)*12žebra u mostních odvodňovačů - tl. x dl. x š. (odečtena plocha odvodňovače) x ks = 0,038 [D]_x000d_
 0,035*0,15*7,0 podél MZ nad opěrou O4 - tl. x š. x dl. mezi úžlabími  = 0,037 [E]_x000d_
 Celkem: A+B+C+D+E = 0,852 [F]</t>
  </si>
  <si>
    <t>piloty průměru 900 mm z betonu C 25/30 - XA1 dl. 5,0 m pod základy opěr</t>
  </si>
  <si>
    <t xml:space="preserve">(3,1416*0,45*0,45)*5,05*9*2    plocha x dl. piloty x ks x 2 opěry = 57,828 [A]</t>
  </si>
  <si>
    <t>57,828*0,100cca 100 kg/m3 betonu = 5,783 [A]</t>
  </si>
  <si>
    <t>záporové dočasné pažení u pilířů P2 a P3 ze zápor HEB 220 dl. 9,0 m a jedné řady převázky 2x U 160, šířka zapažení 14,0 m, zápory po cca 2,0 m
zřízení a odstranění</t>
  </si>
  <si>
    <t>9,0*8*2*0,072zápory - dl. x ks x 2 pažení x hmotnost t/bm = 10,368 [A]_x000d_
 14,0*2*2*0,019převázky - dl. x 2 ks x 2 pažení x hmotnost t/bm = 1,064 [B]_x000d_
 Celkem: A+B = 11,432 [C]</t>
  </si>
  <si>
    <t>zřízení a odstranění</t>
  </si>
  <si>
    <t xml:space="preserve">6,5*14,0*2dl. x š. x 2 pažení  = 182,000 [A]</t>
  </si>
  <si>
    <t>26113</t>
  </si>
  <si>
    <t>VRTY PRO KOTVENÍ, INJEKTÁŽ A MIKROPILOTY NA POVRCHU TŘ. I D DO 150MM</t>
  </si>
  <si>
    <t>vrty pro kotvy záporového pažení, vč. odvozu zeminy na skládku</t>
  </si>
  <si>
    <t>6,0*6dl. x ks dle pol. 285374 = 36,000 [A]</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</si>
  <si>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</si>
  <si>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</si>
  <si>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</si>
  <si>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9,0*8*2hl. x ks x 2 pažení = 144,000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</si>
  <si>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</si>
  <si>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Vrty D = 900 mm celkové délky 5,0 m/ks, vč. odvozu zeminy na skládku
Piloty budou prováděny pod ochranou ocelové výpažnice, která nebude ve vrtu ponechána</t>
  </si>
  <si>
    <t>5,0*9*2dle výkresu hlubinného založení - dl. jedné piloty x 9 ks/opěru x 2 opěry = 90,000 [A]</t>
  </si>
  <si>
    <t>"betonový práh z betonu C 25/30 - XF3"_x000d_
 0,36*10,2*2plocha v podél. řezu x dl. prahu x 2 opěry = 7,344 [D]</t>
  </si>
  <si>
    <t>základy opěr, křídel, pilířů a bet. prahů v patě dlažby pod opěrami z betonu C 25/30
vč. těsnění pracovních spar dle VL-4 č. 208.05 a izolace proti zemní vlhkosti 1x ALP + 2x ALN</t>
  </si>
  <si>
    <t>"základy opěr O1, O4 z betonu C 25/30 - XF1+XA1"_x000d_
 1,0*3,7*9,1*2základ opěr - v. x š. x dl. x 2 opěry = 67,340 [A]_x000d_
 1,0*1,5*1,3*4základy křídel - v. x š. x dl.x 4 křídla = 7,800 [B]_x000d_
 "základy pilířů P2, P3 z betonu C 25/30 - XF1+XA1"_x000d_
 5,84*4,4*2plocha v příč. řezu x dl. x 2 pilíře = 51,392 [C]_x000d_
 Celkem: A+B+C = 126,532 [E]</t>
  </si>
  <si>
    <t>126,532*0,150cca 150 kg/m3 = 18,980 [A]</t>
  </si>
  <si>
    <t>285374</t>
  </si>
  <si>
    <t>KOTVENÍ NA POVRCHU Z PŘEDPÍNACÍ VÝZTUŽE DL. DO 6M</t>
  </si>
  <si>
    <t>dočasné pramencové kotvy pro záporové pažení, délka 6,0 m, napnutí na 300 kN, kotvy o rozteči 4,0 m</t>
  </si>
  <si>
    <t>3*2 = 6,000 [A]</t>
  </si>
  <si>
    <t>položka zahrnuje dodávku předepsané kotvy, případně její protikorozní úpravu, její osazení do vrtu, zainjektování a napnutí, případně opěrné desky
nezahrnuje vrty</t>
  </si>
  <si>
    <t>kotvy říms ve vývrtu dle VL 4 - 402.02 po 1,0 m - kompletní dodávka a montáž vč. vrtů a zálivek</t>
  </si>
  <si>
    <t>6,0*(54*2+4)cca hmotnost 1 kotvy x součet kusů = 672,000 [A]</t>
  </si>
  <si>
    <t>z betonu C 30/37 - XF4, XD3, vč. těsnění dilatačních a smršťovacích spar</t>
  </si>
  <si>
    <t xml:space="preserve">"dle výkresu tvaru říms"_x000d_
 0,31625*2*(54,5+4,1*2)    plocha v příč. řezu x 2 římsy x součet délek = 39,658 [A]</t>
  </si>
  <si>
    <t>39,658*0,160cca 160 kg/m3 = 6,345 [A]</t>
  </si>
  <si>
    <t xml:space="preserve">opěra a křídla vč. kapes pro MZ z betonu C 30/37 - XF2, XD1 resp. C 30/37 - XF4, XD3
vč. výplně a těsnění pracovních a dilatačních spar, odvodnění úložného prahu a vyústění žlábku dle VL 4 204.03, letopočtu dokončení stavby mostu vložením matrice do bednění a  izolace zasypaných částí konstrukce proti zemní vlhkosti 1x ALP + 2x ALN
podložiskové bloky jsou z betonu C30/37 - XF3+XD1</t>
  </si>
  <si>
    <t xml:space="preserve">"dle výkresu tvaru O1"_x000d_
 5,54*8,5+(0,25*0,35*0,53)*2dřík opěry vč. záv. zídky a kapsy pro MZ - plocha v příč. řezu x š. opěry = 47,183 [A]_x000d_
 6,58*0,5*2    křídla - plocha v podél. řezu x tl. x 2 ks = 6,580 [B]_x000d_
 "dle výkresu tvaru O4"_x000d_
 6,04*8,5+(0,25*0,35*0,53)*2dřík opěry vč. záv. zídky a kapsy pro MZ - plocha v příč. řezu x š. opěry = 51,433 [C]_x000d_
 6,86*0,5*2    křídla - plocha v podél. řezu x tl. x 2 ks = 6,860 [D]_x000d_
 "podložiskové bloky pro O1 a O4podložiskové bloky jsou z betonu C30/37 - XF3+XD1. "_x000d_
 0,8*0,8*0,22*4š. x dl. x v. x 4 ks = 0,563 [E]_x000d_
 Celkem: A+B+C+D+E = 112,619 [F]</t>
  </si>
  <si>
    <t xml:space="preserve">112,619*0,130    cca 130 kg/m3 = 14,640 [A]</t>
  </si>
  <si>
    <t>334325</t>
  </si>
  <si>
    <t>MOSTNÍ PILÍŘE A STATIVA ZE ŽELEZOVÉHO BETONU DO C30/37</t>
  </si>
  <si>
    <t xml:space="preserve">pilíře z betonu C 30/37 - XF2, XD1
vč. výplně a těsnění pracovních spar a  izolace zasypaných částí konstrukce proti zemní vlhkosti 1x ALP + 2x ALN</t>
  </si>
  <si>
    <t>"dle výkresu tvaru"_x000d_
 2,57*6,854P2 - plocha v půdorysu x výška = 17,615 [A]_x000d_
 2,57*6,935P3 - dtto = 17,823 [B]_x000d_
 Celkem: A+B = 35,438 [C]</t>
  </si>
  <si>
    <t>35,438*0,190cca 190 kg/m3 = 6,733 [A]</t>
  </si>
  <si>
    <t>přechodové desky dl. 3,0 m, tl. 250 mm z betonu C 25/30 - XF2
vč. izolace zasypaných částí konstrukce proti zemní vlhkosti 1x ALP + 2x ALN, vč. výplně a těsnění spar mezi přech. deskou a záv. zídkou</t>
  </si>
  <si>
    <t>0,825*7,4*2plocha v podél. řezu x š. x 2 desky = 12,210 [A]</t>
  </si>
  <si>
    <t>vč. ukotvení k závěrné zídce kotevními trny D 25 (B500B) dl. 500 mm</t>
  </si>
  <si>
    <t>12,21*0,130cca 130 kg/m3 = 1,587 [A]</t>
  </si>
  <si>
    <t>422336</t>
  </si>
  <si>
    <t>MOSTNÍ NOSNÉ TRÁM KONSTR Z PŘEDPJ BET DO C40/50</t>
  </si>
  <si>
    <t>nosná konstrukce - předpjatý jednotrámový spojitý nosník o třech polích z betonu C 35/45 - XF2, XD1 vč. výplně a těsnění pracovních a dilatačních spar, zřízení a odstranění podpěrných konstrukcí
Součástí položky je i ocenění jeřábových prací a konstrukcí s těmito praceni spojených.</t>
  </si>
  <si>
    <t xml:space="preserve">"odměřeno z výkresu tvaru NK"_x000d_
 5,2421*51,5    NK - plocha v příč. řezu x dl. mezi kotevními čely = 269,968 [A]_x000d_
 6,8212*1,5*2koncové příčníky vč. kapes pro MZ a přebetonování kotev - plocha v příč. řezu x dl. čela x 2 čela = 20,464 [B]_x000d_
 Celkem: A+B = 290,432 [C]</t>
  </si>
  <si>
    <t>422365</t>
  </si>
  <si>
    <t>VÝZTUŽ MOSTNÍ TRÁMOVÉ KONSTRUKCE Z OCELI 10505, B500B</t>
  </si>
  <si>
    <t>290,432*0,160cca 160 kg/m3 = 46,469 [A]</t>
  </si>
  <si>
    <t>stabilizovaná předpínací lana Y1860S7 – 15,7 - kompletní dodávka a montáž vč. kotev, předepnutí a zainjektování - dle tech. specifikace položky</t>
  </si>
  <si>
    <t>10,580dle výkazu předpínací výztuže = 10,580 [A]</t>
  </si>
  <si>
    <t xml:space="preserve">uložení NK mostu na pilířích pomocí vrubových kloubů s izolační úpravou proti bludným proudům -  kompletní dodávka a provedení dle VL 4 - 303.01 vč. výplně a těsnění spáry mezi pilířem a NK</t>
  </si>
  <si>
    <t>2,6*2 = 5,200 [A]</t>
  </si>
  <si>
    <t>vrubový kloub, připojení přechodové desky a vykažte množství 2*7,4 = 14,800 [A]</t>
  </si>
  <si>
    <t>42853</t>
  </si>
  <si>
    <t>MOSTNÍ LOŽISKA HRNCOVÁ PRO ZATÍŽ DO 5,0MN</t>
  </si>
  <si>
    <t>ložiska na opěrách všesměrně pohyblivá - kompletní dodávka a montáž vč. uložení na vrstvu polymermalty tl. 20 mm (dle tech. specifikace položky)</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</si>
  <si>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</si>
  <si>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 xml:space="preserve">(2,40+2,44)*0,75dle výkr. úprav pod mostem - součet ploch v podél. řezu x š. schodiště  = 3,630 [A]</t>
  </si>
  <si>
    <t>(0,18*0,5*0,75)*(14+8)u opěry O1 - v. x š. x dl. x ks = 1,485 [A]_x000d_
 (0,18*0,5*0,75)*(14+8)u opěry O2 - dtto = 1,485 [B]_x000d_
 Celkem: A+B = 2,970 [C]</t>
  </si>
  <si>
    <t xml:space="preserve">"odměřeno z výkresu tvaru opěr"_x000d_
 3,2*0,3O1 - plocha v podél. řezu x š.   = 0,960 [A]_x000d_
 2,9*0,3O2 - dtto = 0,870 [B]_x000d_
 Celkem: A+B = 1,830 [C]</t>
  </si>
  <si>
    <t xml:space="preserve">"pod základy opěr a pilířů tl. 150 mm - odměřeno z výkresů tvaru opěr a křídel"_x000d_
 0,15*43,9*2pod základy opěr a křídel - tl. x plocha v půdoryse = 13,170 [A]_x000d_
 0,15*21,12*2pod základy pilířů - dtto = 6,336 [B]_x000d_
 "pod přechodovými deskami tl. 100 mm - odměřeno z výkresů tvaru přech. desek"_x000d_
 0,31*7,5*2    plocha v podél. řezu x š. = 4,650 [C]_x000d_
 Celkem: A+B+C = 24,156 [D]</t>
  </si>
  <si>
    <t>plomba z betonu C 25/30 - XA1 pod bet. základy pilířů tl. 500 mm</t>
  </si>
  <si>
    <t>"odměřeno z podél. řezu, výkresu tvaru a vzor. příč. řezu"_x000d_
 2,95*5,9pod P2 - plocha v podél. řezu x š. = 17,405 [A]_x000d_
 2,60*5,5pod P3 - dtto = 14,300 [B]_x000d_
 Celkem: A+B = 31,705 [C]</t>
  </si>
  <si>
    <t>0,1*85,916tl. x součet ploch dle pol. 465512 = 8,592 [A]</t>
  </si>
  <si>
    <t>"těsnění za opěrami - ochranný obsyp s drenážní funkcí za opěrami pod a nad folií tl. 2x 150 mm"_x000d_
 0,15*4*8,5*2*2tl. x dl. x š. x 2 vrstvy x 2 opěry = 20,400 [A]_x000d_
 "dlažba - podkladní vrstva tl. 100 mm"_x000d_
 0,1*85,976tl. x součet ploch dle pol. 465512 = 8,598 [D]_x000d_
 "schodiště - podkladní vrstva tl. 100 mm "_x000d_
 0,1*1,0*(2,9+1,8)*2tl. x š. x součet délek x 2 opěry = 0,940 [E]_x000d_
 Celkem: A+D+E = 29,938 [F]</t>
  </si>
  <si>
    <t>opevnění svahů a zádlažba za římsami z lomového kamene tl. 200 mm dle VL 4 - 206.02 a 206.22</t>
  </si>
  <si>
    <t xml:space="preserve">"Výpočet ploch"_x000d_
 "zádlažba za římsami - odměřeno z půdorysu"_x000d_
 2,6+6,0O1 - součet ploch = 8,600 [A]_x000d_
 6,1+3,0    O4 - dtto = 9,100 [B]_x000d_
 "opevnění pod mostem - odměřeno z podél. řezu a řezů podpěr"_x000d_
 (3,1+3,2)*9,1    svah před opěrou vč. reviz. chodníku - součet dl. O1 a O4 x š. = 57,330 [C]_x000d_
 0,85*(1,92+1,96) mezipodesty u schodišť - š. x součet délek = 3,298 [D]_x000d_
 "opevnění podél křídel - odměřeno z podél. řezu a řezů podpěr"_x000d_
 0,2*4,5*2podél schodišť - š. x dl. x 2 křídla = 1,800 [E]_x000d_
 0,4*(4,5*2+0,8*2+1,92+1,95)podél křídel - š. x součet délek = 5,788 [F]_x000d_
 mezisoučet - celkem plochy: A+B+C+D+E+F = 85,916 [G]_x000d_
 Celkem objem:  0,2*G   tl. x plochy = 17,183 [H]</t>
  </si>
  <si>
    <t>PS-C 0,35 kg/m2</t>
  </si>
  <si>
    <t>408,75*2dle pol. 574A34a 574C46 = 817,500 [A]</t>
  </si>
  <si>
    <t>ACO 11+</t>
  </si>
  <si>
    <t>"vozovka na mostovce"_x000d_
 7,5*54,5š. vozovky x dl. NK = 408,750 [A]</t>
  </si>
  <si>
    <t>574C46</t>
  </si>
  <si>
    <t>ASFALTOVÝ BETON PRO LOŽNÍ VRSTVY ACL 16+, 16S TL. 50MM</t>
  </si>
  <si>
    <t>ACL 16+</t>
  </si>
  <si>
    <t>408,75dle pol. 574A34 = 408,750 [A]</t>
  </si>
  <si>
    <t>(7,5-0,15*2)*54,5š. vozovky (odečteny drenážní proužky) x dl. NK = 392,400 [A]_x000d_
 0,75*7,5*2přetažení na závěrné zídky - š. zídky x š. opěry x 2 opěry = 11,250 [B]_x000d_
 1,0*7,5*2přetažení na přechod. desky - dl. x š. desky x 2 desky = 15,000 [C]_x000d_
 Celkem: A+B+C = 418,650 [D]</t>
  </si>
  <si>
    <t>575F03</t>
  </si>
  <si>
    <t>LITÝ ASFALT MA IV (OCHRANA MOSTNÍ IZOLACE) 11 MODIFIK</t>
  </si>
  <si>
    <t>klín nad přechodovou deskou pro napojení na vozovkové souvrství za mostními závěry</t>
  </si>
  <si>
    <t xml:space="preserve">0,01*7,5*2     dle detailů - plocha v podél. řezu x š. x 2 opěry = 0,150 [A]</t>
  </si>
  <si>
    <t>posyp MA 11 IV předobaleným kamenivem fr. 4/8 mm - 2-3 kg/m2</t>
  </si>
  <si>
    <t>418,65dle pol. 575C43 = 418,650 [A]</t>
  </si>
  <si>
    <t>"izolace rubu opěr nad úrovní těsnící vrstvy"_x000d_
 (2,42+2,61)*7,5 = 37,725 [A]</t>
  </si>
  <si>
    <t>4,0*8,5*2dl. x š. x 2 opěry = 68,000 [A]</t>
  </si>
  <si>
    <t>jednovrstvá izolace mostovky asf. pásy tl. 5 mm s pečetící vrstvou z epoxidové pryskyřice</t>
  </si>
  <si>
    <t>8,5*54,5š. x dl. nosné konstrukce = 463,250 [A]_x000d_
 0,75*8,5*2přetažení na závěrné zídky - š. zídky x š. opěry x 2 opěry = 12,750 [B]_x000d_
 1,0*7,5*2přetažení na přechod. desky - dl. x š. desky x 2 desky = 15,000 [C]_x000d_
 0,5*7,5*2překrytí spáry mezi přech. deskou a záv. zídkou asf. pásem š. 0,5 m x š. x 2 opěry - dle výkr. detailů = 7,500 [D]_x000d_
 Celkem: A+B+C+D = 498,500 [E]</t>
  </si>
  <si>
    <t>0,7*54,5*2š. x dl. NK x 2 římsy = 76,300 [A]</t>
  </si>
  <si>
    <t>2,42*7,5*2O1 - výška x šířka mezi křídly x 2 vrstvy = 36,300 [A]_x000d_
 2,61*7,5*2O4 - dtto = 39,150 [B]_x000d_
 Celkem: A+B = 75,450 [C]</t>
  </si>
  <si>
    <t>0,55*54,5*2nátěr boků NK pod římsou - š. x dl. NK x 2 konzoly = 59,950 [A]_x000d_
 (6,82+8,7*0,25)*2nátěr kotevních čel - plocha čela + přesah do podhledu x 2 čela = 17,990 [B]_x000d_
 Celkem: A+B = 77,940 [C]</t>
  </si>
  <si>
    <t>0,3*(54,5+4,1*2)*2š. x součet délek x 2 římsy = 37,620 [A]</t>
  </si>
  <si>
    <t>6,5*2 = 13,000 [A]</t>
  </si>
  <si>
    <t>trubka HDPE vložená do bednění pro prostup drenáže za opěrou křídlem opěry vč. těsnění</t>
  </si>
  <si>
    <t>0,65*2 = 1,300 [A]</t>
  </si>
  <si>
    <t>"kruhová tuhost min. SN8"_x000d_
 7,5*2dl. x 2 opěry = 15,000 [A]</t>
  </si>
  <si>
    <t>(54,5+4,1*2)*2*2v římsách - dl. římsy na NK + dl. říms na křídlech x 2 ks x 2 strany = 250,800 [A]_x000d_
 5,5*2*4 pod zpevněním za římsami - dl. x 2 ks x 4 zpevnění = 44,000 [B]_x000d_
 Celkem: A+B = 294,800 [C]</t>
  </si>
  <si>
    <t>vodorovný a svislý svod pro odvodnění mostu z trub PP DN 150 mm - kompletní dodávka a montáž dle tech. specifikace položky</t>
  </si>
  <si>
    <t>23,0*4podélný svod = 92,000 [A]_x000d_
 1,8*2svislý svod u O1 = 3,600 [B]_x000d_
 2,0*2svislý svod u O4 = 4,000 [C]_x000d_
 Celkem: A+B+C = 99,600 [D]</t>
  </si>
  <si>
    <t>99,6dle pol. 84914 = 99,600 [A]</t>
  </si>
  <si>
    <t>vč. ukotvení před patní plechy chem. kotvami do říms</t>
  </si>
  <si>
    <t>(54,5+4,1*2)*2 = 125,400 [A]</t>
  </si>
  <si>
    <t>(7+2)*2hřebové - na římsách = 18,000 [A]_x000d_
 2*2čepové - na opěrách = 4,000 [B]_x000d_
 1*2čepové - na pilířích = 2,000 [C]_x000d_
 Celkem: A+B+C = 24,000 [D]</t>
  </si>
  <si>
    <t xml:space="preserve">"odměřeno z půdorysu a podél. řezu"_x000d_
 0,52+4,7+1,7+1,0+5,0+2,0+0,8*2obruba zádlažby u O1 = 16,520 [A]_x000d_
 5,0+1,0+2,1+0,62+1,9+4,9+0,8*2    obruba zádlažby u O2 = 17,120 [B]_x000d_
 (4,5+2,6)*2*2+1,92+1,96podél schodišť  = 32,280 [C]_x000d_
 4,5*2+1,92+1,96+3,1+3,2    podél křídel a svahu před opěrami = 19,180 [D]_x000d_
 Celkem: A+B+C+D = 85,100 [E]</t>
  </si>
  <si>
    <t>931315</t>
  </si>
  <si>
    <t>TĚSNĚNÍ DILATAČ SPAR ASF ZÁLIVKOU PRŮŘ DO 600MM2</t>
  </si>
  <si>
    <t xml:space="preserve">54,5*2*2    na NK - dl. x 2 zálivky x 2 římsy = 218,000 [A]_x000d_
 4,1*2*4na římsách křídel - dl. x 2 zálivky x 4 křídla = 32,800 [B]_x000d_
 Celkem: A+B = 250,800 [C]</t>
  </si>
  <si>
    <t>93152</t>
  </si>
  <si>
    <t>MOSTNÍ ZÁVĚRY POVRCHOVÉ POSUN DO 100MM</t>
  </si>
  <si>
    <t>lamelový mostní závěr pro posun 80 mm
MZ bude přetažen i na boky říms</t>
  </si>
  <si>
    <t xml:space="preserve">2*9,1    2x délka MZ (bez přetažení na boky říms) = 18,200 [A]</t>
  </si>
  <si>
    <t>93311</t>
  </si>
  <si>
    <t>ZATĚŽOVACÍ ZKOUŠKA MOSTU STATICKÁ 1. POLE DO 300M2</t>
  </si>
  <si>
    <t>pro získání extrémního kladného momentu v poli P2 - P3</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</si>
  <si>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</si>
  <si>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</si>
  <si>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</si>
  <si>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pro zjištění maximálního záporného momentu na pilíří P2</t>
  </si>
  <si>
    <t>18.000000 = 18,000 [A]</t>
  </si>
  <si>
    <t xml:space="preserve">(10,1+9,5+6,5+13,8+15,3)*1,2     u opěry O1 - součet dl. x koef. sklonu = 66,240 [B]_x000d_
 (10,2+9,1+8,6+15,4+13,8)*1,2    u opěry O4 - dtto = 68,520 [C]_x000d_
 Celkem: B+C = 134,760 [D]</t>
  </si>
  <si>
    <t>zaústění skluzů pod opěrami pro odvedení vody z mostních odvodňovačů - kompletní provedení dle VL 4 - 504.82</t>
  </si>
  <si>
    <t>2*2 = 4,000 [A]</t>
  </si>
  <si>
    <t>6*2 = 12,000 [A]</t>
  </si>
  <si>
    <t xml:space="preserve">8*2    trubičky v konzolách NK = 16,000 [A]_x000d_
 2*2prodloužené šikmé trubičky v koncových příčnících vč. chráničky = 4,000 [B]_x000d_
 Celkem: A+B = 20,000 [C]</t>
  </si>
  <si>
    <t>dle pol. 13273+13283: 0,75*3,762*48,794 = 137,672 [A]_x000d_
 dle pol. 12960: 25,0 = 25,000 [B]_x000d_
 Celkem: A+B = 162,672 [C]</t>
  </si>
  <si>
    <t>029412 R</t>
  </si>
  <si>
    <t>OSTATNÍ POŽADAVKY - VYPRACOVÁNÍ EVIDENČNÍHO LISTU PROPUSTKU</t>
  </si>
  <si>
    <t>cena za vypracování evidenčního listu propustku (5x tiskem) vč. vložení do BMS, včetně statického výpočtu zatížitelnosti dle ČSN 73 6222 1 = 1,000 [A]</t>
  </si>
  <si>
    <t>02953 R</t>
  </si>
  <si>
    <t>OSTATNÍ POŽADAVKY - HLAVNÍ PROHLÍDKA PROPUSTKU</t>
  </si>
  <si>
    <t>cena za 1. Hlavní prohlídku propustku, úkony dle ČSN 73 622 1 = 1,000 [A]</t>
  </si>
  <si>
    <t>Položka zahrnuje :
- úkony dle ČSN 73 6221
- provedení hlavní prohlídky oprávněnou fyzickou nebo právnickou osobou
- vyhotovení záznamu (protokolu), který jednoznačně definuje stav propustku
Položka nezahrnuje:
- x</t>
  </si>
  <si>
    <t>11526</t>
  </si>
  <si>
    <t>PŘEVEDENÍ VODY POTRUBÍM DN 800 NEBO ŽLABY R.O. DO 2,8M</t>
  </si>
  <si>
    <t>vč. příp. zemních prací, hrázek a vč. přesunů potrubí během výstavby</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</si>
  <si>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</si>
  <si>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</si>
  <si>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</si>
  <si>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vč. odvozu a uložení na recyklační středisko / trvalou skládku dle dispozic zhotovitele</t>
  </si>
  <si>
    <t>"Zemní práce"_x000d_
 Vyčištění koryta před a za propustem: 50*0,5 = 25,000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</si>
  <si>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</si>
  <si>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t>
  </si>
  <si>
    <t>HLOUBENÍ RÝH ŠÍŘ DO 2M PAŽ I NEPAŽ TŘ. I</t>
  </si>
  <si>
    <t>vč. odvozu na recyklační středisko / trvalou skládku dle dispozic zhotovitele
Předpoklad třídy těžitelnosti I v rozsahu 70% - položka bude čerpána v rozsahu dle skutečnosti!</t>
  </si>
  <si>
    <t>"Zemní práce"_x000d_
 Výkopy pro zřízení propustu(v x š x d): (0,75*3,762*48,794)*0,7 = 96,371 [A]</t>
  </si>
  <si>
    <t>vč. odvozu na recyklační středisko / trvalou skládku dle dispozic zhotovitele
Předpoklad třídy těžitelnosti II v rozsahu 30% - položka bude čerpána v rozsahu dle skutečnosti!</t>
  </si>
  <si>
    <t>"Zemní práce"_x000d_
 Výkopy pro zřízení propustu(v x š x d): (0,75*3,762*48,794)*0,3 = 41,302 [A]</t>
  </si>
  <si>
    <t>uložení na mezideponii</t>
  </si>
  <si>
    <t>dle pol. 13273+13283: 0,75*3,762*48,794 = 137,672 [A]</t>
  </si>
  <si>
    <t>uložení na skládku</t>
  </si>
  <si>
    <t>štěrkodrť 0/32 třídy A dle ČSN EN 13285.</t>
  </si>
  <si>
    <t>"Zemní práce"_x000d_
 Obsyp potrubí s hutněním po vrstvách, dosyp na úroveň plíáně vozovky: 32,15*8,658 = 278,355 [A]</t>
  </si>
  <si>
    <t>beton C 25/30 XF3, vč. rezervy na zakončení dlažby a příp. nerovnost podkladu celkem 10%</t>
  </si>
  <si>
    <t>Základové prahy (2 ks dl. 4,5m s plochou v řezu 0,6m2): 2*4,5*0,6*1*1,1 = 5,940 [A]</t>
  </si>
  <si>
    <t>"Podbetonování -"_x000d_
 - potrubí propustku (délka x plocha z řezu): 32,15*2,094 = 67,322 [A]_x000d_
 - základových prahů: 2*4,5*0,6*0,1 = 0,540 [B]_x000d_
 Celkem: A+B = 67,862 [C]</t>
  </si>
  <si>
    <t>451314.R</t>
  </si>
  <si>
    <t>KYNETA Z BETONU C25/30</t>
  </si>
  <si>
    <t>beton C25/30 XF3</t>
  </si>
  <si>
    <t>Kyneta z prostého betonu: 32,15*0,19 = 6,109 [A]</t>
  </si>
  <si>
    <t>beton C 20/25 n XF3 tl. 150mm, resp. 100mm, vč. rezervy na zakončení dlažby a příp. nerovnost podkladu celkem 10%</t>
  </si>
  <si>
    <t>"Nové konstrukce"_x000d_
 "Podkladní betony pod dlažbu z LK (příp. plochy odměřeny digitálně z přehledného výkresu) -"_x000d_
 - ve svahu vpravo: ((8,041*7,4)-6,0)*0,15 = 8,026 [A]_x000d_
 - ve svahu vlevo: ((6,07*10,758)-6,0)*0,15 = 8,895 [B]_x000d_
 - odláždění koryta vpravo: 30,349*0,1 = 3,035 [C]_x000d_
 - odláždění koryta vlevo: 25,206*0,1 = 2,521 [D]_x000d_
 Celkem: (A+B+C+D)*1,1 = 24,724 [E]</t>
  </si>
  <si>
    <t>Dlažba z LK tl. 200mm s vyspárováním</t>
  </si>
  <si>
    <t>"Nové konstrukce"_x000d_
 "Dlažby z LK (příp. plochy odměřeny digitálně z přehledného výkresu) -"_x000d_
 - ve svahu vpravo: (8,041*7,4)-6,0 = 53,503 [A]_x000d_
 - ve svahu vlevo: (6,07*10,758)-6,0 = 59,301 [B]_x000d_
 - odláždění koryta vpravo: 30,349 = 30,349 [C]_x000d_
 - odláždění koryta vlevo: 25,206 = 25,206 [D]_x000d_
 Celkem: (A+B+C+D)*0,2 = 33,672 [E]</t>
  </si>
  <si>
    <t>467314</t>
  </si>
  <si>
    <t>STUPNĚ A PRAHY VODNÍCH KORYT Z PROSTÉHO BETONU C25/30</t>
  </si>
  <si>
    <t>beton C 25/30 - XF2, XD1</t>
  </si>
  <si>
    <t>"Nové konstrukce"_x000d_
 Prahy na ukončení dlažby (dl. x průřez): (3,565+4,106)*0,18 = 1,381 [A]</t>
  </si>
  <si>
    <t>711111</t>
  </si>
  <si>
    <t>IZOLACE BĚŽNÝCH KONSTRUKCÍ PROTI ZEMNÍ VLHKOSTI ASFALTOVÝMI NÁTĚRY</t>
  </si>
  <si>
    <t>"1xALP+2xALN"_x000d_
 Izolační nátěr potrubí (obvod x délka): 7,04*32,15 = 226,336 [A]</t>
  </si>
  <si>
    <t>77202.R</t>
  </si>
  <si>
    <t>OBKLAD KYNETY Z LITÉHO ČEDIČE NEBO GLAZOVANÉ KAMENINY</t>
  </si>
  <si>
    <t>Obklad kynety: 1,3925*32,15 = 44,769 [A]</t>
  </si>
  <si>
    <t>9111C1R</t>
  </si>
  <si>
    <t>ZÁBRADLÍ SILNIČNÍ LANKOVÉ KOMPOZITNÍ - DODÁVKA A MONTÁŽ</t>
  </si>
  <si>
    <t>kompozitní zábradlí s lanky a nerezovou patní deskou</t>
  </si>
  <si>
    <t>"Nové konstrukcedle VL4, 507.04"_x000d_
 Zábradlí kotvené přes patní plechy: 9 = 9,000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</si>
  <si>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</si>
  <si>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9183J2</t>
  </si>
  <si>
    <t>PROPUSTY Z TRUB PŘES DN 1600MM ŽELEZOBETONOVÝCH</t>
  </si>
  <si>
    <t>DN 1800</t>
  </si>
  <si>
    <t>"DN 1800, vč. sešikmení koncových prvků a podkladků pod potrubí "_x000d_
 "nové konstrukce"_x000d_
 Propust: 32,15 = 32,150 [A]</t>
  </si>
  <si>
    <t>936315</t>
  </si>
  <si>
    <t>DROBNÉ DOPLŇK KONSTR BETON MONOLIT DO C30/37</t>
  </si>
  <si>
    <t>beton C30/37-XF4, XD3
Tabulka s letopočtem výstavby je navržena vtiskem matrice do betonu na obě čela propustku</t>
  </si>
  <si>
    <t>"Nové konstrukce"_x000d_
 Patky pro kotvení zábradlí na vtoku a výtoku: 2*0,5*0,25*0,2 = 0,050 [A]</t>
  </si>
  <si>
    <t>93650</t>
  </si>
  <si>
    <t>DROBNÉ DOPLŇK KONSTR KOVOVÉ</t>
  </si>
  <si>
    <t>ocel B500B, KARI sítě - svařence pro vyztužení patek</t>
  </si>
  <si>
    <t>"Nové konstrukce"_x000d_
 Patky pro kotvení zábradlí na vtoku a výtoku - výztuž (dle výkazu): 148,08+54,824 = 202,904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</si>
  <si>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</si>
  <si>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97,5zemina z čištěnípol.12960 = 97,500 [A]</t>
  </si>
  <si>
    <t>"Součástí položky je vodorovná a svislá doprava, přemístění, přeložení, manipulace s materiálem a uložení na skládku. Práce na Dlouhé Strouze zahrnují také zajištění dozoru biologa a záchranný transfer chráněných druhů organismů z odtěžovaných sedimentů na jiné místo toku ""tok Močinecodvodnění; naložení a odvoz sedimentu na skládku"_x000d_
 150*0,15 = 22,500 [A]_x000d_
 "tok Dlouhá Strouhaodvodnění; naložení a odvoz sedimentu na skládku"_x000d_
 500*0,15 = 75,000 [B]_x000d_
 Celkem: A+B = 97,500 [C]</t>
  </si>
  <si>
    <t>46321</t>
  </si>
  <si>
    <t>ROVNANINA Z LOMOVÉHO KAMENE</t>
  </si>
  <si>
    <t>"tok Močineckamenná rovnanina (velikost zrna 50-80kg) s vyklínováním spar použití kamene z místních zdrojů"_x000d_
 90*0,35 = 31,500 [A]_x000d_
 "tok Dlouhá Strouhakamenná rovnanina (velikost zrna 50-80kg) s vyklínováním spar použití kamene z místních zdrojů"_x000d_
 150*0,35 = 52,500 [B]_x000d_
 Celkem: A+B = 84,000 [C]</t>
  </si>
  <si>
    <t>položka zahrnuje:
- dodávku a vyrovnání lomového kamene předepsané frakce do předepsaného tvaru včetně mimostaveništní a vnitrostaveništní dopravy
není-li v zadávací dokumentaci uvedeno jinak, jedná se o nakupovaný materiál</t>
  </si>
  <si>
    <t>"z pol. 12573c"_x000d_
 zemina71,046 = 71,046 [A]</t>
  </si>
  <si>
    <t>12110</t>
  </si>
  <si>
    <t>SEJMUTÍ ORNICE NEBO LESNÍ PŮDY</t>
  </si>
  <si>
    <t>(174,81-28,6)*5,5*0,2 = 160,831 [A]</t>
  </si>
  <si>
    <t>položka zahrnuje sejmutí ornice bez ohledu na tloušťku vrstvy a její vodorovnou dopravu nezahrnuje uložení na trvalou skládku</t>
  </si>
  <si>
    <t>"Natěžení a dovoz z mezideponie, včetně rozvozových vzdáleností, zemina"_x000d_
 zemina 106,25 = 106,250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</si>
  <si>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</si>
  <si>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a dovoz ornice z mezideponie, včetně rozvozných vzdáleností"_x000d_
 ornice 160,831 = 160,831 [A]</t>
  </si>
  <si>
    <t>"natěžení a dovoz zeminy na skládku, včetně rozvozných vzdáleností"_x000d_
 177,296-106,25 = 71,046 [A]</t>
  </si>
  <si>
    <t>221,62*0,8 = 177,296 [A]_x000d_
 "rozvoz v trase na mezideponii, vč. všech rozvozných vzdáleností"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</si>
  <si>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</si>
  <si>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ornice 160,831 = 160,831 [A]_x000d_
 zemina 177,3 = 177,300 [B]_x000d_
 Celkem: A+B = 338,131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</si>
  <si>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</si>
  <si>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skládku z. pol. 12573 c"_x000d_
 71,046 = 71,046 [A]</t>
  </si>
  <si>
    <t>"Zásypy původní zeminou (v zeleni, v trase nezpevněné komunikace)"_x000d_
 106,25 = 106,250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</si>
  <si>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</si>
  <si>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bude proveden štěrkopískem 0-16 mm bez ostrohranných částic"_x000d_
 (174,81-28,6)*(0,09+0,3)*0,8+28,6*0,5*0,8 = 57,058 [A]</t>
  </si>
  <si>
    <t>160,831 = 160,831 [A]</t>
  </si>
  <si>
    <t>položka zahrnuje:
nutné přemístění ornice z dočasných skládek vzdálených do 50m rozprostření ornice v předepsané tloušťce v rovině a ve svahu do 1:5</t>
  </si>
  <si>
    <t>281452</t>
  </si>
  <si>
    <t>INJEKTOVÁNÍ NÍZKOTLAKÉ Z CEMENTOVÉ MALTY V PODZEMÍ</t>
  </si>
  <si>
    <t>"potrubí vyplněno popílkocementem a ponecháno v zemi"_x000d_
 148*3,14*0,04*0,04 = 0,744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</si>
  <si>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</si>
  <si>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174,81*0,8*0,1 = 13,985 [A]</t>
  </si>
  <si>
    <t>87326</t>
  </si>
  <si>
    <t>POTRUBÍ Z TRUB PLASTOVÝCH TLAKOVÝCH SVAŘOVANÝCH DN DO 80MM</t>
  </si>
  <si>
    <t>174,81Tlaková kanalizace je navržena z PE potrubí d90 PN10 = 174,810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</si>
  <si>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</si>
  <si>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87634</t>
  </si>
  <si>
    <t>CHRÁNIČKY Z TRUB PLASTOVÝCH DN DO 200MM</t>
  </si>
  <si>
    <t>28,6chránička plast DN 200, SN 16 = 28,600 [A]</t>
  </si>
  <si>
    <t>899308</t>
  </si>
  <si>
    <t>DOPLŇKY NA POTRUBÍ - SIGNALIZAČ VODIČ</t>
  </si>
  <si>
    <t>174,81 = 174,810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</si>
  <si>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</si>
  <si>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</si>
  <si>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</si>
  <si>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174,81-28,6 = 146,210 [A]</t>
  </si>
  <si>
    <t>899524</t>
  </si>
  <si>
    <t>OBETONOVÁNÍ POTRUBÍ Z PROSTÉHO BETONU DO C25/30</t>
  </si>
  <si>
    <t>"utěsnění konců rušeného potrubí d110"_x000d_
 0,50*0,5*0,5*2 = 0,250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</si>
  <si>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</si>
  <si>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899611</t>
  </si>
  <si>
    <t>TLAKOVÉ ZKOUŠKY POTRUBÍ DN DO 80MM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</si>
  <si>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</si>
  <si>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</si>
  <si>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</si>
  <si>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spojka přímá s jištěním (propojení potrubí PE-PP), 2 = 2,000 [A]</t>
  </si>
  <si>
    <t>položka zahrnuje řez na potrubí, dodání a osazení příslušných tvarovek a armatur</t>
  </si>
  <si>
    <t>"z pol. 12573c"_x000d_
 zemina84,246 = 84,246 [A]</t>
  </si>
  <si>
    <t>"beton pol. 96688 a 969257"_x000d_
 2,19 = 2,190 [A]_x000d_
 2,03 = 2,030 [B]_x000d_
 Celkem: A+B = 4,220 [C]</t>
  </si>
  <si>
    <t>309,3*0,25 = 77,325 [A]</t>
  </si>
  <si>
    <t>"Natěžení a dovoz z mezideponie, včetně rozvozových vzdáleností, zemina"_x000d_
 102,39 = 102,390 [A]</t>
  </si>
  <si>
    <t>"natěžení a dovoz ornice z mezideponie, včetně rozvozných vzdáleností"_x000d_
 77,325 = 77,325 [A]</t>
  </si>
  <si>
    <t>"natěžení a dovoz zeminy na skládku, včetně rozvozných vzdáleností"_x000d_
 186,636-102,39 = 84,246 [A]</t>
  </si>
  <si>
    <t>"rozvoz v trase na mezideponii, vč. všech rozvozných vzdáleností"_x000d_
 101,8*1,65+4*1,65*1,95 = 180,840 [A]_x000d_
 0,4*2,25*(1,96+2,29+2,19)rozšíření pro šachty = 5,796 [B]_x000d_
 Celkem: A+B = 186,636 [C]</t>
  </si>
  <si>
    <t>ornice 77,33 = 77,330 [B]_x000d_
 zemina 186,64 = 186,640 [A]_x000d_
 Celkem: B+A = 263,970 [C]</t>
  </si>
  <si>
    <t>"uložení na skládku z. pol. 12573 c"_x000d_
 84,246 = 84,246 [A]</t>
  </si>
  <si>
    <t>"Zásypy původní zeminou (v zeleni, v trase nezpevněné komunikace)"_x000d_
 102,39 = 102,390 [A]</t>
  </si>
  <si>
    <t>(0,87*1,65-0,35)*56,24obsyp bude proveden štěrkopískem 0-16 mm bez ostrohranných částic = 61,049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</si>
  <si>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</si>
  <si>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77,325 = 77,325 [A]</t>
  </si>
  <si>
    <t>0,25*1,65*(56,24) = 23,199 [A]</t>
  </si>
  <si>
    <t>45169</t>
  </si>
  <si>
    <t>PODKL A VÝPLŇ VRSTVY ZE STABILIZOVANÉHO POPÍLKU</t>
  </si>
  <si>
    <t>0,5*0,5*3,1415/4*38,5Výplň zrušeného potrubí ponechaného v zemi.úsek potrubí ponechaný v zemi vyplněn popílkocementem = 7,559 [A]</t>
  </si>
  <si>
    <t>Položka zahrnuje dodávku stabilizovaného popílku a jeho uložení se zhutněním, včetně mimostaveništní a vnitrostaveništní dopravy (rovněž přesuny)</t>
  </si>
  <si>
    <t>82457</t>
  </si>
  <si>
    <t>POTRUBÍ Z TRUB ŽELEZOBETONOVÝCH DN DO 500MM</t>
  </si>
  <si>
    <t>56,24 = 56,240 [A]</t>
  </si>
  <si>
    <t>894157</t>
  </si>
  <si>
    <t>ŠACHTY KANALIZAČNÍ Z BETON DÍLCŮ NA POTRUBÍ DN DO 500MM</t>
  </si>
  <si>
    <t>"kan. šachty DN 1000 pro betonové potrubí DN 500; "_x000d_
 "výšky sestav: 2.16, 2.39 a 2.49 m; šachty jsou vytaženy 0.5 m nad terén"_x000d_
 3 = 3,000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</si>
  <si>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</si>
  <si>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Položka zahrnuje veškerý materiál, výrobky a polotovary, včetně mimostaveništní a
vnitrostaveništní dopravy (rovněž přesuny), včetně naložení a složení,případně s uložením.</t>
  </si>
  <si>
    <t>899672</t>
  </si>
  <si>
    <t>ZKOUŠKA VODOTĚSNOSTI POTRUBÍ DN DO 600MM</t>
  </si>
  <si>
    <t>52,24 = 52,240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</si>
  <si>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</si>
  <si>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93658</t>
  </si>
  <si>
    <t>3 = 3,000 [A]</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</si>
  <si>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</si>
  <si>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</si>
  <si>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</si>
  <si>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</si>
  <si>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</si>
  <si>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13 = 13,000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</si>
  <si>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</si>
  <si>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 pol. 12573c"_x000d_
 zemina134,316 = 134,316 [A]</t>
  </si>
  <si>
    <t>"natěžení a dovoz zeminy na skládku, včetně rozvozných vzdáleností"_x000d_
 134,316 = 134,316 [A]</t>
  </si>
  <si>
    <t>(97,84+51,4)*0,9 = 134,316 [A]_x000d_
 "rozvoz v trase na mezideponii, vč. všech rozvozných vzdáleností"</t>
  </si>
  <si>
    <t>zemina 134,316na deponii = 134,316 [A]</t>
  </si>
  <si>
    <t>"uložení na skládku z. pol. 12573 c"_x000d_
 134,316 na skládku = 134,316 [A]</t>
  </si>
  <si>
    <t>"zásyp rýh nakupovaným nesoudržným materiálemŠtěrkopískový obsyp - fr. 0/16"_x000d_
 68,97 = 68,970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</si>
  <si>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</si>
  <si>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(128,07-30)*0,4Štěrkopískový obsyp - fr. 0/16 = 39,228 [A]</t>
  </si>
  <si>
    <t>(128,07-30)*0,9*0,1 = 8,826 [A]</t>
  </si>
  <si>
    <t>0,15*0,15*3,1415/4*92,1Výplň zrušeného potrubí ponechaného v zemi. = 1,627 [A]_x000d_
 "zahrnuje výplň rušeného potrubí popílkem vč. jeho dodávky a odstranění povrchových znaků rušeného vodovodu"</t>
  </si>
  <si>
    <t>30 = 30,000 [A]</t>
  </si>
  <si>
    <t>87334</t>
  </si>
  <si>
    <t>POTRUBÍ Z TRUB PLASTOVÝCH TLAKOVÝCH SVAŘOVANÝCH DN DO 200MM</t>
  </si>
  <si>
    <t>"potrubí PE 100 RC SDR 11 průměru d160. "_x000d_
 128,07 = 128,070 [A]_x000d_
 "včetně montáže tvarovek dle kladečského výkresu"_x000d_
 "armatury (standardní povrchová úprava pro pitnou vodu)"_x000d_
 "T kus, tv. Litina DN150/80, PN 16 "_x000d_
 "lemový nákružek PE d160 (vč. svaru na tupo, nebo elektrospojky)"_x000d_
 "litinová příruba DN 150, PN 16"_x000d_
 "PK 90° (patkové koleno) tv. Litina, DN 80, PN 16"_x000d_
 "FF-kus tv. Litina, DN 80, PN16, dl. 300mm"_x000d_
 "elektrospojka d160, přímá"</t>
  </si>
  <si>
    <t>891126</t>
  </si>
  <si>
    <t>ŠOUPÁTKA DN DO 80MM</t>
  </si>
  <si>
    <t>"šoupě DN 80, PN 16 "_x000d_
 1 = 1,000 [A]</t>
  </si>
  <si>
    <t>- Položka zahrnuje kompletní montáž dle technologického předpisu, dodávku armatury, veškerou mimostaveništní a vnitrostaveništní dopravu.</t>
  </si>
  <si>
    <t>891426</t>
  </si>
  <si>
    <t>HYDRANTY PODZEMNÍ DN 80MM</t>
  </si>
  <si>
    <t>"podzemní hydrant L=1.5m, DN 80 vč. litinového poklopu"_x000d_
 1 = 1,000 [A]</t>
  </si>
  <si>
    <t>891926</t>
  </si>
  <si>
    <t>ZEMNÍ SOUPRAVY DN DO 80MM S POKLOPEM</t>
  </si>
  <si>
    <t>1+1+ ZS teleskopiská + litinový šoupátkový poklop = 2,000 [A]</t>
  </si>
  <si>
    <t>128,07 = 128,070 [A]</t>
  </si>
  <si>
    <t>899641</t>
  </si>
  <si>
    <t>TLAKOVÉ ZKOUŠKY POTRUBÍ DN DO 200MM</t>
  </si>
  <si>
    <t>89974</t>
  </si>
  <si>
    <t>PROPLACH A DEZINFEKCE VODOVODNÍHO POTRUBÍ DN DO 200MM</t>
  </si>
  <si>
    <t>- napuštění a vypuštění vody, dodání vody a dezinfe ního prostředku, bakteriologický rozbor
vody.</t>
  </si>
  <si>
    <t>"z pol. 12573c"_x000d_
 zemina 517,254 = 517,254 [A]</t>
  </si>
  <si>
    <t>12473</t>
  </si>
  <si>
    <t>VYKOPÁVKY PRO KORYTA VODOTEČÍ TŘ. I</t>
  </si>
  <si>
    <t>retenční příkopy 403,21 = 403,210 [A]</t>
  </si>
  <si>
    <t>"Natěžení a dovoz z mezideponie, včetně rozvozových vzdáleností, zemina"_x000d_
 pro zásyp 12,401 = 12,401 [A]</t>
  </si>
  <si>
    <t>"natěžení a dovoz ornice z mezideponie, včetně rozvozných vzdáleností"_x000d_
 ornice 117 = 117,000 [A]</t>
  </si>
  <si>
    <t>"natěžení a dovoz zeminy na skládku, včetně rozvozných vzdáleností"_x000d_
 na skládku 529,655-12,401 = 517,254 [A]</t>
  </si>
  <si>
    <t>"rozvoz v trase na mezideponii, vč. všech rozvozných vzdáleností"_x000d_
 výustní objekt 3,5*6,55 = 22,925 [A]_x000d_
 "HLOUBENÍ RÝH ŠÍŘ od 2m do 3m PAŽ I NEPAŽ TŘ. I"_x000d_
 výkopy pro potrubí DN 1200 = 2.32*39.5 = 91,640 [B]_x000d_
 Celkem: A+B = 114,565 [C]</t>
  </si>
  <si>
    <t>"rozvoz v trase na mezideponii, vč. všech rozvozných vzdáleností"_x000d_
 výkopy pro potrubí DN 300 16,5*0,8*0,9 = 11,880 [A]</t>
  </si>
  <si>
    <t>403,21+114,565+11,88 = 529,655 [A]</t>
  </si>
  <si>
    <t>"uložení na skládku z. pol. 12573 c"_x000d_
 529,655-10,641 = 519,014 [A]</t>
  </si>
  <si>
    <t>17180 R</t>
  </si>
  <si>
    <t>"zaválcovaný štěrk s ornicí (70/30 %) - dno retenčních příkopů"_x000d_
 156,02 = 156,020 [A]</t>
  </si>
  <si>
    <t>Zásypy původní zeminou 1,53*1,35*3,3+2*1*1,25*1,53 = 10,641 [A]_x000d_
 (0,4*0,5*2,2)*4 = 1,760 [B]_x000d_
 Celkem: A+B = 12,401 [C]</t>
  </si>
  <si>
    <t xml:space="preserve">obsyp ŽB potrubí  DN 1200 4.13*39.5ŠDA 0/32 mm = 163,135 [A]</t>
  </si>
  <si>
    <t>Retenční příkopy Dlouhá strouha Jih 780*0,15 = 117,000 [A]</t>
  </si>
  <si>
    <t>pro základ vyústění potrubí DN 300 tj. 0,6*0,5*1,3 = 0,390 [A]_x000d_
 pro základ potrubí DN 1200 tj. (2,4*0,5*2,4)*2 = 5,760 [B]_x000d_
 Celkem: A+B = 6,150 [C]</t>
  </si>
  <si>
    <t>"kari síť KY49, kubatura z pol. 272324; 20 kg/m3"_x000d_
 6,15*0,02 = 0,123 [A]</t>
  </si>
  <si>
    <t>3,75*0,1 = 0,375 [A]_x000d_
 "vyrovnávací beton pod potrubí DN 1200"_x000d_
 (39,5-2,4-2,4)*2,2*0,1 = 7,634 [B]_x000d_
 Celkem: A+B = 8,009 [C]</t>
  </si>
  <si>
    <t>" C25/30 XF 3"_x000d_
 bet. sedlo pro potrubí ŽB DN 1200: 1,03*39,5 = 40,685 [B]</t>
  </si>
  <si>
    <t>"betonové lože C20/25n XF3 pod lom. Kamenem"_x000d_
 objekt lapače splavenin 6,7*0,1 = 0,670 [A]_x000d_
 Opevnění odtoku z bezp přepadu do Dlouhé strouhy 1,3*16,5*0,1 = 2,145 [B]_x000d_
 Opevnění průlehů před čely propustků DN 1200 (2,5*2,2+2,5*3,4)*0,1 = 1,400 [C]_x000d_
 Celkem: A+B+C = 4,215 [D]</t>
  </si>
  <si>
    <t xml:space="preserve">"vyrovnávací ŠTP podsyp pod dlažbu do betonu; tl. 100mm"_x000d_
 (6,7+14)*0,1 = 2,070 [A]_x000d_
 "podsyp potrubí  DN 300"_x000d_
 16,5*0,8*0,1 = 1,320 [B]_x000d_
 Celkem: A+B = 3,390 [C]</t>
  </si>
  <si>
    <t>46251</t>
  </si>
  <si>
    <t>ZÁHOZ Z LOMOVÉHO KAMENE</t>
  </si>
  <si>
    <t>0,5*0,3*0,15 = 0,023 [A]</t>
  </si>
  <si>
    <t>položka zahrnuje:
- dodávku a zához lomového kamene předepsané frakce včetně mimostaveništní a vnitrostaveništní dopravy
není-li v zadávací dokumentaci uvedeno jinak, jedná se o nakupovaný materiál</t>
  </si>
  <si>
    <t>"dlažba z lomového kamene tl. 150mm do betonu, vyspárováno M25 XF4"_x000d_
 objekt lapače splavenin 6,7*0,15 = 1,005 [A]_x000d_
 Opevnění odtoku z bezp přepadu do Dlouhé strouhy 1,3*16,5*0,15 = 3,218 [B]_x000d_
 Opevnění průlehů před čely propustků DN 1200 (2,5*2,2+2,5*3,4)*0,15 = 2,100 [C]_x000d_
 Celkem: A+B+C = 6,323 [D]</t>
  </si>
  <si>
    <t>0,3*0,6*4,3PROSTÉHO BETONU C30/37 = 0,774 [A]</t>
  </si>
  <si>
    <t>87445</t>
  </si>
  <si>
    <t>POTRUBÍ Z TRUB PLASTOVÝCH ODPADNÍCH DN DO 300MM</t>
  </si>
  <si>
    <t>16,5kruhovou tuhost potrubí tj. SN 16 = 16,500 [A]</t>
  </si>
  <si>
    <t>891245</t>
  </si>
  <si>
    <t>VENTILY DN DO 300MM</t>
  </si>
  <si>
    <t xml:space="preserve">" vírový ventil (odtok 5 l/s) s dvířky pro nouzové vypuštění (cena vč.  osazení)"_x000d_
 1 = 1,000 [A]</t>
  </si>
  <si>
    <t>"kompozitové česle vč. rámu - 900x1100mmpro lapač93641c"_x000d_
 1 = 1,000 [A]</t>
  </si>
  <si>
    <t>" C25/30 XF 3"_x000d_
 obetonování plast potrubí DN 300: 0,31*16,5 = 5,115 [A]</t>
  </si>
  <si>
    <t>9183G2</t>
  </si>
  <si>
    <t>PROPUSTY Z TRUB DN 1200MM ŽELEZOBETONOVÝCH</t>
  </si>
  <si>
    <t xml:space="preserve">potrubí  DN 1200  39,5 = 39,500 [A]</t>
  </si>
  <si>
    <t>93641</t>
  </si>
  <si>
    <t>LAPAČ SPLAVENIN</t>
  </si>
  <si>
    <t>"Lapač splavenin - těleso výustního objektu - beton C30/37, XF4 )"_x000d_
 1 = 1,000 [A]</t>
  </si>
  <si>
    <t>"z pol. 12573c"_x000d_
 zemina 324,705 = 324,705 [A]</t>
  </si>
  <si>
    <t>retenční příkopy 251,06 = 251,060 [A]</t>
  </si>
  <si>
    <t>"Natěžení a dovoz z mezideponie, včetně rozvozových vzdáleností, zemina"_x000d_
 pro zásyp 17,645 = 17,645 [A]</t>
  </si>
  <si>
    <t>"natěžení a dovoz ornice z mezideponie, včetně rozvozných vzdáleností"_x000d_
 ornice 168,9 = 168,900 [A]</t>
  </si>
  <si>
    <t>"natěžení a dovoz zeminy na skládku, včetně rozvozných vzdáleností"_x000d_
 na skládku 342,35-17,645 = 324,705 [A]</t>
  </si>
  <si>
    <t>"rozvoz v trase na mezideponii, vč. všech rozvozných vzdáleností"_x000d_
 výustní objekt 3,8*8 = 30,400 [A]_x000d_
 "HLOUBENÍ RÝH ŠÍŘ od 2m do 3m PAŽ I NEPAŽ TŘ. I"_x000d_
 výkopy pro potrubí DN 1200 = 1.46*38.5 = 56,210 [B]_x000d_
 Celkem: A+B = 86,610 [C]</t>
  </si>
  <si>
    <t>"rozvoz v trase na mezideponii, vč. všech rozvozných vzdáleností"_x000d_
 výkopy pro potrubí DN 300 6,5*0,8*0,9 = 4,680 [A]</t>
  </si>
  <si>
    <t>251,06+86,61+4,68 = 342,350 [A]</t>
  </si>
  <si>
    <t>"uložení na skládku z. pol. 12573 c"_x000d_
 324,705 = 324,705 [A]</t>
  </si>
  <si>
    <t>"zaválcovaný štěrk s ornicí (70/30 %) - dno retenčních příkopů"_x000d_
 175,73 = 175,730 [A]</t>
  </si>
  <si>
    <t>Zásypy původní zeminou 1,8*1,5*3,8+2*1,25*1,25*1,8 = 15,885 [A]_x000d_
 (0,4*0,5*2,2)*4 = 1,760 [B]_x000d_
 Celkem: A+B = 17,645 [C]</t>
  </si>
  <si>
    <t xml:space="preserve">obsyp ŽB potrubí  DN 1200 4.77*38.5 = 183,645 [A]</t>
  </si>
  <si>
    <t>17780</t>
  </si>
  <si>
    <t>ZEMNÍ HRÁZKY Z NAKUPOVANÝCH MATERIÁLŮ</t>
  </si>
  <si>
    <t>tvarování hrázek retenčních příkopů 58,97 = 58,970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</si>
  <si>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</si>
  <si>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Retenční příkopy Dlouhá strouha Sever (447+459+1*(110+110))*0,15 = 168,900 [A]</t>
  </si>
  <si>
    <t>"C25/30 XF"_x000d_
 základ vyústění potrubí DN 300 tj. 0,6*0,5*1,3 = 0,390 [A]_x000d_
 " pro základ potrubí DN 1200 tj. (2,4*0,5*2,4)*2."_x000d_
 Celkem: A+B = 0,000 [C]</t>
  </si>
  <si>
    <t>4,07*0,1 = 0,407 [A]_x000d_
 "vyrovnávací beton pod potrubí DN 1200"_x000d_
 (38,5-2,4-2,4)*2.2*0,1 = 7,414 [B]_x000d_
 Celkem: A+B = 7,821 [C]</t>
  </si>
  <si>
    <t xml:space="preserve">bet. sedlo pro potrubí ŽB DN 1200:   1.03*38.5 = 39,655 [A]</t>
  </si>
  <si>
    <t>"betonové lože C20/25n XF3 pod lom. Kamenem"_x000d_
 objekt lapače splavenin 6,7*0,1 = 0,670 [A]_x000d_
 Opevnění odtoku z bezp přepadu do Dlouhé strouhy 1,3*6,5*0,1 = 0,845 [B]_x000d_
 Opevnění průlehů před čely propustků DN 1200 (2,5*4+2,5*1,8)*0,1 = 1,450 [C]_x000d_
 Celkem: A+B+C = 2,965 [D]</t>
  </si>
  <si>
    <t xml:space="preserve">"vyrovnávací ŠTP podsyp pod dlažbu do betonu; tl. 100mm"_x000d_
 (6,7+14,5)*0,1 = 2,120 [A]_x000d_
 "podsyp potrubí  DN 300"_x000d_
 6,5*0,8*0,1 = 0,520 [B]_x000d_
 Celkem: A+B = 2,640 [C]</t>
  </si>
  <si>
    <t>"dlažba z lomového kamene tl. 150mm do betonu, vyspárováno M25 XF4"_x000d_
 objekt lapače splavenin 6,7*0,15 = 1,005 [A]_x000d_
 Opevnění odtoku z bezp přepadu do Dlouhé strouhy 1,3*6,5*0,15 = 1,268 [B]_x000d_
 Opevnění průlehů před čely propustků DN 1200 (2,5*4+2,5*1,8)*0,15 = 2,175 [C]_x000d_
 Celkem: A+B+C = 4,448 [D]</t>
  </si>
  <si>
    <t>0,3*0,6*4,3beton C30/37 = 0,774 [A]</t>
  </si>
  <si>
    <t>6,5kruhová tuhost SN 16 = 6,500 [A]</t>
  </si>
  <si>
    <t xml:space="preserve">" vírový ventil (odtok 12 l/s) s dvířky pro nouzové vypuštění (cena vč.  osazení)"_x000d_
 1 = 1,000 [A]</t>
  </si>
  <si>
    <t xml:space="preserve">obetonování plast potrubí DN 300:  0.41*6.5 = 2,665 [A]</t>
  </si>
  <si>
    <t xml:space="preserve">DN 1200  38,5 = 38,500 [A]</t>
  </si>
  <si>
    <t>"Lapač splavenin - těleso výustního objektu - beton C30/37, XF4 "_x000d_
 1 = 1,000 [A]</t>
  </si>
  <si>
    <t>"z pol. 12573c"_x000d_
 zemina 332,874 = 332,874 [A]</t>
  </si>
  <si>
    <t>retenční příkopy 289,21 = 289,210 [A]</t>
  </si>
  <si>
    <t>"Natěžení a dovoz z mezideponie, včetně rozvozových vzdáleností, zemina"_x000d_
 pro zásyp 7,286 = 7,286 [A]</t>
  </si>
  <si>
    <t>"natěžení a dovoz ornice z mezideponie, včetně rozvozných vzdáleností"_x000d_
 ornice 114,15 = 114,150 [A]</t>
  </si>
  <si>
    <t>"natěžení a dovoz zeminy na skládku, včetně rozvozných vzdáleností"_x000d_
 na skládku 340,160-7,286 = 332,874 [A]</t>
  </si>
  <si>
    <t>"rozvoz v trase na mezideponii, vč. všech rozvozných vzdáleností"_x000d_
 výustní objekt 9,7*4,2 = 40,740 [A]</t>
  </si>
  <si>
    <t>"rozvoz v trase na mezideponii, vč. všech rozvozných vzdáleností"_x000d_
 výkopy pro potrubí DN 300 11*0,8*1,16 = 10,208 [A]</t>
  </si>
  <si>
    <t>289,21+40,74+10,208 = 340,158 [A]</t>
  </si>
  <si>
    <t>"uložení na skládku z. pol. 12573 c"_x000d_
 332,874 = 332,874 [A]</t>
  </si>
  <si>
    <t>"zaválcovaný štěrk s ornicí (70/30 %) - dno retenčních příkopů"_x000d_
 122,18 = 122,180 [A]</t>
  </si>
  <si>
    <t>Zásypy původní zeminou2*1,45*1,25*2,01 = 7,286 [A]</t>
  </si>
  <si>
    <t xml:space="preserve">obsyp potrubí  DN 300 9*0,8*0,6 = 4,320 [A]</t>
  </si>
  <si>
    <t>tvarování hrázek retenčních příkopů 18,9 = 18,900 [A]</t>
  </si>
  <si>
    <t>Retenční příkopy Močinec Jih (651+1*110)*0,15 = 114,150 [A]</t>
  </si>
  <si>
    <t>4,3*0,1podkladní vrstvu pod výustní objekt 361.1 = 0,430 [A]</t>
  </si>
  <si>
    <t>"betonové lože C20/25n XF3 pod lom. Kamenem"_x000d_
 objekt lapače splavenin 10,38*0,1 = 1,038 [A]</t>
  </si>
  <si>
    <t xml:space="preserve">"vyrovnávací ŠTP podsyp pod dlažbu do betonu; tl. 100mm"_x000d_
 10,38*0,1 = 1,038 [A]_x000d_
 "podsyp potrubí  DN 300"_x000d_
 11*0,8*0,1 = 0,880 [B]_x000d_
 Celkem: A+B = 1,918 [C]</t>
  </si>
  <si>
    <t>"dlažba z lomového kamene tl. 150mm do betonu, vyspárováno M25 XF4"_x000d_
 objekt lapače splavenin 10,38*0,15 = 1,557 [A]</t>
  </si>
  <si>
    <t>0,3*0,6*6,4C30/37 XF4 = 1,152 [A]</t>
  </si>
  <si>
    <t>11kruhovou tuhost potrubí tj. SN 12 = 11,000 [A]</t>
  </si>
  <si>
    <t xml:space="preserve">" vírový ventil (odtok 17 l/s) s dvířky pro nouzové vypuštění (cena vč.  osazení)"_x000d_
 1 = 1,000 [A]</t>
  </si>
  <si>
    <t>9181A R</t>
  </si>
  <si>
    <t>ČELA PROPUSTU Z TRUB DN DO 300MM Z BETONU</t>
  </si>
  <si>
    <t>"výustní objekt DN 300 do koryta"_x000d_
 vyústění potrubí DN 300 do Močince, šikmé čelo 1 = 1,000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</si>
  <si>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</si>
  <si>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"z pol. 12573c"_x000d_
 zemina 207,852 = 207,852 [A]</t>
  </si>
  <si>
    <t>retenční příkopy 172,73 = 172,730 [A]_x000d_
 otevřený příkop do Močince 13.31 = 13,310 [B]_x000d_
 Celkem: A+B = 186,040 [C]</t>
  </si>
  <si>
    <t>"Natěžení a dovoz z mezideponie, včetně rozvozových vzdáleností, zemina"_x000d_
 pro zásyp 61,166 = 61,166 [A]</t>
  </si>
  <si>
    <t>"natěžení a dovoz ornice z mezideponie, včetně rozvozných vzdáleností"_x000d_
 ornice 159 = 159,000 [A]</t>
  </si>
  <si>
    <t>"natěžení a dovoz zeminy na skládku, včetně rozvozných vzdáleností"_x000d_
 na skládku 269,018-61,166 = 207,852 [A]</t>
  </si>
  <si>
    <t>"rozvoz v trase na mezideponii, vč. všech rozvozných vzdáleností"_x000d_
 výustní objekt 8,3*3,7 = 30,710 [A]</t>
  </si>
  <si>
    <t xml:space="preserve">"rozvoz v trase na mezideponii, vč. všech rozvozných vzdáleností"_x000d_
 výkopy pro potrubí DN 300  dl. x š. x hl. výkopu (26-0,5-0,25)*2,3*0,9 = 52,268 [A]</t>
  </si>
  <si>
    <t>186,04+30,71+52,268 = 269,018 [A]</t>
  </si>
  <si>
    <t>"uložení na skládku "_x000d_
 207,852 = 207,852 [A]</t>
  </si>
  <si>
    <t>"zaválcovaný štěrk s ornicí (70/30 %) - dno retenčních příkopů"_x000d_
 103,51 = 103,510 [A]</t>
  </si>
  <si>
    <t>Zásypy původní zeminou 3,23*4,2 = 13,566 [A]_x000d_
 terénní úpravy podél retenčního příkopu; plocha x prům. hl. (125 + 351)*0,1 = 47,600 [B]_x000d_
 Celkem: A+B = 61,166 [C]</t>
  </si>
  <si>
    <t xml:space="preserve">obsyp potrubí  DN 300(26-0,5-0,25)*0,6*0,9 = 13,635 [A]</t>
  </si>
  <si>
    <t>tvarování hrázek retenčních příkopů 87,64 = 87,640 [A]</t>
  </si>
  <si>
    <t>Retenční příkopy Močinec Sever (133+320+1*118+13+125+351)*0,15 = 159,000 [A]</t>
  </si>
  <si>
    <t>4,8*0,1lapač splavenin = 0,480 [A]_x000d_
 0,8*2,0*0,1výtokové čelo = 0,160 [B]_x000d_
 Celkem: A+B = 0,640 [C]</t>
  </si>
  <si>
    <t>"betonové lože C20/25n XF3 pod lom. Kamenem"_x000d_
 objekt lapače splavenin 15,6*0,1 = 1,560 [A]</t>
  </si>
  <si>
    <t xml:space="preserve">"vyrovnávací ŠTP podsyp pod dlažbu do betonu; tl. 100mm"_x000d_
 15,6*0,1 = 1,560 [A]_x000d_
 "podsyp potrubí  DN 300"_x000d_
 26*0,9*0,1 = 2,340 [B]_x000d_
 "podsyp pod dlažbu na sucho"_x000d_
 1,68*0,1 = 0,168 [C]_x000d_
 Celkem: A+B+C = 4,068 [D]</t>
  </si>
  <si>
    <t>0,5*0,3*0,15*2 = 0,045 [A]</t>
  </si>
  <si>
    <t>465511</t>
  </si>
  <si>
    <t>DLAŽBY Z LOMOVÉHO KAMENE NA SUCHO</t>
  </si>
  <si>
    <t>"DLAŽBY Z LOMOVÉHO KAMENE tl. 200mm do pískového lože"_x000d_
 2*(0.42*2)*0,2 = 0,336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</si>
  <si>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</si>
  <si>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"dlažba z lomového kamene tl. 150mm do betonu, vyspárováno M25 XF4"_x000d_
 objekt lapače splavenin 15,6*0,15 = 2,340 [A]</t>
  </si>
  <si>
    <t>"2x stabilizační ráh C30/37, XF4 (2x 0.3x0.6x4.6m)"_x000d_
 2*4,6*0,6*0,3 = 1,656 [A]</t>
  </si>
  <si>
    <t>26 kruhovou tuhost potrubí tj. SN 16 = 26,000 [A]</t>
  </si>
  <si>
    <t xml:space="preserve">"vírový ventil (odtok 12 l/s) s dvířky pro nouzové vypuštění (cena vč.  osazení)"_x000d_
 1 = 1,000 [A]</t>
  </si>
  <si>
    <t>"kompozitové česle vč. rámu - 900x1100mmpro lapač93641c"_x000d_
 2 = 2,000 [A]</t>
  </si>
  <si>
    <t>9181A</t>
  </si>
  <si>
    <t>vyústění potrubí DN 300 do příkopu, svislé čelo 1 = 1,000 [A]</t>
  </si>
  <si>
    <t>93641 R</t>
  </si>
  <si>
    <t>"Lapač splavenin (oboustranný)- těleso objektu - beton C30/37, XF4 součástí lapače je potrubí DN 100"_x000d_
 1 = 1,000 [A]</t>
  </si>
  <si>
    <t>204,78 z pol. 12573c = 204,780 [A]</t>
  </si>
  <si>
    <t>"Natěžení a dovoz z mezideponie, včetně rozvozových vzdáleností, zemina"_x000d_
 637,62 = 637,620 [A]</t>
  </si>
  <si>
    <t>"natěžení a dovoz ornice z mezideponie, včetně rozvozných vzdáleností"_x000d_
 247,5 = 247,500 [A]</t>
  </si>
  <si>
    <t>"natěžení a dovoz zeminy na skládku, včetně rozvozných vzdáleností"_x000d_
 842,4-637,62 = 204,780 [A]</t>
  </si>
  <si>
    <t>"rozvoz v trase na mezideponii, vč. všech rozvozných vzdáleností"_x000d_
 výkopy rýh meliorací 0,75*1,6 *(550+50) = 720,000 [A]_x000d_
 rozšíření pro šachty (2*0,6*2*1,6+2*2*2,1)*10 = 122,400 [B]_x000d_
 Celkem: A+B = 842,400 [C]</t>
  </si>
  <si>
    <t>842,4 = 842,400 [A]</t>
  </si>
  <si>
    <t>"uložení na skládku z. pol. 12573 c"_x000d_
 204,78 = 204,780 [A]</t>
  </si>
  <si>
    <t>637,62 = 637,620 [A]</t>
  </si>
  <si>
    <t>(0,63*0,6-0,1*0,1*3,1415)*550 = 190,622 [A]</t>
  </si>
  <si>
    <t>1650*0,15 = 247,500 [A]</t>
  </si>
  <si>
    <t>87534</t>
  </si>
  <si>
    <t>POTRUBÍ DREN Z TRUB PLAST DN DO 200MM</t>
  </si>
  <si>
    <t>"plné potrubí DN 200, SN 12 (v místě křížení s komunikací)"_x000d_
 50 = 50,000 [A]</t>
  </si>
  <si>
    <t>875342</t>
  </si>
  <si>
    <t>POTRUBÍ DREN Z TRUB PLAST DN DO 200MM DĚROVANÝCH</t>
  </si>
  <si>
    <t xml:space="preserve">"plastové  potrubí DN 200; perforace 220°kruhovou tuhost potrubí tj. min. SN 8"_x000d_
 550 = 550,000 [A]</t>
  </si>
  <si>
    <t>"? hloubka 2,0 m, dno s kalovým prostorem hl. 0,3 m, krycí poklop dvojdílný, skruže DN 800 s napojením do DN 200"_x000d_
 10 = 10,000 [A]</t>
  </si>
  <si>
    <t>"napojení drenážních potrubí (předpoklad: drény max DN 150 v rozteči cca 15m); "_x000d_
 37 = 37,000 [A]</t>
  </si>
  <si>
    <t>"z pol. 12573c"_x000d_
 zemina 196,636 = 196,636 [A]</t>
  </si>
  <si>
    <t>02920</t>
  </si>
  <si>
    <t>OSTATNÍ POŽADAVKY - OCHRANA ŽIVOTNÍHO PROSTŘEDÍ</t>
  </si>
  <si>
    <t>práce spojené s transferem bledulí 1 = 1,000 [A]</t>
  </si>
  <si>
    <t>"Bourání povrchu (stmelených vrstev) stávající komunikace; max. předpokládaná tloušťka 100mmulice V Řekách"_x000d_
 "včetně uložení na skládku a poplatku za skládku"_x000d_
 (3.2+3.4)*3*0,1 = 1,980 [A]</t>
  </si>
  <si>
    <t>"Natěžení a dovoz z mezideponie, včetně rozvozových vzdáleností, zemina"_x000d_
 pro zásyp 14,469 = 14,469 [A]</t>
  </si>
  <si>
    <t>"natěžení a dovoz ornice z mezideponie, včetně rozvozných vzdáleností"_x000d_
 307,9*0,15 = 46,185 [A]</t>
  </si>
  <si>
    <t>"natěžení a dovoz zeminy na skládku, včetně rozvozných vzdáleností"_x000d_
 na skládku 211,125-14,489 = 196,636 [A]</t>
  </si>
  <si>
    <t>12931</t>
  </si>
  <si>
    <t>ČIŠTĚNÍ PŘÍKOPŮ OD NÁNOSU DO 0,25M3/M</t>
  </si>
  <si>
    <t>50+15 = 65,000 [A]</t>
  </si>
  <si>
    <t xml:space="preserve">"rozvoz v trase na mezideponii, vč. všech rozvozných vzdáleností"_x000d_
 výkop pro objekt norné stěny				90,69dle kubatur = 90,690 [A]_x000d_
 výkopy pro propustky DN 500                                                 (8+7.9)*(0.95)*2.1+1.1*(0.426+0.4+0.417+0.4) = 33,528 [B]_x000d_
 výkopy - jednostranný lapač splavenin                                    7.5*3+8.2*1.55*(1.8-0.1) = 44,107 [C]_x000d_
 výkopy -oboustranný lapač splavenin                                     7,96*2,5 = 19,900 [D]_x000d_
 výkopy - zatravněný průleh od mostního odvodňovače š. dna 0.4m, hl. min 0.2m, dl.  38m	0,175*38 = 6,650 [E]_x000d_
 Celkem: A+B+C+D+E = 194,875 [F]</t>
  </si>
  <si>
    <t>194,875 = 194,875 [A]_x000d_
 z pol. 12931 65*0,25 = 16,250 [B]_x000d_
 Celkem: A+B = 211,125 [C]</t>
  </si>
  <si>
    <t>"uložení na skládku z. pol. 12573 c"_x000d_
 196,636 = 196,636 [A]</t>
  </si>
  <si>
    <t>"Zásypy původní zeminou (mimo komunikace)"_x000d_
 0.59*7+0.59*7.1+8.2*0.5*1.5 = 14,469 [A]</t>
  </si>
  <si>
    <t>"zásyp rýh nakupovaným nesoudržným materiálem"_x000d_
 0.59*7+0.59*7.1+8.2*0.5*1.5 = 14,469 [B]</t>
  </si>
  <si>
    <t xml:space="preserve">"obsyp potrubí  DN 500,"_x000d_
 1,02*8,2 = 8,364 [A]</t>
  </si>
  <si>
    <t xml:space="preserve">silnční příkop (ul.  Řekách)		33,5 = 33,500 [A]_x000d_
 zatravněný průleh			49,4 = 49,400 [B]_x000d_
 příkop, norná stěna (ul. Poříčí)	225 = 225,000 [C]_x000d_
 oboustranný lapač splavenin (pod SO 201) 0,0 = 0,000 [D]_x000d_
 Celkem: A+B+C+D = 307,900 [E]_x000d_
 E*0,15 = 46,185 [F]</t>
  </si>
  <si>
    <t>0,52*1,1*4C30/37 XF4 = 2,288 [A]</t>
  </si>
  <si>
    <t>"podkladní beton C12/15n pod plast. propustky DN 500"_x000d_
 (5.8+5.9)*0.15*1.1 = 1,931 [A]_x000d_
 Lapače splavenin (3,82+3,54+2*0,81)*0,1 = 0,898 [B]_x000d_
 Celkem: A+B = 2,829 [C]</t>
  </si>
  <si>
    <t>"Tl. 0,1 m; bet. C20/25 n-XF4"_x000d_
 2*1,7*1,9*1,7*0,1 = 1,098 [D]_x000d_
 2*3*1,06*0,1 = 0,636 [B]_x000d_
 1,6*1,2*0,1 = 0,192 [C]_x000d_
 1,2*1,3*0,1 = 0,156 [E]_x000d_
 2*(1,6*2,4-0,38)*0,1 = 0,692 [F]_x000d_
 Celkové množství 2.774000 = 2,774 [G]</t>
  </si>
  <si>
    <t xml:space="preserve">podsyp potrubí  DN 500       0,225*1,55*8,2 = 2,860 [A]_x000d_
 Podsyp dlažeb - jednostranný lapač splavenin: 2*3*1,06 *0,1 = 0,636 [B]_x000d_
 Oboustranný LS: 2*1,7*1,9*1,7*0,1 = 1,098 [C]_x000d_
 Dlažba před a za plastovými propustky (ul. Poříčí): 2*((1,6*2,4)-0,38)*0,1 +1,2*1,3*0,1 + 1,6*1,2*0,1 = 1,040 [D]_x000d_
 Celkem: A+B+C+D = 5,634 [E]</t>
  </si>
  <si>
    <t>12*0,5 = 6,000 [A]</t>
  </si>
  <si>
    <t>"dlažba z lomového kamene tl. 150mm do betonu, vyspárováno M25 XF4"_x000d_
 oboustranný LS: 2*1,7*1,9*1,7*0,15 = 1,647 [A]_x000d_
 jednostranný LS: 2*3*1,06*0,15 = 0,954 [B]_x000d_
 vtok do prop. řez 9: 1,6*1,2*0,15 = 0,288 [C]_x000d_
 vtok prop. řez 10: 1.2*1.3*0,15 = 0,234 [D]_x000d_
 výtoky z propustků: 2*(1,6*2,4-0,38)*0,15 = 1,038 [E]_x000d_
 Celkem: A+B+C+D+E = 4,161 [F]</t>
  </si>
  <si>
    <t>"stabilizační práh bet C30/37 XF4, 3x0.6x0.25"_x000d_
 3*0,6*0,25 = 0,450 [A]_x000d_
 "bet. práh C30/37 XF4 - konec opevněného příkopu 1.4*1.1 m"_x000d_
 0.6*0.3*(4*2+1.3)[průřez*tl. = 1,674 [B]_x000d_
 Celkem: A+B = 2,124 [C]</t>
  </si>
  <si>
    <t>"Štěrkodrť ŠDB 0/32 GN, min 200mm"_x000d_
 19,8*0,2 = 3,960 [A]</t>
  </si>
  <si>
    <t>"R-materiál fr. 0/22 R-mat, 50 mm"_x000d_
 19,8*0,05 = 0,990 [A]</t>
  </si>
  <si>
    <t>"Infiltr. postřik z kation asf. emulze PI-C, 0,80 kg/m2"_x000d_
 19,8 = 19,800 [A]</t>
  </si>
  <si>
    <t>574A44</t>
  </si>
  <si>
    <t>ASFALTOVÝ BETON PRO OBRUSNÉ VRSTVY ACO 11+, 11S TL. 50MM</t>
  </si>
  <si>
    <t>"Asfaltový beton pro obrusné vrstvy ACO 11 50/70, 50 mm"_x000d_
 19,8 = 19,800 [A]</t>
  </si>
  <si>
    <t>"Posyp drceným kamenivem HDK 2/4, 3,0 kg/m2"_x000d_
 19,8 = 19,800 [A]</t>
  </si>
  <si>
    <t>"2x kompozit česle vč. rámu 0.55*0.9mpro lapač93641a"_x000d_
 2 = 2,000 [A]</t>
  </si>
  <si>
    <t xml:space="preserve">"pro lapač93641b  kompozit česle vč. rámu 1.1*0.9m"_x000d_
 1 = 1,000 [A]</t>
  </si>
  <si>
    <t>899525</t>
  </si>
  <si>
    <t>OBETONOVÁNÍ POTRUBÍ Z PROSTÉHO BETONU DO C30/37</t>
  </si>
  <si>
    <t>"obetonování propustků DN 500; C 30/37 XF4"_x000d_
 2*7*0.4 = 5,600 [A]</t>
  </si>
  <si>
    <t>1,5 potrubí PEDN 300, SN 12 = 1,500 [A]</t>
  </si>
  <si>
    <t>9183C2</t>
  </si>
  <si>
    <t>PROPUSTY Z TRUB DN 500MM ŽELEZOBETONOVÝCH</t>
  </si>
  <si>
    <t>9,2 potrubí BET DN 500 železobet = 9,200 [A]</t>
  </si>
  <si>
    <t>9183C3</t>
  </si>
  <si>
    <t>PROPUSTY Z TRUB DN 500MM PLASTOVÝCH</t>
  </si>
  <si>
    <t>15,9Materiál potrubí -UV stabilní plast, bez žebrování stěny = 15,900 [A]</t>
  </si>
  <si>
    <t>2*(3.2+3,4) = 13,200 [A]</t>
  </si>
  <si>
    <t>93421</t>
  </si>
  <si>
    <t>HRADÍTKA A STAVIDLOVÉ TABULE RYBNÍKŮ A NÁDRŽÍ - ŽELEZOBETONOVÉ STAVÍTKO</t>
  </si>
  <si>
    <t>"monolitické železobetonové stavítko v KM 0,01471 z betonu C 30/37 XF4 včetně pozinkovaných dluž.drážek z U65 a stavítek z dubových fošen tl.40 mm dl. 870 mm"_x000d_
 1 = 1,000 [A]</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</si>
  <si>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</si>
  <si>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"Lapač splavenin - dvojitý, odtok DN 300 dl. 1.5m; bet. C30/37 XF4"_x000d_
 1 = 1,000 [A]</t>
  </si>
  <si>
    <t xml:space="preserve">"Lapač splavenin - jednoduchý, odtok DN 500 dl. 9.2m;  bet. C30/37 XF4, "_x000d_
 1 = 1,000 [A]</t>
  </si>
  <si>
    <t>zemina, kamen</t>
  </si>
  <si>
    <t>dle pol. 11332: 14,8 = 14,800 [A]_x000d_
 dle pol. 13273+13283: 159,817-69,629 = 90,188 [B]_x000d_
 dle pol. 96613: 12,48 = 12,480 [C]_x000d_
 Celkem: A+B+C = 117,468 [D]</t>
  </si>
  <si>
    <t>železobeton</t>
  </si>
  <si>
    <t>dle pol. 966371 (předp. průřez cca 1,0 m2/m`): 26*1,0 = 26,000 [A]_x000d_
 dle pol. 96616: 3,0 = 3,000 [B]_x000d_
 Celkem: A+B = 29,000 [C]</t>
  </si>
  <si>
    <t>Letopočet vlysem do betonu - na čelech propustu</t>
  </si>
  <si>
    <t xml:space="preserve">"Bourací práce odvoz  na skládku, včetně rozvozných vzdáleností"_x000d_
 Odstranění části komunikace V Řekách (předp. tl. 200mm): 74*0,2 = 14,800 [A]</t>
  </si>
  <si>
    <t>11372E</t>
  </si>
  <si>
    <t>FRÉZOVÁNÍ ZPEVNĚNÝCH PLOCH ASFALT DROBNÝCH OPRAV A PLOŠ ROZPADŮ DO 500M2</t>
  </si>
  <si>
    <t>předpoklad zpětného zabudování do stavby; povinný odkup zhotovitelem, v případě, že není možné využití materiálu v rámci stavby bez poplatku za skládku</t>
  </si>
  <si>
    <t>"Bourací práce"_x000d_
 Odstranění části komunikace V Řekách (předp. tl. 100mm): 74*0,1 = 7,400 [A]</t>
  </si>
  <si>
    <t>"naložení a doprava ornice z meziskládky,včetně rozvozných vzdáleností"_x000d_
 "Tloušťka 0,2 m"_x000d_
 Nad troubou: 2,45*32,15*0,2 = 15,754 [A]_x000d_
 čela propustku: 48,25*0,2 = 9,650 [B]_x000d_
 Celkem: A+B = 25,404 [C]_x000d_
 "naložení a doprava zeminy z meziskládky pro zásyp,včetně rozvozných vzdáleností"_x000d_
 dle pol. 17411: 69,629 = 69,629 [D]_x000d_
 Celkem: C+D = 95,033 [E]</t>
  </si>
  <si>
    <t>vč. odvozu výkopu na meziskládku dle dispozic zhotovitele
Předpoklad třídy těžitelnosti I v rozsahu 70% - položka bude čerpána v rozsahu dle skutečnosti!
vč. příp. příložného pažení!</t>
  </si>
  <si>
    <t>"Zemní práce"_x000d_
 Výkopy pro zřízení propustu: ( ( 101,24 m2 *2,45 m - 3,14*1,32*1,32/4*32,25 ) - 44,11 ) * 0,7 = 111,872 [A]</t>
  </si>
  <si>
    <t>vč. odvozu výkopu na meziskládku dle dispozic zhotovitele
Předpoklad třídy těžitelnosti II v rozsahu 30% - položka bude čerpána v rozsahu dle skutečnosti!
vč. příp. příložného pažení!</t>
  </si>
  <si>
    <t>"Zemní práce"_x000d_
 Výkopy pro zřízení propustu: ( ( 101,24 m2 *2,45 m - 3,14*1,32*1,32/4*32,25 ) - 44,11 ) * 0,3 = 47,945 [A]</t>
  </si>
  <si>
    <t>meziskládka</t>
  </si>
  <si>
    <t>dle pol. 13273+13283: 159,817 = 159,817 [A]</t>
  </si>
  <si>
    <t>skládka / recykl. stř.</t>
  </si>
  <si>
    <t>dle pol. 13273+13283: 159,817-69,629 = 90,188 [A]</t>
  </si>
  <si>
    <t xml:space="preserve">Zásyp z materiálu, který lze použít z výkopu: 28,42 m2 * 2,45 m  = 69,629 [A]</t>
  </si>
  <si>
    <t>"Zemní práce"_x000d_
 Obsyp potrubí s hutněním po vrstvách: ( 121,2 m2 *2,45 m - 3,14*1,32*1,32/4*48,88 ) - 66,90 = 163,183 [A]_x000d_
 Odpočet materiálu, který lze použít z výkopu: - ( 28,42 m2 * 2,45 m ) = -69,629 [B]_x000d_
 Celkem: A+B = 93,554 [C]</t>
  </si>
  <si>
    <t>17750</t>
  </si>
  <si>
    <t>ZEMNÍ HRÁZKY ZE ZEMIN NEPROPUSTNÝCH</t>
  </si>
  <si>
    <t>vč. pořízení vhodné zeminy</t>
  </si>
  <si>
    <t>"Zemní práce"_x000d_
 Vytvoření hráze: 2,0 = 2,000 [A]</t>
  </si>
  <si>
    <t>dle pol. 56334: 81,4 = 81,400 [A]</t>
  </si>
  <si>
    <t>"rozprostření ornice"_x000d_
 "Tloušťka 0,2 m"_x000d_
 Nad troubou: 2,45*32,15*0,2 = 15,754 [A]_x000d_
 čela propustku: 48,25*0,2 = 9,650 [B]_x000d_
 Celkem: A+B = 25,404 [C]</t>
  </si>
  <si>
    <t>fr. 8/16</t>
  </si>
  <si>
    <t>"Nové konstrukce"_x000d_
 Obsyp trativodu dl. 50m: 0,25*0,2*50,0 = 2,500 [A]</t>
  </si>
  <si>
    <t>beton C 25/30 XF3</t>
  </si>
  <si>
    <t>"Nové konstrukce"_x000d_
 základový práh na vtoku (plochy odměřeny digitálně z přehledného výkresu) : 2,45*0,6*1,0 = 1,470 [A]</t>
  </si>
  <si>
    <t>beton C 30/37 XF4, XD3</t>
  </si>
  <si>
    <t>"Nové konstrukce"_x000d_
 Římsa čela propustu (průřez 0,36 m2): 7,0*0,36 = 2,520 [A]</t>
  </si>
  <si>
    <t>ocel B500B</t>
  </si>
  <si>
    <t>"Nové konstrukce "_x000d_
 Římsa čela propustu vč. zvětšené opěry (dle výkazu výztuže): 0,3735+2,15743 = 2,531 [A]</t>
  </si>
  <si>
    <t>327221</t>
  </si>
  <si>
    <t>OBKLAD ZDÍ OPĚRNÝCH, ZÁRUBNÍCH, NÁBŘEŽNÍCH KVÁDROVÝ A ŘÁDKOVÝ</t>
  </si>
  <si>
    <t>"Nové konstrukce"_x000d_
 Kamenný obklad čela propustu tl. 200mm: 6,6*2,2*0,2 = 2,904 [A]</t>
  </si>
  <si>
    <t>položka zahrnuje dodávku a osazení dvoustranně lícovaného kamene, jeho případné kotvení se všemi souvisejícími materiály a pracemi, dodávku předepsané malty, spárování.</t>
  </si>
  <si>
    <t>beton C 12/15</t>
  </si>
  <si>
    <t>"Nové konstrukce"_x000d_
 "Betonové sedlo - "_x000d_
 - pod potrubí: 50,0*0,91 = 45,500 [A]_x000d_
 - pod vtokovým prahem a výtokovým čelem tl. 0,1m: 6,8*2,3*0,1 = 1,564 [B]_x000d_
 Celkem: A+B = 47,064 [C]</t>
  </si>
  <si>
    <t>beton C 20/25 n XF3 tl. 100mm, vč. rezervy na zakončení dlažby a příp. nerovnost podkladu celkem 10%</t>
  </si>
  <si>
    <t>"Nové konstrukce"_x000d_
 "Podkladní betony pod dlažbu z LK a pod základy (dle pol. 465512) -"_x000d_
 - vtok: 13,1*1,4 = 18,340 [A]_x000d_
 - výtok: 13,0*1,4 = 18,200 [B]_x000d_
 "Podkladní betony pod základy (plochy odměřeny digitálně z přehledného výkresu) -"_x000d_
 - zákl. práh 1: 9,9 = 9,900 [C]_x000d_
 - zákl. práh 2: 1,47 = 1,470 [D]_x000d_
 Celkem: (A+B+C+D)*0,1*1,1 = 5,270 [E]</t>
  </si>
  <si>
    <t>Dlažba z LK tl. 200mm s vyspárováním, vč. koef. sklonu 1,4x</t>
  </si>
  <si>
    <t>"Nové konstrukce"_x000d_
 "Podkladní betony pod dlažbu z LK (plochy odměřeny digitálně z přehledného výkresu) -"_x000d_
 - vtok: 13,1*1,4 = 18,340 [A]_x000d_
 - výtok: 13,0*1,4 = 18,200 [B]_x000d_
 Celkem: (A+B)*0,2 = 7,308 [C]</t>
  </si>
  <si>
    <t>"Nové konstrukce"_x000d_
 Prahy na ukončení dlažby (dl. x průřez): 3,99*0,24+2,6*0,18 = 1,426 [A]</t>
  </si>
  <si>
    <t>56334</t>
  </si>
  <si>
    <t>VOZOVKOVÉ VRSTVY ZE ŠTĚRKODRTI TL. DO 200MM</t>
  </si>
  <si>
    <t>tl. 200mm) vč. rozšíření podkladních vrstev do 10%</t>
  </si>
  <si>
    <t>"Nové konstrukce"_x000d_
 Obnova konstrukce vozovky: 74*1,1 = 81,400 [A]</t>
  </si>
  <si>
    <t xml:space="preserve">tl. 50mm,  vč. rozšíření podkladních vrstev do 10%</t>
  </si>
  <si>
    <t>"Nové konstrukce"_x000d_
 Obnova konstrukce vozovky: 74*1,05 = 77,700 [A]</t>
  </si>
  <si>
    <t>obnova krajnic ze ŠD tl. 0,15m: 2*18,0*0,15 = 5,400 [A]</t>
  </si>
  <si>
    <t>0,8kg/m2, vč. rozšíření podkladních vrstev do 10%</t>
  </si>
  <si>
    <t>"Nové konstrukce"_x000d_
 Obnova konstrukce vozovky: 74 = 74,000 [A]</t>
  </si>
  <si>
    <t>dle pol. 572123: 81,4 = 81,400 [A]</t>
  </si>
  <si>
    <t>"1xALP+2xALN"_x000d_
 Izolační nátěr potrubí (obvod x délka): 4,15*48,88 = 202,852 [A]</t>
  </si>
  <si>
    <t>nátěr ríms: 1,75*7,0 = 12,250 [A]</t>
  </si>
  <si>
    <t>87527</t>
  </si>
  <si>
    <t>POTRUBÍ DREN Z TRUB PLAST (I FLEXIBIL) DN DO 100MM</t>
  </si>
  <si>
    <t>"Nové konstrukce"_x000d_
 Odvodnění zářezy - drenáž DN 100mm: 50,0 = 50,000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</si>
  <si>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</si>
  <si>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</si>
  <si>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</si>
  <si>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POZN.: Povinný odkup kovových částí zhotovitelem! Ostatní vč. likvidace dle dispozic zhotovitele.</t>
  </si>
  <si>
    <t>"Bourací práce"_x000d_
 Odstranění stávajícího zábradlí: 10 = 10,000 [A]</t>
  </si>
  <si>
    <t>dle VL4, 507.03</t>
  </si>
  <si>
    <t>"Nové konstrukce"_x000d_
 Zábradlí kotvené do římsy přes patní plechy: 7 = 7,000 [A]</t>
  </si>
  <si>
    <t>918114</t>
  </si>
  <si>
    <t>ČELA PROPUSTU Z BETONU DO C 25/30</t>
  </si>
  <si>
    <t>beton C 25/30 XF3
římsa vykázána v pol. 317325, výztuž vykázána v rámci pol. 317365 - Výztuž říms</t>
  </si>
  <si>
    <t>"Nové konstrukce"_x000d_
 Čelo propustu: (1,98+1,89)*6,6 = 25,542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</si>
  <si>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</si>
  <si>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DN 1000
vč. sešikmení koncových prvků a podkladků pod potrubí</t>
  </si>
  <si>
    <t>"Nové konstrukce"_x000d_
 Propust: 50,0 = 50,000 [A]</t>
  </si>
  <si>
    <t>919111</t>
  </si>
  <si>
    <t>ŘEZÁNÍ ASFALTOVÉHO KRYTU VOZOVEK TL DO 50MM</t>
  </si>
  <si>
    <t>"napojení na stávající stavy"_x000d_
 3,5+6,3 = 9,800 [A]</t>
  </si>
  <si>
    <t>"napojení na stávající stavy a podél říms"_x000d_
 3,5+6,3+7 = 16,800 [A]</t>
  </si>
  <si>
    <t xml:space="preserve">"Bourací práce odvoz  na skládku, včetně rozvozných vzdáleností"_x000d_
 Kamenné zdi v x š x d: 2*1,3*0,8*6,0 = 12,480 [A]</t>
  </si>
  <si>
    <t xml:space="preserve">"Bourací práce odvoz  na skládku, včetně rozvozných vzdáleností"_x000d_
 ŽB deska v x š x d: 0,25*2,0*6,0 = 3,000 [A]</t>
  </si>
  <si>
    <t>966371</t>
  </si>
  <si>
    <t>BOURÁNÍ PROPUSTŮ Z TRUB DN DO 1000MM</t>
  </si>
  <si>
    <t>DN 900
vč. odvozu a uložení na recyklační středisko / trvalou skládku dle dispozic zhotovitele</t>
  </si>
  <si>
    <t>"Bourací práce"_x000d_
 Odstranění stávajícího propustu vč. lože, obetonování a příp. koncových prvků: 32-6 = 26,000 [A]</t>
  </si>
  <si>
    <t>"z pol. 12573c"_x000d_
 zemina 25,99 = 25,990 [A]</t>
  </si>
  <si>
    <t>z pol. 96615 6,72 = 6,720 [A]</t>
  </si>
  <si>
    <t>"Natěžení a dovoz z mezideponie, včetně rozvozových vzdáleností, zemina"_x000d_
 zemina 64,16 = 64,160 [A]</t>
  </si>
  <si>
    <t>"natěžení a dovoz zeminy na skládku, včetně rozvozných vzdáleností"_x000d_
 na skládku 90,150-64,16 = 25,990 [A]</t>
  </si>
  <si>
    <t>"rozvoz v trase na mezideponii, vč. všech rozvozných vzdáleností"_x000d_
 "9x stožárový základ "_x000d_
 9*0,8*0,8*1,5 = 8,640 [A]</t>
  </si>
  <si>
    <t xml:space="preserve">"rozvoz v trase na mezideponii, vč. všech rozvozných vzdáleností"_x000d_
 "rýha 35x60cm 211m,  "_x000d_
 0,35*0,60*211 = 44,310 [A]_x000d_
 " rýha 50x120cm 62m "_x000d_
 0,5*1,20*62 = 37,200 [B]_x000d_
 Celkem: A+B = 81,510 [C]</t>
  </si>
  <si>
    <t>8,64+81,51 = 90,150 [A]</t>
  </si>
  <si>
    <t>"uložení na skládku z. pol. 12573 c"_x000d_
 25,99 = 25,990 [A]</t>
  </si>
  <si>
    <t>0,35*0,40*211 = 29,540 [A]_x000d_
 0,5*0,90*62 = 27,900 [B]_x000d_
 7*0,8*0,8*1,5 = 6,720 [C]_x000d_
 Celkem: A+B+C = 64,160 [D]</t>
  </si>
  <si>
    <t>"obsyp kabelů - kopaný písek 211x0,35x0,2 "_x000d_
 211*0,35*0,2 = 14,770 [A]</t>
  </si>
  <si>
    <t>"stožárové základy "_x000d_
 9*(0,8*0,8*1,5-(3,14*0,1575*0,1575*1,2)) = 7,799 [A]</t>
  </si>
  <si>
    <t>702222</t>
  </si>
  <si>
    <t>KABELOVÁ CHRÁNIČKA ZEMNÍ UV STABILNÍ DN PŘES 100 DO 200 MM</t>
  </si>
  <si>
    <t>"TRUBKA KORUG. PE 110mm"_x000d_
 124 = 124,000 [A]</t>
  </si>
  <si>
    <t>1. Položka obsahuje:
 – přípravu podkladu pro osazení
2. Položka neobsahuje:
 X
3. Způsob měření:
Měří se metr délkový.</t>
  </si>
  <si>
    <t>273 = 273,000 [A]</t>
  </si>
  <si>
    <t>702332</t>
  </si>
  <si>
    <t>ZAKRYTÍ KABELŮ PLASTOVOU DESKOU/PÁSEM ŠÍŘKY PŘES 20 DO 40 CM</t>
  </si>
  <si>
    <t>211 = 211,000 [A]</t>
  </si>
  <si>
    <t>741911</t>
  </si>
  <si>
    <t>UZEMŇOVACÍ VODIČ V ZEMI FEZN DO 120 MM2</t>
  </si>
  <si>
    <t>"zemnící vodič FeZn10, svorky "_x000d_
 305 = 305,000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</si>
  <si>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</si>
  <si>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</si>
  <si>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</si>
  <si>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 xml:space="preserve">"CYKY 4x16  "_x000d_
 345 = 345,000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</si>
  <si>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</si>
  <si>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</si>
  <si>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</si>
  <si>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20 = 20,000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</si>
  <si>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</si>
  <si>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</si>
  <si>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</si>
  <si>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243 = 243,000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</si>
  <si>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</si>
  <si>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</si>
  <si>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</si>
  <si>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"silniční stožár 10m"_x000d_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</si>
  <si>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</si>
  <si>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</si>
  <si>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</si>
  <si>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"2x výložník 2,0m"_x000d_
 2 = 2,000 [A]</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</si>
  <si>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</si>
  <si>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</si>
  <si>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</si>
  <si>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LED 46,0W 4000K 9 = 9,000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</si>
  <si>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</si>
  <si>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</si>
  <si>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</si>
  <si>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7 = 7,000 [A]_x000d_
 2 = 2,000 [B]_x000d_
 Celkem: A+B = 9,000 [C]</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</si>
  <si>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</si>
  <si>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</si>
  <si>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</si>
  <si>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stožáru"_x000d_
 7 = 7,000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</si>
  <si>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</si>
  <si>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743Z11 R</t>
  </si>
  <si>
    <t>MONTÁŽ OSVĚTLOVACÍHO STOŽÁRU ULIČNÍHO VÝŠKY DO 15 M</t>
  </si>
  <si>
    <t>"opětovnná montáž"_x000d_
 7 = 7,000 [A]</t>
  </si>
  <si>
    <t>743Z33</t>
  </si>
  <si>
    <t>DEMONTÁŽ NOSNÝCH KONSTRUKCÍ PRO OSVĚTLENÍ</t>
  </si>
  <si>
    <t>"demontáž výložníků"_x000d_
 7 = 7,000 [A]</t>
  </si>
  <si>
    <t>743Z33 R</t>
  </si>
  <si>
    <t>"opětovná montáž výložníku"_x000d_
 7 = 7,000 [A]</t>
  </si>
  <si>
    <t>743Z35</t>
  </si>
  <si>
    <t>DEMONTÁŽ SVÍTIDLA Z OSVĚTLOVACÍHO STOŽÁRU VÝŠKY DO 15 M</t>
  </si>
  <si>
    <t>7 = 7,000 [A]</t>
  </si>
  <si>
    <t>747212</t>
  </si>
  <si>
    <t>CELKOVÁ PROHLÍDKA, ZKOUŠENÍ, MĚŘENÍ A VYHOTOVENÍ VÝCHOZÍ REVIZNÍ ZPRÁVY, PRO OBJEM IN PŘES 100 DO 500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</si>
  <si>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</si>
  <si>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</si>
  <si>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</si>
  <si>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8 = 8,000 [A]</t>
  </si>
  <si>
    <t>1. Položka obsahuje:
 – cenu za manipulace na zařízeních prováděné provozovatelem nutných pro další práce zhotovitele na technologickém souboru
2. Položka neobsahuje:
 X
3. Způsob měření:
Udává se čas v hodinách.</t>
  </si>
  <si>
    <t>"9x stožárové pouzdro prům. 315mm "_x000d_
 9*1,2 = 10,800 [A]</t>
  </si>
  <si>
    <t>89952</t>
  </si>
  <si>
    <t>OBETONOVÁNÍ POTRUBÍ Z PROSTÉHO BETONU</t>
  </si>
  <si>
    <t>"62x(0,5x0,3-(2x3,14x0,055x0,055)) "_x000d_
 62*(0,5*0,3) = 9,300 [A]_x000d_
 -62*2*3,14*0,055*0,055 = -1,178 [B]_x000d_
 Celkem: A+B = 8,122 [C]</t>
  </si>
  <si>
    <t>"rozbourání bet. základů demontovaného VO vč. odvozu na skládku "_x000d_
 7*(0,8*0,8*1,5) = 6,720 [A]</t>
  </si>
  <si>
    <t>"z pol. 12573c"_x000d_
 zemina 23,84 = 23,840 [A]</t>
  </si>
  <si>
    <t>"Natěžení a dovoz z mezideponie, včetně rozvozových vzdáleností, zemina"_x000d_
 36,37 = 36,370 [A]</t>
  </si>
  <si>
    <t>"natěžení a dovoz zeminy na skládku, včetně rozvozných vzdáleností"_x000d_
 60,21-36,37 = 23,840 [A]</t>
  </si>
  <si>
    <t>"rozvoz v trase na mezideponii, vč. všech rozvozných vzdáleností"_x000d_
 "8x stožárový základ "_x000d_
 8*0,8*0,8*1,5 = 7,680 [A]</t>
  </si>
  <si>
    <t xml:space="preserve">"rozvoz v trase na mezideponii, vč. všech rozvozných vzdáleností"_x000d_
 "rýha 35x60cm ,  "_x000d_
 0,35*0,60*173 = 36,330 [A]_x000d_
 " rýha 50x120cm  "_x000d_
 0,5*1,20*27 = 16,200 [B]_x000d_
 Celkem: A+B = 52,530 [C]</t>
  </si>
  <si>
    <t>7,68+52,53 = 60,210 [A]</t>
  </si>
  <si>
    <t>"uložení na skládku z. pol. 12573 c"_x000d_
 23,84 = 23,840 [A]</t>
  </si>
  <si>
    <t>0,35*0,40*173 = 24,220 [A]_x000d_
 0,5*0,90*27 = 12,150 [B]_x000d_
 Celkem: A+B = 36,370 [C]</t>
  </si>
  <si>
    <t xml:space="preserve">"obsyp kabelů - kopaný písek  "_x000d_
 173*0,35*0,2 = 12,110 [A]</t>
  </si>
  <si>
    <t>"stožárové základy "_x000d_
 8*(0,8*0,8*1,5-(3,14*0,1575*0,1575*1,2)) = 6,932 [A]</t>
  </si>
  <si>
    <t>"TRUBKA KORUG. PE 110mm"_x000d_
 54 = 54,000 [A]</t>
  </si>
  <si>
    <t>173 = 173,000 [A]</t>
  </si>
  <si>
    <t>"zemnící vodič FeZn10, svorky "_x000d_
 225 = 225,000 [A]</t>
  </si>
  <si>
    <t>"CYKY 4x16"_x000d_
 240 = 240,000 [A]</t>
  </si>
  <si>
    <t>16 = 16,000 [A]</t>
  </si>
  <si>
    <t>" silniční stožár 10m"_x000d_
 8 = 8,000 [A]</t>
  </si>
  <si>
    <t>"výložník 2,0m"_x000d_
 8 = 8,000 [A]</t>
  </si>
  <si>
    <t>svítidlo LED 46,0W 4000K 8 = 8,000 [A]</t>
  </si>
  <si>
    <t>"stožárové pouzdro prům. 315mm "_x000d_
 8*1,2 = 9,600 [A]</t>
  </si>
  <si>
    <t>"27x(0,5x0,3-(2x3,14x0,055x0,055)) "_x000d_
 27*(0,5*0,3) = 4,050 [A]_x000d_
 -27*2*3,14*0,055*0,055 = -0,513 [B]_x000d_
 Celkem: A+B = 3,537 [C]</t>
  </si>
  <si>
    <t>"z pol. 12573c"_x000d_
 zemina 75,1 = 75,100 [A]</t>
  </si>
  <si>
    <t>pol. 11313 8,23 = 8,230 [A]</t>
  </si>
  <si>
    <t>"Bourání povrchu (stmelených vrstev) stávající komunikace; max. předpokládaná tloušťka 100mm"_x000d_
 82,3*0,1 = 8,230 [A]</t>
  </si>
  <si>
    <t>"natěžení a dovoz zeminy na skládku, včetně rozvozných vzdáleností"_x000d_
 na skládku 75,1 = 75,100 [A]</t>
  </si>
  <si>
    <t>"rozvoz v trase na mezideponii, vč. všech rozvozných vzdáleností"_x000d_
 "výkopy rýhy š. 0.8m pro potrubí PE d90; podíl ručních výkopů 15%"_x000d_
 75*0,8*1,1 = 66,000 [A]_x000d_
 "rozšíření pro montážní jámy - ruční výkopy"_x000d_
 1,4*2,5*1,3*2 = 9,100 [B]_x000d_
 Celkem: A+B = 75,100 [C]</t>
  </si>
  <si>
    <t>75,1 = 75,100 [A]</t>
  </si>
  <si>
    <t>"uložení na skládku z. pol. 12573 c"_x000d_
 75,1 = 75,100 [A]</t>
  </si>
  <si>
    <t>75*(1,2-0,1-0,4-0,3)*0,8+1,4*2,5*(1,4-0,1-0,4-0,3)*2minimálně vhodná zemina = 28,200 [A]</t>
  </si>
  <si>
    <t>75*0,8*0,4+1,4*2,5*0,4*2 bez ostrohraných částic fr. 0/16 = 26,800 [A]</t>
  </si>
  <si>
    <t>plochu dle položky 56330 82,3 = 82,300 [A]</t>
  </si>
  <si>
    <t>75*0,8*0,1+1,4*2,5*0,1*2 bez ostrohraných částic fr. 0/8 = 6,700 [A]</t>
  </si>
  <si>
    <t>"Štěrkodrť ŠDB 0/32 GN, min 200mm"_x000d_
 82,3*0,2 = 16,460 [A]</t>
  </si>
  <si>
    <t>"R-materiál fr. 0/22 R-mat, 50 mm"_x000d_
 82,3*0,05 = 4,115 [A]</t>
  </si>
  <si>
    <t>"Infiltr. postřik z kation asf. emulze PI-C, 0,80 kg/m2"_x000d_
 82,3 = 82,300 [A]</t>
  </si>
  <si>
    <t>"Asfaltový beton pro obrusné vrstvy ACO 11 50/70, 50 mm"_x000d_
 82,3 = 82,300 [A]</t>
  </si>
  <si>
    <t>"Posyp drceným kamenivem HDK 2/4, 3,0 kg/m2"_x000d_
 82,3 = 82,300 [A]</t>
  </si>
  <si>
    <t>87326 R</t>
  </si>
  <si>
    <t>" plynovodní potrubí PE d63 (dočasný obtok po dobu realizace přeložky, vedení po terénu)včetně demontáže"_x000d_
 80 = 80,000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</si>
  <si>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</si>
  <si>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</si>
  <si>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</si>
  <si>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 plynovodní potrubí PE100 d90"_x000d_
 75 = 75,000 [A]</t>
  </si>
  <si>
    <t>891826</t>
  </si>
  <si>
    <t>NAVRTÁVACÍ PASY DN DO 80MM</t>
  </si>
  <si>
    <t>"navrtávky na stávající potrubí pro napjení obtoku d63balonovací souprava pro dočasné uzavření konců potrubí"_x000d_
 2 = 2,000 [A]</t>
  </si>
  <si>
    <t>89916</t>
  </si>
  <si>
    <t>BETONOVÉ DOPLŇKY TRUB VEDENÍ</t>
  </si>
  <si>
    <t>"zaslepení konců zrušeného potrubí - např. zabetonování"_x000d_
 2*0,35*0,35*0,5 = 0,123 [A]</t>
  </si>
  <si>
    <t>75 = 75,000 [A]</t>
  </si>
  <si>
    <t>899321</t>
  </si>
  <si>
    <t>DOPLŇKY NA PLYN POTRUBÍ DN DO 100MM - PROPOJE</t>
  </si>
  <si>
    <t>propoje - napojení přeložky na stávající plynovod 2 = 2,000 [A]</t>
  </si>
  <si>
    <t>- položka propoje zahrnuje dodávku a montáž propojovacího mezikusu, vypracování technologického postupu a práce s ním spojené, dozor správce potrubí.</t>
  </si>
  <si>
    <t>899621</t>
  </si>
  <si>
    <t>TLAKOVÉ ZKOUŠKY POTRUBÍ DN DO 100MM</t>
  </si>
  <si>
    <t>77,5 napojení stávajícího stavu = 77,500 [A]</t>
  </si>
  <si>
    <t>77,6napojení stávajícího stavu = 77,600 [A]</t>
  </si>
  <si>
    <t>96932</t>
  </si>
  <si>
    <t>VYBOURÁNÍ POTRUBÍ DN DO 100MM PLYNOVÝCH</t>
  </si>
  <si>
    <t>74,5včetně dopravy, uložení na skládce a poplatku za skládku = 74,500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</si>
  <si>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</si>
  <si>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96942</t>
  </si>
  <si>
    <t>PROPLACH PLYN POTRUBÍ DN DO 100MM VZDUCHEM NEBO INERT PLYNEM</t>
  </si>
  <si>
    <t>"pro by-pass a pro nové potrubí"_x000d_
 80+75 = 155,000 [A]</t>
  </si>
  <si>
    <t>položka zahrnuje:
použití potřebných mechanizmů pro vhánění a nasávání vzduchu nebo plynu
utěsnění konců
dělení na předepsané délky úseků
v případě proplachu plynem (dusík) dodání lahví
vyhotovení závěrečné zprávy</t>
  </si>
  <si>
    <t>138,51dle pol. 17120 = 138,510 [A]</t>
  </si>
  <si>
    <t>OSTATNÍ POŽADAVKY - VYPRACOVÁNÍ EVIDENČNÍHO LISTU PHS</t>
  </si>
  <si>
    <t>- cena za vypracování evidenčního listu PHS (5x tiskem) vč. vložení do BMS 1 = 1,000 [A]</t>
  </si>
  <si>
    <t>OSTATNÍ POŽADAVKY - HLAVNÍ PROHLÍDKA PHS</t>
  </si>
  <si>
    <t>-cena za 1. hlavní prohlídku PHS, úkony dle ČSN 73 6221 1 = 1,000 [A]</t>
  </si>
  <si>
    <t>Položka zahrnuje :
- úkony dle ČSN 73 6221
- provedení hlavní prohlídky oprávněnou fyzickou nebo právnickou osobou
- vyhotovení záznamu (protokolu), který jednoznačně definuje stav PHS
- x</t>
  </si>
  <si>
    <t>"natěžení a dovoz zeminy na skládku, včetně rozvozných vzdáleností"_x000d_
 138,51odvoz na skládku = 138,510 [A]</t>
  </si>
  <si>
    <t>výkop pro založení bet. patek - odvoz výkopu na deponii</t>
  </si>
  <si>
    <t xml:space="preserve">"rozvoz v trase na mezideponii, vč. všech rozvozných vzdáleností"_x000d_
 1,5*21,5    pro rameno A - plocha v řezu x délka = 32,250 [A]_x000d_
 3,3*10,5+3,3*3,1*7rameno E - plocha v řezu x délka + plocha v řezu x délka x ks = 106,260 [B]_x000d_
 Celkem: A+B = 138,510 [C]</t>
  </si>
  <si>
    <t>138,51zemina z výkopů dle pol. 13173 = 138,510 [A]</t>
  </si>
  <si>
    <t>"uložení na skládku z. pol. 12573 c"_x000d_
 138,51 = 138,510 [A]</t>
  </si>
  <si>
    <t xml:space="preserve">"obsyp bet. patek zeminou podmínečně vhodnou dle ČSN 73 6133 hutněnou po vrstvách max. 300 mm na 100% PS"_x000d_
 "vhodná zemina - nákup v zemníku"_x000d_
 0,9*21,5    pro rameno A - plocha v řezu x délka = 19,350 [A]_x000d_
 1,2*10,5+1,2*3,1*7rameno E - plocha v řezu x délka + plocha v řezu x délka x ks = 38,640 [B]_x000d_
 Celkem: A+B = 57,990 [C]</t>
  </si>
  <si>
    <t>33717</t>
  </si>
  <si>
    <t>SLOUPKY PROTIHLUK STĚN Z DÍLCŮ KOVOVÝCH</t>
  </si>
  <si>
    <t>ocelové sloupky HEB 180 ukotvené do prefabrikované patky</t>
  </si>
  <si>
    <t>"dle výkresu `Rozvinutý pohled`"_x000d_
 0,192*10sloupek SL1 - hmotnost 1 ks x počet ks = 1,920 [A]_x000d_
 0,197*5sloupek SL2 - dtto = 0,985 [B]_x000d_
 0,202*6sloupek SL3 - dtto = 1,212 [C]_x000d_
 Celkem: A+B+C = 4,117 [D]</t>
  </si>
  <si>
    <t>347125</t>
  </si>
  <si>
    <t>STĚNY PROTIHLUKOVÉ Z DÍLCŮ ŽELEZOBETON DO C30/37</t>
  </si>
  <si>
    <t>soklové panely tl. 120 mm z betonu C 30/37 - XF4, XD3
vč. ochranného nátěru proti chemickým rozmrazovacím látkám a nátěru proti zemní vlhkosti, vč. kotvení do sloupků a utěsnění spar dle TP výrobce</t>
  </si>
  <si>
    <t xml:space="preserve">"dle výkresu `Rozvinutý pohled`"_x000d_
 3,55*3    panel S1 - plocha x ks = 10,650 [A]_x000d_
 3,7*3    panel S2 - dtto = 11,100 [B]_x000d_
 1,6*5    panel S3 - dtto = 8,000 [C]_x000d_
 1,6*5    panel S4 - dtto = 8,000 [D]_x000d_
 1,79*3    panel S5 - dtto = 5,370 [E]_x000d_
 3,2*1    panel S6 - dtto = 3,200 [F]_x000d_
 Celkem: A+B+C+D+E+F = 46,320 [G]</t>
  </si>
  <si>
    <t>34719R</t>
  </si>
  <si>
    <t>výplň PHS z oboustranně pohltivých panelů s hliníkovým pláštěm min. tl. 125 mm
vzduchová neprůzvučnost min. B3, zvuková pohltivost min. A3
vč. kotvení do sloupků dle TP výrobce</t>
  </si>
  <si>
    <t xml:space="preserve">"dle výkresu `Rozvinutý pohled`"_x000d_
 2,0*35panely P1 - plocha 1 panelu x ks = 70,000 [A]_x000d_
 1,0*50panely P2 - dtto = 50,000 [B]_x000d_
 1,1*15    panely P3 - dtto = 16,500 [C]_x000d_
 Celkem: A+B+C = 136,500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</si>
  <si>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</si>
  <si>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podkladní beton C 12/15-X0 pod železobetonové patky tl. 100 mm</t>
  </si>
  <si>
    <t xml:space="preserve">"dle výkresu `Tvar patek`"_x000d_
 0,1*2,1*1,5*11    pro PAT1 - tl. x dl. x š. x ks = 3,465 [A]_x000d_
 0,1*1,75*1,3*10pro PAT2 - dtto = 2,275 [B]_x000d_
 Celkem: A+B = 5,740 [C]</t>
  </si>
  <si>
    <t>451315</t>
  </si>
  <si>
    <t>PODKLADNÍ A VÝPLŇOVÉ VRSTVY Z PROSTÉHO BETONU C30/37</t>
  </si>
  <si>
    <t>dobetonávka a podbetonávka kapsy pro ukotvení sloupků PHS z betonu C 30/37 - XF4</t>
  </si>
  <si>
    <t xml:space="preserve">"dle výkresu `Tvar patek`"_x000d_
 0,077*11    pro PAT1 - objem x 11 ks = 0,847 [A]_x000d_
 0,063*10pro PAT2- dtto = 0,630 [B]_x000d_
 Celkem: A+B = 1,477 [C]</t>
  </si>
  <si>
    <t>podkladní vrstva pod betonové patky ze ŠD fr. 0/32</t>
  </si>
  <si>
    <t xml:space="preserve">"dle výkresu `Tvar patek`"_x000d_
 0,15*2,55*1,95*11    pro PAT1 - tl. x dl. x š. x ks = 8,205 [A]_x000d_
 0,15*2,20*1,75*10pro PAT2 - dtto = 5,775 [B]_x000d_
 Celkem: A+B = 13,980 [C]</t>
  </si>
  <si>
    <t>461125</t>
  </si>
  <si>
    <t>PATKY Z DÍLCŮ ŽELEZOBETON DO C30/37</t>
  </si>
  <si>
    <t>prefabrikované bet. patky pro ukotvení sloupků PHS z betonu C 30/37 - XF4 vč. ochranného nátěru proti zemní vlhkosti</t>
  </si>
  <si>
    <t>"dle výkresu `Tvar patek`"_x000d_
 1,536*11patky PAT 1 - objem 1 patky x počet ks = 16,896 [A]_x000d_
 0,827*10patky PAT 2 - dtto = 8,270 [B]_x000d_
 Celkem: A+B = 25,166 [C]</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</si>
  <si>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</si>
  <si>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ZHOTOVENÍ ZÁVLAHOVÉ MÍSY S D. DO 1M 32 = 32,000 [A]</t>
  </si>
  <si>
    <t>položka zahrnuje srovnání výškových rozdílů terénu</t>
  </si>
  <si>
    <t>18241</t>
  </si>
  <si>
    <t>ZALOŽENÍ TRÁVNÍKU RUČNÍM VÝSEVEM</t>
  </si>
  <si>
    <t>viz Technická zpráva 6182,253 = 6182,253 [A]</t>
  </si>
  <si>
    <t>Zahrnuje dodání předepsané travní směsi, její výsev na ornici, zalévání, první pokosení, to vše bez ohledu na sklon terénu</t>
  </si>
  <si>
    <t>18242</t>
  </si>
  <si>
    <t>ZALOŽENÍ TRÁVNÍKU HYDROOSEVEM NA ORNICI</t>
  </si>
  <si>
    <t>viz Technická zpráva 38474,84 = 38474,840 [A]</t>
  </si>
  <si>
    <t>Zahrnuje dodání předepsané travní směsi, hydroosev na ornici, zalévání, první pokosení, to vše bez ohledu na sklon terénu</t>
  </si>
  <si>
    <t>18245</t>
  </si>
  <si>
    <t>ZALOŽENÍ TRÁVNÍKU ZATRAVŇOVACÍ TEXTILIÍ (ROHOŽÍ)</t>
  </si>
  <si>
    <t>U plošných výsadeb středů kružních křižovatek bude před výsadbou položena mulčovací textilie 50g/m2 a na ni pak kokosová rohož 400g/m2 519+479 = 998,000 [A]</t>
  </si>
  <si>
    <t>Zahrnuje dodání a položení předepsané zatravňovací textilie bez ohledu na sklon terénu, zalévání, první pokosení</t>
  </si>
  <si>
    <t>18247</t>
  </si>
  <si>
    <t>OŠETŘOVÁNÍ TRÁVNÍKU</t>
  </si>
  <si>
    <t>"viz Technická zpráva (38 474,84+6 182,253-954)*4"</t>
  </si>
  <si>
    <t>Zahrnuje pokosení se shrabáním, naložení shrabků na dopravní prostředek, s odvozem a se složením, to vše bez ohledu na sklon terénu
zahrnuje nutné zalití a hnojení</t>
  </si>
  <si>
    <t>18311</t>
  </si>
  <si>
    <t>ZALOŽENÍ ZÁHONU PRO VÝSADBU</t>
  </si>
  <si>
    <t>"popis položky - plošní výsaba půdopokryvných keřůviz Technická zpráva a výkresová příloha"_x000d_
 625 = 625,000 [A]</t>
  </si>
  <si>
    <t>položka zahrnuje založení záhonu, urovnání, naložení a odvoz odpadu, to vše bez ohledu na sklon terénu</t>
  </si>
  <si>
    <t>183311</t>
  </si>
  <si>
    <t>SADOVNICKÉ OBDĚLÁNÍ PŮDY MECHANICKY</t>
  </si>
  <si>
    <t>"popis položky - plošní výsaba půdopokryvných keřůviz Technická zpráva a výkresová příloha"_x000d_
 987 = 987,000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</si>
  <si>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</si>
  <si>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</si>
  <si>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</si>
  <si>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1,5*(38 474,840+6 807,253)"</t>
  </si>
  <si>
    <t>položka zahrnuje celoplošný postřik a chemickou likvidace nežádoucích rostlin nebo jejích částí a zabránění jejich dalšímu růstu na urovnaném volném terénu</t>
  </si>
  <si>
    <t>18461</t>
  </si>
  <si>
    <t>MULČOVÁNÍ</t>
  </si>
  <si>
    <t xml:space="preserve">"počet stromů v rovině*0,785 + počet stromů na svahu*0,19+plocha keřů – "_x000d_
 0,785*5+0,19*36+987+625 = 1622,765 [A]_x000d_
 "počet m2 * výška mulče stromy 15cm, keře10 cm+doplnění za dobu 2 let – (5*0,785+36*0,19)*0,15+ (625+987)*0,1 +  2* ((5*0,785+36*0,19)*0,15+ (625+987)*0,1)"</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</si>
  <si>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</si>
  <si>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</si>
  <si>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</si>
  <si>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 xml:space="preserve">počet m2*četnost péče –  (0,785*5+0,19*36+987+625)*4 = 6491,060 [A]</t>
  </si>
  <si>
    <t>položka zahrnuje chemické odplevelení a doplnění chybějícího mulče</t>
  </si>
  <si>
    <t>18471</t>
  </si>
  <si>
    <t>OŠETŘENÍ DŘEVIN VE SKUPINÁCH</t>
  </si>
  <si>
    <t>plocha keřů*počet let údržby*počet návštěv ročně – ( (987+625)*2)*2 = 6448,000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</si>
  <si>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</si>
  <si>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</si>
  <si>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</si>
  <si>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 (41*2)*2 = 164,000 [A]</t>
  </si>
  <si>
    <t>odplevelení s nakypřením, vypletí, řezem, hnojením, odstranění poškozených částí dřevin s případným složením odpadu na hromady, naložením na dopravní prostředek, odvozem a složením</t>
  </si>
  <si>
    <t>184721</t>
  </si>
  <si>
    <t xml:space="preserve">ZDRAVOTNÍ ŘEZ VĚTVÍ STROMŮ  KMENE D DO 50CM</t>
  </si>
  <si>
    <t>41položka zahrnuje provedení výchovného řezu dřeviny = 41,000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</si>
  <si>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</si>
  <si>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184721 R</t>
  </si>
  <si>
    <t>výchovný řez 41 = 41,000 [A]</t>
  </si>
  <si>
    <t>184A1</t>
  </si>
  <si>
    <t>VYSAZOVÁNÍ KEŘŮ LISTNATÝCH S BALEM VČETNĚ VÝKOPU JAMKY</t>
  </si>
  <si>
    <t>viz Technická zpráva a výkresová příloha 4579 = 4579,000 [A]_x000d_
 "počet keřů2470 ks"_x000d_
 "Sazenice budou kontejnerované, výšky min. 60 cm, s nejméně 4-5 výhony"_x000d_
 "druhová skladba viz textová část"_x000d_
 "počet keřů 2109 ks"_x000d_
 "Sazenice budou kontejnerované, výšky min. 20 cm, s nejméně 3 výhony"_x000d_
 "druhová skladba viz textová část"</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</si>
  <si>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</si>
  <si>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</si>
  <si>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</si>
  <si>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viz Technická zpráva a výkresová příloha 41 = 41,000 [A]_x000d_
 "počet stromů 41 ks"_x000d_
 "Sazenice OK10/12 S BALEM"_x000d_
 "druhová skladba viz textová část"</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</si>
  <si>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</si>
  <si>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</si>
  <si>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</si>
  <si>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(počet stromů*počet l vody na jednu zálivku+počet keřů*počet l vody na jednu zálivku)*počet zálivek za 2 roky ( celkem 12x) – (41*80+4579*5)*12/1000 = 314,100 [A]</t>
  </si>
  <si>
    <t>položka zahrnuje veškerý materiál, výrobky a polotovary, včetně mimostaveništní a vnitrostaveništní dopravy (rovněž přesuny), včetně naložení a složení, případně s uložením</t>
  </si>
  <si>
    <t>18331</t>
  </si>
  <si>
    <t>SADOVNICKÉ OBDĚLÁNÍ PŮDY</t>
  </si>
  <si>
    <t>51*1,71 = 87,210 [A]</t>
  </si>
  <si>
    <t>18351</t>
  </si>
  <si>
    <t>CHEMICKÉ ODPLEVELENÍ</t>
  </si>
  <si>
    <t>87,210 = 87,210 [A]</t>
  </si>
  <si>
    <t>51 = 51,000 [A]</t>
  </si>
  <si>
    <t>"Cornus mas 80-100 3lKo		ks	13"_x000d_
 "Corylus avellana 100-120 3lKo		ks	12"_x000d_
 13+12 = 25,000 [A]</t>
  </si>
  <si>
    <t xml:space="preserve">"Acer campestre 125/150 3l Ko	ks	13"_x000d_
 "Prunus avium  125/150 3l Ko		ks	13"_x000d_
 13+13 = 26,000 [A]</t>
  </si>
  <si>
    <t>(26*80+25*5)/1000 = 2,205 [A]</t>
  </si>
  <si>
    <t>18610 R</t>
  </si>
  <si>
    <t>ROZVOJOVÁ PÉČE - 5 ROKŮ</t>
  </si>
  <si>
    <t>"	Množství ornice (m3)		Množství podorničí (m3)	"_x000d_
 "Třída	Trvalý zábor	Dočasný zábor	Trvalý zábor	Dočasný zábor"_x000d_
 "I.	360	95		"_x000d_
 "II.	672	54		"_x000d_
 "III.	7 179	602	1503,7	82,04"_x000d_
 "IV.	2 377	160	521,9	"_x000d_
 "V.	2 004	484		"_x000d_
 "Celkem	12 592	1 396	2 026	82"_x000d_
 12592+1396+2026+82 = 16096,000 [A]</t>
  </si>
  <si>
    <t>položka zahrnuje sejmutí ornice bez ohledu na tloušťku vrstvy a její vodorovnou dopravu
nezahrnuje uložení na trvalou skládku</t>
  </si>
  <si>
    <t>"natěžení a dovoz ornice z mezideponie, včetně rozvozných vzdáleností"_x000d_
 "přebytek ornice za účelem zlepšení půdy pozemků ZPF (smlouva o využití ornice)"_x000d_
 3146,94 = 3146,940 [A]</t>
  </si>
  <si>
    <t>pro rozprostření na plochy dočasných záborů 3200,323 = 3200,323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</si>
  <si>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</si>
  <si>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16096na deponii = 16096,000 [A]</t>
  </si>
  <si>
    <t>zlepšení půdy pozemků ZPF (smlouva o využití ornice) 3146,94 = 3146,940 [A]</t>
  </si>
  <si>
    <t>rozprostření na plochy dočasných záborů 3200,323 = 3200,323 [A]</t>
  </si>
  <si>
    <t>Položka zahrnuje:
- nutné přemístění ornice z dočasných skládek vzdálených do 50m
- rozprostření ornice v předepsané tloušťce v rovině a ve svahu do 1:5</t>
  </si>
  <si>
    <t>18710</t>
  </si>
  <si>
    <t>OŠETŘENÍ ORNICE NA SKLÁDCE</t>
  </si>
  <si>
    <t>Sejmutá ornice bude deponována na mezideponiích ve vrstvě max. 3m. Svahy deponií musí mít sklon maximálně 1:2, aby bylo možné jejich mechanické obdělávání, povrch deponií musí být urovnaný. Následně se nechají vyklíčit všechny plevele a při výšce porostu 0,15-0,20 m se provede ošetření vhodným přípravkem. Následně se povrch obdělá a vyseje travní směs. Travní porost se kosí nejméně 2x ročně. Na jaře každého roku se provede ošetření travního porostu vhodnými přípravky. Podrobnosti o skládkování a ošetřování ornice jsou uvedeny v ČSN 83 9011 Práce s?půdou</t>
  </si>
  <si>
    <t>16096 = 16096,000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</si>
  <si>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</si>
  <si>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biologický monitoring 1 = 1,000 [A]</t>
  </si>
  <si>
    <t>11020R</t>
  </si>
  <si>
    <t>VŠEOBECNÉ VYKLIZENÍ ZEMĚDĚLSKÝCH PLOCH</t>
  </si>
  <si>
    <t xml:space="preserve">"Plocha je rovna 50% ploše trvalého a dočasného záboru dle záborového elaborátu "_x000d_
 Položka bude čerpána dle skutečnosti na základě souhlasu TDI  106908 = 106908,000 [A]</t>
  </si>
  <si>
    <t>zahrnuje odstranění všech překážek pro uskutečnění stavby s výjimkou sejmutí ornice a podorničních vrstev</t>
  </si>
  <si>
    <t>91900-1R</t>
  </si>
  <si>
    <t>Dočasná bariera - instalace</t>
  </si>
  <si>
    <t xml:space="preserve">1 = 1,000 [A]_x000d_
 "Instalace  bariéry : zatlučení kolíků, připevnění folie, usazení odchytových nádob v navrhovaných úsecích (dle mapových podkladů), přihrnutí folie, zarovnání terénu"</t>
  </si>
  <si>
    <t>91900-2R</t>
  </si>
  <si>
    <t>Dočasná bariera - demontáž</t>
  </si>
  <si>
    <t>1 = 1,000 [A]_x000d_
 "Deinstalace bariéry: vytažení kolíků, odstranění odchytových nádob, sbalení folie, ekologická likvidace folie, ruční zarovnání terénu"</t>
  </si>
  <si>
    <t>91900-3R</t>
  </si>
  <si>
    <t>Obsluha odchytových barier</t>
  </si>
  <si>
    <t>KPL/měs.</t>
  </si>
  <si>
    <t xml:space="preserve">16,5 = 16,500 [A]_x000d_
 "Údržba bariéry: oprava bariéry poškozené povětrnostními podmínkami, zvěří, stavebními mechanismy, vandalismem, úpravy a přesuny bariéry dle požadavků stavby, aj."_x000d_
 "Vybírání nádob a transfer zvířat v době sezony:  ve dne"_x000d_
 "Zpracování průběžných zpráv a závěrečné zprávy: vedení a zpracování statistik, roční souhrnná zpráva s roční statistikou, fotodokumentací, projednání s OOP"</t>
  </si>
  <si>
    <t>11090</t>
  </si>
  <si>
    <t>VŠEOBECNÉ VYKLIZENÍ OSTATNÍCH PLOCH</t>
  </si>
  <si>
    <t>"vyčištění od stavebních zbytků včetně odvozu a poplatků za skládku"_x000d_
 12862 = 12862,000 [A]</t>
  </si>
  <si>
    <t>zahrnuje odstranění všech překážek pro uskutečnění stavby</t>
  </si>
  <si>
    <t>"natěžení a dovoz ornice z mezideponie, včetně rozvozných vzdáleností"_x000d_
 ornice 2829,64 = 2829,640 [A]</t>
  </si>
  <si>
    <t>"technická rekultivace - úprava povrchu (nehutněno) - dočasný zábor a zábor do 1 roku"_x000d_
 12862 = 12862,000 [A]</t>
  </si>
  <si>
    <t>"technická rekultivace - rozprostření a urovnání ornice a podorničí (rovina) - dočasný zábor a zábor do 1 roku"_x000d_
 12862*0,22 = 2829,640 [A]</t>
  </si>
  <si>
    <t>18331 R</t>
  </si>
  <si>
    <t>"zemědělská příprava pozemku před biologickou rekultivací - dočasný zábor, plochy po likvidaci nevyužitých dopravních ploch a ploch po demolicích (610 m2)"_x000d_
 12597 = 12597,000 [A]_x000d_
 "obohacení ornice o živiny - zábor do 1 roku, plochy po likvidaci nevyužitých dopravních ploch a ploch po demolicích (900 m2)"_x000d_
 1775 = 1775,000 [B]_x000d_
 Celkem: A+B = 14372,000 [C]</t>
  </si>
  <si>
    <t>18520</t>
  </si>
  <si>
    <t>BIOLOGICKÁ REKULTIVACE TŘÍLETÁ</t>
  </si>
  <si>
    <t>"biologická rekultivace (orná půda) - dočasný zábor, plochy po likvidaci nevyužitých dopravních ploch a ploch po demolicích (610 m2)"_x000d_
 5174 = 5174,000 [A]_x000d_
 "biologická rekultivace (TTP) - dočasný zábor"_x000d_
 7423 = 7423,000 [B]_x000d_
 Celkem: A+B = 12597,000 [C]</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</si>
</sst>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2">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0" fontId="4" fillId="0" borderId="1" xfId="5" applyBorder="1">
      <alignment horizontal="left" vertical="center" wrapText="1"/>
    </xf>
    <xf numFmtId="165" fontId="4" fillId="0" borderId="1" xfId="5" applyNumberFormat="1" applyBorder="1">
      <alignment horizontal="lef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6" applyFill="1" applyBorder="1">
      <alignment horizontal="left" vertical="center" wrapText="1"/>
    </xf>
    <xf numFmtId="0" fontId="6" fillId="2" borderId="0" xfId="6" applyFill="1" applyBorder="1" applyAlignment="1">
      <alignment horizontal="right" vertical="center" wrapText="1"/>
    </xf>
    <xf numFmtId="0" fontId="0" fillId="2" borderId="0" xfId="0" applyFill="1" applyBorder="1" applyAlignment="1">
      <alignment horizontal="right"/>
    </xf>
    <xf numFmtId="0" fontId="6" fillId="2" borderId="0" xfId="6"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Style" xfId="5"/>
    <cellStyle name="StavbaRozpocetHeaderStyle" xfId="6"/>
    <cellStyle name="NadpisStrukturyStyle" xfId="7"/>
    <cellStyle name="StavebniDil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styles" Target="styles.xml" /><Relationship Id="rId46" Type="http://schemas.openxmlformats.org/officeDocument/2006/relationships/theme" Target="theme/theme1.xml" /><Relationship Id="rId47" Type="http://schemas.openxmlformats.org/officeDocument/2006/relationships/calcChain" Target="calcChain.xml" /><Relationship Id="rId4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31.44141" customWidth="1"/>
    <col min="2" max="2" width="31.44141" customWidth="1"/>
    <col min="3" max="3" width="18.88672" customWidth="1"/>
    <col min="4" max="4" width="18.88672" customWidth="1"/>
    <col min="5" max="5" width="18.88672" customWidth="1"/>
  </cols>
  <sheetData>
    <row r="1">
      <c r="A1" s="1" t="s">
        <v>0</v>
      </c>
      <c r="B1" s="2" t="s">
        <v>1</v>
      </c>
      <c r="C1" s="3"/>
      <c r="D1" s="3"/>
      <c r="E1" s="3"/>
    </row>
    <row r="2">
      <c r="A2" s="1"/>
      <c r="B2" s="4" t="s">
        <v>2</v>
      </c>
      <c r="C2" s="3"/>
      <c r="D2" s="3"/>
      <c r="E2" s="3"/>
    </row>
    <row r="3">
      <c r="A3" s="3"/>
      <c r="B3" s="3"/>
      <c r="C3" s="3"/>
      <c r="D3" s="3"/>
      <c r="E3" s="3"/>
    </row>
    <row r="4" ht="21">
      <c r="A4" s="3"/>
      <c r="B4" s="4" t="s">
        <v>3</v>
      </c>
      <c r="C4" s="3"/>
      <c r="D4" s="3"/>
      <c r="E4" s="3"/>
    </row>
    <row r="5">
      <c r="A5" s="3"/>
      <c r="B5" s="3"/>
      <c r="C5" s="3"/>
      <c r="D5" s="3"/>
      <c r="E5" s="3"/>
    </row>
    <row r="6">
      <c r="A6" s="3"/>
      <c r="B6" s="5" t="s">
        <v>4</v>
      </c>
      <c r="C6" s="6">
        <f>SUM(C10:C52)</f>
        <v>0</v>
      </c>
      <c r="D6" s="3"/>
      <c r="E6" s="3"/>
    </row>
    <row r="7">
      <c r="A7" s="3"/>
      <c r="B7" s="5" t="s">
        <v>5</v>
      </c>
      <c r="C7" s="6">
        <f>SUM(E10:E52)</f>
        <v>0</v>
      </c>
      <c r="D7" s="3"/>
      <c r="E7" s="3"/>
    </row>
    <row r="8">
      <c r="A8" s="3"/>
      <c r="B8" s="3"/>
      <c r="C8" s="3"/>
      <c r="D8" s="3"/>
      <c r="E8" s="3"/>
    </row>
    <row r="9">
      <c r="A9" s="7" t="s">
        <v>6</v>
      </c>
      <c r="B9" s="7" t="s">
        <v>7</v>
      </c>
      <c r="C9" s="7" t="s">
        <v>8</v>
      </c>
      <c r="D9" s="7" t="s">
        <v>9</v>
      </c>
      <c r="E9" s="7" t="s">
        <v>10</v>
      </c>
    </row>
    <row r="10">
      <c r="A10" s="8" t="s">
        <v>11</v>
      </c>
      <c r="B10" s="9" t="s">
        <v>12</v>
      </c>
      <c r="C10" s="10">
        <f>'SO 000'!I3</f>
        <v>0</v>
      </c>
      <c r="D10" s="10">
        <f>SUMIFS('SO 000'!O:O,'SO 000'!A:A,"P")</f>
        <v>0</v>
      </c>
      <c r="E10" s="10">
        <f>C10+D10</f>
        <v>0</v>
      </c>
    </row>
    <row r="11">
      <c r="A11" s="8" t="s">
        <v>13</v>
      </c>
      <c r="B11" s="9" t="s">
        <v>14</v>
      </c>
      <c r="C11" s="10">
        <f>'SO 000.1'!I3</f>
        <v>0</v>
      </c>
      <c r="D11" s="10">
        <f>SUMIFS('SO 000.1'!O:O,'SO 000.1'!A:A,"P")</f>
        <v>0</v>
      </c>
      <c r="E11" s="10">
        <f>C11+D11</f>
        <v>0</v>
      </c>
    </row>
    <row r="12" ht="26.4">
      <c r="A12" s="8" t="s">
        <v>15</v>
      </c>
      <c r="B12" s="9" t="s">
        <v>16</v>
      </c>
      <c r="C12" s="10">
        <f>'SO 001'!I3</f>
        <v>0</v>
      </c>
      <c r="D12" s="10">
        <f>SUMIFS('SO 001'!O:O,'SO 001'!A:A,"P")</f>
        <v>0</v>
      </c>
      <c r="E12" s="10">
        <f>C12+D12</f>
        <v>0</v>
      </c>
    </row>
    <row r="13">
      <c r="A13" s="8" t="s">
        <v>17</v>
      </c>
      <c r="B13" s="9" t="s">
        <v>18</v>
      </c>
      <c r="C13" s="10">
        <f>'SO 101'!I3</f>
        <v>0</v>
      </c>
      <c r="D13" s="10">
        <f>SUMIFS('SO 101'!O:O,'SO 101'!A:A,"P")</f>
        <v>0</v>
      </c>
      <c r="E13" s="10">
        <f>C13+D13</f>
        <v>0</v>
      </c>
    </row>
    <row r="14">
      <c r="A14" s="8" t="s">
        <v>19</v>
      </c>
      <c r="B14" s="9" t="s">
        <v>20</v>
      </c>
      <c r="C14" s="10">
        <f>'SO 110'!I3</f>
        <v>0</v>
      </c>
      <c r="D14" s="10">
        <f>SUMIFS('SO 110'!O:O,'SO 110'!A:A,"P")</f>
        <v>0</v>
      </c>
      <c r="E14" s="10">
        <f>C14+D14</f>
        <v>0</v>
      </c>
    </row>
    <row r="15">
      <c r="A15" s="8" t="s">
        <v>21</v>
      </c>
      <c r="B15" s="9" t="s">
        <v>22</v>
      </c>
      <c r="C15" s="10">
        <f>'SO 111'!I3</f>
        <v>0</v>
      </c>
      <c r="D15" s="10">
        <f>SUMIFS('SO 111'!O:O,'SO 111'!A:A,"P")</f>
        <v>0</v>
      </c>
      <c r="E15" s="10">
        <f>C15+D15</f>
        <v>0</v>
      </c>
    </row>
    <row r="16" ht="26.4">
      <c r="A16" s="8" t="s">
        <v>23</v>
      </c>
      <c r="B16" s="9" t="s">
        <v>24</v>
      </c>
      <c r="C16" s="10">
        <f>'SO 111.1'!I3</f>
        <v>0</v>
      </c>
      <c r="D16" s="10">
        <f>SUMIFS('SO 111.1'!O:O,'SO 111.1'!A:A,"P")</f>
        <v>0</v>
      </c>
      <c r="E16" s="10">
        <f>C16+D16</f>
        <v>0</v>
      </c>
    </row>
    <row r="17" ht="26.4">
      <c r="A17" s="8" t="s">
        <v>25</v>
      </c>
      <c r="B17" s="9" t="s">
        <v>26</v>
      </c>
      <c r="C17" s="10">
        <f>'SO 120'!I3</f>
        <v>0</v>
      </c>
      <c r="D17" s="10">
        <f>SUMIFS('SO 120'!O:O,'SO 120'!A:A,"P")</f>
        <v>0</v>
      </c>
      <c r="E17" s="10">
        <f>C17+D17</f>
        <v>0</v>
      </c>
    </row>
    <row r="18" ht="26.4">
      <c r="A18" s="8" t="s">
        <v>27</v>
      </c>
      <c r="B18" s="9" t="s">
        <v>28</v>
      </c>
      <c r="C18" s="10">
        <f>'SO 121'!I3</f>
        <v>0</v>
      </c>
      <c r="D18" s="10">
        <f>SUMIFS('SO 121'!O:O,'SO 121'!A:A,"P")</f>
        <v>0</v>
      </c>
      <c r="E18" s="10">
        <f>C18+D18</f>
        <v>0</v>
      </c>
    </row>
    <row r="19">
      <c r="A19" s="8" t="s">
        <v>29</v>
      </c>
      <c r="B19" s="9" t="s">
        <v>30</v>
      </c>
      <c r="C19" s="10">
        <f>'SO 122'!I3</f>
        <v>0</v>
      </c>
      <c r="D19" s="10">
        <f>SUMIFS('SO 122'!O:O,'SO 122'!A:A,"P")</f>
        <v>0</v>
      </c>
      <c r="E19" s="10">
        <f>C19+D19</f>
        <v>0</v>
      </c>
    </row>
    <row r="20" ht="26.4">
      <c r="A20" s="8" t="s">
        <v>31</v>
      </c>
      <c r="B20" s="9" t="s">
        <v>32</v>
      </c>
      <c r="C20" s="10">
        <f>'SO 134'!I3</f>
        <v>0</v>
      </c>
      <c r="D20" s="10">
        <f>SUMIFS('SO 134'!O:O,'SO 134'!A:A,"P")</f>
        <v>0</v>
      </c>
      <c r="E20" s="10">
        <f>C20+D20</f>
        <v>0</v>
      </c>
    </row>
    <row r="21" ht="26.4">
      <c r="A21" s="8" t="s">
        <v>33</v>
      </c>
      <c r="B21" s="9" t="s">
        <v>34</v>
      </c>
      <c r="C21" s="10">
        <f>'SO 135'!I3</f>
        <v>0</v>
      </c>
      <c r="D21" s="10">
        <f>SUMIFS('SO 135'!O:O,'SO 135'!A:A,"P")</f>
        <v>0</v>
      </c>
      <c r="E21" s="10">
        <f>C21+D21</f>
        <v>0</v>
      </c>
    </row>
    <row r="22" ht="26.4">
      <c r="A22" s="8" t="s">
        <v>35</v>
      </c>
      <c r="B22" s="9" t="s">
        <v>36</v>
      </c>
      <c r="C22" s="10">
        <f>'SO 150'!I3</f>
        <v>0</v>
      </c>
      <c r="D22" s="10">
        <f>SUMIFS('SO 150'!O:O,'SO 150'!A:A,"P")</f>
        <v>0</v>
      </c>
      <c r="E22" s="10">
        <f>C22+D22</f>
        <v>0</v>
      </c>
    </row>
    <row r="23">
      <c r="A23" s="8" t="s">
        <v>37</v>
      </c>
      <c r="B23" s="9" t="s">
        <v>38</v>
      </c>
      <c r="C23" s="10">
        <f>'SO 151'!I3</f>
        <v>0</v>
      </c>
      <c r="D23" s="10">
        <f>SUMIFS('SO 151'!O:O,'SO 151'!A:A,"P")</f>
        <v>0</v>
      </c>
      <c r="E23" s="10">
        <f>C23+D23</f>
        <v>0</v>
      </c>
    </row>
    <row r="24" ht="26.4">
      <c r="A24" s="8" t="s">
        <v>39</v>
      </c>
      <c r="B24" s="9" t="s">
        <v>40</v>
      </c>
      <c r="C24" s="10">
        <f>'SO 181'!I3</f>
        <v>0</v>
      </c>
      <c r="D24" s="10">
        <f>SUMIFS('SO 181'!O:O,'SO 181'!A:A,"P")</f>
        <v>0</v>
      </c>
      <c r="E24" s="10">
        <f>C24+D24</f>
        <v>0</v>
      </c>
    </row>
    <row r="25" ht="26.4">
      <c r="A25" s="8" t="s">
        <v>41</v>
      </c>
      <c r="B25" s="9" t="s">
        <v>42</v>
      </c>
      <c r="C25" s="10">
        <f>'SO 190.1'!I3</f>
        <v>0</v>
      </c>
      <c r="D25" s="10">
        <f>SUMIFS('SO 190.1'!O:O,'SO 190.1'!A:A,"P")</f>
        <v>0</v>
      </c>
      <c r="E25" s="10">
        <f>C25+D25</f>
        <v>0</v>
      </c>
    </row>
    <row r="26" ht="26.4">
      <c r="A26" s="8" t="s">
        <v>43</v>
      </c>
      <c r="B26" s="9" t="s">
        <v>44</v>
      </c>
      <c r="C26" s="10">
        <f>'SO 190.2'!I3</f>
        <v>0</v>
      </c>
      <c r="D26" s="10">
        <f>SUMIFS('SO 190.2'!O:O,'SO 190.2'!A:A,"P")</f>
        <v>0</v>
      </c>
      <c r="E26" s="10">
        <f>C26+D26</f>
        <v>0</v>
      </c>
    </row>
    <row r="27">
      <c r="A27" s="8" t="s">
        <v>45</v>
      </c>
      <c r="B27" s="9" t="s">
        <v>46</v>
      </c>
      <c r="C27" s="10">
        <f>'SO 201'!I3</f>
        <v>0</v>
      </c>
      <c r="D27" s="10">
        <f>SUMIFS('SO 201'!O:O,'SO 201'!A:A,"P")</f>
        <v>0</v>
      </c>
      <c r="E27" s="10">
        <f>C27+D27</f>
        <v>0</v>
      </c>
    </row>
    <row r="28">
      <c r="A28" s="8" t="s">
        <v>47</v>
      </c>
      <c r="B28" s="9" t="s">
        <v>48</v>
      </c>
      <c r="C28" s="10">
        <f>'SO 202'!I3</f>
        <v>0</v>
      </c>
      <c r="D28" s="10">
        <f>SUMIFS('SO 202'!O:O,'SO 202'!A:A,"P")</f>
        <v>0</v>
      </c>
      <c r="E28" s="10">
        <f>C28+D28</f>
        <v>0</v>
      </c>
    </row>
    <row r="29" ht="26.4">
      <c r="A29" s="8" t="s">
        <v>49</v>
      </c>
      <c r="B29" s="9" t="s">
        <v>50</v>
      </c>
      <c r="C29" s="10">
        <f>'SO 203'!I3</f>
        <v>0</v>
      </c>
      <c r="D29" s="10">
        <f>SUMIFS('SO 203'!O:O,'SO 203'!A:A,"P")</f>
        <v>0</v>
      </c>
      <c r="E29" s="10">
        <f>C29+D29</f>
        <v>0</v>
      </c>
    </row>
    <row r="30">
      <c r="A30" s="8" t="s">
        <v>51</v>
      </c>
      <c r="B30" s="9" t="s">
        <v>52</v>
      </c>
      <c r="C30" s="10">
        <f>'SO 220'!I3</f>
        <v>0</v>
      </c>
      <c r="D30" s="10">
        <f>SUMIFS('SO 220'!O:O,'SO 220'!A:A,"P")</f>
        <v>0</v>
      </c>
      <c r="E30" s="10">
        <f>C30+D30</f>
        <v>0</v>
      </c>
    </row>
    <row r="31">
      <c r="A31" s="8" t="s">
        <v>53</v>
      </c>
      <c r="B31" s="9" t="s">
        <v>54</v>
      </c>
      <c r="C31" s="10">
        <f>'SO 260'!I3</f>
        <v>0</v>
      </c>
      <c r="D31" s="10">
        <f>SUMIFS('SO 260'!O:O,'SO 260'!A:A,"P")</f>
        <v>0</v>
      </c>
      <c r="E31" s="10">
        <f>C31+D31</f>
        <v>0</v>
      </c>
    </row>
    <row r="32">
      <c r="A32" s="8" t="s">
        <v>55</v>
      </c>
      <c r="B32" s="9" t="s">
        <v>56</v>
      </c>
      <c r="C32" s="10">
        <f>'SO 320'!I3</f>
        <v>0</v>
      </c>
      <c r="D32" s="10">
        <f>SUMIFS('SO 320'!O:O,'SO 320'!A:A,"P")</f>
        <v>0</v>
      </c>
      <c r="E32" s="10">
        <f>C32+D32</f>
        <v>0</v>
      </c>
    </row>
    <row r="33" ht="26.4">
      <c r="A33" s="8" t="s">
        <v>57</v>
      </c>
      <c r="B33" s="9" t="s">
        <v>58</v>
      </c>
      <c r="C33" s="10">
        <f>'SO 330'!I3</f>
        <v>0</v>
      </c>
      <c r="D33" s="10">
        <f>SUMIFS('SO 330'!O:O,'SO 330'!A:A,"P")</f>
        <v>0</v>
      </c>
      <c r="E33" s="10">
        <f>C33+D33</f>
        <v>0</v>
      </c>
    </row>
    <row r="34" ht="26.4">
      <c r="A34" s="8" t="s">
        <v>59</v>
      </c>
      <c r="B34" s="9" t="s">
        <v>60</v>
      </c>
      <c r="C34" s="10">
        <f>'SO 331'!I3</f>
        <v>0</v>
      </c>
      <c r="D34" s="10">
        <f>SUMIFS('SO 331'!O:O,'SO 331'!A:A,"P")</f>
        <v>0</v>
      </c>
      <c r="E34" s="10">
        <f>C34+D34</f>
        <v>0</v>
      </c>
    </row>
    <row r="35" ht="26.4">
      <c r="A35" s="8" t="s">
        <v>61</v>
      </c>
      <c r="B35" s="9" t="s">
        <v>62</v>
      </c>
      <c r="C35" s="10">
        <f>'SO 340'!I3</f>
        <v>0</v>
      </c>
      <c r="D35" s="10">
        <f>SUMIFS('SO 340'!O:O,'SO 340'!A:A,"P")</f>
        <v>0</v>
      </c>
      <c r="E35" s="10">
        <f>C35+D35</f>
        <v>0</v>
      </c>
    </row>
    <row r="36" ht="26.4">
      <c r="A36" s="8" t="s">
        <v>63</v>
      </c>
      <c r="B36" s="9" t="s">
        <v>64</v>
      </c>
      <c r="C36" s="10">
        <f>'SO 360.1'!I3</f>
        <v>0</v>
      </c>
      <c r="D36" s="10">
        <f>SUMIFS('SO 360.1'!O:O,'SO 360.1'!A:A,"P")</f>
        <v>0</v>
      </c>
      <c r="E36" s="10">
        <f>C36+D36</f>
        <v>0</v>
      </c>
    </row>
    <row r="37" ht="26.4">
      <c r="A37" s="8" t="s">
        <v>65</v>
      </c>
      <c r="B37" s="9" t="s">
        <v>66</v>
      </c>
      <c r="C37" s="10">
        <f>'SO 360.2'!I3</f>
        <v>0</v>
      </c>
      <c r="D37" s="10">
        <f>SUMIFS('SO 360.2'!O:O,'SO 360.2'!A:A,"P")</f>
        <v>0</v>
      </c>
      <c r="E37" s="10">
        <f>C37+D37</f>
        <v>0</v>
      </c>
    </row>
    <row r="38">
      <c r="A38" s="8" t="s">
        <v>67</v>
      </c>
      <c r="B38" s="9" t="s">
        <v>68</v>
      </c>
      <c r="C38" s="10">
        <f>'SO 361.1'!I3</f>
        <v>0</v>
      </c>
      <c r="D38" s="10">
        <f>SUMIFS('SO 361.1'!O:O,'SO 361.1'!A:A,"P")</f>
        <v>0</v>
      </c>
      <c r="E38" s="10">
        <f>C38+D38</f>
        <v>0</v>
      </c>
    </row>
    <row r="39">
      <c r="A39" s="8" t="s">
        <v>69</v>
      </c>
      <c r="B39" s="9" t="s">
        <v>70</v>
      </c>
      <c r="C39" s="10">
        <f>'SO 361.2'!I3</f>
        <v>0</v>
      </c>
      <c r="D39" s="10">
        <f>SUMIFS('SO 361.2'!O:O,'SO 361.2'!A:A,"P")</f>
        <v>0</v>
      </c>
      <c r="E39" s="10">
        <f>C39+D39</f>
        <v>0</v>
      </c>
    </row>
    <row r="40">
      <c r="A40" s="8" t="s">
        <v>71</v>
      </c>
      <c r="B40" s="9" t="s">
        <v>72</v>
      </c>
      <c r="C40" s="10">
        <f>'SO 380'!I3</f>
        <v>0</v>
      </c>
      <c r="D40" s="10">
        <f>SUMIFS('SO 380'!O:O,'SO 380'!A:A,"P")</f>
        <v>0</v>
      </c>
      <c r="E40" s="10">
        <f>C40+D40</f>
        <v>0</v>
      </c>
    </row>
    <row r="41" ht="26.4">
      <c r="A41" s="8" t="s">
        <v>73</v>
      </c>
      <c r="B41" s="9" t="s">
        <v>74</v>
      </c>
      <c r="C41" s="10">
        <f>'SO 391.1'!I3</f>
        <v>0</v>
      </c>
      <c r="D41" s="10">
        <f>SUMIFS('SO 391.1'!O:O,'SO 391.1'!A:A,"P")</f>
        <v>0</v>
      </c>
      <c r="E41" s="10">
        <f>C41+D41</f>
        <v>0</v>
      </c>
    </row>
    <row r="42" ht="26.4">
      <c r="A42" s="8" t="s">
        <v>75</v>
      </c>
      <c r="B42" s="9" t="s">
        <v>76</v>
      </c>
      <c r="C42" s="10">
        <f>'SO 391.2'!I3</f>
        <v>0</v>
      </c>
      <c r="D42" s="10">
        <f>SUMIFS('SO 391.2'!O:O,'SO 391.2'!A:A,"P")</f>
        <v>0</v>
      </c>
      <c r="E42" s="10">
        <f>C42+D42</f>
        <v>0</v>
      </c>
    </row>
    <row r="43" ht="26.4">
      <c r="A43" s="8" t="s">
        <v>77</v>
      </c>
      <c r="B43" s="9" t="s">
        <v>78</v>
      </c>
      <c r="C43" s="10">
        <f>'SO 431.1'!I3</f>
        <v>0</v>
      </c>
      <c r="D43" s="10">
        <f>SUMIFS('SO 431.1'!O:O,'SO 431.1'!A:A,"P")</f>
        <v>0</v>
      </c>
      <c r="E43" s="10">
        <f>C43+D43</f>
        <v>0</v>
      </c>
    </row>
    <row r="44">
      <c r="A44" s="8" t="s">
        <v>79</v>
      </c>
      <c r="B44" s="9" t="s">
        <v>80</v>
      </c>
      <c r="C44" s="10">
        <f>'SO 431.2'!I3</f>
        <v>0</v>
      </c>
      <c r="D44" s="10">
        <f>SUMIFS('SO 431.2'!O:O,'SO 431.2'!A:A,"P")</f>
        <v>0</v>
      </c>
      <c r="E44" s="10">
        <f>C44+D44</f>
        <v>0</v>
      </c>
    </row>
    <row r="45">
      <c r="A45" s="8" t="s">
        <v>81</v>
      </c>
      <c r="B45" s="9" t="s">
        <v>82</v>
      </c>
      <c r="C45" s="10">
        <f>'SO 520'!I3</f>
        <v>0</v>
      </c>
      <c r="D45" s="10">
        <f>SUMIFS('SO 520'!O:O,'SO 520'!A:A,"P")</f>
        <v>0</v>
      </c>
      <c r="E45" s="10">
        <f>C45+D45</f>
        <v>0</v>
      </c>
    </row>
    <row r="46" ht="26.4">
      <c r="A46" s="8" t="s">
        <v>83</v>
      </c>
      <c r="B46" s="9" t="s">
        <v>84</v>
      </c>
      <c r="C46" s="10">
        <f>'SO 760'!I3</f>
        <v>0</v>
      </c>
      <c r="D46" s="10">
        <f>SUMIFS('SO 760'!O:O,'SO 760'!A:A,"P")</f>
        <v>0</v>
      </c>
      <c r="E46" s="10">
        <f>C46+D46</f>
        <v>0</v>
      </c>
    </row>
    <row r="47">
      <c r="A47" s="8" t="s">
        <v>85</v>
      </c>
      <c r="B47" s="9" t="s">
        <v>86</v>
      </c>
      <c r="C47" s="10">
        <f>'SO 801'!I3</f>
        <v>0</v>
      </c>
      <c r="D47" s="10">
        <f>SUMIFS('SO 801'!O:O,'SO 801'!A:A,"P")</f>
        <v>0</v>
      </c>
      <c r="E47" s="10">
        <f>C47+D47</f>
        <v>0</v>
      </c>
    </row>
    <row r="48" ht="26.4">
      <c r="A48" s="8" t="s">
        <v>87</v>
      </c>
      <c r="B48" s="9" t="s">
        <v>88</v>
      </c>
      <c r="C48" s="10">
        <f>'SO 801.1'!I3</f>
        <v>0</v>
      </c>
      <c r="D48" s="10">
        <f>SUMIFS('SO 801.1'!O:O,'SO 801.1'!A:A,"P")</f>
        <v>0</v>
      </c>
      <c r="E48" s="10">
        <f>C48+D48</f>
        <v>0</v>
      </c>
    </row>
    <row r="49">
      <c r="A49" s="8" t="s">
        <v>89</v>
      </c>
      <c r="B49" s="9" t="s">
        <v>90</v>
      </c>
      <c r="C49" s="10">
        <f>'SO 810.2'!I3</f>
        <v>0</v>
      </c>
      <c r="D49" s="10">
        <f>SUMIFS('SO 810.2'!O:O,'SO 810.2'!A:A,"P")</f>
        <v>0</v>
      </c>
      <c r="E49" s="10">
        <f>C49+D49</f>
        <v>0</v>
      </c>
    </row>
    <row r="50" ht="26.4">
      <c r="A50" s="8" t="s">
        <v>91</v>
      </c>
      <c r="B50" s="9" t="s">
        <v>92</v>
      </c>
      <c r="C50" s="10">
        <f>'SO 810.3'!I3</f>
        <v>0</v>
      </c>
      <c r="D50" s="10">
        <f>SUMIFS('SO 810.3'!O:O,'SO 810.3'!A:A,"P")</f>
        <v>0</v>
      </c>
      <c r="E50" s="10">
        <f>C50+D50</f>
        <v>0</v>
      </c>
    </row>
    <row r="51">
      <c r="A51" s="8" t="s">
        <v>93</v>
      </c>
      <c r="B51" s="9" t="s">
        <v>94</v>
      </c>
      <c r="C51" s="10">
        <f>'SO 810.4'!I3</f>
        <v>0</v>
      </c>
      <c r="D51" s="10">
        <f>SUMIFS('SO 810.4'!O:O,'SO 810.4'!A:A,"P")</f>
        <v>0</v>
      </c>
      <c r="E51" s="10">
        <f>C51+D51</f>
        <v>0</v>
      </c>
    </row>
    <row r="52">
      <c r="A52" s="8" t="s">
        <v>95</v>
      </c>
      <c r="B52" s="9" t="s">
        <v>96</v>
      </c>
      <c r="C52" s="10">
        <f>'SO 830'!I3</f>
        <v>0</v>
      </c>
      <c r="D52" s="10">
        <f>SUMIFS('SO 830'!O:O,'SO 830'!A:A,"P")</f>
        <v>0</v>
      </c>
      <c r="E52" s="10">
        <f>C52+D52</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27</v>
      </c>
      <c r="I3" s="24">
        <f>SUMIFS(I8:I91,A8:A91,"SD")</f>
        <v>0</v>
      </c>
      <c r="J3" s="18"/>
      <c r="O3">
        <v>0</v>
      </c>
      <c r="P3">
        <v>2</v>
      </c>
    </row>
    <row r="4">
      <c r="A4" s="3" t="s">
        <v>102</v>
      </c>
      <c r="B4" s="19" t="s">
        <v>103</v>
      </c>
      <c r="C4" s="20" t="s">
        <v>27</v>
      </c>
      <c r="D4" s="21"/>
      <c r="E4" s="22" t="s">
        <v>28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309</v>
      </c>
      <c r="E9" s="38" t="s">
        <v>188</v>
      </c>
      <c r="F9" s="39" t="s">
        <v>189</v>
      </c>
      <c r="G9" s="40">
        <v>25.167999999999999</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871</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SUMIFS(I14:I57,A14:A57,"P")</f>
        <v>0</v>
      </c>
      <c r="J13" s="35"/>
    </row>
    <row r="14" ht="28.8">
      <c r="A14" s="36" t="s">
        <v>118</v>
      </c>
      <c r="B14" s="36">
        <v>2</v>
      </c>
      <c r="C14" s="37" t="s">
        <v>493</v>
      </c>
      <c r="D14" s="36" t="s">
        <v>120</v>
      </c>
      <c r="E14" s="38" t="s">
        <v>494</v>
      </c>
      <c r="F14" s="39" t="s">
        <v>189</v>
      </c>
      <c r="G14" s="40">
        <v>25.167999999999999</v>
      </c>
      <c r="H14" s="41">
        <v>319.98000000000002</v>
      </c>
      <c r="I14" s="41">
        <f>ROUND(G14*H14,P4)</f>
        <v>0</v>
      </c>
      <c r="J14" s="39" t="s">
        <v>123</v>
      </c>
      <c r="O14" s="42">
        <f>I14*0.21</f>
        <v>0</v>
      </c>
      <c r="P14">
        <v>3</v>
      </c>
    </row>
    <row r="15">
      <c r="A15" s="36" t="s">
        <v>124</v>
      </c>
      <c r="B15" s="43"/>
      <c r="C15" s="44"/>
      <c r="D15" s="44"/>
      <c r="E15" s="45" t="s">
        <v>120</v>
      </c>
      <c r="F15" s="44"/>
      <c r="G15" s="44"/>
      <c r="H15" s="44"/>
      <c r="I15" s="44"/>
      <c r="J15" s="46"/>
    </row>
    <row r="16" ht="28.8">
      <c r="A16" s="36" t="s">
        <v>125</v>
      </c>
      <c r="B16" s="43"/>
      <c r="C16" s="44"/>
      <c r="D16" s="44"/>
      <c r="E16" s="47" t="s">
        <v>872</v>
      </c>
      <c r="F16" s="44"/>
      <c r="G16" s="44"/>
      <c r="H16" s="44"/>
      <c r="I16" s="44"/>
      <c r="J16" s="46"/>
    </row>
    <row r="17" ht="72">
      <c r="A17" s="36" t="s">
        <v>127</v>
      </c>
      <c r="B17" s="43"/>
      <c r="C17" s="44"/>
      <c r="D17" s="44"/>
      <c r="E17" s="38" t="s">
        <v>496</v>
      </c>
      <c r="F17" s="44"/>
      <c r="G17" s="44"/>
      <c r="H17" s="44"/>
      <c r="I17" s="44"/>
      <c r="J17" s="46"/>
    </row>
    <row r="18">
      <c r="A18" s="36" t="s">
        <v>118</v>
      </c>
      <c r="B18" s="36">
        <v>3</v>
      </c>
      <c r="C18" s="37" t="s">
        <v>500</v>
      </c>
      <c r="D18" s="36" t="s">
        <v>120</v>
      </c>
      <c r="E18" s="38" t="s">
        <v>501</v>
      </c>
      <c r="F18" s="39" t="s">
        <v>189</v>
      </c>
      <c r="G18" s="40">
        <v>9.0899999999999999</v>
      </c>
      <c r="H18" s="41">
        <v>1353.8399999999999</v>
      </c>
      <c r="I18" s="41">
        <f>ROUND(G18*H18,P4)</f>
        <v>0</v>
      </c>
      <c r="J18" s="39" t="s">
        <v>123</v>
      </c>
      <c r="O18" s="42">
        <f>I18*0.21</f>
        <v>0</v>
      </c>
      <c r="P18">
        <v>3</v>
      </c>
    </row>
    <row r="19">
      <c r="A19" s="36" t="s">
        <v>124</v>
      </c>
      <c r="B19" s="43"/>
      <c r="C19" s="44"/>
      <c r="D19" s="44"/>
      <c r="E19" s="45" t="s">
        <v>120</v>
      </c>
      <c r="F19" s="44"/>
      <c r="G19" s="44"/>
      <c r="H19" s="44"/>
      <c r="I19" s="44"/>
      <c r="J19" s="46"/>
    </row>
    <row r="20" ht="115.2">
      <c r="A20" s="36" t="s">
        <v>125</v>
      </c>
      <c r="B20" s="43"/>
      <c r="C20" s="44"/>
      <c r="D20" s="44"/>
      <c r="E20" s="47" t="s">
        <v>873</v>
      </c>
      <c r="F20" s="44"/>
      <c r="G20" s="44"/>
      <c r="H20" s="44"/>
      <c r="I20" s="44"/>
      <c r="J20" s="46"/>
    </row>
    <row r="21" ht="72">
      <c r="A21" s="36" t="s">
        <v>127</v>
      </c>
      <c r="B21" s="43"/>
      <c r="C21" s="44"/>
      <c r="D21" s="44"/>
      <c r="E21" s="38" t="s">
        <v>496</v>
      </c>
      <c r="F21" s="44"/>
      <c r="G21" s="44"/>
      <c r="H21" s="44"/>
      <c r="I21" s="44"/>
      <c r="J21" s="46"/>
    </row>
    <row r="22">
      <c r="A22" s="36" t="s">
        <v>118</v>
      </c>
      <c r="B22" s="36">
        <v>4</v>
      </c>
      <c r="C22" s="37" t="s">
        <v>294</v>
      </c>
      <c r="D22" s="36" t="s">
        <v>120</v>
      </c>
      <c r="E22" s="38" t="s">
        <v>295</v>
      </c>
      <c r="F22" s="39" t="s">
        <v>189</v>
      </c>
      <c r="G22" s="40">
        <v>750.29999999999995</v>
      </c>
      <c r="H22" s="41">
        <v>170.38</v>
      </c>
      <c r="I22" s="41">
        <f>ROUND(G22*H22,P4)</f>
        <v>0</v>
      </c>
      <c r="J22" s="39" t="s">
        <v>123</v>
      </c>
      <c r="O22" s="42">
        <f>I22*0.21</f>
        <v>0</v>
      </c>
      <c r="P22">
        <v>3</v>
      </c>
    </row>
    <row r="23">
      <c r="A23" s="36" t="s">
        <v>124</v>
      </c>
      <c r="B23" s="43"/>
      <c r="C23" s="44"/>
      <c r="D23" s="44"/>
      <c r="E23" s="45" t="s">
        <v>120</v>
      </c>
      <c r="F23" s="44"/>
      <c r="G23" s="44"/>
      <c r="H23" s="44"/>
      <c r="I23" s="44"/>
      <c r="J23" s="46"/>
    </row>
    <row r="24" ht="57.6">
      <c r="A24" s="36" t="s">
        <v>125</v>
      </c>
      <c r="B24" s="43"/>
      <c r="C24" s="44"/>
      <c r="D24" s="44"/>
      <c r="E24" s="47" t="s">
        <v>874</v>
      </c>
      <c r="F24" s="44"/>
      <c r="G24" s="44"/>
      <c r="H24" s="44"/>
      <c r="I24" s="44"/>
      <c r="J24" s="46"/>
    </row>
    <row r="25" ht="409.5">
      <c r="A25" s="36" t="s">
        <v>127</v>
      </c>
      <c r="B25" s="43"/>
      <c r="C25" s="44"/>
      <c r="D25" s="44"/>
      <c r="E25" s="38" t="s">
        <v>297</v>
      </c>
      <c r="F25" s="44"/>
      <c r="G25" s="44"/>
      <c r="H25" s="44"/>
      <c r="I25" s="44"/>
      <c r="J25" s="46"/>
    </row>
    <row r="26">
      <c r="A26" s="36" t="s">
        <v>118</v>
      </c>
      <c r="B26" s="36">
        <v>5</v>
      </c>
      <c r="C26" s="37" t="s">
        <v>305</v>
      </c>
      <c r="D26" s="36" t="s">
        <v>288</v>
      </c>
      <c r="E26" s="38" t="s">
        <v>306</v>
      </c>
      <c r="F26" s="39" t="s">
        <v>189</v>
      </c>
      <c r="G26" s="40">
        <v>111.98999999999999</v>
      </c>
      <c r="H26" s="41">
        <v>135.06999999999999</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875</v>
      </c>
      <c r="F28" s="44"/>
      <c r="G28" s="44"/>
      <c r="H28" s="44"/>
      <c r="I28" s="44"/>
      <c r="J28" s="46"/>
    </row>
    <row r="29" ht="360">
      <c r="A29" s="36" t="s">
        <v>127</v>
      </c>
      <c r="B29" s="43"/>
      <c r="C29" s="44"/>
      <c r="D29" s="44"/>
      <c r="E29" s="38" t="s">
        <v>308</v>
      </c>
      <c r="F29" s="44"/>
      <c r="G29" s="44"/>
      <c r="H29" s="44"/>
      <c r="I29" s="44"/>
      <c r="J29" s="46"/>
    </row>
    <row r="30">
      <c r="A30" s="36" t="s">
        <v>118</v>
      </c>
      <c r="B30" s="36">
        <v>6</v>
      </c>
      <c r="C30" s="37" t="s">
        <v>305</v>
      </c>
      <c r="D30" s="36" t="s">
        <v>309</v>
      </c>
      <c r="E30" s="38" t="s">
        <v>306</v>
      </c>
      <c r="F30" s="39" t="s">
        <v>189</v>
      </c>
      <c r="G30" s="40">
        <v>57.404000000000003</v>
      </c>
      <c r="H30" s="41">
        <v>135.06999999999999</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876</v>
      </c>
      <c r="F32" s="44"/>
      <c r="G32" s="44"/>
      <c r="H32" s="44"/>
      <c r="I32" s="44"/>
      <c r="J32" s="46"/>
    </row>
    <row r="33" ht="360">
      <c r="A33" s="36" t="s">
        <v>127</v>
      </c>
      <c r="B33" s="43"/>
      <c r="C33" s="44"/>
      <c r="D33" s="44"/>
      <c r="E33" s="38" t="s">
        <v>308</v>
      </c>
      <c r="F33" s="44"/>
      <c r="G33" s="44"/>
      <c r="H33" s="44"/>
      <c r="I33" s="44"/>
      <c r="J33" s="46"/>
    </row>
    <row r="34">
      <c r="A34" s="36" t="s">
        <v>118</v>
      </c>
      <c r="B34" s="36">
        <v>7</v>
      </c>
      <c r="C34" s="37" t="s">
        <v>642</v>
      </c>
      <c r="D34" s="36" t="s">
        <v>120</v>
      </c>
      <c r="E34" s="38" t="s">
        <v>643</v>
      </c>
      <c r="F34" s="39" t="s">
        <v>189</v>
      </c>
      <c r="G34" s="40">
        <v>111.98999999999999</v>
      </c>
      <c r="H34" s="41">
        <v>87.260000000000005</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877</v>
      </c>
      <c r="F36" s="44"/>
      <c r="G36" s="44"/>
      <c r="H36" s="44"/>
      <c r="I36" s="44"/>
      <c r="J36" s="46"/>
    </row>
    <row r="37" ht="316.8">
      <c r="A37" s="36" t="s">
        <v>127</v>
      </c>
      <c r="B37" s="43"/>
      <c r="C37" s="44"/>
      <c r="D37" s="44"/>
      <c r="E37" s="38" t="s">
        <v>333</v>
      </c>
      <c r="F37" s="44"/>
      <c r="G37" s="44"/>
      <c r="H37" s="44"/>
      <c r="I37" s="44"/>
      <c r="J37" s="46"/>
    </row>
    <row r="38">
      <c r="A38" s="36" t="s">
        <v>118</v>
      </c>
      <c r="B38" s="36">
        <v>8</v>
      </c>
      <c r="C38" s="37" t="s">
        <v>209</v>
      </c>
      <c r="D38" s="36" t="s">
        <v>120</v>
      </c>
      <c r="E38" s="38" t="s">
        <v>210</v>
      </c>
      <c r="F38" s="39" t="s">
        <v>189</v>
      </c>
      <c r="G38" s="40">
        <v>750.29999999999995</v>
      </c>
      <c r="H38" s="41">
        <v>20.600000000000001</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878</v>
      </c>
      <c r="F40" s="44"/>
      <c r="G40" s="44"/>
      <c r="H40" s="44"/>
      <c r="I40" s="44"/>
      <c r="J40" s="46"/>
    </row>
    <row r="41" ht="216">
      <c r="A41" s="36" t="s">
        <v>127</v>
      </c>
      <c r="B41" s="43"/>
      <c r="C41" s="44"/>
      <c r="D41" s="44"/>
      <c r="E41" s="38" t="s">
        <v>341</v>
      </c>
      <c r="F41" s="44"/>
      <c r="G41" s="44"/>
      <c r="H41" s="44"/>
      <c r="I41" s="44"/>
      <c r="J41" s="46"/>
    </row>
    <row r="42">
      <c r="A42" s="36" t="s">
        <v>118</v>
      </c>
      <c r="B42" s="36">
        <v>9</v>
      </c>
      <c r="C42" s="37" t="s">
        <v>343</v>
      </c>
      <c r="D42" s="36" t="s">
        <v>120</v>
      </c>
      <c r="E42" s="38" t="s">
        <v>344</v>
      </c>
      <c r="F42" s="39" t="s">
        <v>189</v>
      </c>
      <c r="G42" s="40">
        <v>684.75</v>
      </c>
      <c r="H42" s="41">
        <v>686.17999999999995</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879</v>
      </c>
      <c r="F44" s="44"/>
      <c r="G44" s="44"/>
      <c r="H44" s="44"/>
      <c r="I44" s="44"/>
      <c r="J44" s="46"/>
    </row>
    <row r="45" ht="331.2">
      <c r="A45" s="36" t="s">
        <v>127</v>
      </c>
      <c r="B45" s="43"/>
      <c r="C45" s="44"/>
      <c r="D45" s="44"/>
      <c r="E45" s="38" t="s">
        <v>346</v>
      </c>
      <c r="F45" s="44"/>
      <c r="G45" s="44"/>
      <c r="H45" s="44"/>
      <c r="I45" s="44"/>
      <c r="J45" s="46"/>
    </row>
    <row r="46">
      <c r="A46" s="36" t="s">
        <v>118</v>
      </c>
      <c r="B46" s="36">
        <v>10</v>
      </c>
      <c r="C46" s="37" t="s">
        <v>351</v>
      </c>
      <c r="D46" s="36" t="s">
        <v>120</v>
      </c>
      <c r="E46" s="38" t="s">
        <v>352</v>
      </c>
      <c r="F46" s="39" t="s">
        <v>219</v>
      </c>
      <c r="G46" s="40">
        <v>1329.6199999999999</v>
      </c>
      <c r="H46" s="41">
        <v>20.530000000000001</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880</v>
      </c>
      <c r="F48" s="44"/>
      <c r="G48" s="44"/>
      <c r="H48" s="44"/>
      <c r="I48" s="44"/>
      <c r="J48" s="46"/>
    </row>
    <row r="49" ht="28.8">
      <c r="A49" s="36" t="s">
        <v>127</v>
      </c>
      <c r="B49" s="43"/>
      <c r="C49" s="44"/>
      <c r="D49" s="44"/>
      <c r="E49" s="38" t="s">
        <v>354</v>
      </c>
      <c r="F49" s="44"/>
      <c r="G49" s="44"/>
      <c r="H49" s="44"/>
      <c r="I49" s="44"/>
      <c r="J49" s="46"/>
    </row>
    <row r="50">
      <c r="A50" s="36" t="s">
        <v>118</v>
      </c>
      <c r="B50" s="36">
        <v>11</v>
      </c>
      <c r="C50" s="37" t="s">
        <v>358</v>
      </c>
      <c r="D50" s="36" t="s">
        <v>120</v>
      </c>
      <c r="E50" s="38" t="s">
        <v>359</v>
      </c>
      <c r="F50" s="39" t="s">
        <v>189</v>
      </c>
      <c r="G50" s="40">
        <v>56.335999999999999</v>
      </c>
      <c r="H50" s="41">
        <v>270.43000000000001</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881</v>
      </c>
      <c r="F52" s="44"/>
      <c r="G52" s="44"/>
      <c r="H52" s="44"/>
      <c r="I52" s="44"/>
      <c r="J52" s="46"/>
    </row>
    <row r="53" ht="43.2">
      <c r="A53" s="36" t="s">
        <v>127</v>
      </c>
      <c r="B53" s="43"/>
      <c r="C53" s="44"/>
      <c r="D53" s="44"/>
      <c r="E53" s="38" t="s">
        <v>361</v>
      </c>
      <c r="F53" s="44"/>
      <c r="G53" s="44"/>
      <c r="H53" s="44"/>
      <c r="I53" s="44"/>
      <c r="J53" s="46"/>
    </row>
    <row r="54">
      <c r="A54" s="36" t="s">
        <v>118</v>
      </c>
      <c r="B54" s="36">
        <v>12</v>
      </c>
      <c r="C54" s="37" t="s">
        <v>362</v>
      </c>
      <c r="D54" s="36" t="s">
        <v>120</v>
      </c>
      <c r="E54" s="38" t="s">
        <v>363</v>
      </c>
      <c r="F54" s="39" t="s">
        <v>189</v>
      </c>
      <c r="G54" s="40">
        <v>1.0680000000000001</v>
      </c>
      <c r="H54" s="41">
        <v>222.00999999999999</v>
      </c>
      <c r="I54" s="41">
        <f>ROUND(G54*H54,P4)</f>
        <v>0</v>
      </c>
      <c r="J54" s="39" t="s">
        <v>123</v>
      </c>
      <c r="O54" s="42">
        <f>I54*0.21</f>
        <v>0</v>
      </c>
      <c r="P54">
        <v>3</v>
      </c>
    </row>
    <row r="55">
      <c r="A55" s="36" t="s">
        <v>124</v>
      </c>
      <c r="B55" s="43"/>
      <c r="C55" s="44"/>
      <c r="D55" s="44"/>
      <c r="E55" s="45" t="s">
        <v>120</v>
      </c>
      <c r="F55" s="44"/>
      <c r="G55" s="44"/>
      <c r="H55" s="44"/>
      <c r="I55" s="44"/>
      <c r="J55" s="46"/>
    </row>
    <row r="56" ht="28.8">
      <c r="A56" s="36" t="s">
        <v>125</v>
      </c>
      <c r="B56" s="43"/>
      <c r="C56" s="44"/>
      <c r="D56" s="44"/>
      <c r="E56" s="47" t="s">
        <v>882</v>
      </c>
      <c r="F56" s="44"/>
      <c r="G56" s="44"/>
      <c r="H56" s="44"/>
      <c r="I56" s="44"/>
      <c r="J56" s="46"/>
    </row>
    <row r="57" ht="43.2">
      <c r="A57" s="36" t="s">
        <v>127</v>
      </c>
      <c r="B57" s="43"/>
      <c r="C57" s="44"/>
      <c r="D57" s="44"/>
      <c r="E57" s="38" t="s">
        <v>365</v>
      </c>
      <c r="F57" s="44"/>
      <c r="G57" s="44"/>
      <c r="H57" s="44"/>
      <c r="I57" s="44"/>
      <c r="J57" s="46"/>
    </row>
    <row r="58">
      <c r="A58" s="30" t="s">
        <v>115</v>
      </c>
      <c r="B58" s="31"/>
      <c r="C58" s="32" t="s">
        <v>413</v>
      </c>
      <c r="D58" s="33"/>
      <c r="E58" s="30" t="s">
        <v>414</v>
      </c>
      <c r="F58" s="33"/>
      <c r="G58" s="33"/>
      <c r="H58" s="33"/>
      <c r="I58" s="34">
        <f>SUMIFS(I59:I86,A59:A86,"P")</f>
        <v>0</v>
      </c>
      <c r="J58" s="35"/>
    </row>
    <row r="59">
      <c r="A59" s="36" t="s">
        <v>118</v>
      </c>
      <c r="B59" s="36">
        <v>13</v>
      </c>
      <c r="C59" s="37" t="s">
        <v>419</v>
      </c>
      <c r="D59" s="36" t="s">
        <v>120</v>
      </c>
      <c r="E59" s="38" t="s">
        <v>420</v>
      </c>
      <c r="F59" s="39" t="s">
        <v>189</v>
      </c>
      <c r="G59" s="40">
        <v>332.94999999999999</v>
      </c>
      <c r="H59" s="41">
        <v>1081.04</v>
      </c>
      <c r="I59" s="41">
        <f>ROUND(G59*H59,P4)</f>
        <v>0</v>
      </c>
      <c r="J59" s="39" t="s">
        <v>123</v>
      </c>
      <c r="O59" s="42">
        <f>I59*0.21</f>
        <v>0</v>
      </c>
      <c r="P59">
        <v>3</v>
      </c>
    </row>
    <row r="60">
      <c r="A60" s="36" t="s">
        <v>124</v>
      </c>
      <c r="B60" s="43"/>
      <c r="C60" s="44"/>
      <c r="D60" s="44"/>
      <c r="E60" s="45" t="s">
        <v>120</v>
      </c>
      <c r="F60" s="44"/>
      <c r="G60" s="44"/>
      <c r="H60" s="44"/>
      <c r="I60" s="44"/>
      <c r="J60" s="46"/>
    </row>
    <row r="61" ht="86.4">
      <c r="A61" s="36" t="s">
        <v>125</v>
      </c>
      <c r="B61" s="43"/>
      <c r="C61" s="44"/>
      <c r="D61" s="44"/>
      <c r="E61" s="47" t="s">
        <v>883</v>
      </c>
      <c r="F61" s="44"/>
      <c r="G61" s="44"/>
      <c r="H61" s="44"/>
      <c r="I61" s="44"/>
      <c r="J61" s="46"/>
    </row>
    <row r="62" ht="57.6">
      <c r="A62" s="36" t="s">
        <v>127</v>
      </c>
      <c r="B62" s="43"/>
      <c r="C62" s="44"/>
      <c r="D62" s="44"/>
      <c r="E62" s="38" t="s">
        <v>418</v>
      </c>
      <c r="F62" s="44"/>
      <c r="G62" s="44"/>
      <c r="H62" s="44"/>
      <c r="I62" s="44"/>
      <c r="J62" s="46"/>
    </row>
    <row r="63">
      <c r="A63" s="36" t="s">
        <v>118</v>
      </c>
      <c r="B63" s="36">
        <v>14</v>
      </c>
      <c r="C63" s="37" t="s">
        <v>771</v>
      </c>
      <c r="D63" s="36" t="s">
        <v>120</v>
      </c>
      <c r="E63" s="38" t="s">
        <v>772</v>
      </c>
      <c r="F63" s="39" t="s">
        <v>189</v>
      </c>
      <c r="G63" s="40">
        <v>86.950999999999993</v>
      </c>
      <c r="H63" s="41">
        <v>1130.24</v>
      </c>
      <c r="I63" s="41">
        <f>ROUND(G63*H63,P4)</f>
        <v>0</v>
      </c>
      <c r="J63" s="39" t="s">
        <v>123</v>
      </c>
      <c r="O63" s="42">
        <f>I63*0.21</f>
        <v>0</v>
      </c>
      <c r="P63">
        <v>3</v>
      </c>
    </row>
    <row r="64">
      <c r="A64" s="36" t="s">
        <v>124</v>
      </c>
      <c r="B64" s="43"/>
      <c r="C64" s="44"/>
      <c r="D64" s="44"/>
      <c r="E64" s="45" t="s">
        <v>120</v>
      </c>
      <c r="F64" s="44"/>
      <c r="G64" s="44"/>
      <c r="H64" s="44"/>
      <c r="I64" s="44"/>
      <c r="J64" s="46"/>
    </row>
    <row r="65" ht="72">
      <c r="A65" s="36" t="s">
        <v>125</v>
      </c>
      <c r="B65" s="43"/>
      <c r="C65" s="44"/>
      <c r="D65" s="44"/>
      <c r="E65" s="47" t="s">
        <v>884</v>
      </c>
      <c r="F65" s="44"/>
      <c r="G65" s="44"/>
      <c r="H65" s="44"/>
      <c r="I65" s="44"/>
      <c r="J65" s="46"/>
    </row>
    <row r="66" ht="115.2">
      <c r="A66" s="36" t="s">
        <v>127</v>
      </c>
      <c r="B66" s="43"/>
      <c r="C66" s="44"/>
      <c r="D66" s="44"/>
      <c r="E66" s="38" t="s">
        <v>774</v>
      </c>
      <c r="F66" s="44"/>
      <c r="G66" s="44"/>
      <c r="H66" s="44"/>
      <c r="I66" s="44"/>
      <c r="J66" s="46"/>
    </row>
    <row r="67">
      <c r="A67" s="36" t="s">
        <v>118</v>
      </c>
      <c r="B67" s="36">
        <v>15</v>
      </c>
      <c r="C67" s="37" t="s">
        <v>422</v>
      </c>
      <c r="D67" s="36" t="s">
        <v>120</v>
      </c>
      <c r="E67" s="38" t="s">
        <v>423</v>
      </c>
      <c r="F67" s="39" t="s">
        <v>189</v>
      </c>
      <c r="G67" s="40">
        <v>5.2859999999999996</v>
      </c>
      <c r="H67" s="41">
        <v>1087.5</v>
      </c>
      <c r="I67" s="41">
        <f>ROUND(G67*H67,P4)</f>
        <v>0</v>
      </c>
      <c r="J67" s="39" t="s">
        <v>123</v>
      </c>
      <c r="O67" s="42">
        <f>I67*0.21</f>
        <v>0</v>
      </c>
      <c r="P67">
        <v>3</v>
      </c>
    </row>
    <row r="68">
      <c r="A68" s="36" t="s">
        <v>124</v>
      </c>
      <c r="B68" s="43"/>
      <c r="C68" s="44"/>
      <c r="D68" s="44"/>
      <c r="E68" s="45" t="s">
        <v>120</v>
      </c>
      <c r="F68" s="44"/>
      <c r="G68" s="44"/>
      <c r="H68" s="44"/>
      <c r="I68" s="44"/>
      <c r="J68" s="46"/>
    </row>
    <row r="69" ht="43.2">
      <c r="A69" s="36" t="s">
        <v>125</v>
      </c>
      <c r="B69" s="43"/>
      <c r="C69" s="44"/>
      <c r="D69" s="44"/>
      <c r="E69" s="47" t="s">
        <v>885</v>
      </c>
      <c r="F69" s="44"/>
      <c r="G69" s="44"/>
      <c r="H69" s="44"/>
      <c r="I69" s="44"/>
      <c r="J69" s="46"/>
    </row>
    <row r="70" ht="43.2">
      <c r="A70" s="36" t="s">
        <v>127</v>
      </c>
      <c r="B70" s="43"/>
      <c r="C70" s="44"/>
      <c r="D70" s="44"/>
      <c r="E70" s="38" t="s">
        <v>425</v>
      </c>
      <c r="F70" s="44"/>
      <c r="G70" s="44"/>
      <c r="H70" s="44"/>
      <c r="I70" s="44"/>
      <c r="J70" s="46"/>
    </row>
    <row r="71">
      <c r="A71" s="36" t="s">
        <v>118</v>
      </c>
      <c r="B71" s="36">
        <v>16</v>
      </c>
      <c r="C71" s="37" t="s">
        <v>426</v>
      </c>
      <c r="D71" s="36" t="s">
        <v>120</v>
      </c>
      <c r="E71" s="38" t="s">
        <v>427</v>
      </c>
      <c r="F71" s="39" t="s">
        <v>219</v>
      </c>
      <c r="G71" s="40">
        <v>573.35000000000002</v>
      </c>
      <c r="H71" s="41">
        <v>25.370000000000001</v>
      </c>
      <c r="I71" s="41">
        <f>ROUND(G71*H71,P4)</f>
        <v>0</v>
      </c>
      <c r="J71" s="39" t="s">
        <v>123</v>
      </c>
      <c r="O71" s="42">
        <f>I71*0.21</f>
        <v>0</v>
      </c>
      <c r="P71">
        <v>3</v>
      </c>
    </row>
    <row r="72">
      <c r="A72" s="36" t="s">
        <v>124</v>
      </c>
      <c r="B72" s="43"/>
      <c r="C72" s="44"/>
      <c r="D72" s="44"/>
      <c r="E72" s="45" t="s">
        <v>120</v>
      </c>
      <c r="F72" s="44"/>
      <c r="G72" s="44"/>
      <c r="H72" s="44"/>
      <c r="I72" s="44"/>
      <c r="J72" s="46"/>
    </row>
    <row r="73" ht="28.8">
      <c r="A73" s="36" t="s">
        <v>125</v>
      </c>
      <c r="B73" s="43"/>
      <c r="C73" s="44"/>
      <c r="D73" s="44"/>
      <c r="E73" s="47" t="s">
        <v>886</v>
      </c>
      <c r="F73" s="44"/>
      <c r="G73" s="44"/>
      <c r="H73" s="44"/>
      <c r="I73" s="44"/>
      <c r="J73" s="46"/>
    </row>
    <row r="74" ht="72">
      <c r="A74" s="36" t="s">
        <v>127</v>
      </c>
      <c r="B74" s="43"/>
      <c r="C74" s="44"/>
      <c r="D74" s="44"/>
      <c r="E74" s="38" t="s">
        <v>429</v>
      </c>
      <c r="F74" s="44"/>
      <c r="G74" s="44"/>
      <c r="H74" s="44"/>
      <c r="I74" s="44"/>
      <c r="J74" s="46"/>
    </row>
    <row r="75">
      <c r="A75" s="36" t="s">
        <v>118</v>
      </c>
      <c r="B75" s="36">
        <v>17</v>
      </c>
      <c r="C75" s="37" t="s">
        <v>785</v>
      </c>
      <c r="D75" s="36" t="s">
        <v>120</v>
      </c>
      <c r="E75" s="38" t="s">
        <v>786</v>
      </c>
      <c r="F75" s="39" t="s">
        <v>219</v>
      </c>
      <c r="G75" s="40">
        <v>546.03999999999996</v>
      </c>
      <c r="H75" s="41">
        <v>344.29000000000002</v>
      </c>
      <c r="I75" s="41">
        <f>ROUND(G75*H75,P4)</f>
        <v>0</v>
      </c>
      <c r="J75" s="39" t="s">
        <v>123</v>
      </c>
      <c r="O75" s="42">
        <f>I75*0.21</f>
        <v>0</v>
      </c>
      <c r="P75">
        <v>3</v>
      </c>
    </row>
    <row r="76">
      <c r="A76" s="36" t="s">
        <v>124</v>
      </c>
      <c r="B76" s="43"/>
      <c r="C76" s="44"/>
      <c r="D76" s="44"/>
      <c r="E76" s="45" t="s">
        <v>120</v>
      </c>
      <c r="F76" s="44"/>
      <c r="G76" s="44"/>
      <c r="H76" s="44"/>
      <c r="I76" s="44"/>
      <c r="J76" s="46"/>
    </row>
    <row r="77" ht="28.8">
      <c r="A77" s="36" t="s">
        <v>125</v>
      </c>
      <c r="B77" s="43"/>
      <c r="C77" s="44"/>
      <c r="D77" s="44"/>
      <c r="E77" s="47" t="s">
        <v>887</v>
      </c>
      <c r="F77" s="44"/>
      <c r="G77" s="44"/>
      <c r="H77" s="44"/>
      <c r="I77" s="44"/>
      <c r="J77" s="46"/>
    </row>
    <row r="78" ht="158.4">
      <c r="A78" s="36" t="s">
        <v>127</v>
      </c>
      <c r="B78" s="43"/>
      <c r="C78" s="44"/>
      <c r="D78" s="44"/>
      <c r="E78" s="38" t="s">
        <v>436</v>
      </c>
      <c r="F78" s="44"/>
      <c r="G78" s="44"/>
      <c r="H78" s="44"/>
      <c r="I78" s="44"/>
      <c r="J78" s="46"/>
    </row>
    <row r="79">
      <c r="A79" s="36" t="s">
        <v>118</v>
      </c>
      <c r="B79" s="36">
        <v>18</v>
      </c>
      <c r="C79" s="37" t="s">
        <v>443</v>
      </c>
      <c r="D79" s="36" t="s">
        <v>120</v>
      </c>
      <c r="E79" s="38" t="s">
        <v>444</v>
      </c>
      <c r="F79" s="39" t="s">
        <v>219</v>
      </c>
      <c r="G79" s="40">
        <v>573.35000000000002</v>
      </c>
      <c r="H79" s="41">
        <v>6.8200000000000003</v>
      </c>
      <c r="I79" s="41">
        <f>ROUND(G79*H79,P4)</f>
        <v>0</v>
      </c>
      <c r="J79" s="39" t="s">
        <v>123</v>
      </c>
      <c r="O79" s="42">
        <f>I79*0.21</f>
        <v>0</v>
      </c>
      <c r="P79">
        <v>3</v>
      </c>
    </row>
    <row r="80">
      <c r="A80" s="36" t="s">
        <v>124</v>
      </c>
      <c r="B80" s="43"/>
      <c r="C80" s="44"/>
      <c r="D80" s="44"/>
      <c r="E80" s="45" t="s">
        <v>120</v>
      </c>
      <c r="F80" s="44"/>
      <c r="G80" s="44"/>
      <c r="H80" s="44"/>
      <c r="I80" s="44"/>
      <c r="J80" s="46"/>
    </row>
    <row r="81" ht="28.8">
      <c r="A81" s="36" t="s">
        <v>125</v>
      </c>
      <c r="B81" s="43"/>
      <c r="C81" s="44"/>
      <c r="D81" s="44"/>
      <c r="E81" s="47" t="s">
        <v>886</v>
      </c>
      <c r="F81" s="44"/>
      <c r="G81" s="44"/>
      <c r="H81" s="44"/>
      <c r="I81" s="44"/>
      <c r="J81" s="46"/>
    </row>
    <row r="82" ht="28.8">
      <c r="A82" s="36" t="s">
        <v>127</v>
      </c>
      <c r="B82" s="43"/>
      <c r="C82" s="44"/>
      <c r="D82" s="44"/>
      <c r="E82" s="38" t="s">
        <v>446</v>
      </c>
      <c r="F82" s="44"/>
      <c r="G82" s="44"/>
      <c r="H82" s="44"/>
      <c r="I82" s="44"/>
      <c r="J82" s="46"/>
    </row>
    <row r="83">
      <c r="A83" s="36" t="s">
        <v>118</v>
      </c>
      <c r="B83" s="36">
        <v>19</v>
      </c>
      <c r="C83" s="37" t="s">
        <v>451</v>
      </c>
      <c r="D83" s="36" t="s">
        <v>120</v>
      </c>
      <c r="E83" s="38" t="s">
        <v>452</v>
      </c>
      <c r="F83" s="39" t="s">
        <v>235</v>
      </c>
      <c r="G83" s="40">
        <v>14.92</v>
      </c>
      <c r="H83" s="41">
        <v>215.25</v>
      </c>
      <c r="I83" s="41">
        <f>ROUND(G83*H83,P4)</f>
        <v>0</v>
      </c>
      <c r="J83" s="39" t="s">
        <v>123</v>
      </c>
      <c r="O83" s="42">
        <f>I83*0.21</f>
        <v>0</v>
      </c>
      <c r="P83">
        <v>3</v>
      </c>
    </row>
    <row r="84">
      <c r="A84" s="36" t="s">
        <v>124</v>
      </c>
      <c r="B84" s="43"/>
      <c r="C84" s="44"/>
      <c r="D84" s="44"/>
      <c r="E84" s="45" t="s">
        <v>120</v>
      </c>
      <c r="F84" s="44"/>
      <c r="G84" s="44"/>
      <c r="H84" s="44"/>
      <c r="I84" s="44"/>
      <c r="J84" s="46"/>
    </row>
    <row r="85" ht="28.8">
      <c r="A85" s="36" t="s">
        <v>125</v>
      </c>
      <c r="B85" s="43"/>
      <c r="C85" s="44"/>
      <c r="D85" s="44"/>
      <c r="E85" s="47" t="s">
        <v>888</v>
      </c>
      <c r="F85" s="44"/>
      <c r="G85" s="44"/>
      <c r="H85" s="44"/>
      <c r="I85" s="44"/>
      <c r="J85" s="46"/>
    </row>
    <row r="86" ht="43.2">
      <c r="A86" s="36" t="s">
        <v>127</v>
      </c>
      <c r="B86" s="43"/>
      <c r="C86" s="44"/>
      <c r="D86" s="44"/>
      <c r="E86" s="38" t="s">
        <v>454</v>
      </c>
      <c r="F86" s="44"/>
      <c r="G86" s="44"/>
      <c r="H86" s="44"/>
      <c r="I86" s="44"/>
      <c r="J86" s="46"/>
    </row>
    <row r="87">
      <c r="A87" s="30" t="s">
        <v>115</v>
      </c>
      <c r="B87" s="31"/>
      <c r="C87" s="32" t="s">
        <v>268</v>
      </c>
      <c r="D87" s="33"/>
      <c r="E87" s="30" t="s">
        <v>269</v>
      </c>
      <c r="F87" s="33"/>
      <c r="G87" s="33"/>
      <c r="H87" s="33"/>
      <c r="I87" s="34">
        <f>SUMIFS(I88:I91,A88:A91,"P")</f>
        <v>0</v>
      </c>
      <c r="J87" s="35"/>
    </row>
    <row r="88">
      <c r="A88" s="36" t="s">
        <v>118</v>
      </c>
      <c r="B88" s="36">
        <v>20</v>
      </c>
      <c r="C88" s="37" t="s">
        <v>474</v>
      </c>
      <c r="D88" s="36" t="s">
        <v>120</v>
      </c>
      <c r="E88" s="38" t="s">
        <v>475</v>
      </c>
      <c r="F88" s="39" t="s">
        <v>235</v>
      </c>
      <c r="G88" s="40">
        <v>14.92</v>
      </c>
      <c r="H88" s="41">
        <v>190.52000000000001</v>
      </c>
      <c r="I88" s="41">
        <f>ROUND(G88*H88,P4)</f>
        <v>0</v>
      </c>
      <c r="J88" s="39" t="s">
        <v>123</v>
      </c>
      <c r="O88" s="42">
        <f>I88*0.21</f>
        <v>0</v>
      </c>
      <c r="P88">
        <v>3</v>
      </c>
    </row>
    <row r="89">
      <c r="A89" s="36" t="s">
        <v>124</v>
      </c>
      <c r="B89" s="43"/>
      <c r="C89" s="44"/>
      <c r="D89" s="44"/>
      <c r="E89" s="45" t="s">
        <v>120</v>
      </c>
      <c r="F89" s="44"/>
      <c r="G89" s="44"/>
      <c r="H89" s="44"/>
      <c r="I89" s="44"/>
      <c r="J89" s="46"/>
    </row>
    <row r="90" ht="28.8">
      <c r="A90" s="36" t="s">
        <v>125</v>
      </c>
      <c r="B90" s="43"/>
      <c r="C90" s="44"/>
      <c r="D90" s="44"/>
      <c r="E90" s="47" t="s">
        <v>888</v>
      </c>
      <c r="F90" s="44"/>
      <c r="G90" s="44"/>
      <c r="H90" s="44"/>
      <c r="I90" s="44"/>
      <c r="J90" s="46"/>
    </row>
    <row r="91" ht="28.8">
      <c r="A91" s="36" t="s">
        <v>127</v>
      </c>
      <c r="B91" s="48"/>
      <c r="C91" s="49"/>
      <c r="D91" s="49"/>
      <c r="E91" s="38" t="s">
        <v>477</v>
      </c>
      <c r="F91" s="49"/>
      <c r="G91" s="49"/>
      <c r="H91" s="49"/>
      <c r="I91" s="49"/>
      <c r="J9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29</v>
      </c>
      <c r="I3" s="24">
        <f>SUMIFS(I8:I112,A8:A112,"SD")</f>
        <v>0</v>
      </c>
      <c r="J3" s="18"/>
      <c r="O3">
        <v>0</v>
      </c>
      <c r="P3">
        <v>2</v>
      </c>
    </row>
    <row r="4">
      <c r="A4" s="3" t="s">
        <v>102</v>
      </c>
      <c r="B4" s="19" t="s">
        <v>103</v>
      </c>
      <c r="C4" s="20" t="s">
        <v>29</v>
      </c>
      <c r="D4" s="21"/>
      <c r="E4" s="22" t="s">
        <v>30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424.98200000000003</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889</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162.56999999999999</v>
      </c>
      <c r="H13" s="41">
        <v>960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890</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SUMIFS(I18:I65,A18:A65,"P")</f>
        <v>0</v>
      </c>
      <c r="J17" s="35"/>
    </row>
    <row r="18" ht="28.8">
      <c r="A18" s="36" t="s">
        <v>118</v>
      </c>
      <c r="B18" s="36">
        <v>3</v>
      </c>
      <c r="C18" s="37" t="s">
        <v>493</v>
      </c>
      <c r="D18" s="36" t="s">
        <v>120</v>
      </c>
      <c r="E18" s="38" t="s">
        <v>494</v>
      </c>
      <c r="F18" s="39" t="s">
        <v>189</v>
      </c>
      <c r="G18" s="40">
        <v>162.56999999999999</v>
      </c>
      <c r="H18" s="41">
        <v>319.98000000000002</v>
      </c>
      <c r="I18" s="41">
        <f>ROUND(G18*H18,P4)</f>
        <v>0</v>
      </c>
      <c r="J18" s="39" t="s">
        <v>123</v>
      </c>
      <c r="O18" s="42">
        <f>I18*0.21</f>
        <v>0</v>
      </c>
      <c r="P18">
        <v>3</v>
      </c>
    </row>
    <row r="19">
      <c r="A19" s="36" t="s">
        <v>124</v>
      </c>
      <c r="B19" s="43"/>
      <c r="C19" s="44"/>
      <c r="D19" s="44"/>
      <c r="E19" s="45" t="s">
        <v>120</v>
      </c>
      <c r="F19" s="44"/>
      <c r="G19" s="44"/>
      <c r="H19" s="44"/>
      <c r="I19" s="44"/>
      <c r="J19" s="46"/>
    </row>
    <row r="20">
      <c r="A20" s="36" t="s">
        <v>125</v>
      </c>
      <c r="B20" s="43"/>
      <c r="C20" s="44"/>
      <c r="D20" s="44"/>
      <c r="E20" s="47" t="s">
        <v>891</v>
      </c>
      <c r="F20" s="44"/>
      <c r="G20" s="44"/>
      <c r="H20" s="44"/>
      <c r="I20" s="44"/>
      <c r="J20" s="46"/>
    </row>
    <row r="21" ht="72">
      <c r="A21" s="36" t="s">
        <v>127</v>
      </c>
      <c r="B21" s="43"/>
      <c r="C21" s="44"/>
      <c r="D21" s="44"/>
      <c r="E21" s="38" t="s">
        <v>496</v>
      </c>
      <c r="F21" s="44"/>
      <c r="G21" s="44"/>
      <c r="H21" s="44"/>
      <c r="I21" s="44"/>
      <c r="J21" s="46"/>
    </row>
    <row r="22">
      <c r="A22" s="36" t="s">
        <v>118</v>
      </c>
      <c r="B22" s="36">
        <v>4</v>
      </c>
      <c r="C22" s="37" t="s">
        <v>500</v>
      </c>
      <c r="D22" s="36" t="s">
        <v>120</v>
      </c>
      <c r="E22" s="38" t="s">
        <v>501</v>
      </c>
      <c r="F22" s="39" t="s">
        <v>189</v>
      </c>
      <c r="G22" s="40">
        <v>81.284999999999997</v>
      </c>
      <c r="H22" s="41">
        <v>1353.8399999999999</v>
      </c>
      <c r="I22" s="41">
        <f>ROUND(G22*H22,P4)</f>
        <v>0</v>
      </c>
      <c r="J22" s="39" t="s">
        <v>123</v>
      </c>
      <c r="O22" s="42">
        <f>I22*0.21</f>
        <v>0</v>
      </c>
      <c r="P22">
        <v>3</v>
      </c>
    </row>
    <row r="23">
      <c r="A23" s="36" t="s">
        <v>124</v>
      </c>
      <c r="B23" s="43"/>
      <c r="C23" s="44"/>
      <c r="D23" s="44"/>
      <c r="E23" s="45" t="s">
        <v>120</v>
      </c>
      <c r="F23" s="44"/>
      <c r="G23" s="44"/>
      <c r="H23" s="44"/>
      <c r="I23" s="44"/>
      <c r="J23" s="46"/>
    </row>
    <row r="24" ht="57.6">
      <c r="A24" s="36" t="s">
        <v>125</v>
      </c>
      <c r="B24" s="43"/>
      <c r="C24" s="44"/>
      <c r="D24" s="44"/>
      <c r="E24" s="47" t="s">
        <v>892</v>
      </c>
      <c r="F24" s="44"/>
      <c r="G24" s="44"/>
      <c r="H24" s="44"/>
      <c r="I24" s="44"/>
      <c r="J24" s="46"/>
    </row>
    <row r="25" ht="72">
      <c r="A25" s="36" t="s">
        <v>127</v>
      </c>
      <c r="B25" s="43"/>
      <c r="C25" s="44"/>
      <c r="D25" s="44"/>
      <c r="E25" s="38" t="s">
        <v>496</v>
      </c>
      <c r="F25" s="44"/>
      <c r="G25" s="44"/>
      <c r="H25" s="44"/>
      <c r="I25" s="44"/>
      <c r="J25" s="46"/>
    </row>
    <row r="26">
      <c r="A26" s="36" t="s">
        <v>118</v>
      </c>
      <c r="B26" s="36">
        <v>5</v>
      </c>
      <c r="C26" s="37" t="s">
        <v>294</v>
      </c>
      <c r="D26" s="36" t="s">
        <v>120</v>
      </c>
      <c r="E26" s="38" t="s">
        <v>295</v>
      </c>
      <c r="F26" s="39" t="s">
        <v>189</v>
      </c>
      <c r="G26" s="40">
        <v>424.98200000000003</v>
      </c>
      <c r="H26" s="41">
        <v>170.38</v>
      </c>
      <c r="I26" s="41">
        <f>ROUND(G26*H26,P4)</f>
        <v>0</v>
      </c>
      <c r="J26" s="39" t="s">
        <v>123</v>
      </c>
      <c r="O26" s="42">
        <f>I26*0.21</f>
        <v>0</v>
      </c>
      <c r="P26">
        <v>3</v>
      </c>
    </row>
    <row r="27">
      <c r="A27" s="36" t="s">
        <v>124</v>
      </c>
      <c r="B27" s="43"/>
      <c r="C27" s="44"/>
      <c r="D27" s="44"/>
      <c r="E27" s="45" t="s">
        <v>120</v>
      </c>
      <c r="F27" s="44"/>
      <c r="G27" s="44"/>
      <c r="H27" s="44"/>
      <c r="I27" s="44"/>
      <c r="J27" s="46"/>
    </row>
    <row r="28" ht="57.6">
      <c r="A28" s="36" t="s">
        <v>125</v>
      </c>
      <c r="B28" s="43"/>
      <c r="C28" s="44"/>
      <c r="D28" s="44"/>
      <c r="E28" s="47" t="s">
        <v>893</v>
      </c>
      <c r="F28" s="44"/>
      <c r="G28" s="44"/>
      <c r="H28" s="44"/>
      <c r="I28" s="44"/>
      <c r="J28" s="46"/>
    </row>
    <row r="29" ht="409.5">
      <c r="A29" s="36" t="s">
        <v>127</v>
      </c>
      <c r="B29" s="43"/>
      <c r="C29" s="44"/>
      <c r="D29" s="44"/>
      <c r="E29" s="38" t="s">
        <v>297</v>
      </c>
      <c r="F29" s="44"/>
      <c r="G29" s="44"/>
      <c r="H29" s="44"/>
      <c r="I29" s="44"/>
      <c r="J29" s="46"/>
    </row>
    <row r="30">
      <c r="A30" s="36" t="s">
        <v>118</v>
      </c>
      <c r="B30" s="36">
        <v>6</v>
      </c>
      <c r="C30" s="37" t="s">
        <v>305</v>
      </c>
      <c r="D30" s="36" t="s">
        <v>309</v>
      </c>
      <c r="E30" s="38" t="s">
        <v>306</v>
      </c>
      <c r="F30" s="39" t="s">
        <v>189</v>
      </c>
      <c r="G30" s="40">
        <v>50.432000000000002</v>
      </c>
      <c r="H30" s="41">
        <v>135.06999999999999</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894</v>
      </c>
      <c r="F32" s="44"/>
      <c r="G32" s="44"/>
      <c r="H32" s="44"/>
      <c r="I32" s="44"/>
      <c r="J32" s="46"/>
    </row>
    <row r="33" ht="360">
      <c r="A33" s="36" t="s">
        <v>127</v>
      </c>
      <c r="B33" s="43"/>
      <c r="C33" s="44"/>
      <c r="D33" s="44"/>
      <c r="E33" s="38" t="s">
        <v>308</v>
      </c>
      <c r="F33" s="44"/>
      <c r="G33" s="44"/>
      <c r="H33" s="44"/>
      <c r="I33" s="44"/>
      <c r="J33" s="46"/>
    </row>
    <row r="34">
      <c r="A34" s="36" t="s">
        <v>118</v>
      </c>
      <c r="B34" s="36">
        <v>7</v>
      </c>
      <c r="C34" s="37" t="s">
        <v>305</v>
      </c>
      <c r="D34" s="36" t="s">
        <v>311</v>
      </c>
      <c r="E34" s="38" t="s">
        <v>306</v>
      </c>
      <c r="F34" s="39" t="s">
        <v>189</v>
      </c>
      <c r="G34" s="40">
        <v>424.98200000000003</v>
      </c>
      <c r="H34" s="41">
        <v>135.06999999999999</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895</v>
      </c>
      <c r="F36" s="44"/>
      <c r="G36" s="44"/>
      <c r="H36" s="44"/>
      <c r="I36" s="44"/>
      <c r="J36" s="46"/>
    </row>
    <row r="37" ht="360">
      <c r="A37" s="36" t="s">
        <v>127</v>
      </c>
      <c r="B37" s="43"/>
      <c r="C37" s="44"/>
      <c r="D37" s="44"/>
      <c r="E37" s="38" t="s">
        <v>308</v>
      </c>
      <c r="F37" s="44"/>
      <c r="G37" s="44"/>
      <c r="H37" s="44"/>
      <c r="I37" s="44"/>
      <c r="J37" s="46"/>
    </row>
    <row r="38">
      <c r="A38" s="36" t="s">
        <v>118</v>
      </c>
      <c r="B38" s="36">
        <v>8</v>
      </c>
      <c r="C38" s="37" t="s">
        <v>209</v>
      </c>
      <c r="D38" s="36" t="s">
        <v>120</v>
      </c>
      <c r="E38" s="38" t="s">
        <v>210</v>
      </c>
      <c r="F38" s="39" t="s">
        <v>189</v>
      </c>
      <c r="G38" s="40">
        <v>424.98200000000003</v>
      </c>
      <c r="H38" s="41">
        <v>20.600000000000001</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896</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424.98200000000003</v>
      </c>
      <c r="H42" s="41">
        <v>20.600000000000001</v>
      </c>
      <c r="I42" s="41">
        <f>ROUND(G42*H42,P4)</f>
        <v>0</v>
      </c>
      <c r="J42" s="39" t="s">
        <v>123</v>
      </c>
      <c r="O42" s="42">
        <f>I42*0.21</f>
        <v>0</v>
      </c>
      <c r="P42">
        <v>3</v>
      </c>
    </row>
    <row r="43">
      <c r="A43" s="36" t="s">
        <v>124</v>
      </c>
      <c r="B43" s="43"/>
      <c r="C43" s="44"/>
      <c r="D43" s="44"/>
      <c r="E43" s="45" t="s">
        <v>120</v>
      </c>
      <c r="F43" s="44"/>
      <c r="G43" s="44"/>
      <c r="H43" s="44"/>
      <c r="I43" s="44"/>
      <c r="J43" s="46"/>
    </row>
    <row r="44">
      <c r="A44" s="36" t="s">
        <v>125</v>
      </c>
      <c r="B44" s="43"/>
      <c r="C44" s="44"/>
      <c r="D44" s="44"/>
      <c r="E44" s="47" t="s">
        <v>897</v>
      </c>
      <c r="F44" s="44"/>
      <c r="G44" s="44"/>
      <c r="H44" s="44"/>
      <c r="I44" s="44"/>
      <c r="J44" s="46"/>
    </row>
    <row r="45" ht="216">
      <c r="A45" s="36" t="s">
        <v>127</v>
      </c>
      <c r="B45" s="43"/>
      <c r="C45" s="44"/>
      <c r="D45" s="44"/>
      <c r="E45" s="38" t="s">
        <v>341</v>
      </c>
      <c r="F45" s="44"/>
      <c r="G45" s="44"/>
      <c r="H45" s="44"/>
      <c r="I45" s="44"/>
      <c r="J45" s="46"/>
    </row>
    <row r="46">
      <c r="A46" s="36" t="s">
        <v>118</v>
      </c>
      <c r="B46" s="36">
        <v>10</v>
      </c>
      <c r="C46" s="37" t="s">
        <v>343</v>
      </c>
      <c r="D46" s="36" t="s">
        <v>120</v>
      </c>
      <c r="E46" s="38" t="s">
        <v>344</v>
      </c>
      <c r="F46" s="39" t="s">
        <v>189</v>
      </c>
      <c r="G46" s="40">
        <v>352.45999999999998</v>
      </c>
      <c r="H46" s="41">
        <v>686.17999999999995</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898</v>
      </c>
      <c r="F48" s="44"/>
      <c r="G48" s="44"/>
      <c r="H48" s="44"/>
      <c r="I48" s="44"/>
      <c r="J48" s="46"/>
    </row>
    <row r="49" ht="331.2">
      <c r="A49" s="36" t="s">
        <v>127</v>
      </c>
      <c r="B49" s="43"/>
      <c r="C49" s="44"/>
      <c r="D49" s="44"/>
      <c r="E49" s="38" t="s">
        <v>346</v>
      </c>
      <c r="F49" s="44"/>
      <c r="G49" s="44"/>
      <c r="H49" s="44"/>
      <c r="I49" s="44"/>
      <c r="J49" s="46"/>
    </row>
    <row r="50">
      <c r="A50" s="36" t="s">
        <v>118</v>
      </c>
      <c r="B50" s="36">
        <v>11</v>
      </c>
      <c r="C50" s="37" t="s">
        <v>347</v>
      </c>
      <c r="D50" s="36" t="s">
        <v>120</v>
      </c>
      <c r="E50" s="38" t="s">
        <v>348</v>
      </c>
      <c r="F50" s="39" t="s">
        <v>189</v>
      </c>
      <c r="G50" s="40">
        <v>4.4729999999999999</v>
      </c>
      <c r="H50" s="41">
        <v>1095.54</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899</v>
      </c>
      <c r="F52" s="44"/>
      <c r="G52" s="44"/>
      <c r="H52" s="44"/>
      <c r="I52" s="44"/>
      <c r="J52" s="46"/>
    </row>
    <row r="53" ht="288">
      <c r="A53" s="36" t="s">
        <v>127</v>
      </c>
      <c r="B53" s="43"/>
      <c r="C53" s="44"/>
      <c r="D53" s="44"/>
      <c r="E53" s="38" t="s">
        <v>350</v>
      </c>
      <c r="F53" s="44"/>
      <c r="G53" s="44"/>
      <c r="H53" s="44"/>
      <c r="I53" s="44"/>
      <c r="J53" s="46"/>
    </row>
    <row r="54">
      <c r="A54" s="36" t="s">
        <v>118</v>
      </c>
      <c r="B54" s="36">
        <v>12</v>
      </c>
      <c r="C54" s="37" t="s">
        <v>351</v>
      </c>
      <c r="D54" s="36" t="s">
        <v>120</v>
      </c>
      <c r="E54" s="38" t="s">
        <v>352</v>
      </c>
      <c r="F54" s="39" t="s">
        <v>219</v>
      </c>
      <c r="G54" s="40">
        <v>795.29999999999995</v>
      </c>
      <c r="H54" s="41">
        <v>20.530000000000001</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900</v>
      </c>
      <c r="F56" s="44"/>
      <c r="G56" s="44"/>
      <c r="H56" s="44"/>
      <c r="I56" s="44"/>
      <c r="J56" s="46"/>
    </row>
    <row r="57" ht="28.8">
      <c r="A57" s="36" t="s">
        <v>127</v>
      </c>
      <c r="B57" s="43"/>
      <c r="C57" s="44"/>
      <c r="D57" s="44"/>
      <c r="E57" s="38" t="s">
        <v>354</v>
      </c>
      <c r="F57" s="44"/>
      <c r="G57" s="44"/>
      <c r="H57" s="44"/>
      <c r="I57" s="44"/>
      <c r="J57" s="46"/>
    </row>
    <row r="58">
      <c r="A58" s="36" t="s">
        <v>118</v>
      </c>
      <c r="B58" s="36">
        <v>13</v>
      </c>
      <c r="C58" s="37" t="s">
        <v>358</v>
      </c>
      <c r="D58" s="36" t="s">
        <v>120</v>
      </c>
      <c r="E58" s="38" t="s">
        <v>359</v>
      </c>
      <c r="F58" s="39" t="s">
        <v>189</v>
      </c>
      <c r="G58" s="40">
        <v>49.351999999999997</v>
      </c>
      <c r="H58" s="41">
        <v>270.43000000000001</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901</v>
      </c>
      <c r="F60" s="44"/>
      <c r="G60" s="44"/>
      <c r="H60" s="44"/>
      <c r="I60" s="44"/>
      <c r="J60" s="46"/>
    </row>
    <row r="61" ht="43.2">
      <c r="A61" s="36" t="s">
        <v>127</v>
      </c>
      <c r="B61" s="43"/>
      <c r="C61" s="44"/>
      <c r="D61" s="44"/>
      <c r="E61" s="38" t="s">
        <v>361</v>
      </c>
      <c r="F61" s="44"/>
      <c r="G61" s="44"/>
      <c r="H61" s="44"/>
      <c r="I61" s="44"/>
      <c r="J61" s="46"/>
    </row>
    <row r="62">
      <c r="A62" s="36" t="s">
        <v>118</v>
      </c>
      <c r="B62" s="36">
        <v>14</v>
      </c>
      <c r="C62" s="37" t="s">
        <v>362</v>
      </c>
      <c r="D62" s="36" t="s">
        <v>120</v>
      </c>
      <c r="E62" s="38" t="s">
        <v>363</v>
      </c>
      <c r="F62" s="39" t="s">
        <v>189</v>
      </c>
      <c r="G62" s="40">
        <v>1.0800000000000001</v>
      </c>
      <c r="H62" s="41">
        <v>222.00999999999999</v>
      </c>
      <c r="I62" s="41">
        <f>ROUND(G62*H62,P4)</f>
        <v>0</v>
      </c>
      <c r="J62" s="39" t="s">
        <v>123</v>
      </c>
      <c r="O62" s="42">
        <f>I62*0.21</f>
        <v>0</v>
      </c>
      <c r="P62">
        <v>3</v>
      </c>
    </row>
    <row r="63">
      <c r="A63" s="36" t="s">
        <v>124</v>
      </c>
      <c r="B63" s="43"/>
      <c r="C63" s="44"/>
      <c r="D63" s="44"/>
      <c r="E63" s="45" t="s">
        <v>120</v>
      </c>
      <c r="F63" s="44"/>
      <c r="G63" s="44"/>
      <c r="H63" s="44"/>
      <c r="I63" s="44"/>
      <c r="J63" s="46"/>
    </row>
    <row r="64">
      <c r="A64" s="36" t="s">
        <v>125</v>
      </c>
      <c r="B64" s="43"/>
      <c r="C64" s="44"/>
      <c r="D64" s="44"/>
      <c r="E64" s="47" t="s">
        <v>902</v>
      </c>
      <c r="F64" s="44"/>
      <c r="G64" s="44"/>
      <c r="H64" s="44"/>
      <c r="I64" s="44"/>
      <c r="J64" s="46"/>
    </row>
    <row r="65" ht="43.2">
      <c r="A65" s="36" t="s">
        <v>127</v>
      </c>
      <c r="B65" s="43"/>
      <c r="C65" s="44"/>
      <c r="D65" s="44"/>
      <c r="E65" s="38" t="s">
        <v>365</v>
      </c>
      <c r="F65" s="44"/>
      <c r="G65" s="44"/>
      <c r="H65" s="44"/>
      <c r="I65" s="44"/>
      <c r="J65" s="46"/>
    </row>
    <row r="66">
      <c r="A66" s="30" t="s">
        <v>115</v>
      </c>
      <c r="B66" s="31"/>
      <c r="C66" s="32" t="s">
        <v>222</v>
      </c>
      <c r="D66" s="33"/>
      <c r="E66" s="30" t="s">
        <v>223</v>
      </c>
      <c r="F66" s="33"/>
      <c r="G66" s="33"/>
      <c r="H66" s="33"/>
      <c r="I66" s="34">
        <f>SUMIFS(I67:I70,A67:A70,"P")</f>
        <v>0</v>
      </c>
      <c r="J66" s="35"/>
    </row>
    <row r="67">
      <c r="A67" s="36" t="s">
        <v>118</v>
      </c>
      <c r="B67" s="36">
        <v>15</v>
      </c>
      <c r="C67" s="37" t="s">
        <v>382</v>
      </c>
      <c r="D67" s="36" t="s">
        <v>120</v>
      </c>
      <c r="E67" s="38" t="s">
        <v>383</v>
      </c>
      <c r="F67" s="39" t="s">
        <v>219</v>
      </c>
      <c r="G67" s="40">
        <v>795.29999999999995</v>
      </c>
      <c r="H67" s="41">
        <v>81.129999999999995</v>
      </c>
      <c r="I67" s="41">
        <f>ROUND(G67*H67,P4)</f>
        <v>0</v>
      </c>
      <c r="J67" s="39" t="s">
        <v>123</v>
      </c>
      <c r="O67" s="42">
        <f>I67*0.21</f>
        <v>0</v>
      </c>
      <c r="P67">
        <v>3</v>
      </c>
    </row>
    <row r="68">
      <c r="A68" s="36" t="s">
        <v>124</v>
      </c>
      <c r="B68" s="43"/>
      <c r="C68" s="44"/>
      <c r="D68" s="44"/>
      <c r="E68" s="45" t="s">
        <v>120</v>
      </c>
      <c r="F68" s="44"/>
      <c r="G68" s="44"/>
      <c r="H68" s="44"/>
      <c r="I68" s="44"/>
      <c r="J68" s="46"/>
    </row>
    <row r="69">
      <c r="A69" s="36" t="s">
        <v>125</v>
      </c>
      <c r="B69" s="43"/>
      <c r="C69" s="44"/>
      <c r="D69" s="44"/>
      <c r="E69" s="47" t="s">
        <v>903</v>
      </c>
      <c r="F69" s="44"/>
      <c r="G69" s="44"/>
      <c r="H69" s="44"/>
      <c r="I69" s="44"/>
      <c r="J69" s="46"/>
    </row>
    <row r="70" ht="115.2">
      <c r="A70" s="36" t="s">
        <v>127</v>
      </c>
      <c r="B70" s="43"/>
      <c r="C70" s="44"/>
      <c r="D70" s="44"/>
      <c r="E70" s="38" t="s">
        <v>385</v>
      </c>
      <c r="F70" s="44"/>
      <c r="G70" s="44"/>
      <c r="H70" s="44"/>
      <c r="I70" s="44"/>
      <c r="J70" s="46"/>
    </row>
    <row r="71">
      <c r="A71" s="30" t="s">
        <v>115</v>
      </c>
      <c r="B71" s="31"/>
      <c r="C71" s="32" t="s">
        <v>413</v>
      </c>
      <c r="D71" s="33"/>
      <c r="E71" s="30" t="s">
        <v>414</v>
      </c>
      <c r="F71" s="33"/>
      <c r="G71" s="33"/>
      <c r="H71" s="33"/>
      <c r="I71" s="34">
        <f>SUMIFS(I72:I103,A72:A103,"P")</f>
        <v>0</v>
      </c>
      <c r="J71" s="35"/>
    </row>
    <row r="72">
      <c r="A72" s="36" t="s">
        <v>118</v>
      </c>
      <c r="B72" s="36">
        <v>16</v>
      </c>
      <c r="C72" s="37" t="s">
        <v>419</v>
      </c>
      <c r="D72" s="36" t="s">
        <v>120</v>
      </c>
      <c r="E72" s="38" t="s">
        <v>420</v>
      </c>
      <c r="F72" s="39" t="s">
        <v>189</v>
      </c>
      <c r="G72" s="40">
        <v>207.52500000000001</v>
      </c>
      <c r="H72" s="41">
        <v>1081.04</v>
      </c>
      <c r="I72" s="41">
        <f>ROUND(G72*H72,P4)</f>
        <v>0</v>
      </c>
      <c r="J72" s="39" t="s">
        <v>123</v>
      </c>
      <c r="O72" s="42">
        <f>I72*0.21</f>
        <v>0</v>
      </c>
      <c r="P72">
        <v>3</v>
      </c>
    </row>
    <row r="73">
      <c r="A73" s="36" t="s">
        <v>124</v>
      </c>
      <c r="B73" s="43"/>
      <c r="C73" s="44"/>
      <c r="D73" s="44"/>
      <c r="E73" s="45" t="s">
        <v>120</v>
      </c>
      <c r="F73" s="44"/>
      <c r="G73" s="44"/>
      <c r="H73" s="44"/>
      <c r="I73" s="44"/>
      <c r="J73" s="46"/>
    </row>
    <row r="74" ht="72">
      <c r="A74" s="36" t="s">
        <v>125</v>
      </c>
      <c r="B74" s="43"/>
      <c r="C74" s="44"/>
      <c r="D74" s="44"/>
      <c r="E74" s="47" t="s">
        <v>904</v>
      </c>
      <c r="F74" s="44"/>
      <c r="G74" s="44"/>
      <c r="H74" s="44"/>
      <c r="I74" s="44"/>
      <c r="J74" s="46"/>
    </row>
    <row r="75" ht="57.6">
      <c r="A75" s="36" t="s">
        <v>127</v>
      </c>
      <c r="B75" s="43"/>
      <c r="C75" s="44"/>
      <c r="D75" s="44"/>
      <c r="E75" s="38" t="s">
        <v>418</v>
      </c>
      <c r="F75" s="44"/>
      <c r="G75" s="44"/>
      <c r="H75" s="44"/>
      <c r="I75" s="44"/>
      <c r="J75" s="46"/>
    </row>
    <row r="76">
      <c r="A76" s="36" t="s">
        <v>118</v>
      </c>
      <c r="B76" s="36">
        <v>17</v>
      </c>
      <c r="C76" s="37" t="s">
        <v>422</v>
      </c>
      <c r="D76" s="36" t="s">
        <v>120</v>
      </c>
      <c r="E76" s="38" t="s">
        <v>423</v>
      </c>
      <c r="F76" s="39" t="s">
        <v>189</v>
      </c>
      <c r="G76" s="40">
        <v>16.364999999999998</v>
      </c>
      <c r="H76" s="41">
        <v>1087.5</v>
      </c>
      <c r="I76" s="41">
        <f>ROUND(G76*H76,P4)</f>
        <v>0</v>
      </c>
      <c r="J76" s="39" t="s">
        <v>123</v>
      </c>
      <c r="O76" s="42">
        <f>I76*0.21</f>
        <v>0</v>
      </c>
      <c r="P76">
        <v>3</v>
      </c>
    </row>
    <row r="77">
      <c r="A77" s="36" t="s">
        <v>124</v>
      </c>
      <c r="B77" s="43"/>
      <c r="C77" s="44"/>
      <c r="D77" s="44"/>
      <c r="E77" s="45" t="s">
        <v>120</v>
      </c>
      <c r="F77" s="44"/>
      <c r="G77" s="44"/>
      <c r="H77" s="44"/>
      <c r="I77" s="44"/>
      <c r="J77" s="46"/>
    </row>
    <row r="78">
      <c r="A78" s="36" t="s">
        <v>125</v>
      </c>
      <c r="B78" s="43"/>
      <c r="C78" s="44"/>
      <c r="D78" s="44"/>
      <c r="E78" s="47" t="s">
        <v>905</v>
      </c>
      <c r="F78" s="44"/>
      <c r="G78" s="44"/>
      <c r="H78" s="44"/>
      <c r="I78" s="44"/>
      <c r="J78" s="46"/>
    </row>
    <row r="79" ht="43.2">
      <c r="A79" s="36" t="s">
        <v>127</v>
      </c>
      <c r="B79" s="43"/>
      <c r="C79" s="44"/>
      <c r="D79" s="44"/>
      <c r="E79" s="38" t="s">
        <v>425</v>
      </c>
      <c r="F79" s="44"/>
      <c r="G79" s="44"/>
      <c r="H79" s="44"/>
      <c r="I79" s="44"/>
      <c r="J79" s="46"/>
    </row>
    <row r="80">
      <c r="A80" s="36" t="s">
        <v>118</v>
      </c>
      <c r="B80" s="36">
        <v>18</v>
      </c>
      <c r="C80" s="37" t="s">
        <v>426</v>
      </c>
      <c r="D80" s="36" t="s">
        <v>120</v>
      </c>
      <c r="E80" s="38" t="s">
        <v>427</v>
      </c>
      <c r="F80" s="39" t="s">
        <v>219</v>
      </c>
      <c r="G80" s="40">
        <v>664.5</v>
      </c>
      <c r="H80" s="41">
        <v>25.370000000000001</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906</v>
      </c>
      <c r="F82" s="44"/>
      <c r="G82" s="44"/>
      <c r="H82" s="44"/>
      <c r="I82" s="44"/>
      <c r="J82" s="46"/>
    </row>
    <row r="83" ht="72">
      <c r="A83" s="36" t="s">
        <v>127</v>
      </c>
      <c r="B83" s="43"/>
      <c r="C83" s="44"/>
      <c r="D83" s="44"/>
      <c r="E83" s="38" t="s">
        <v>429</v>
      </c>
      <c r="F83" s="44"/>
      <c r="G83" s="44"/>
      <c r="H83" s="44"/>
      <c r="I83" s="44"/>
      <c r="J83" s="46"/>
    </row>
    <row r="84">
      <c r="A84" s="36" t="s">
        <v>118</v>
      </c>
      <c r="B84" s="36">
        <v>19</v>
      </c>
      <c r="C84" s="37" t="s">
        <v>551</v>
      </c>
      <c r="D84" s="36" t="s">
        <v>120</v>
      </c>
      <c r="E84" s="38" t="s">
        <v>552</v>
      </c>
      <c r="F84" s="39" t="s">
        <v>219</v>
      </c>
      <c r="G84" s="40">
        <v>631.79999999999995</v>
      </c>
      <c r="H84" s="41">
        <v>17.219999999999999</v>
      </c>
      <c r="I84" s="41">
        <f>ROUND(G84*H84,P4)</f>
        <v>0</v>
      </c>
      <c r="J84" s="39" t="s">
        <v>123</v>
      </c>
      <c r="O84" s="42">
        <f>I84*0.21</f>
        <v>0</v>
      </c>
      <c r="P84">
        <v>3</v>
      </c>
    </row>
    <row r="85">
      <c r="A85" s="36" t="s">
        <v>124</v>
      </c>
      <c r="B85" s="43"/>
      <c r="C85" s="44"/>
      <c r="D85" s="44"/>
      <c r="E85" s="45" t="s">
        <v>120</v>
      </c>
      <c r="F85" s="44"/>
      <c r="G85" s="44"/>
      <c r="H85" s="44"/>
      <c r="I85" s="44"/>
      <c r="J85" s="46"/>
    </row>
    <row r="86">
      <c r="A86" s="36" t="s">
        <v>125</v>
      </c>
      <c r="B86" s="43"/>
      <c r="C86" s="44"/>
      <c r="D86" s="44"/>
      <c r="E86" s="47" t="s">
        <v>907</v>
      </c>
      <c r="F86" s="44"/>
      <c r="G86" s="44"/>
      <c r="H86" s="44"/>
      <c r="I86" s="44"/>
      <c r="J86" s="46"/>
    </row>
    <row r="87" ht="72">
      <c r="A87" s="36" t="s">
        <v>127</v>
      </c>
      <c r="B87" s="43"/>
      <c r="C87" s="44"/>
      <c r="D87" s="44"/>
      <c r="E87" s="38" t="s">
        <v>429</v>
      </c>
      <c r="F87" s="44"/>
      <c r="G87" s="44"/>
      <c r="H87" s="44"/>
      <c r="I87" s="44"/>
      <c r="J87" s="46"/>
    </row>
    <row r="88">
      <c r="A88" s="36" t="s">
        <v>118</v>
      </c>
      <c r="B88" s="36">
        <v>20</v>
      </c>
      <c r="C88" s="37" t="s">
        <v>782</v>
      </c>
      <c r="D88" s="36" t="s">
        <v>120</v>
      </c>
      <c r="E88" s="38" t="s">
        <v>783</v>
      </c>
      <c r="F88" s="39" t="s">
        <v>219</v>
      </c>
      <c r="G88" s="40">
        <v>610</v>
      </c>
      <c r="H88" s="41">
        <v>276.25</v>
      </c>
      <c r="I88" s="41">
        <f>ROUND(G88*H88,P4)</f>
        <v>0</v>
      </c>
      <c r="J88" s="39" t="s">
        <v>123</v>
      </c>
      <c r="O88" s="42">
        <f>I88*0.21</f>
        <v>0</v>
      </c>
      <c r="P88">
        <v>3</v>
      </c>
    </row>
    <row r="89">
      <c r="A89" s="36" t="s">
        <v>124</v>
      </c>
      <c r="B89" s="43"/>
      <c r="C89" s="44"/>
      <c r="D89" s="44"/>
      <c r="E89" s="45" t="s">
        <v>120</v>
      </c>
      <c r="F89" s="44"/>
      <c r="G89" s="44"/>
      <c r="H89" s="44"/>
      <c r="I89" s="44"/>
      <c r="J89" s="46"/>
    </row>
    <row r="90">
      <c r="A90" s="36" t="s">
        <v>125</v>
      </c>
      <c r="B90" s="43"/>
      <c r="C90" s="44"/>
      <c r="D90" s="44"/>
      <c r="E90" s="47" t="s">
        <v>908</v>
      </c>
      <c r="F90" s="44"/>
      <c r="G90" s="44"/>
      <c r="H90" s="44"/>
      <c r="I90" s="44"/>
      <c r="J90" s="46"/>
    </row>
    <row r="91" ht="158.4">
      <c r="A91" s="36" t="s">
        <v>127</v>
      </c>
      <c r="B91" s="43"/>
      <c r="C91" s="44"/>
      <c r="D91" s="44"/>
      <c r="E91" s="38" t="s">
        <v>436</v>
      </c>
      <c r="F91" s="44"/>
      <c r="G91" s="44"/>
      <c r="H91" s="44"/>
      <c r="I91" s="44"/>
      <c r="J91" s="46"/>
    </row>
    <row r="92">
      <c r="A92" s="36" t="s">
        <v>118</v>
      </c>
      <c r="B92" s="36">
        <v>21</v>
      </c>
      <c r="C92" s="37" t="s">
        <v>909</v>
      </c>
      <c r="D92" s="36" t="s">
        <v>120</v>
      </c>
      <c r="E92" s="38" t="s">
        <v>910</v>
      </c>
      <c r="F92" s="39" t="s">
        <v>219</v>
      </c>
      <c r="G92" s="40">
        <v>631.79999999999995</v>
      </c>
      <c r="H92" s="41">
        <v>309.18000000000001</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911</v>
      </c>
      <c r="F94" s="44"/>
      <c r="G94" s="44"/>
      <c r="H94" s="44"/>
      <c r="I94" s="44"/>
      <c r="J94" s="46"/>
    </row>
    <row r="95" ht="158.4">
      <c r="A95" s="36" t="s">
        <v>127</v>
      </c>
      <c r="B95" s="43"/>
      <c r="C95" s="44"/>
      <c r="D95" s="44"/>
      <c r="E95" s="38" t="s">
        <v>436</v>
      </c>
      <c r="F95" s="44"/>
      <c r="G95" s="44"/>
      <c r="H95" s="44"/>
      <c r="I95" s="44"/>
      <c r="J95" s="46"/>
    </row>
    <row r="96">
      <c r="A96" s="36" t="s">
        <v>118</v>
      </c>
      <c r="B96" s="36">
        <v>22</v>
      </c>
      <c r="C96" s="37" t="s">
        <v>443</v>
      </c>
      <c r="D96" s="36" t="s">
        <v>120</v>
      </c>
      <c r="E96" s="38" t="s">
        <v>444</v>
      </c>
      <c r="F96" s="39" t="s">
        <v>219</v>
      </c>
      <c r="G96" s="40">
        <v>664.5</v>
      </c>
      <c r="H96" s="41">
        <v>6.8200000000000003</v>
      </c>
      <c r="I96" s="41">
        <f>ROUND(G96*H96,P4)</f>
        <v>0</v>
      </c>
      <c r="J96" s="39" t="s">
        <v>123</v>
      </c>
      <c r="O96" s="42">
        <f>I96*0.21</f>
        <v>0</v>
      </c>
      <c r="P96">
        <v>3</v>
      </c>
    </row>
    <row r="97">
      <c r="A97" s="36" t="s">
        <v>124</v>
      </c>
      <c r="B97" s="43"/>
      <c r="C97" s="44"/>
      <c r="D97" s="44"/>
      <c r="E97" s="45" t="s">
        <v>120</v>
      </c>
      <c r="F97" s="44"/>
      <c r="G97" s="44"/>
      <c r="H97" s="44"/>
      <c r="I97" s="44"/>
      <c r="J97" s="46"/>
    </row>
    <row r="98">
      <c r="A98" s="36" t="s">
        <v>125</v>
      </c>
      <c r="B98" s="43"/>
      <c r="C98" s="44"/>
      <c r="D98" s="44"/>
      <c r="E98" s="47" t="s">
        <v>912</v>
      </c>
      <c r="F98" s="44"/>
      <c r="G98" s="44"/>
      <c r="H98" s="44"/>
      <c r="I98" s="44"/>
      <c r="J98" s="46"/>
    </row>
    <row r="99" ht="28.8">
      <c r="A99" s="36" t="s">
        <v>127</v>
      </c>
      <c r="B99" s="43"/>
      <c r="C99" s="44"/>
      <c r="D99" s="44"/>
      <c r="E99" s="38" t="s">
        <v>446</v>
      </c>
      <c r="F99" s="44"/>
      <c r="G99" s="44"/>
      <c r="H99" s="44"/>
      <c r="I99" s="44"/>
      <c r="J99" s="46"/>
    </row>
    <row r="100">
      <c r="A100" s="36" t="s">
        <v>118</v>
      </c>
      <c r="B100" s="36">
        <v>23</v>
      </c>
      <c r="C100" s="37" t="s">
        <v>451</v>
      </c>
      <c r="D100" s="36" t="s">
        <v>120</v>
      </c>
      <c r="E100" s="38" t="s">
        <v>452</v>
      </c>
      <c r="F100" s="39" t="s">
        <v>235</v>
      </c>
      <c r="G100" s="40">
        <v>4.2999999999999998</v>
      </c>
      <c r="H100" s="41">
        <v>215.25</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913</v>
      </c>
      <c r="F102" s="44"/>
      <c r="G102" s="44"/>
      <c r="H102" s="44"/>
      <c r="I102" s="44"/>
      <c r="J102" s="46"/>
    </row>
    <row r="103" ht="43.2">
      <c r="A103" s="36" t="s">
        <v>127</v>
      </c>
      <c r="B103" s="43"/>
      <c r="C103" s="44"/>
      <c r="D103" s="44"/>
      <c r="E103" s="38" t="s">
        <v>454</v>
      </c>
      <c r="F103" s="44"/>
      <c r="G103" s="44"/>
      <c r="H103" s="44"/>
      <c r="I103" s="44"/>
      <c r="J103" s="46"/>
    </row>
    <row r="104">
      <c r="A104" s="30" t="s">
        <v>115</v>
      </c>
      <c r="B104" s="31"/>
      <c r="C104" s="32" t="s">
        <v>268</v>
      </c>
      <c r="D104" s="33"/>
      <c r="E104" s="30" t="s">
        <v>269</v>
      </c>
      <c r="F104" s="33"/>
      <c r="G104" s="33"/>
      <c r="H104" s="33"/>
      <c r="I104" s="34">
        <f>SUMIFS(I105:I112,A105:A112,"P")</f>
        <v>0</v>
      </c>
      <c r="J104" s="35"/>
    </row>
    <row r="105">
      <c r="A105" s="36" t="s">
        <v>118</v>
      </c>
      <c r="B105" s="36">
        <v>24</v>
      </c>
      <c r="C105" s="37" t="s">
        <v>474</v>
      </c>
      <c r="D105" s="36" t="s">
        <v>120</v>
      </c>
      <c r="E105" s="38" t="s">
        <v>475</v>
      </c>
      <c r="F105" s="39" t="s">
        <v>235</v>
      </c>
      <c r="G105" s="40">
        <v>4.2999999999999998</v>
      </c>
      <c r="H105" s="41">
        <v>190.52000000000001</v>
      </c>
      <c r="I105" s="41">
        <f>ROUND(G105*H105,P4)</f>
        <v>0</v>
      </c>
      <c r="J105" s="39" t="s">
        <v>123</v>
      </c>
      <c r="O105" s="42">
        <f>I105*0.21</f>
        <v>0</v>
      </c>
      <c r="P105">
        <v>3</v>
      </c>
    </row>
    <row r="106">
      <c r="A106" s="36" t="s">
        <v>124</v>
      </c>
      <c r="B106" s="43"/>
      <c r="C106" s="44"/>
      <c r="D106" s="44"/>
      <c r="E106" s="45" t="s">
        <v>120</v>
      </c>
      <c r="F106" s="44"/>
      <c r="G106" s="44"/>
      <c r="H106" s="44"/>
      <c r="I106" s="44"/>
      <c r="J106" s="46"/>
    </row>
    <row r="107" ht="28.8">
      <c r="A107" s="36" t="s">
        <v>125</v>
      </c>
      <c r="B107" s="43"/>
      <c r="C107" s="44"/>
      <c r="D107" s="44"/>
      <c r="E107" s="47" t="s">
        <v>913</v>
      </c>
      <c r="F107" s="44"/>
      <c r="G107" s="44"/>
      <c r="H107" s="44"/>
      <c r="I107" s="44"/>
      <c r="J107" s="46"/>
    </row>
    <row r="108" ht="28.8">
      <c r="A108" s="36" t="s">
        <v>127</v>
      </c>
      <c r="B108" s="43"/>
      <c r="C108" s="44"/>
      <c r="D108" s="44"/>
      <c r="E108" s="38" t="s">
        <v>477</v>
      </c>
      <c r="F108" s="44"/>
      <c r="G108" s="44"/>
      <c r="H108" s="44"/>
      <c r="I108" s="44"/>
      <c r="J108" s="46"/>
    </row>
    <row r="109" ht="28.8">
      <c r="A109" s="36" t="s">
        <v>118</v>
      </c>
      <c r="B109" s="36">
        <v>25</v>
      </c>
      <c r="C109" s="37" t="s">
        <v>478</v>
      </c>
      <c r="D109" s="36" t="s">
        <v>120</v>
      </c>
      <c r="E109" s="38" t="s">
        <v>479</v>
      </c>
      <c r="F109" s="39" t="s">
        <v>235</v>
      </c>
      <c r="G109" s="40">
        <v>106.5</v>
      </c>
      <c r="H109" s="41">
        <v>764.71000000000004</v>
      </c>
      <c r="I109" s="41">
        <f>ROUND(G109*H109,P4)</f>
        <v>0</v>
      </c>
      <c r="J109" s="39" t="s">
        <v>123</v>
      </c>
      <c r="O109" s="42">
        <f>I109*0.21</f>
        <v>0</v>
      </c>
      <c r="P109">
        <v>3</v>
      </c>
    </row>
    <row r="110">
      <c r="A110" s="36" t="s">
        <v>124</v>
      </c>
      <c r="B110" s="43"/>
      <c r="C110" s="44"/>
      <c r="D110" s="44"/>
      <c r="E110" s="45" t="s">
        <v>120</v>
      </c>
      <c r="F110" s="44"/>
      <c r="G110" s="44"/>
      <c r="H110" s="44"/>
      <c r="I110" s="44"/>
      <c r="J110" s="46"/>
    </row>
    <row r="111">
      <c r="A111" s="36" t="s">
        <v>125</v>
      </c>
      <c r="B111" s="43"/>
      <c r="C111" s="44"/>
      <c r="D111" s="44"/>
      <c r="E111" s="47" t="s">
        <v>914</v>
      </c>
      <c r="F111" s="44"/>
      <c r="G111" s="44"/>
      <c r="H111" s="44"/>
      <c r="I111" s="44"/>
      <c r="J111" s="46"/>
    </row>
    <row r="112" ht="115.2">
      <c r="A112" s="36" t="s">
        <v>127</v>
      </c>
      <c r="B112" s="48"/>
      <c r="C112" s="49"/>
      <c r="D112" s="49"/>
      <c r="E112" s="38" t="s">
        <v>481</v>
      </c>
      <c r="F112" s="49"/>
      <c r="G112" s="49"/>
      <c r="H112" s="49"/>
      <c r="I112" s="49"/>
      <c r="J1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31</v>
      </c>
      <c r="I3" s="24">
        <f>SUMIFS(I8:I154,A8:A154,"SD")</f>
        <v>0</v>
      </c>
      <c r="J3" s="18"/>
      <c r="O3">
        <v>0</v>
      </c>
      <c r="P3">
        <v>2</v>
      </c>
    </row>
    <row r="4">
      <c r="A4" s="3" t="s">
        <v>102</v>
      </c>
      <c r="B4" s="19" t="s">
        <v>103</v>
      </c>
      <c r="C4" s="20" t="s">
        <v>31</v>
      </c>
      <c r="D4" s="21"/>
      <c r="E4" s="22" t="s">
        <v>32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200.066</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915</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120.273</v>
      </c>
      <c r="H13" s="41">
        <v>960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916</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SUMIFS(I18:I73,A18:A73,"P")</f>
        <v>0</v>
      </c>
      <c r="J17" s="35"/>
    </row>
    <row r="18" ht="28.8">
      <c r="A18" s="36" t="s">
        <v>118</v>
      </c>
      <c r="B18" s="36">
        <v>3</v>
      </c>
      <c r="C18" s="37" t="s">
        <v>493</v>
      </c>
      <c r="D18" s="36" t="s">
        <v>120</v>
      </c>
      <c r="E18" s="38" t="s">
        <v>494</v>
      </c>
      <c r="F18" s="39" t="s">
        <v>189</v>
      </c>
      <c r="G18" s="40">
        <v>120.273</v>
      </c>
      <c r="H18" s="41">
        <v>319.98000000000002</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917</v>
      </c>
      <c r="F20" s="44"/>
      <c r="G20" s="44"/>
      <c r="H20" s="44"/>
      <c r="I20" s="44"/>
      <c r="J20" s="46"/>
    </row>
    <row r="21" ht="72">
      <c r="A21" s="36" t="s">
        <v>127</v>
      </c>
      <c r="B21" s="43"/>
      <c r="C21" s="44"/>
      <c r="D21" s="44"/>
      <c r="E21" s="38" t="s">
        <v>496</v>
      </c>
      <c r="F21" s="44"/>
      <c r="G21" s="44"/>
      <c r="H21" s="44"/>
      <c r="I21" s="44"/>
      <c r="J21" s="46"/>
    </row>
    <row r="22">
      <c r="A22" s="36" t="s">
        <v>118</v>
      </c>
      <c r="B22" s="36">
        <v>4</v>
      </c>
      <c r="C22" s="37" t="s">
        <v>500</v>
      </c>
      <c r="D22" s="36" t="s">
        <v>120</v>
      </c>
      <c r="E22" s="38" t="s">
        <v>501</v>
      </c>
      <c r="F22" s="39" t="s">
        <v>189</v>
      </c>
      <c r="G22" s="40">
        <v>62.549999999999997</v>
      </c>
      <c r="H22" s="41">
        <v>1353.8399999999999</v>
      </c>
      <c r="I22" s="41">
        <f>ROUND(G22*H22,P4)</f>
        <v>0</v>
      </c>
      <c r="J22" s="39" t="s">
        <v>123</v>
      </c>
      <c r="O22" s="42">
        <f>I22*0.21</f>
        <v>0</v>
      </c>
      <c r="P22">
        <v>3</v>
      </c>
    </row>
    <row r="23">
      <c r="A23" s="36" t="s">
        <v>124</v>
      </c>
      <c r="B23" s="43"/>
      <c r="C23" s="44"/>
      <c r="D23" s="44"/>
      <c r="E23" s="45" t="s">
        <v>120</v>
      </c>
      <c r="F23" s="44"/>
      <c r="G23" s="44"/>
      <c r="H23" s="44"/>
      <c r="I23" s="44"/>
      <c r="J23" s="46"/>
    </row>
    <row r="24" ht="115.2">
      <c r="A24" s="36" t="s">
        <v>125</v>
      </c>
      <c r="B24" s="43"/>
      <c r="C24" s="44"/>
      <c r="D24" s="44"/>
      <c r="E24" s="47" t="s">
        <v>918</v>
      </c>
      <c r="F24" s="44"/>
      <c r="G24" s="44"/>
      <c r="H24" s="44"/>
      <c r="I24" s="44"/>
      <c r="J24" s="46"/>
    </row>
    <row r="25" ht="72">
      <c r="A25" s="36" t="s">
        <v>127</v>
      </c>
      <c r="B25" s="43"/>
      <c r="C25" s="44"/>
      <c r="D25" s="44"/>
      <c r="E25" s="38" t="s">
        <v>496</v>
      </c>
      <c r="F25" s="44"/>
      <c r="G25" s="44"/>
      <c r="H25" s="44"/>
      <c r="I25" s="44"/>
      <c r="J25" s="46"/>
    </row>
    <row r="26">
      <c r="A26" s="36" t="s">
        <v>118</v>
      </c>
      <c r="B26" s="36">
        <v>5</v>
      </c>
      <c r="C26" s="37" t="s">
        <v>294</v>
      </c>
      <c r="D26" s="36" t="s">
        <v>120</v>
      </c>
      <c r="E26" s="38" t="s">
        <v>295</v>
      </c>
      <c r="F26" s="39" t="s">
        <v>189</v>
      </c>
      <c r="G26" s="40">
        <v>236.59999999999999</v>
      </c>
      <c r="H26" s="41">
        <v>170.38</v>
      </c>
      <c r="I26" s="41">
        <f>ROUND(G26*H26,P4)</f>
        <v>0</v>
      </c>
      <c r="J26" s="39" t="s">
        <v>123</v>
      </c>
      <c r="O26" s="42">
        <f>I26*0.21</f>
        <v>0</v>
      </c>
      <c r="P26">
        <v>3</v>
      </c>
    </row>
    <row r="27">
      <c r="A27" s="36" t="s">
        <v>124</v>
      </c>
      <c r="B27" s="43"/>
      <c r="C27" s="44"/>
      <c r="D27" s="44"/>
      <c r="E27" s="45" t="s">
        <v>120</v>
      </c>
      <c r="F27" s="44"/>
      <c r="G27" s="44"/>
      <c r="H27" s="44"/>
      <c r="I27" s="44"/>
      <c r="J27" s="46"/>
    </row>
    <row r="28" ht="100.8">
      <c r="A28" s="36" t="s">
        <v>125</v>
      </c>
      <c r="B28" s="43"/>
      <c r="C28" s="44"/>
      <c r="D28" s="44"/>
      <c r="E28" s="47" t="s">
        <v>919</v>
      </c>
      <c r="F28" s="44"/>
      <c r="G28" s="44"/>
      <c r="H28" s="44"/>
      <c r="I28" s="44"/>
      <c r="J28" s="46"/>
    </row>
    <row r="29" ht="409.5">
      <c r="A29" s="36" t="s">
        <v>127</v>
      </c>
      <c r="B29" s="43"/>
      <c r="C29" s="44"/>
      <c r="D29" s="44"/>
      <c r="E29" s="38" t="s">
        <v>297</v>
      </c>
      <c r="F29" s="44"/>
      <c r="G29" s="44"/>
      <c r="H29" s="44"/>
      <c r="I29" s="44"/>
      <c r="J29" s="46"/>
    </row>
    <row r="30">
      <c r="A30" s="36" t="s">
        <v>118</v>
      </c>
      <c r="B30" s="36">
        <v>6</v>
      </c>
      <c r="C30" s="37" t="s">
        <v>305</v>
      </c>
      <c r="D30" s="36" t="s">
        <v>288</v>
      </c>
      <c r="E30" s="38" t="s">
        <v>306</v>
      </c>
      <c r="F30" s="39" t="s">
        <v>189</v>
      </c>
      <c r="G30" s="40">
        <v>47.32</v>
      </c>
      <c r="H30" s="41">
        <v>135.06999999999999</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920</v>
      </c>
      <c r="F32" s="44"/>
      <c r="G32" s="44"/>
      <c r="H32" s="44"/>
      <c r="I32" s="44"/>
      <c r="J32" s="46"/>
    </row>
    <row r="33" ht="360">
      <c r="A33" s="36" t="s">
        <v>127</v>
      </c>
      <c r="B33" s="43"/>
      <c r="C33" s="44"/>
      <c r="D33" s="44"/>
      <c r="E33" s="38" t="s">
        <v>308</v>
      </c>
      <c r="F33" s="44"/>
      <c r="G33" s="44"/>
      <c r="H33" s="44"/>
      <c r="I33" s="44"/>
      <c r="J33" s="46"/>
    </row>
    <row r="34">
      <c r="A34" s="36" t="s">
        <v>118</v>
      </c>
      <c r="B34" s="36">
        <v>7</v>
      </c>
      <c r="C34" s="37" t="s">
        <v>305</v>
      </c>
      <c r="D34" s="36" t="s">
        <v>309</v>
      </c>
      <c r="E34" s="38" t="s">
        <v>306</v>
      </c>
      <c r="F34" s="39" t="s">
        <v>189</v>
      </c>
      <c r="G34" s="40">
        <v>91.168999999999997</v>
      </c>
      <c r="H34" s="41">
        <v>135.06999999999999</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921</v>
      </c>
      <c r="F36" s="44"/>
      <c r="G36" s="44"/>
      <c r="H36" s="44"/>
      <c r="I36" s="44"/>
      <c r="J36" s="46"/>
    </row>
    <row r="37" ht="360">
      <c r="A37" s="36" t="s">
        <v>127</v>
      </c>
      <c r="B37" s="43"/>
      <c r="C37" s="44"/>
      <c r="D37" s="44"/>
      <c r="E37" s="38" t="s">
        <v>308</v>
      </c>
      <c r="F37" s="44"/>
      <c r="G37" s="44"/>
      <c r="H37" s="44"/>
      <c r="I37" s="44"/>
      <c r="J37" s="46"/>
    </row>
    <row r="38">
      <c r="A38" s="36" t="s">
        <v>118</v>
      </c>
      <c r="B38" s="36">
        <v>8</v>
      </c>
      <c r="C38" s="37" t="s">
        <v>305</v>
      </c>
      <c r="D38" s="36" t="s">
        <v>311</v>
      </c>
      <c r="E38" s="38" t="s">
        <v>306</v>
      </c>
      <c r="F38" s="39" t="s">
        <v>189</v>
      </c>
      <c r="G38" s="40">
        <v>200.066</v>
      </c>
      <c r="H38" s="41">
        <v>135.06999999999999</v>
      </c>
      <c r="I38" s="41">
        <f>ROUND(G38*H38,P4)</f>
        <v>0</v>
      </c>
      <c r="J38" s="39" t="s">
        <v>123</v>
      </c>
      <c r="O38" s="42">
        <f>I38*0.21</f>
        <v>0</v>
      </c>
      <c r="P38">
        <v>3</v>
      </c>
    </row>
    <row r="39">
      <c r="A39" s="36" t="s">
        <v>124</v>
      </c>
      <c r="B39" s="43"/>
      <c r="C39" s="44"/>
      <c r="D39" s="44"/>
      <c r="E39" s="45" t="s">
        <v>120</v>
      </c>
      <c r="F39" s="44"/>
      <c r="G39" s="44"/>
      <c r="H39" s="44"/>
      <c r="I39" s="44"/>
      <c r="J39" s="46"/>
    </row>
    <row r="40" ht="43.2">
      <c r="A40" s="36" t="s">
        <v>125</v>
      </c>
      <c r="B40" s="43"/>
      <c r="C40" s="44"/>
      <c r="D40" s="44"/>
      <c r="E40" s="47" t="s">
        <v>922</v>
      </c>
      <c r="F40" s="44"/>
      <c r="G40" s="44"/>
      <c r="H40" s="44"/>
      <c r="I40" s="44"/>
      <c r="J40" s="46"/>
    </row>
    <row r="41" ht="360">
      <c r="A41" s="36" t="s">
        <v>127</v>
      </c>
      <c r="B41" s="43"/>
      <c r="C41" s="44"/>
      <c r="D41" s="44"/>
      <c r="E41" s="38" t="s">
        <v>308</v>
      </c>
      <c r="F41" s="44"/>
      <c r="G41" s="44"/>
      <c r="H41" s="44"/>
      <c r="I41" s="44"/>
      <c r="J41" s="46"/>
    </row>
    <row r="42">
      <c r="A42" s="36" t="s">
        <v>118</v>
      </c>
      <c r="B42" s="36">
        <v>9</v>
      </c>
      <c r="C42" s="37" t="s">
        <v>508</v>
      </c>
      <c r="D42" s="36" t="s">
        <v>120</v>
      </c>
      <c r="E42" s="38" t="s">
        <v>509</v>
      </c>
      <c r="F42" s="39" t="s">
        <v>189</v>
      </c>
      <c r="G42" s="40">
        <v>10.786</v>
      </c>
      <c r="H42" s="41">
        <v>307.47000000000003</v>
      </c>
      <c r="I42" s="41">
        <f>ROUND(G42*H42,P4)</f>
        <v>0</v>
      </c>
      <c r="J42" s="39" t="s">
        <v>123</v>
      </c>
      <c r="O42" s="42">
        <f>I42*0.21</f>
        <v>0</v>
      </c>
      <c r="P42">
        <v>3</v>
      </c>
    </row>
    <row r="43">
      <c r="A43" s="36" t="s">
        <v>124</v>
      </c>
      <c r="B43" s="43"/>
      <c r="C43" s="44"/>
      <c r="D43" s="44"/>
      <c r="E43" s="45" t="s">
        <v>120</v>
      </c>
      <c r="F43" s="44"/>
      <c r="G43" s="44"/>
      <c r="H43" s="44"/>
      <c r="I43" s="44"/>
      <c r="J43" s="46"/>
    </row>
    <row r="44" ht="100.8">
      <c r="A44" s="36" t="s">
        <v>125</v>
      </c>
      <c r="B44" s="43"/>
      <c r="C44" s="44"/>
      <c r="D44" s="44"/>
      <c r="E44" s="47" t="s">
        <v>923</v>
      </c>
      <c r="F44" s="44"/>
      <c r="G44" s="44"/>
      <c r="H44" s="44"/>
      <c r="I44" s="44"/>
      <c r="J44" s="46"/>
    </row>
    <row r="45" ht="374.4">
      <c r="A45" s="36" t="s">
        <v>127</v>
      </c>
      <c r="B45" s="43"/>
      <c r="C45" s="44"/>
      <c r="D45" s="44"/>
      <c r="E45" s="38" t="s">
        <v>511</v>
      </c>
      <c r="F45" s="44"/>
      <c r="G45" s="44"/>
      <c r="H45" s="44"/>
      <c r="I45" s="44"/>
      <c r="J45" s="46"/>
    </row>
    <row r="46">
      <c r="A46" s="36" t="s">
        <v>118</v>
      </c>
      <c r="B46" s="36">
        <v>10</v>
      </c>
      <c r="C46" s="37" t="s">
        <v>337</v>
      </c>
      <c r="D46" s="36" t="s">
        <v>120</v>
      </c>
      <c r="E46" s="38" t="s">
        <v>338</v>
      </c>
      <c r="F46" s="39" t="s">
        <v>189</v>
      </c>
      <c r="G46" s="40">
        <v>47.32</v>
      </c>
      <c r="H46" s="41">
        <v>357.63</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924</v>
      </c>
      <c r="F48" s="44"/>
      <c r="G48" s="44"/>
      <c r="H48" s="44"/>
      <c r="I48" s="44"/>
      <c r="J48" s="46"/>
    </row>
    <row r="49" ht="316.8">
      <c r="A49" s="36" t="s">
        <v>127</v>
      </c>
      <c r="B49" s="43"/>
      <c r="C49" s="44"/>
      <c r="D49" s="44"/>
      <c r="E49" s="38" t="s">
        <v>333</v>
      </c>
      <c r="F49" s="44"/>
      <c r="G49" s="44"/>
      <c r="H49" s="44"/>
      <c r="I49" s="44"/>
      <c r="J49" s="46"/>
    </row>
    <row r="50">
      <c r="A50" s="36" t="s">
        <v>118</v>
      </c>
      <c r="B50" s="36">
        <v>11</v>
      </c>
      <c r="C50" s="37" t="s">
        <v>209</v>
      </c>
      <c r="D50" s="36" t="s">
        <v>120</v>
      </c>
      <c r="E50" s="38" t="s">
        <v>210</v>
      </c>
      <c r="F50" s="39" t="s">
        <v>189</v>
      </c>
      <c r="G50" s="40">
        <v>247.386</v>
      </c>
      <c r="H50" s="41">
        <v>20.600000000000001</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925</v>
      </c>
      <c r="F52" s="44"/>
      <c r="G52" s="44"/>
      <c r="H52" s="44"/>
      <c r="I52" s="44"/>
      <c r="J52" s="46"/>
    </row>
    <row r="53" ht="216">
      <c r="A53" s="36" t="s">
        <v>127</v>
      </c>
      <c r="B53" s="43"/>
      <c r="C53" s="44"/>
      <c r="D53" s="44"/>
      <c r="E53" s="38" t="s">
        <v>341</v>
      </c>
      <c r="F53" s="44"/>
      <c r="G53" s="44"/>
      <c r="H53" s="44"/>
      <c r="I53" s="44"/>
      <c r="J53" s="46"/>
    </row>
    <row r="54">
      <c r="A54" s="36" t="s">
        <v>118</v>
      </c>
      <c r="B54" s="36">
        <v>12</v>
      </c>
      <c r="C54" s="37" t="s">
        <v>343</v>
      </c>
      <c r="D54" s="36" t="s">
        <v>120</v>
      </c>
      <c r="E54" s="38" t="s">
        <v>344</v>
      </c>
      <c r="F54" s="39" t="s">
        <v>189</v>
      </c>
      <c r="G54" s="40">
        <v>155.49000000000001</v>
      </c>
      <c r="H54" s="41">
        <v>686.17999999999995</v>
      </c>
      <c r="I54" s="41">
        <f>ROUND(G54*H54,P4)</f>
        <v>0</v>
      </c>
      <c r="J54" s="39" t="s">
        <v>123</v>
      </c>
      <c r="O54" s="42">
        <f>I54*0.21</f>
        <v>0</v>
      </c>
      <c r="P54">
        <v>3</v>
      </c>
    </row>
    <row r="55">
      <c r="A55" s="36" t="s">
        <v>124</v>
      </c>
      <c r="B55" s="43"/>
      <c r="C55" s="44"/>
      <c r="D55" s="44"/>
      <c r="E55" s="45" t="s">
        <v>120</v>
      </c>
      <c r="F55" s="44"/>
      <c r="G55" s="44"/>
      <c r="H55" s="44"/>
      <c r="I55" s="44"/>
      <c r="J55" s="46"/>
    </row>
    <row r="56" ht="57.6">
      <c r="A56" s="36" t="s">
        <v>125</v>
      </c>
      <c r="B56" s="43"/>
      <c r="C56" s="44"/>
      <c r="D56" s="44"/>
      <c r="E56" s="47" t="s">
        <v>926</v>
      </c>
      <c r="F56" s="44"/>
      <c r="G56" s="44"/>
      <c r="H56" s="44"/>
      <c r="I56" s="44"/>
      <c r="J56" s="46"/>
    </row>
    <row r="57" ht="331.2">
      <c r="A57" s="36" t="s">
        <v>127</v>
      </c>
      <c r="B57" s="43"/>
      <c r="C57" s="44"/>
      <c r="D57" s="44"/>
      <c r="E57" s="38" t="s">
        <v>346</v>
      </c>
      <c r="F57" s="44"/>
      <c r="G57" s="44"/>
      <c r="H57" s="44"/>
      <c r="I57" s="44"/>
      <c r="J57" s="46"/>
    </row>
    <row r="58">
      <c r="A58" s="36" t="s">
        <v>118</v>
      </c>
      <c r="B58" s="36">
        <v>13</v>
      </c>
      <c r="C58" s="37" t="s">
        <v>347</v>
      </c>
      <c r="D58" s="36" t="s">
        <v>120</v>
      </c>
      <c r="E58" s="38" t="s">
        <v>348</v>
      </c>
      <c r="F58" s="39" t="s">
        <v>189</v>
      </c>
      <c r="G58" s="40">
        <v>7.1699999999999999</v>
      </c>
      <c r="H58" s="41">
        <v>1095.54</v>
      </c>
      <c r="I58" s="41">
        <f>ROUND(G58*H58,P4)</f>
        <v>0</v>
      </c>
      <c r="J58" s="39" t="s">
        <v>123</v>
      </c>
      <c r="O58" s="42">
        <f>I58*0.21</f>
        <v>0</v>
      </c>
      <c r="P58">
        <v>3</v>
      </c>
    </row>
    <row r="59">
      <c r="A59" s="36" t="s">
        <v>124</v>
      </c>
      <c r="B59" s="43"/>
      <c r="C59" s="44"/>
      <c r="D59" s="44"/>
      <c r="E59" s="45" t="s">
        <v>120</v>
      </c>
      <c r="F59" s="44"/>
      <c r="G59" s="44"/>
      <c r="H59" s="44"/>
      <c r="I59" s="44"/>
      <c r="J59" s="46"/>
    </row>
    <row r="60" ht="43.2">
      <c r="A60" s="36" t="s">
        <v>125</v>
      </c>
      <c r="B60" s="43"/>
      <c r="C60" s="44"/>
      <c r="D60" s="44"/>
      <c r="E60" s="47" t="s">
        <v>927</v>
      </c>
      <c r="F60" s="44"/>
      <c r="G60" s="44"/>
      <c r="H60" s="44"/>
      <c r="I60" s="44"/>
      <c r="J60" s="46"/>
    </row>
    <row r="61" ht="288">
      <c r="A61" s="36" t="s">
        <v>127</v>
      </c>
      <c r="B61" s="43"/>
      <c r="C61" s="44"/>
      <c r="D61" s="44"/>
      <c r="E61" s="38" t="s">
        <v>350</v>
      </c>
      <c r="F61" s="44"/>
      <c r="G61" s="44"/>
      <c r="H61" s="44"/>
      <c r="I61" s="44"/>
      <c r="J61" s="46"/>
    </row>
    <row r="62">
      <c r="A62" s="36" t="s">
        <v>118</v>
      </c>
      <c r="B62" s="36">
        <v>14</v>
      </c>
      <c r="C62" s="37" t="s">
        <v>831</v>
      </c>
      <c r="D62" s="36" t="s">
        <v>120</v>
      </c>
      <c r="E62" s="38" t="s">
        <v>832</v>
      </c>
      <c r="F62" s="39" t="s">
        <v>189</v>
      </c>
      <c r="G62" s="40">
        <v>22.498000000000001</v>
      </c>
      <c r="H62" s="41">
        <v>987.11000000000001</v>
      </c>
      <c r="I62" s="41">
        <f>ROUND(G62*H62,P4)</f>
        <v>0</v>
      </c>
      <c r="J62" s="39" t="s">
        <v>123</v>
      </c>
      <c r="O62" s="42">
        <f>I62*0.21</f>
        <v>0</v>
      </c>
      <c r="P62">
        <v>3</v>
      </c>
    </row>
    <row r="63">
      <c r="A63" s="36" t="s">
        <v>124</v>
      </c>
      <c r="B63" s="43"/>
      <c r="C63" s="44"/>
      <c r="D63" s="44"/>
      <c r="E63" s="45" t="s">
        <v>120</v>
      </c>
      <c r="F63" s="44"/>
      <c r="G63" s="44"/>
      <c r="H63" s="44"/>
      <c r="I63" s="44"/>
      <c r="J63" s="46"/>
    </row>
    <row r="64" ht="100.8">
      <c r="A64" s="36" t="s">
        <v>125</v>
      </c>
      <c r="B64" s="43"/>
      <c r="C64" s="44"/>
      <c r="D64" s="44"/>
      <c r="E64" s="47" t="s">
        <v>928</v>
      </c>
      <c r="F64" s="44"/>
      <c r="G64" s="44"/>
      <c r="H64" s="44"/>
      <c r="I64" s="44"/>
      <c r="J64" s="46"/>
    </row>
    <row r="65" ht="273.6">
      <c r="A65" s="36" t="s">
        <v>127</v>
      </c>
      <c r="B65" s="43"/>
      <c r="C65" s="44"/>
      <c r="D65" s="44"/>
      <c r="E65" s="38" t="s">
        <v>834</v>
      </c>
      <c r="F65" s="44"/>
      <c r="G65" s="44"/>
      <c r="H65" s="44"/>
      <c r="I65" s="44"/>
      <c r="J65" s="46"/>
    </row>
    <row r="66">
      <c r="A66" s="36" t="s">
        <v>118</v>
      </c>
      <c r="B66" s="36">
        <v>15</v>
      </c>
      <c r="C66" s="37" t="s">
        <v>351</v>
      </c>
      <c r="D66" s="36" t="s">
        <v>120</v>
      </c>
      <c r="E66" s="38" t="s">
        <v>352</v>
      </c>
      <c r="F66" s="39" t="s">
        <v>219</v>
      </c>
      <c r="G66" s="40">
        <v>574.86000000000001</v>
      </c>
      <c r="H66" s="41">
        <v>20.530000000000001</v>
      </c>
      <c r="I66" s="41">
        <f>ROUND(G66*H66,P4)</f>
        <v>0</v>
      </c>
      <c r="J66" s="39" t="s">
        <v>123</v>
      </c>
      <c r="O66" s="42">
        <f>I66*0.21</f>
        <v>0</v>
      </c>
      <c r="P66">
        <v>3</v>
      </c>
    </row>
    <row r="67">
      <c r="A67" s="36" t="s">
        <v>124</v>
      </c>
      <c r="B67" s="43"/>
      <c r="C67" s="44"/>
      <c r="D67" s="44"/>
      <c r="E67" s="45" t="s">
        <v>120</v>
      </c>
      <c r="F67" s="44"/>
      <c r="G67" s="44"/>
      <c r="H67" s="44"/>
      <c r="I67" s="44"/>
      <c r="J67" s="46"/>
    </row>
    <row r="68" ht="28.8">
      <c r="A68" s="36" t="s">
        <v>125</v>
      </c>
      <c r="B68" s="43"/>
      <c r="C68" s="44"/>
      <c r="D68" s="44"/>
      <c r="E68" s="47" t="s">
        <v>929</v>
      </c>
      <c r="F68" s="44"/>
      <c r="G68" s="44"/>
      <c r="H68" s="44"/>
      <c r="I68" s="44"/>
      <c r="J68" s="46"/>
    </row>
    <row r="69" ht="28.8">
      <c r="A69" s="36" t="s">
        <v>127</v>
      </c>
      <c r="B69" s="43"/>
      <c r="C69" s="44"/>
      <c r="D69" s="44"/>
      <c r="E69" s="38" t="s">
        <v>354</v>
      </c>
      <c r="F69" s="44"/>
      <c r="G69" s="44"/>
      <c r="H69" s="44"/>
      <c r="I69" s="44"/>
      <c r="J69" s="46"/>
    </row>
    <row r="70">
      <c r="A70" s="36" t="s">
        <v>118</v>
      </c>
      <c r="B70" s="36">
        <v>16</v>
      </c>
      <c r="C70" s="37" t="s">
        <v>358</v>
      </c>
      <c r="D70" s="36" t="s">
        <v>120</v>
      </c>
      <c r="E70" s="38" t="s">
        <v>359</v>
      </c>
      <c r="F70" s="39" t="s">
        <v>189</v>
      </c>
      <c r="G70" s="40">
        <v>91.168999999999997</v>
      </c>
      <c r="H70" s="41">
        <v>270.43000000000001</v>
      </c>
      <c r="I70" s="41">
        <f>ROUND(G70*H70,P4)</f>
        <v>0</v>
      </c>
      <c r="J70" s="39" t="s">
        <v>123</v>
      </c>
      <c r="O70" s="42">
        <f>I70*0.21</f>
        <v>0</v>
      </c>
      <c r="P70">
        <v>3</v>
      </c>
    </row>
    <row r="71">
      <c r="A71" s="36" t="s">
        <v>124</v>
      </c>
      <c r="B71" s="43"/>
      <c r="C71" s="44"/>
      <c r="D71" s="44"/>
      <c r="E71" s="45" t="s">
        <v>120</v>
      </c>
      <c r="F71" s="44"/>
      <c r="G71" s="44"/>
      <c r="H71" s="44"/>
      <c r="I71" s="44"/>
      <c r="J71" s="46"/>
    </row>
    <row r="72" ht="72">
      <c r="A72" s="36" t="s">
        <v>125</v>
      </c>
      <c r="B72" s="43"/>
      <c r="C72" s="44"/>
      <c r="D72" s="44"/>
      <c r="E72" s="47" t="s">
        <v>930</v>
      </c>
      <c r="F72" s="44"/>
      <c r="G72" s="44"/>
      <c r="H72" s="44"/>
      <c r="I72" s="44"/>
      <c r="J72" s="46"/>
    </row>
    <row r="73" ht="43.2">
      <c r="A73" s="36" t="s">
        <v>127</v>
      </c>
      <c r="B73" s="43"/>
      <c r="C73" s="44"/>
      <c r="D73" s="44"/>
      <c r="E73" s="38" t="s">
        <v>361</v>
      </c>
      <c r="F73" s="44"/>
      <c r="G73" s="44"/>
      <c r="H73" s="44"/>
      <c r="I73" s="44"/>
      <c r="J73" s="46"/>
    </row>
    <row r="74">
      <c r="A74" s="30" t="s">
        <v>115</v>
      </c>
      <c r="B74" s="31"/>
      <c r="C74" s="32" t="s">
        <v>222</v>
      </c>
      <c r="D74" s="33"/>
      <c r="E74" s="30" t="s">
        <v>223</v>
      </c>
      <c r="F74" s="33"/>
      <c r="G74" s="33"/>
      <c r="H74" s="33"/>
      <c r="I74" s="34">
        <f>SUMIFS(I75:I82,A75:A82,"P")</f>
        <v>0</v>
      </c>
      <c r="J74" s="35"/>
    </row>
    <row r="75">
      <c r="A75" s="36" t="s">
        <v>118</v>
      </c>
      <c r="B75" s="36">
        <v>17</v>
      </c>
      <c r="C75" s="37" t="s">
        <v>522</v>
      </c>
      <c r="D75" s="36" t="s">
        <v>120</v>
      </c>
      <c r="E75" s="38" t="s">
        <v>523</v>
      </c>
      <c r="F75" s="39" t="s">
        <v>189</v>
      </c>
      <c r="G75" s="40">
        <v>5.1340000000000003</v>
      </c>
      <c r="H75" s="41">
        <v>5169.54</v>
      </c>
      <c r="I75" s="41">
        <f>ROUND(G75*H75,P4)</f>
        <v>0</v>
      </c>
      <c r="J75" s="39" t="s">
        <v>123</v>
      </c>
      <c r="O75" s="42">
        <f>I75*0.21</f>
        <v>0</v>
      </c>
      <c r="P75">
        <v>3</v>
      </c>
    </row>
    <row r="76">
      <c r="A76" s="36" t="s">
        <v>124</v>
      </c>
      <c r="B76" s="43"/>
      <c r="C76" s="44"/>
      <c r="D76" s="44"/>
      <c r="E76" s="45" t="s">
        <v>120</v>
      </c>
      <c r="F76" s="44"/>
      <c r="G76" s="44"/>
      <c r="H76" s="44"/>
      <c r="I76" s="44"/>
      <c r="J76" s="46"/>
    </row>
    <row r="77" ht="86.4">
      <c r="A77" s="36" t="s">
        <v>125</v>
      </c>
      <c r="B77" s="43"/>
      <c r="C77" s="44"/>
      <c r="D77" s="44"/>
      <c r="E77" s="47" t="s">
        <v>931</v>
      </c>
      <c r="F77" s="44"/>
      <c r="G77" s="44"/>
      <c r="H77" s="44"/>
      <c r="I77" s="44"/>
      <c r="J77" s="46"/>
    </row>
    <row r="78" ht="409.5">
      <c r="A78" s="36" t="s">
        <v>127</v>
      </c>
      <c r="B78" s="43"/>
      <c r="C78" s="44"/>
      <c r="D78" s="44"/>
      <c r="E78" s="38" t="s">
        <v>525</v>
      </c>
      <c r="F78" s="44"/>
      <c r="G78" s="44"/>
      <c r="H78" s="44"/>
      <c r="I78" s="44"/>
      <c r="J78" s="46"/>
    </row>
    <row r="79">
      <c r="A79" s="36" t="s">
        <v>118</v>
      </c>
      <c r="B79" s="36">
        <v>18</v>
      </c>
      <c r="C79" s="37" t="s">
        <v>526</v>
      </c>
      <c r="D79" s="36" t="s">
        <v>120</v>
      </c>
      <c r="E79" s="38" t="s">
        <v>527</v>
      </c>
      <c r="F79" s="39" t="s">
        <v>230</v>
      </c>
      <c r="G79" s="40">
        <v>0.10199999999999999</v>
      </c>
      <c r="H79" s="41">
        <v>35553.860000000001</v>
      </c>
      <c r="I79" s="41">
        <f>ROUND(G79*H79,P4)</f>
        <v>0</v>
      </c>
      <c r="J79" s="39" t="s">
        <v>123</v>
      </c>
      <c r="O79" s="42">
        <f>I79*0.21</f>
        <v>0</v>
      </c>
      <c r="P79">
        <v>3</v>
      </c>
    </row>
    <row r="80">
      <c r="A80" s="36" t="s">
        <v>124</v>
      </c>
      <c r="B80" s="43"/>
      <c r="C80" s="44"/>
      <c r="D80" s="44"/>
      <c r="E80" s="45" t="s">
        <v>120</v>
      </c>
      <c r="F80" s="44"/>
      <c r="G80" s="44"/>
      <c r="H80" s="44"/>
      <c r="I80" s="44"/>
      <c r="J80" s="46"/>
    </row>
    <row r="81" ht="72">
      <c r="A81" s="36" t="s">
        <v>125</v>
      </c>
      <c r="B81" s="43"/>
      <c r="C81" s="44"/>
      <c r="D81" s="44"/>
      <c r="E81" s="47" t="s">
        <v>932</v>
      </c>
      <c r="F81" s="44"/>
      <c r="G81" s="44"/>
      <c r="H81" s="44"/>
      <c r="I81" s="44"/>
      <c r="J81" s="46"/>
    </row>
    <row r="82" ht="302.4">
      <c r="A82" s="36" t="s">
        <v>127</v>
      </c>
      <c r="B82" s="43"/>
      <c r="C82" s="44"/>
      <c r="D82" s="44"/>
      <c r="E82" s="38" t="s">
        <v>529</v>
      </c>
      <c r="F82" s="44"/>
      <c r="G82" s="44"/>
      <c r="H82" s="44"/>
      <c r="I82" s="44"/>
      <c r="J82" s="46"/>
    </row>
    <row r="83">
      <c r="A83" s="30" t="s">
        <v>115</v>
      </c>
      <c r="B83" s="31"/>
      <c r="C83" s="32" t="s">
        <v>389</v>
      </c>
      <c r="D83" s="33"/>
      <c r="E83" s="30" t="s">
        <v>390</v>
      </c>
      <c r="F83" s="33"/>
      <c r="G83" s="33"/>
      <c r="H83" s="33"/>
      <c r="I83" s="34">
        <f>SUMIFS(I84:I107,A84:A107,"P")</f>
        <v>0</v>
      </c>
      <c r="J83" s="35"/>
    </row>
    <row r="84">
      <c r="A84" s="36" t="s">
        <v>118</v>
      </c>
      <c r="B84" s="36">
        <v>19</v>
      </c>
      <c r="C84" s="37" t="s">
        <v>933</v>
      </c>
      <c r="D84" s="36" t="s">
        <v>120</v>
      </c>
      <c r="E84" s="38" t="s">
        <v>934</v>
      </c>
      <c r="F84" s="39" t="s">
        <v>189</v>
      </c>
      <c r="G84" s="40">
        <v>0.317</v>
      </c>
      <c r="H84" s="41">
        <v>9939.3700000000008</v>
      </c>
      <c r="I84" s="41">
        <f>ROUND(G84*H84,P4)</f>
        <v>0</v>
      </c>
      <c r="J84" s="39" t="s">
        <v>123</v>
      </c>
      <c r="O84" s="42">
        <f>I84*0.21</f>
        <v>0</v>
      </c>
      <c r="P84">
        <v>3</v>
      </c>
    </row>
    <row r="85">
      <c r="A85" s="36" t="s">
        <v>124</v>
      </c>
      <c r="B85" s="43"/>
      <c r="C85" s="44"/>
      <c r="D85" s="44"/>
      <c r="E85" s="45" t="s">
        <v>120</v>
      </c>
      <c r="F85" s="44"/>
      <c r="G85" s="44"/>
      <c r="H85" s="44"/>
      <c r="I85" s="44"/>
      <c r="J85" s="46"/>
    </row>
    <row r="86" ht="86.4">
      <c r="A86" s="36" t="s">
        <v>125</v>
      </c>
      <c r="B86" s="43"/>
      <c r="C86" s="44"/>
      <c r="D86" s="44"/>
      <c r="E86" s="47" t="s">
        <v>935</v>
      </c>
      <c r="F86" s="44"/>
      <c r="G86" s="44"/>
      <c r="H86" s="44"/>
      <c r="I86" s="44"/>
      <c r="J86" s="46"/>
    </row>
    <row r="87" ht="273.6">
      <c r="A87" s="36" t="s">
        <v>127</v>
      </c>
      <c r="B87" s="43"/>
      <c r="C87" s="44"/>
      <c r="D87" s="44"/>
      <c r="E87" s="38" t="s">
        <v>533</v>
      </c>
      <c r="F87" s="44"/>
      <c r="G87" s="44"/>
      <c r="H87" s="44"/>
      <c r="I87" s="44"/>
      <c r="J87" s="46"/>
    </row>
    <row r="88">
      <c r="A88" s="36" t="s">
        <v>118</v>
      </c>
      <c r="B88" s="36">
        <v>20</v>
      </c>
      <c r="C88" s="37" t="s">
        <v>391</v>
      </c>
      <c r="D88" s="36" t="s">
        <v>120</v>
      </c>
      <c r="E88" s="38" t="s">
        <v>392</v>
      </c>
      <c r="F88" s="39" t="s">
        <v>189</v>
      </c>
      <c r="G88" s="40">
        <v>3.9710000000000001</v>
      </c>
      <c r="H88" s="41">
        <v>4217.5200000000004</v>
      </c>
      <c r="I88" s="41">
        <f>ROUND(G88*H88,P4)</f>
        <v>0</v>
      </c>
      <c r="J88" s="39" t="s">
        <v>123</v>
      </c>
      <c r="O88" s="42">
        <f>I88*0.21</f>
        <v>0</v>
      </c>
      <c r="P88">
        <v>3</v>
      </c>
    </row>
    <row r="89">
      <c r="A89" s="36" t="s">
        <v>124</v>
      </c>
      <c r="B89" s="43"/>
      <c r="C89" s="44"/>
      <c r="D89" s="44"/>
      <c r="E89" s="45" t="s">
        <v>120</v>
      </c>
      <c r="F89" s="44"/>
      <c r="G89" s="44"/>
      <c r="H89" s="44"/>
      <c r="I89" s="44"/>
      <c r="J89" s="46"/>
    </row>
    <row r="90" ht="86.4">
      <c r="A90" s="36" t="s">
        <v>125</v>
      </c>
      <c r="B90" s="43"/>
      <c r="C90" s="44"/>
      <c r="D90" s="44"/>
      <c r="E90" s="47" t="s">
        <v>936</v>
      </c>
      <c r="F90" s="44"/>
      <c r="G90" s="44"/>
      <c r="H90" s="44"/>
      <c r="I90" s="44"/>
      <c r="J90" s="46"/>
    </row>
    <row r="91" ht="409.5">
      <c r="A91" s="36" t="s">
        <v>127</v>
      </c>
      <c r="B91" s="43"/>
      <c r="C91" s="44"/>
      <c r="D91" s="44"/>
      <c r="E91" s="38" t="s">
        <v>398</v>
      </c>
      <c r="F91" s="44"/>
      <c r="G91" s="44"/>
      <c r="H91" s="44"/>
      <c r="I91" s="44"/>
      <c r="J91" s="46"/>
    </row>
    <row r="92">
      <c r="A92" s="36" t="s">
        <v>118</v>
      </c>
      <c r="B92" s="36">
        <v>21</v>
      </c>
      <c r="C92" s="37" t="s">
        <v>399</v>
      </c>
      <c r="D92" s="36" t="s">
        <v>120</v>
      </c>
      <c r="E92" s="38" t="s">
        <v>400</v>
      </c>
      <c r="F92" s="39" t="s">
        <v>189</v>
      </c>
      <c r="G92" s="40">
        <v>11.834</v>
      </c>
      <c r="H92" s="41">
        <v>4613.8500000000004</v>
      </c>
      <c r="I92" s="41">
        <f>ROUND(G92*H92,P4)</f>
        <v>0</v>
      </c>
      <c r="J92" s="39" t="s">
        <v>123</v>
      </c>
      <c r="O92" s="42">
        <f>I92*0.21</f>
        <v>0</v>
      </c>
      <c r="P92">
        <v>3</v>
      </c>
    </row>
    <row r="93">
      <c r="A93" s="36" t="s">
        <v>124</v>
      </c>
      <c r="B93" s="43"/>
      <c r="C93" s="44"/>
      <c r="D93" s="44"/>
      <c r="E93" s="45" t="s">
        <v>120</v>
      </c>
      <c r="F93" s="44"/>
      <c r="G93" s="44"/>
      <c r="H93" s="44"/>
      <c r="I93" s="44"/>
      <c r="J93" s="46"/>
    </row>
    <row r="94" ht="129.6">
      <c r="A94" s="36" t="s">
        <v>125</v>
      </c>
      <c r="B94" s="43"/>
      <c r="C94" s="44"/>
      <c r="D94" s="44"/>
      <c r="E94" s="47" t="s">
        <v>937</v>
      </c>
      <c r="F94" s="44"/>
      <c r="G94" s="44"/>
      <c r="H94" s="44"/>
      <c r="I94" s="44"/>
      <c r="J94" s="46"/>
    </row>
    <row r="95" ht="409.5">
      <c r="A95" s="36" t="s">
        <v>127</v>
      </c>
      <c r="B95" s="43"/>
      <c r="C95" s="44"/>
      <c r="D95" s="44"/>
      <c r="E95" s="38" t="s">
        <v>398</v>
      </c>
      <c r="F95" s="44"/>
      <c r="G95" s="44"/>
      <c r="H95" s="44"/>
      <c r="I95" s="44"/>
      <c r="J95" s="46"/>
    </row>
    <row r="96">
      <c r="A96" s="36" t="s">
        <v>118</v>
      </c>
      <c r="B96" s="36">
        <v>22</v>
      </c>
      <c r="C96" s="37" t="s">
        <v>406</v>
      </c>
      <c r="D96" s="36" t="s">
        <v>120</v>
      </c>
      <c r="E96" s="38" t="s">
        <v>407</v>
      </c>
      <c r="F96" s="39" t="s">
        <v>189</v>
      </c>
      <c r="G96" s="40">
        <v>8.5530000000000008</v>
      </c>
      <c r="H96" s="41">
        <v>1036.6700000000001</v>
      </c>
      <c r="I96" s="41">
        <f>ROUND(G96*H96,P4)</f>
        <v>0</v>
      </c>
      <c r="J96" s="39" t="s">
        <v>123</v>
      </c>
      <c r="O96" s="42">
        <f>I96*0.21</f>
        <v>0</v>
      </c>
      <c r="P96">
        <v>3</v>
      </c>
    </row>
    <row r="97">
      <c r="A97" s="36" t="s">
        <v>124</v>
      </c>
      <c r="B97" s="43"/>
      <c r="C97" s="44"/>
      <c r="D97" s="44"/>
      <c r="E97" s="45" t="s">
        <v>120</v>
      </c>
      <c r="F97" s="44"/>
      <c r="G97" s="44"/>
      <c r="H97" s="44"/>
      <c r="I97" s="44"/>
      <c r="J97" s="46"/>
    </row>
    <row r="98" ht="86.4">
      <c r="A98" s="36" t="s">
        <v>125</v>
      </c>
      <c r="B98" s="43"/>
      <c r="C98" s="44"/>
      <c r="D98" s="44"/>
      <c r="E98" s="47" t="s">
        <v>938</v>
      </c>
      <c r="F98" s="44"/>
      <c r="G98" s="44"/>
      <c r="H98" s="44"/>
      <c r="I98" s="44"/>
      <c r="J98" s="46"/>
    </row>
    <row r="99" ht="57.6">
      <c r="A99" s="36" t="s">
        <v>127</v>
      </c>
      <c r="B99" s="43"/>
      <c r="C99" s="44"/>
      <c r="D99" s="44"/>
      <c r="E99" s="38" t="s">
        <v>405</v>
      </c>
      <c r="F99" s="44"/>
      <c r="G99" s="44"/>
      <c r="H99" s="44"/>
      <c r="I99" s="44"/>
      <c r="J99" s="46"/>
    </row>
    <row r="100">
      <c r="A100" s="36" t="s">
        <v>118</v>
      </c>
      <c r="B100" s="36">
        <v>23</v>
      </c>
      <c r="C100" s="37" t="s">
        <v>409</v>
      </c>
      <c r="D100" s="36" t="s">
        <v>120</v>
      </c>
      <c r="E100" s="38" t="s">
        <v>410</v>
      </c>
      <c r="F100" s="39" t="s">
        <v>189</v>
      </c>
      <c r="G100" s="40">
        <v>17.105</v>
      </c>
      <c r="H100" s="41">
        <v>7016.9899999999998</v>
      </c>
      <c r="I100" s="41">
        <f>ROUND(G100*H100,P4)</f>
        <v>0</v>
      </c>
      <c r="J100" s="39" t="s">
        <v>123</v>
      </c>
      <c r="O100" s="42">
        <f>I100*0.21</f>
        <v>0</v>
      </c>
      <c r="P100">
        <v>3</v>
      </c>
    </row>
    <row r="101">
      <c r="A101" s="36" t="s">
        <v>124</v>
      </c>
      <c r="B101" s="43"/>
      <c r="C101" s="44"/>
      <c r="D101" s="44"/>
      <c r="E101" s="45" t="s">
        <v>120</v>
      </c>
      <c r="F101" s="44"/>
      <c r="G101" s="44"/>
      <c r="H101" s="44"/>
      <c r="I101" s="44"/>
      <c r="J101" s="46"/>
    </row>
    <row r="102" ht="115.2">
      <c r="A102" s="36" t="s">
        <v>125</v>
      </c>
      <c r="B102" s="43"/>
      <c r="C102" s="44"/>
      <c r="D102" s="44"/>
      <c r="E102" s="47" t="s">
        <v>939</v>
      </c>
      <c r="F102" s="44"/>
      <c r="G102" s="44"/>
      <c r="H102" s="44"/>
      <c r="I102" s="44"/>
      <c r="J102" s="46"/>
    </row>
    <row r="103" ht="129.6">
      <c r="A103" s="36" t="s">
        <v>127</v>
      </c>
      <c r="B103" s="43"/>
      <c r="C103" s="44"/>
      <c r="D103" s="44"/>
      <c r="E103" s="38" t="s">
        <v>412</v>
      </c>
      <c r="F103" s="44"/>
      <c r="G103" s="44"/>
      <c r="H103" s="44"/>
      <c r="I103" s="44"/>
      <c r="J103" s="46"/>
    </row>
    <row r="104">
      <c r="A104" s="36" t="s">
        <v>118</v>
      </c>
      <c r="B104" s="36">
        <v>24</v>
      </c>
      <c r="C104" s="37" t="s">
        <v>539</v>
      </c>
      <c r="D104" s="36" t="s">
        <v>120</v>
      </c>
      <c r="E104" s="38" t="s">
        <v>540</v>
      </c>
      <c r="F104" s="39" t="s">
        <v>189</v>
      </c>
      <c r="G104" s="40">
        <v>0.622</v>
      </c>
      <c r="H104" s="41">
        <v>8738.5699999999997</v>
      </c>
      <c r="I104" s="41">
        <f>ROUND(G104*H104,P4)</f>
        <v>0</v>
      </c>
      <c r="J104" s="39" t="s">
        <v>123</v>
      </c>
      <c r="O104" s="42">
        <f>I104*0.21</f>
        <v>0</v>
      </c>
      <c r="P104">
        <v>3</v>
      </c>
    </row>
    <row r="105">
      <c r="A105" s="36" t="s">
        <v>124</v>
      </c>
      <c r="B105" s="43"/>
      <c r="C105" s="44"/>
      <c r="D105" s="44"/>
      <c r="E105" s="45" t="s">
        <v>120</v>
      </c>
      <c r="F105" s="44"/>
      <c r="G105" s="44"/>
      <c r="H105" s="44"/>
      <c r="I105" s="44"/>
      <c r="J105" s="46"/>
    </row>
    <row r="106" ht="86.4">
      <c r="A106" s="36" t="s">
        <v>125</v>
      </c>
      <c r="B106" s="43"/>
      <c r="C106" s="44"/>
      <c r="D106" s="44"/>
      <c r="E106" s="47" t="s">
        <v>940</v>
      </c>
      <c r="F106" s="44"/>
      <c r="G106" s="44"/>
      <c r="H106" s="44"/>
      <c r="I106" s="44"/>
      <c r="J106" s="46"/>
    </row>
    <row r="107" ht="403.2">
      <c r="A107" s="36" t="s">
        <v>127</v>
      </c>
      <c r="B107" s="43"/>
      <c r="C107" s="44"/>
      <c r="D107" s="44"/>
      <c r="E107" s="38" t="s">
        <v>542</v>
      </c>
      <c r="F107" s="44"/>
      <c r="G107" s="44"/>
      <c r="H107" s="44"/>
      <c r="I107" s="44"/>
      <c r="J107" s="46"/>
    </row>
    <row r="108">
      <c r="A108" s="30" t="s">
        <v>115</v>
      </c>
      <c r="B108" s="31"/>
      <c r="C108" s="32" t="s">
        <v>413</v>
      </c>
      <c r="D108" s="33"/>
      <c r="E108" s="30" t="s">
        <v>414</v>
      </c>
      <c r="F108" s="33"/>
      <c r="G108" s="33"/>
      <c r="H108" s="33"/>
      <c r="I108" s="34">
        <f>SUMIFS(I109:I132,A109:A132,"P")</f>
        <v>0</v>
      </c>
      <c r="J108" s="35"/>
    </row>
    <row r="109">
      <c r="A109" s="36" t="s">
        <v>118</v>
      </c>
      <c r="B109" s="36">
        <v>25</v>
      </c>
      <c r="C109" s="37" t="s">
        <v>419</v>
      </c>
      <c r="D109" s="36" t="s">
        <v>120</v>
      </c>
      <c r="E109" s="38" t="s">
        <v>420</v>
      </c>
      <c r="F109" s="39" t="s">
        <v>189</v>
      </c>
      <c r="G109" s="40">
        <v>114.97199999999999</v>
      </c>
      <c r="H109" s="41">
        <v>1081.04</v>
      </c>
      <c r="I109" s="41">
        <f>ROUND(G109*H109,P4)</f>
        <v>0</v>
      </c>
      <c r="J109" s="39" t="s">
        <v>123</v>
      </c>
      <c r="O109" s="42">
        <f>I109*0.21</f>
        <v>0</v>
      </c>
      <c r="P109">
        <v>3</v>
      </c>
    </row>
    <row r="110">
      <c r="A110" s="36" t="s">
        <v>124</v>
      </c>
      <c r="B110" s="43"/>
      <c r="C110" s="44"/>
      <c r="D110" s="44"/>
      <c r="E110" s="45" t="s">
        <v>120</v>
      </c>
      <c r="F110" s="44"/>
      <c r="G110" s="44"/>
      <c r="H110" s="44"/>
      <c r="I110" s="44"/>
      <c r="J110" s="46"/>
    </row>
    <row r="111" ht="28.8">
      <c r="A111" s="36" t="s">
        <v>125</v>
      </c>
      <c r="B111" s="43"/>
      <c r="C111" s="44"/>
      <c r="D111" s="44"/>
      <c r="E111" s="47" t="s">
        <v>941</v>
      </c>
      <c r="F111" s="44"/>
      <c r="G111" s="44"/>
      <c r="H111" s="44"/>
      <c r="I111" s="44"/>
      <c r="J111" s="46"/>
    </row>
    <row r="112" ht="57.6">
      <c r="A112" s="36" t="s">
        <v>127</v>
      </c>
      <c r="B112" s="43"/>
      <c r="C112" s="44"/>
      <c r="D112" s="44"/>
      <c r="E112" s="38" t="s">
        <v>418</v>
      </c>
      <c r="F112" s="44"/>
      <c r="G112" s="44"/>
      <c r="H112" s="44"/>
      <c r="I112" s="44"/>
      <c r="J112" s="46"/>
    </row>
    <row r="113">
      <c r="A113" s="36" t="s">
        <v>118</v>
      </c>
      <c r="B113" s="36">
        <v>26</v>
      </c>
      <c r="C113" s="37" t="s">
        <v>771</v>
      </c>
      <c r="D113" s="36" t="s">
        <v>120</v>
      </c>
      <c r="E113" s="38" t="s">
        <v>772</v>
      </c>
      <c r="F113" s="39" t="s">
        <v>189</v>
      </c>
      <c r="G113" s="40">
        <v>24.994</v>
      </c>
      <c r="H113" s="41">
        <v>1130.24</v>
      </c>
      <c r="I113" s="41">
        <f>ROUND(G113*H113,P4)</f>
        <v>0</v>
      </c>
      <c r="J113" s="39" t="s">
        <v>123</v>
      </c>
      <c r="O113" s="42">
        <f>I113*0.21</f>
        <v>0</v>
      </c>
      <c r="P113">
        <v>3</v>
      </c>
    </row>
    <row r="114">
      <c r="A114" s="36" t="s">
        <v>124</v>
      </c>
      <c r="B114" s="43"/>
      <c r="C114" s="44"/>
      <c r="D114" s="44"/>
      <c r="E114" s="45" t="s">
        <v>120</v>
      </c>
      <c r="F114" s="44"/>
      <c r="G114" s="44"/>
      <c r="H114" s="44"/>
      <c r="I114" s="44"/>
      <c r="J114" s="46"/>
    </row>
    <row r="115" ht="28.8">
      <c r="A115" s="36" t="s">
        <v>125</v>
      </c>
      <c r="B115" s="43"/>
      <c r="C115" s="44"/>
      <c r="D115" s="44"/>
      <c r="E115" s="47" t="s">
        <v>942</v>
      </c>
      <c r="F115" s="44"/>
      <c r="G115" s="44"/>
      <c r="H115" s="44"/>
      <c r="I115" s="44"/>
      <c r="J115" s="46"/>
    </row>
    <row r="116" ht="115.2">
      <c r="A116" s="36" t="s">
        <v>127</v>
      </c>
      <c r="B116" s="43"/>
      <c r="C116" s="44"/>
      <c r="D116" s="44"/>
      <c r="E116" s="38" t="s">
        <v>774</v>
      </c>
      <c r="F116" s="44"/>
      <c r="G116" s="44"/>
      <c r="H116" s="44"/>
      <c r="I116" s="44"/>
      <c r="J116" s="46"/>
    </row>
    <row r="117">
      <c r="A117" s="36" t="s">
        <v>118</v>
      </c>
      <c r="B117" s="36">
        <v>27</v>
      </c>
      <c r="C117" s="37" t="s">
        <v>426</v>
      </c>
      <c r="D117" s="36" t="s">
        <v>120</v>
      </c>
      <c r="E117" s="38" t="s">
        <v>427</v>
      </c>
      <c r="F117" s="39" t="s">
        <v>219</v>
      </c>
      <c r="G117" s="40">
        <v>499.88</v>
      </c>
      <c r="H117" s="41">
        <v>25.370000000000001</v>
      </c>
      <c r="I117" s="41">
        <f>ROUND(G117*H117,P4)</f>
        <v>0</v>
      </c>
      <c r="J117" s="39" t="s">
        <v>123</v>
      </c>
      <c r="O117" s="42">
        <f>I117*0.21</f>
        <v>0</v>
      </c>
      <c r="P117">
        <v>3</v>
      </c>
    </row>
    <row r="118">
      <c r="A118" s="36" t="s">
        <v>124</v>
      </c>
      <c r="B118" s="43"/>
      <c r="C118" s="44"/>
      <c r="D118" s="44"/>
      <c r="E118" s="45" t="s">
        <v>120</v>
      </c>
      <c r="F118" s="44"/>
      <c r="G118" s="44"/>
      <c r="H118" s="44"/>
      <c r="I118" s="44"/>
      <c r="J118" s="46"/>
    </row>
    <row r="119" ht="28.8">
      <c r="A119" s="36" t="s">
        <v>125</v>
      </c>
      <c r="B119" s="43"/>
      <c r="C119" s="44"/>
      <c r="D119" s="44"/>
      <c r="E119" s="47" t="s">
        <v>943</v>
      </c>
      <c r="F119" s="44"/>
      <c r="G119" s="44"/>
      <c r="H119" s="44"/>
      <c r="I119" s="44"/>
      <c r="J119" s="46"/>
    </row>
    <row r="120" ht="72">
      <c r="A120" s="36" t="s">
        <v>127</v>
      </c>
      <c r="B120" s="43"/>
      <c r="C120" s="44"/>
      <c r="D120" s="44"/>
      <c r="E120" s="38" t="s">
        <v>429</v>
      </c>
      <c r="F120" s="44"/>
      <c r="G120" s="44"/>
      <c r="H120" s="44"/>
      <c r="I120" s="44"/>
      <c r="J120" s="46"/>
    </row>
    <row r="121">
      <c r="A121" s="36" t="s">
        <v>118</v>
      </c>
      <c r="B121" s="36">
        <v>28</v>
      </c>
      <c r="C121" s="37" t="s">
        <v>944</v>
      </c>
      <c r="D121" s="36" t="s">
        <v>120</v>
      </c>
      <c r="E121" s="38" t="s">
        <v>945</v>
      </c>
      <c r="F121" s="39" t="s">
        <v>219</v>
      </c>
      <c r="G121" s="40">
        <v>476.06999999999999</v>
      </c>
      <c r="H121" s="41">
        <v>350</v>
      </c>
      <c r="I121" s="41">
        <f>ROUND(G121*H121,P4)</f>
        <v>0</v>
      </c>
      <c r="J121" s="36"/>
      <c r="O121" s="42">
        <f>I121*0.21</f>
        <v>0</v>
      </c>
      <c r="P121">
        <v>3</v>
      </c>
    </row>
    <row r="122">
      <c r="A122" s="36" t="s">
        <v>124</v>
      </c>
      <c r="B122" s="43"/>
      <c r="C122" s="44"/>
      <c r="D122" s="44"/>
      <c r="E122" s="45" t="s">
        <v>120</v>
      </c>
      <c r="F122" s="44"/>
      <c r="G122" s="44"/>
      <c r="H122" s="44"/>
      <c r="I122" s="44"/>
      <c r="J122" s="46"/>
    </row>
    <row r="123" ht="28.8">
      <c r="A123" s="36" t="s">
        <v>125</v>
      </c>
      <c r="B123" s="43"/>
      <c r="C123" s="44"/>
      <c r="D123" s="44"/>
      <c r="E123" s="47" t="s">
        <v>946</v>
      </c>
      <c r="F123" s="44"/>
      <c r="G123" s="44"/>
      <c r="H123" s="44"/>
      <c r="I123" s="44"/>
      <c r="J123" s="46"/>
    </row>
    <row r="124" ht="158.4">
      <c r="A124" s="36" t="s">
        <v>127</v>
      </c>
      <c r="B124" s="43"/>
      <c r="C124" s="44"/>
      <c r="D124" s="44"/>
      <c r="E124" s="38" t="s">
        <v>436</v>
      </c>
      <c r="F124" s="44"/>
      <c r="G124" s="44"/>
      <c r="H124" s="44"/>
      <c r="I124" s="44"/>
      <c r="J124" s="46"/>
    </row>
    <row r="125">
      <c r="A125" s="36" t="s">
        <v>118</v>
      </c>
      <c r="B125" s="36">
        <v>29</v>
      </c>
      <c r="C125" s="37" t="s">
        <v>443</v>
      </c>
      <c r="D125" s="36" t="s">
        <v>120</v>
      </c>
      <c r="E125" s="38" t="s">
        <v>444</v>
      </c>
      <c r="F125" s="39" t="s">
        <v>219</v>
      </c>
      <c r="G125" s="40">
        <v>499.88</v>
      </c>
      <c r="H125" s="41">
        <v>6.8200000000000003</v>
      </c>
      <c r="I125" s="41">
        <f>ROUND(G125*H125,P4)</f>
        <v>0</v>
      </c>
      <c r="J125" s="39" t="s">
        <v>123</v>
      </c>
      <c r="O125" s="42">
        <f>I125*0.21</f>
        <v>0</v>
      </c>
      <c r="P125">
        <v>3</v>
      </c>
    </row>
    <row r="126">
      <c r="A126" s="36" t="s">
        <v>124</v>
      </c>
      <c r="B126" s="43"/>
      <c r="C126" s="44"/>
      <c r="D126" s="44"/>
      <c r="E126" s="45" t="s">
        <v>120</v>
      </c>
      <c r="F126" s="44"/>
      <c r="G126" s="44"/>
      <c r="H126" s="44"/>
      <c r="I126" s="44"/>
      <c r="J126" s="46"/>
    </row>
    <row r="127" ht="28.8">
      <c r="A127" s="36" t="s">
        <v>125</v>
      </c>
      <c r="B127" s="43"/>
      <c r="C127" s="44"/>
      <c r="D127" s="44"/>
      <c r="E127" s="47" t="s">
        <v>947</v>
      </c>
      <c r="F127" s="44"/>
      <c r="G127" s="44"/>
      <c r="H127" s="44"/>
      <c r="I127" s="44"/>
      <c r="J127" s="46"/>
    </row>
    <row r="128" ht="28.8">
      <c r="A128" s="36" t="s">
        <v>127</v>
      </c>
      <c r="B128" s="43"/>
      <c r="C128" s="44"/>
      <c r="D128" s="44"/>
      <c r="E128" s="38" t="s">
        <v>446</v>
      </c>
      <c r="F128" s="44"/>
      <c r="G128" s="44"/>
      <c r="H128" s="44"/>
      <c r="I128" s="44"/>
      <c r="J128" s="46"/>
    </row>
    <row r="129">
      <c r="A129" s="36" t="s">
        <v>118</v>
      </c>
      <c r="B129" s="36">
        <v>30</v>
      </c>
      <c r="C129" s="37" t="s">
        <v>451</v>
      </c>
      <c r="D129" s="36" t="s">
        <v>120</v>
      </c>
      <c r="E129" s="38" t="s">
        <v>452</v>
      </c>
      <c r="F129" s="39" t="s">
        <v>235</v>
      </c>
      <c r="G129" s="40">
        <v>6.9500000000000002</v>
      </c>
      <c r="H129" s="41">
        <v>215.25</v>
      </c>
      <c r="I129" s="41">
        <f>ROUND(G129*H129,P4)</f>
        <v>0</v>
      </c>
      <c r="J129" s="39" t="s">
        <v>123</v>
      </c>
      <c r="O129" s="42">
        <f>I129*0.21</f>
        <v>0</v>
      </c>
      <c r="P129">
        <v>3</v>
      </c>
    </row>
    <row r="130">
      <c r="A130" s="36" t="s">
        <v>124</v>
      </c>
      <c r="B130" s="43"/>
      <c r="C130" s="44"/>
      <c r="D130" s="44"/>
      <c r="E130" s="45" t="s">
        <v>120</v>
      </c>
      <c r="F130" s="44"/>
      <c r="G130" s="44"/>
      <c r="H130" s="44"/>
      <c r="I130" s="44"/>
      <c r="J130" s="46"/>
    </row>
    <row r="131" ht="28.8">
      <c r="A131" s="36" t="s">
        <v>125</v>
      </c>
      <c r="B131" s="43"/>
      <c r="C131" s="44"/>
      <c r="D131" s="44"/>
      <c r="E131" s="47" t="s">
        <v>948</v>
      </c>
      <c r="F131" s="44"/>
      <c r="G131" s="44"/>
      <c r="H131" s="44"/>
      <c r="I131" s="44"/>
      <c r="J131" s="46"/>
    </row>
    <row r="132" ht="43.2">
      <c r="A132" s="36" t="s">
        <v>127</v>
      </c>
      <c r="B132" s="43"/>
      <c r="C132" s="44"/>
      <c r="D132" s="44"/>
      <c r="E132" s="38" t="s">
        <v>454</v>
      </c>
      <c r="F132" s="44"/>
      <c r="G132" s="44"/>
      <c r="H132" s="44"/>
      <c r="I132" s="44"/>
      <c r="J132" s="46"/>
    </row>
    <row r="133">
      <c r="A133" s="30" t="s">
        <v>115</v>
      </c>
      <c r="B133" s="31"/>
      <c r="C133" s="32" t="s">
        <v>251</v>
      </c>
      <c r="D133" s="33"/>
      <c r="E133" s="30" t="s">
        <v>252</v>
      </c>
      <c r="F133" s="33"/>
      <c r="G133" s="33"/>
      <c r="H133" s="33"/>
      <c r="I133" s="34">
        <f>SUMIFS(I134:I137,A134:A137,"P")</f>
        <v>0</v>
      </c>
      <c r="J133" s="35"/>
    </row>
    <row r="134">
      <c r="A134" s="36" t="s">
        <v>118</v>
      </c>
      <c r="B134" s="36">
        <v>31</v>
      </c>
      <c r="C134" s="37" t="s">
        <v>578</v>
      </c>
      <c r="D134" s="36" t="s">
        <v>120</v>
      </c>
      <c r="E134" s="38" t="s">
        <v>579</v>
      </c>
      <c r="F134" s="39" t="s">
        <v>189</v>
      </c>
      <c r="G134" s="40">
        <v>7.7409999999999997</v>
      </c>
      <c r="H134" s="41">
        <v>4248.4200000000001</v>
      </c>
      <c r="I134" s="41">
        <f>ROUND(G134*H134,P4)</f>
        <v>0</v>
      </c>
      <c r="J134" s="39" t="s">
        <v>123</v>
      </c>
      <c r="O134" s="42">
        <f>I134*0.21</f>
        <v>0</v>
      </c>
      <c r="P134">
        <v>3</v>
      </c>
    </row>
    <row r="135">
      <c r="A135" s="36" t="s">
        <v>124</v>
      </c>
      <c r="B135" s="43"/>
      <c r="C135" s="44"/>
      <c r="D135" s="44"/>
      <c r="E135" s="45" t="s">
        <v>120</v>
      </c>
      <c r="F135" s="44"/>
      <c r="G135" s="44"/>
      <c r="H135" s="44"/>
      <c r="I135" s="44"/>
      <c r="J135" s="46"/>
    </row>
    <row r="136" ht="86.4">
      <c r="A136" s="36" t="s">
        <v>125</v>
      </c>
      <c r="B136" s="43"/>
      <c r="C136" s="44"/>
      <c r="D136" s="44"/>
      <c r="E136" s="47" t="s">
        <v>949</v>
      </c>
      <c r="F136" s="44"/>
      <c r="G136" s="44"/>
      <c r="H136" s="44"/>
      <c r="I136" s="44"/>
      <c r="J136" s="46"/>
    </row>
    <row r="137" ht="409.5">
      <c r="A137" s="36" t="s">
        <v>127</v>
      </c>
      <c r="B137" s="43"/>
      <c r="C137" s="44"/>
      <c r="D137" s="44"/>
      <c r="E137" s="38" t="s">
        <v>398</v>
      </c>
      <c r="F137" s="44"/>
      <c r="G137" s="44"/>
      <c r="H137" s="44"/>
      <c r="I137" s="44"/>
      <c r="J137" s="46"/>
    </row>
    <row r="138">
      <c r="A138" s="30" t="s">
        <v>115</v>
      </c>
      <c r="B138" s="31"/>
      <c r="C138" s="32" t="s">
        <v>268</v>
      </c>
      <c r="D138" s="33"/>
      <c r="E138" s="30" t="s">
        <v>269</v>
      </c>
      <c r="F138" s="33"/>
      <c r="G138" s="33"/>
      <c r="H138" s="33"/>
      <c r="I138" s="34">
        <f>SUMIFS(I139:I154,A139:A154,"P")</f>
        <v>0</v>
      </c>
      <c r="J138" s="35"/>
    </row>
    <row r="139">
      <c r="A139" s="36" t="s">
        <v>118</v>
      </c>
      <c r="B139" s="36">
        <v>32</v>
      </c>
      <c r="C139" s="37" t="s">
        <v>950</v>
      </c>
      <c r="D139" s="36" t="s">
        <v>120</v>
      </c>
      <c r="E139" s="38" t="s">
        <v>951</v>
      </c>
      <c r="F139" s="39" t="s">
        <v>235</v>
      </c>
      <c r="G139" s="40">
        <v>197</v>
      </c>
      <c r="H139" s="41">
        <v>444.41000000000003</v>
      </c>
      <c r="I139" s="41">
        <f>ROUND(G139*H139,P4)</f>
        <v>0</v>
      </c>
      <c r="J139" s="39" t="s">
        <v>123</v>
      </c>
      <c r="O139" s="42">
        <f>I139*0.21</f>
        <v>0</v>
      </c>
      <c r="P139">
        <v>3</v>
      </c>
    </row>
    <row r="140">
      <c r="A140" s="36" t="s">
        <v>124</v>
      </c>
      <c r="B140" s="43"/>
      <c r="C140" s="44"/>
      <c r="D140" s="44"/>
      <c r="E140" s="45" t="s">
        <v>120</v>
      </c>
      <c r="F140" s="44"/>
      <c r="G140" s="44"/>
      <c r="H140" s="44"/>
      <c r="I140" s="44"/>
      <c r="J140" s="46"/>
    </row>
    <row r="141" ht="28.8">
      <c r="A141" s="36" t="s">
        <v>125</v>
      </c>
      <c r="B141" s="43"/>
      <c r="C141" s="44"/>
      <c r="D141" s="44"/>
      <c r="E141" s="47" t="s">
        <v>952</v>
      </c>
      <c r="F141" s="44"/>
      <c r="G141" s="44"/>
      <c r="H141" s="44"/>
      <c r="I141" s="44"/>
      <c r="J141" s="46"/>
    </row>
    <row r="142" ht="57.6">
      <c r="A142" s="36" t="s">
        <v>127</v>
      </c>
      <c r="B142" s="43"/>
      <c r="C142" s="44"/>
      <c r="D142" s="44"/>
      <c r="E142" s="38" t="s">
        <v>585</v>
      </c>
      <c r="F142" s="44"/>
      <c r="G142" s="44"/>
      <c r="H142" s="44"/>
      <c r="I142" s="44"/>
      <c r="J142" s="46"/>
    </row>
    <row r="143">
      <c r="A143" s="36" t="s">
        <v>118</v>
      </c>
      <c r="B143" s="36">
        <v>33</v>
      </c>
      <c r="C143" s="37" t="s">
        <v>866</v>
      </c>
      <c r="D143" s="36" t="s">
        <v>120</v>
      </c>
      <c r="E143" s="38" t="s">
        <v>867</v>
      </c>
      <c r="F143" s="39" t="s">
        <v>235</v>
      </c>
      <c r="G143" s="40">
        <v>18.129999999999999</v>
      </c>
      <c r="H143" s="41">
        <v>3539.5100000000002</v>
      </c>
      <c r="I143" s="41">
        <f>ROUND(G143*H143,P4)</f>
        <v>0</v>
      </c>
      <c r="J143" s="39" t="s">
        <v>123</v>
      </c>
      <c r="O143" s="42">
        <f>I143*0.21</f>
        <v>0</v>
      </c>
      <c r="P143">
        <v>3</v>
      </c>
    </row>
    <row r="144">
      <c r="A144" s="36" t="s">
        <v>124</v>
      </c>
      <c r="B144" s="43"/>
      <c r="C144" s="44"/>
      <c r="D144" s="44"/>
      <c r="E144" s="45" t="s">
        <v>120</v>
      </c>
      <c r="F144" s="44"/>
      <c r="G144" s="44"/>
      <c r="H144" s="44"/>
      <c r="I144" s="44"/>
      <c r="J144" s="46"/>
    </row>
    <row r="145" ht="86.4">
      <c r="A145" s="36" t="s">
        <v>125</v>
      </c>
      <c r="B145" s="43"/>
      <c r="C145" s="44"/>
      <c r="D145" s="44"/>
      <c r="E145" s="47" t="s">
        <v>953</v>
      </c>
      <c r="F145" s="44"/>
      <c r="G145" s="44"/>
      <c r="H145" s="44"/>
      <c r="I145" s="44"/>
      <c r="J145" s="46"/>
    </row>
    <row r="146" ht="72">
      <c r="A146" s="36" t="s">
        <v>127</v>
      </c>
      <c r="B146" s="43"/>
      <c r="C146" s="44"/>
      <c r="D146" s="44"/>
      <c r="E146" s="38" t="s">
        <v>596</v>
      </c>
      <c r="F146" s="44"/>
      <c r="G146" s="44"/>
      <c r="H146" s="44"/>
      <c r="I146" s="44"/>
      <c r="J146" s="46"/>
    </row>
    <row r="147">
      <c r="A147" s="36" t="s">
        <v>118</v>
      </c>
      <c r="B147" s="36">
        <v>34</v>
      </c>
      <c r="C147" s="37" t="s">
        <v>474</v>
      </c>
      <c r="D147" s="36" t="s">
        <v>120</v>
      </c>
      <c r="E147" s="38" t="s">
        <v>475</v>
      </c>
      <c r="F147" s="39" t="s">
        <v>235</v>
      </c>
      <c r="G147" s="40">
        <v>6.9500000000000002</v>
      </c>
      <c r="H147" s="41">
        <v>190.52000000000001</v>
      </c>
      <c r="I147" s="41">
        <f>ROUND(G147*H147,P4)</f>
        <v>0</v>
      </c>
      <c r="J147" s="39" t="s">
        <v>123</v>
      </c>
      <c r="O147" s="42">
        <f>I147*0.21</f>
        <v>0</v>
      </c>
      <c r="P147">
        <v>3</v>
      </c>
    </row>
    <row r="148">
      <c r="A148" s="36" t="s">
        <v>124</v>
      </c>
      <c r="B148" s="43"/>
      <c r="C148" s="44"/>
      <c r="D148" s="44"/>
      <c r="E148" s="45" t="s">
        <v>120</v>
      </c>
      <c r="F148" s="44"/>
      <c r="G148" s="44"/>
      <c r="H148" s="44"/>
      <c r="I148" s="44"/>
      <c r="J148" s="46"/>
    </row>
    <row r="149" ht="28.8">
      <c r="A149" s="36" t="s">
        <v>125</v>
      </c>
      <c r="B149" s="43"/>
      <c r="C149" s="44"/>
      <c r="D149" s="44"/>
      <c r="E149" s="47" t="s">
        <v>954</v>
      </c>
      <c r="F149" s="44"/>
      <c r="G149" s="44"/>
      <c r="H149" s="44"/>
      <c r="I149" s="44"/>
      <c r="J149" s="46"/>
    </row>
    <row r="150" ht="28.8">
      <c r="A150" s="36" t="s">
        <v>127</v>
      </c>
      <c r="B150" s="43"/>
      <c r="C150" s="44"/>
      <c r="D150" s="44"/>
      <c r="E150" s="38" t="s">
        <v>477</v>
      </c>
      <c r="F150" s="44"/>
      <c r="G150" s="44"/>
      <c r="H150" s="44"/>
      <c r="I150" s="44"/>
      <c r="J150" s="46"/>
    </row>
    <row r="151" ht="28.8">
      <c r="A151" s="36" t="s">
        <v>118</v>
      </c>
      <c r="B151" s="36">
        <v>35</v>
      </c>
      <c r="C151" s="37" t="s">
        <v>478</v>
      </c>
      <c r="D151" s="36" t="s">
        <v>120</v>
      </c>
      <c r="E151" s="38" t="s">
        <v>479</v>
      </c>
      <c r="F151" s="39" t="s">
        <v>235</v>
      </c>
      <c r="G151" s="40">
        <v>25.5</v>
      </c>
      <c r="H151" s="41">
        <v>764.71000000000004</v>
      </c>
      <c r="I151" s="41">
        <f>ROUND(G151*H151,P4)</f>
        <v>0</v>
      </c>
      <c r="J151" s="39" t="s">
        <v>123</v>
      </c>
      <c r="O151" s="42">
        <f>I151*0.21</f>
        <v>0</v>
      </c>
      <c r="P151">
        <v>3</v>
      </c>
    </row>
    <row r="152">
      <c r="A152" s="36" t="s">
        <v>124</v>
      </c>
      <c r="B152" s="43"/>
      <c r="C152" s="44"/>
      <c r="D152" s="44"/>
      <c r="E152" s="45" t="s">
        <v>120</v>
      </c>
      <c r="F152" s="44"/>
      <c r="G152" s="44"/>
      <c r="H152" s="44"/>
      <c r="I152" s="44"/>
      <c r="J152" s="46"/>
    </row>
    <row r="153">
      <c r="A153" s="36" t="s">
        <v>125</v>
      </c>
      <c r="B153" s="43"/>
      <c r="C153" s="44"/>
      <c r="D153" s="44"/>
      <c r="E153" s="47" t="s">
        <v>955</v>
      </c>
      <c r="F153" s="44"/>
      <c r="G153" s="44"/>
      <c r="H153" s="44"/>
      <c r="I153" s="44"/>
      <c r="J153" s="46"/>
    </row>
    <row r="154" ht="115.2">
      <c r="A154" s="36" t="s">
        <v>127</v>
      </c>
      <c r="B154" s="48"/>
      <c r="C154" s="49"/>
      <c r="D154" s="49"/>
      <c r="E154" s="38" t="s">
        <v>481</v>
      </c>
      <c r="F154" s="49"/>
      <c r="G154" s="49"/>
      <c r="H154" s="49"/>
      <c r="I154" s="49"/>
      <c r="J15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33</v>
      </c>
      <c r="I3" s="24">
        <f>SUMIFS(I8:I139,A8:A139,"SD")</f>
        <v>0</v>
      </c>
      <c r="J3" s="18"/>
      <c r="O3">
        <v>0</v>
      </c>
      <c r="P3">
        <v>2</v>
      </c>
    </row>
    <row r="4">
      <c r="A4" s="3" t="s">
        <v>102</v>
      </c>
      <c r="B4" s="19" t="s">
        <v>103</v>
      </c>
      <c r="C4" s="20" t="s">
        <v>33</v>
      </c>
      <c r="D4" s="21"/>
      <c r="E4" s="22" t="s">
        <v>34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SUMIFS(I9:I32,A9:A32,"P")</f>
        <v>0</v>
      </c>
      <c r="J8" s="35"/>
    </row>
    <row r="9">
      <c r="A9" s="36" t="s">
        <v>118</v>
      </c>
      <c r="B9" s="36">
        <v>1</v>
      </c>
      <c r="C9" s="37" t="s">
        <v>187</v>
      </c>
      <c r="D9" s="36" t="s">
        <v>288</v>
      </c>
      <c r="E9" s="38" t="s">
        <v>188</v>
      </c>
      <c r="F9" s="39" t="s">
        <v>189</v>
      </c>
      <c r="G9" s="40">
        <v>87.450000000000003</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956</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31.800000000000001</v>
      </c>
      <c r="H13" s="41">
        <v>960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957</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311</v>
      </c>
      <c r="E17" s="38" t="s">
        <v>188</v>
      </c>
      <c r="F17" s="39" t="s">
        <v>189</v>
      </c>
      <c r="G17" s="40">
        <v>1.458</v>
      </c>
      <c r="H17" s="41">
        <v>960</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958</v>
      </c>
      <c r="F19" s="44"/>
      <c r="G19" s="44"/>
      <c r="H19" s="44"/>
      <c r="I19" s="44"/>
      <c r="J19" s="46"/>
    </row>
    <row r="20" ht="28.8">
      <c r="A20" s="36" t="s">
        <v>127</v>
      </c>
      <c r="B20" s="43"/>
      <c r="C20" s="44"/>
      <c r="D20" s="44"/>
      <c r="E20" s="38" t="s">
        <v>192</v>
      </c>
      <c r="F20" s="44"/>
      <c r="G20" s="44"/>
      <c r="H20" s="44"/>
      <c r="I20" s="44"/>
      <c r="J20" s="46"/>
    </row>
    <row r="21">
      <c r="A21" s="36" t="s">
        <v>118</v>
      </c>
      <c r="B21" s="36">
        <v>4</v>
      </c>
      <c r="C21" s="37" t="s">
        <v>187</v>
      </c>
      <c r="D21" s="36" t="s">
        <v>485</v>
      </c>
      <c r="E21" s="38" t="s">
        <v>188</v>
      </c>
      <c r="F21" s="39" t="s">
        <v>189</v>
      </c>
      <c r="G21" s="40">
        <v>20.835999999999999</v>
      </c>
      <c r="H21" s="41">
        <v>1400</v>
      </c>
      <c r="I21" s="41">
        <f>ROUND(G21*H21,P4)</f>
        <v>0</v>
      </c>
      <c r="J21" s="39" t="s">
        <v>123</v>
      </c>
      <c r="O21" s="42">
        <f>I21*0.21</f>
        <v>0</v>
      </c>
      <c r="P21">
        <v>3</v>
      </c>
    </row>
    <row r="22">
      <c r="A22" s="36" t="s">
        <v>124</v>
      </c>
      <c r="B22" s="43"/>
      <c r="C22" s="44"/>
      <c r="D22" s="44"/>
      <c r="E22" s="45" t="s">
        <v>120</v>
      </c>
      <c r="F22" s="44"/>
      <c r="G22" s="44"/>
      <c r="H22" s="44"/>
      <c r="I22" s="44"/>
      <c r="J22" s="46"/>
    </row>
    <row r="23" ht="28.8">
      <c r="A23" s="36" t="s">
        <v>125</v>
      </c>
      <c r="B23" s="43"/>
      <c r="C23" s="44"/>
      <c r="D23" s="44"/>
      <c r="E23" s="47" t="s">
        <v>959</v>
      </c>
      <c r="F23" s="44"/>
      <c r="G23" s="44"/>
      <c r="H23" s="44"/>
      <c r="I23" s="44"/>
      <c r="J23" s="46"/>
    </row>
    <row r="24" ht="28.8">
      <c r="A24" s="36" t="s">
        <v>127</v>
      </c>
      <c r="B24" s="43"/>
      <c r="C24" s="44"/>
      <c r="D24" s="44"/>
      <c r="E24" s="38" t="s">
        <v>192</v>
      </c>
      <c r="F24" s="44"/>
      <c r="G24" s="44"/>
      <c r="H24" s="44"/>
      <c r="I24" s="44"/>
      <c r="J24" s="46"/>
    </row>
    <row r="25">
      <c r="A25" s="36" t="s">
        <v>118</v>
      </c>
      <c r="B25" s="36">
        <v>5</v>
      </c>
      <c r="C25" s="37" t="s">
        <v>187</v>
      </c>
      <c r="D25" s="36" t="s">
        <v>487</v>
      </c>
      <c r="E25" s="38" t="s">
        <v>188</v>
      </c>
      <c r="F25" s="39" t="s">
        <v>189</v>
      </c>
      <c r="G25" s="40">
        <v>31.800000000000001</v>
      </c>
      <c r="H25" s="41">
        <v>1350</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960</v>
      </c>
      <c r="F27" s="44"/>
      <c r="G27" s="44"/>
      <c r="H27" s="44"/>
      <c r="I27" s="44"/>
      <c r="J27" s="46"/>
    </row>
    <row r="28" ht="28.8">
      <c r="A28" s="36" t="s">
        <v>127</v>
      </c>
      <c r="B28" s="43"/>
      <c r="C28" s="44"/>
      <c r="D28" s="44"/>
      <c r="E28" s="38" t="s">
        <v>192</v>
      </c>
      <c r="F28" s="44"/>
      <c r="G28" s="44"/>
      <c r="H28" s="44"/>
      <c r="I28" s="44"/>
      <c r="J28" s="46"/>
    </row>
    <row r="29">
      <c r="A29" s="36" t="s">
        <v>118</v>
      </c>
      <c r="B29" s="36">
        <v>6</v>
      </c>
      <c r="C29" s="37" t="s">
        <v>187</v>
      </c>
      <c r="D29" s="36" t="s">
        <v>961</v>
      </c>
      <c r="E29" s="38" t="s">
        <v>188</v>
      </c>
      <c r="F29" s="39" t="s">
        <v>189</v>
      </c>
      <c r="G29" s="40">
        <v>8.2230000000000008</v>
      </c>
      <c r="H29" s="41">
        <v>960</v>
      </c>
      <c r="I29" s="41">
        <f>ROUND(G29*H29,P4)</f>
        <v>0</v>
      </c>
      <c r="J29" s="39" t="s">
        <v>123</v>
      </c>
      <c r="O29" s="42">
        <f>I29*0.21</f>
        <v>0</v>
      </c>
      <c r="P29">
        <v>3</v>
      </c>
    </row>
    <row r="30">
      <c r="A30" s="36" t="s">
        <v>124</v>
      </c>
      <c r="B30" s="43"/>
      <c r="C30" s="44"/>
      <c r="D30" s="44"/>
      <c r="E30" s="45" t="s">
        <v>120</v>
      </c>
      <c r="F30" s="44"/>
      <c r="G30" s="44"/>
      <c r="H30" s="44"/>
      <c r="I30" s="44"/>
      <c r="J30" s="46"/>
    </row>
    <row r="31">
      <c r="A31" s="36" t="s">
        <v>125</v>
      </c>
      <c r="B31" s="43"/>
      <c r="C31" s="44"/>
      <c r="D31" s="44"/>
      <c r="E31" s="47" t="s">
        <v>962</v>
      </c>
      <c r="F31" s="44"/>
      <c r="G31" s="44"/>
      <c r="H31" s="44"/>
      <c r="I31" s="44"/>
      <c r="J31" s="46"/>
    </row>
    <row r="32" ht="28.8">
      <c r="A32" s="36" t="s">
        <v>127</v>
      </c>
      <c r="B32" s="43"/>
      <c r="C32" s="44"/>
      <c r="D32" s="44"/>
      <c r="E32" s="38" t="s">
        <v>192</v>
      </c>
      <c r="F32" s="44"/>
      <c r="G32" s="44"/>
      <c r="H32" s="44"/>
      <c r="I32" s="44"/>
      <c r="J32" s="46"/>
    </row>
    <row r="33">
      <c r="A33" s="30" t="s">
        <v>115</v>
      </c>
      <c r="B33" s="31"/>
      <c r="C33" s="32" t="s">
        <v>133</v>
      </c>
      <c r="D33" s="33"/>
      <c r="E33" s="30" t="s">
        <v>204</v>
      </c>
      <c r="F33" s="33"/>
      <c r="G33" s="33"/>
      <c r="H33" s="33"/>
      <c r="I33" s="34">
        <f>SUMIFS(I34:I77,A34:A77,"P")</f>
        <v>0</v>
      </c>
      <c r="J33" s="35"/>
    </row>
    <row r="34">
      <c r="A34" s="36" t="s">
        <v>118</v>
      </c>
      <c r="B34" s="36">
        <v>7</v>
      </c>
      <c r="C34" s="37" t="s">
        <v>963</v>
      </c>
      <c r="D34" s="36" t="s">
        <v>120</v>
      </c>
      <c r="E34" s="38" t="s">
        <v>964</v>
      </c>
      <c r="F34" s="39" t="s">
        <v>189</v>
      </c>
      <c r="G34" s="40">
        <v>31.800000000000001</v>
      </c>
      <c r="H34" s="41">
        <v>775.80999999999995</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965</v>
      </c>
      <c r="F36" s="44"/>
      <c r="G36" s="44"/>
      <c r="H36" s="44"/>
      <c r="I36" s="44"/>
      <c r="J36" s="46"/>
    </row>
    <row r="37" ht="72">
      <c r="A37" s="36" t="s">
        <v>127</v>
      </c>
      <c r="B37" s="43"/>
      <c r="C37" s="44"/>
      <c r="D37" s="44"/>
      <c r="E37" s="38" t="s">
        <v>496</v>
      </c>
      <c r="F37" s="44"/>
      <c r="G37" s="44"/>
      <c r="H37" s="44"/>
      <c r="I37" s="44"/>
      <c r="J37" s="46"/>
    </row>
    <row r="38">
      <c r="A38" s="36" t="s">
        <v>118</v>
      </c>
      <c r="B38" s="36">
        <v>8</v>
      </c>
      <c r="C38" s="37" t="s">
        <v>621</v>
      </c>
      <c r="D38" s="36" t="s">
        <v>120</v>
      </c>
      <c r="E38" s="38" t="s">
        <v>622</v>
      </c>
      <c r="F38" s="39" t="s">
        <v>189</v>
      </c>
      <c r="G38" s="40">
        <v>0.312</v>
      </c>
      <c r="H38" s="41">
        <v>1090.1900000000001</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966</v>
      </c>
      <c r="F40" s="44"/>
      <c r="G40" s="44"/>
      <c r="H40" s="44"/>
      <c r="I40" s="44"/>
      <c r="J40" s="46"/>
    </row>
    <row r="41" ht="72">
      <c r="A41" s="36" t="s">
        <v>127</v>
      </c>
      <c r="B41" s="43"/>
      <c r="C41" s="44"/>
      <c r="D41" s="44"/>
      <c r="E41" s="38" t="s">
        <v>496</v>
      </c>
      <c r="F41" s="44"/>
      <c r="G41" s="44"/>
      <c r="H41" s="44"/>
      <c r="I41" s="44"/>
      <c r="J41" s="46"/>
    </row>
    <row r="42" ht="28.8">
      <c r="A42" s="36" t="s">
        <v>118</v>
      </c>
      <c r="B42" s="36">
        <v>9</v>
      </c>
      <c r="C42" s="37" t="s">
        <v>493</v>
      </c>
      <c r="D42" s="36" t="s">
        <v>120</v>
      </c>
      <c r="E42" s="38" t="s">
        <v>494</v>
      </c>
      <c r="F42" s="39" t="s">
        <v>189</v>
      </c>
      <c r="G42" s="40">
        <v>31.800000000000001</v>
      </c>
      <c r="H42" s="41">
        <v>319.98000000000002</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967</v>
      </c>
      <c r="F44" s="44"/>
      <c r="G44" s="44"/>
      <c r="H44" s="44"/>
      <c r="I44" s="44"/>
      <c r="J44" s="46"/>
    </row>
    <row r="45" ht="72">
      <c r="A45" s="36" t="s">
        <v>127</v>
      </c>
      <c r="B45" s="43"/>
      <c r="C45" s="44"/>
      <c r="D45" s="44"/>
      <c r="E45" s="38" t="s">
        <v>496</v>
      </c>
      <c r="F45" s="44"/>
      <c r="G45" s="44"/>
      <c r="H45" s="44"/>
      <c r="I45" s="44"/>
      <c r="J45" s="46"/>
    </row>
    <row r="46">
      <c r="A46" s="36" t="s">
        <v>118</v>
      </c>
      <c r="B46" s="36">
        <v>10</v>
      </c>
      <c r="C46" s="37" t="s">
        <v>294</v>
      </c>
      <c r="D46" s="36" t="s">
        <v>120</v>
      </c>
      <c r="E46" s="38" t="s">
        <v>295</v>
      </c>
      <c r="F46" s="39" t="s">
        <v>189</v>
      </c>
      <c r="G46" s="40">
        <v>87.450000000000003</v>
      </c>
      <c r="H46" s="41">
        <v>170.38</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968</v>
      </c>
      <c r="F48" s="44"/>
      <c r="G48" s="44"/>
      <c r="H48" s="44"/>
      <c r="I48" s="44"/>
      <c r="J48" s="46"/>
    </row>
    <row r="49" ht="409.5">
      <c r="A49" s="36" t="s">
        <v>127</v>
      </c>
      <c r="B49" s="43"/>
      <c r="C49" s="44"/>
      <c r="D49" s="44"/>
      <c r="E49" s="38" t="s">
        <v>297</v>
      </c>
      <c r="F49" s="44"/>
      <c r="G49" s="44"/>
      <c r="H49" s="44"/>
      <c r="I49" s="44"/>
      <c r="J49" s="46"/>
    </row>
    <row r="50">
      <c r="A50" s="36" t="s">
        <v>118</v>
      </c>
      <c r="B50" s="36">
        <v>11</v>
      </c>
      <c r="C50" s="37" t="s">
        <v>305</v>
      </c>
      <c r="D50" s="36" t="s">
        <v>309</v>
      </c>
      <c r="E50" s="38" t="s">
        <v>306</v>
      </c>
      <c r="F50" s="39" t="s">
        <v>189</v>
      </c>
      <c r="G50" s="40">
        <v>3.1579999999999999</v>
      </c>
      <c r="H50" s="41">
        <v>135.06999999999999</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969</v>
      </c>
      <c r="F52" s="44"/>
      <c r="G52" s="44"/>
      <c r="H52" s="44"/>
      <c r="I52" s="44"/>
      <c r="J52" s="46"/>
    </row>
    <row r="53" ht="360">
      <c r="A53" s="36" t="s">
        <v>127</v>
      </c>
      <c r="B53" s="43"/>
      <c r="C53" s="44"/>
      <c r="D53" s="44"/>
      <c r="E53" s="38" t="s">
        <v>308</v>
      </c>
      <c r="F53" s="44"/>
      <c r="G53" s="44"/>
      <c r="H53" s="44"/>
      <c r="I53" s="44"/>
      <c r="J53" s="46"/>
    </row>
    <row r="54">
      <c r="A54" s="36" t="s">
        <v>118</v>
      </c>
      <c r="B54" s="36">
        <v>12</v>
      </c>
      <c r="C54" s="37" t="s">
        <v>305</v>
      </c>
      <c r="D54" s="36" t="s">
        <v>311</v>
      </c>
      <c r="E54" s="38" t="s">
        <v>306</v>
      </c>
      <c r="F54" s="39" t="s">
        <v>189</v>
      </c>
      <c r="G54" s="40">
        <v>87.450000000000003</v>
      </c>
      <c r="H54" s="41">
        <v>135.06999999999999</v>
      </c>
      <c r="I54" s="41">
        <f>ROUND(G54*H54,P4)</f>
        <v>0</v>
      </c>
      <c r="J54" s="39" t="s">
        <v>123</v>
      </c>
      <c r="O54" s="42">
        <f>I54*0.21</f>
        <v>0</v>
      </c>
      <c r="P54">
        <v>3</v>
      </c>
    </row>
    <row r="55">
      <c r="A55" s="36" t="s">
        <v>124</v>
      </c>
      <c r="B55" s="43"/>
      <c r="C55" s="44"/>
      <c r="D55" s="44"/>
      <c r="E55" s="45" t="s">
        <v>120</v>
      </c>
      <c r="F55" s="44"/>
      <c r="G55" s="44"/>
      <c r="H55" s="44"/>
      <c r="I55" s="44"/>
      <c r="J55" s="46"/>
    </row>
    <row r="56" ht="28.8">
      <c r="A56" s="36" t="s">
        <v>125</v>
      </c>
      <c r="B56" s="43"/>
      <c r="C56" s="44"/>
      <c r="D56" s="44"/>
      <c r="E56" s="47" t="s">
        <v>970</v>
      </c>
      <c r="F56" s="44"/>
      <c r="G56" s="44"/>
      <c r="H56" s="44"/>
      <c r="I56" s="44"/>
      <c r="J56" s="46"/>
    </row>
    <row r="57" ht="360">
      <c r="A57" s="36" t="s">
        <v>127</v>
      </c>
      <c r="B57" s="43"/>
      <c r="C57" s="44"/>
      <c r="D57" s="44"/>
      <c r="E57" s="38" t="s">
        <v>308</v>
      </c>
      <c r="F57" s="44"/>
      <c r="G57" s="44"/>
      <c r="H57" s="44"/>
      <c r="I57" s="44"/>
      <c r="J57" s="46"/>
    </row>
    <row r="58">
      <c r="A58" s="36" t="s">
        <v>118</v>
      </c>
      <c r="B58" s="36">
        <v>13</v>
      </c>
      <c r="C58" s="37" t="s">
        <v>209</v>
      </c>
      <c r="D58" s="36" t="s">
        <v>120</v>
      </c>
      <c r="E58" s="38" t="s">
        <v>210</v>
      </c>
      <c r="F58" s="39" t="s">
        <v>189</v>
      </c>
      <c r="G58" s="40">
        <v>87.450000000000003</v>
      </c>
      <c r="H58" s="41">
        <v>20.600000000000001</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971</v>
      </c>
      <c r="F60" s="44"/>
      <c r="G60" s="44"/>
      <c r="H60" s="44"/>
      <c r="I60" s="44"/>
      <c r="J60" s="46"/>
    </row>
    <row r="61" ht="216">
      <c r="A61" s="36" t="s">
        <v>127</v>
      </c>
      <c r="B61" s="43"/>
      <c r="C61" s="44"/>
      <c r="D61" s="44"/>
      <c r="E61" s="38" t="s">
        <v>341</v>
      </c>
      <c r="F61" s="44"/>
      <c r="G61" s="44"/>
      <c r="H61" s="44"/>
      <c r="I61" s="44"/>
      <c r="J61" s="46"/>
    </row>
    <row r="62">
      <c r="A62" s="36" t="s">
        <v>118</v>
      </c>
      <c r="B62" s="36">
        <v>14</v>
      </c>
      <c r="C62" s="37" t="s">
        <v>209</v>
      </c>
      <c r="D62" s="36" t="s">
        <v>288</v>
      </c>
      <c r="E62" s="38" t="s">
        <v>210</v>
      </c>
      <c r="F62" s="39" t="s">
        <v>189</v>
      </c>
      <c r="G62" s="40">
        <v>87.450000000000003</v>
      </c>
      <c r="H62" s="41">
        <v>20.600000000000001</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972</v>
      </c>
      <c r="F64" s="44"/>
      <c r="G64" s="44"/>
      <c r="H64" s="44"/>
      <c r="I64" s="44"/>
      <c r="J64" s="46"/>
    </row>
    <row r="65" ht="216">
      <c r="A65" s="36" t="s">
        <v>127</v>
      </c>
      <c r="B65" s="43"/>
      <c r="C65" s="44"/>
      <c r="D65" s="44"/>
      <c r="E65" s="38" t="s">
        <v>341</v>
      </c>
      <c r="F65" s="44"/>
      <c r="G65" s="44"/>
      <c r="H65" s="44"/>
      <c r="I65" s="44"/>
      <c r="J65" s="46"/>
    </row>
    <row r="66">
      <c r="A66" s="36" t="s">
        <v>118</v>
      </c>
      <c r="B66" s="36">
        <v>15</v>
      </c>
      <c r="C66" s="37" t="s">
        <v>343</v>
      </c>
      <c r="D66" s="36" t="s">
        <v>120</v>
      </c>
      <c r="E66" s="38" t="s">
        <v>344</v>
      </c>
      <c r="F66" s="39" t="s">
        <v>189</v>
      </c>
      <c r="G66" s="40">
        <v>99.558999999999997</v>
      </c>
      <c r="H66" s="41">
        <v>686.17999999999995</v>
      </c>
      <c r="I66" s="41">
        <f>ROUND(G66*H66,P4)</f>
        <v>0</v>
      </c>
      <c r="J66" s="39" t="s">
        <v>123</v>
      </c>
      <c r="O66" s="42">
        <f>I66*0.21</f>
        <v>0</v>
      </c>
      <c r="P66">
        <v>3</v>
      </c>
    </row>
    <row r="67">
      <c r="A67" s="36" t="s">
        <v>124</v>
      </c>
      <c r="B67" s="43"/>
      <c r="C67" s="44"/>
      <c r="D67" s="44"/>
      <c r="E67" s="45" t="s">
        <v>120</v>
      </c>
      <c r="F67" s="44"/>
      <c r="G67" s="44"/>
      <c r="H67" s="44"/>
      <c r="I67" s="44"/>
      <c r="J67" s="46"/>
    </row>
    <row r="68" ht="86.4">
      <c r="A68" s="36" t="s">
        <v>125</v>
      </c>
      <c r="B68" s="43"/>
      <c r="C68" s="44"/>
      <c r="D68" s="44"/>
      <c r="E68" s="47" t="s">
        <v>973</v>
      </c>
      <c r="F68" s="44"/>
      <c r="G68" s="44"/>
      <c r="H68" s="44"/>
      <c r="I68" s="44"/>
      <c r="J68" s="46"/>
    </row>
    <row r="69" ht="331.2">
      <c r="A69" s="36" t="s">
        <v>127</v>
      </c>
      <c r="B69" s="43"/>
      <c r="C69" s="44"/>
      <c r="D69" s="44"/>
      <c r="E69" s="38" t="s">
        <v>346</v>
      </c>
      <c r="F69" s="44"/>
      <c r="G69" s="44"/>
      <c r="H69" s="44"/>
      <c r="I69" s="44"/>
      <c r="J69" s="46"/>
    </row>
    <row r="70">
      <c r="A70" s="36" t="s">
        <v>118</v>
      </c>
      <c r="B70" s="36">
        <v>16</v>
      </c>
      <c r="C70" s="37" t="s">
        <v>351</v>
      </c>
      <c r="D70" s="36" t="s">
        <v>120</v>
      </c>
      <c r="E70" s="38" t="s">
        <v>352</v>
      </c>
      <c r="F70" s="39" t="s">
        <v>219</v>
      </c>
      <c r="G70" s="40">
        <v>200</v>
      </c>
      <c r="H70" s="41">
        <v>20.530000000000001</v>
      </c>
      <c r="I70" s="41">
        <f>ROUND(G70*H70,P4)</f>
        <v>0</v>
      </c>
      <c r="J70" s="39" t="s">
        <v>123</v>
      </c>
      <c r="O70" s="42">
        <f>I70*0.21</f>
        <v>0</v>
      </c>
      <c r="P70">
        <v>3</v>
      </c>
    </row>
    <row r="71">
      <c r="A71" s="36" t="s">
        <v>124</v>
      </c>
      <c r="B71" s="43"/>
      <c r="C71" s="44"/>
      <c r="D71" s="44"/>
      <c r="E71" s="45" t="s">
        <v>120</v>
      </c>
      <c r="F71" s="44"/>
      <c r="G71" s="44"/>
      <c r="H71" s="44"/>
      <c r="I71" s="44"/>
      <c r="J71" s="46"/>
    </row>
    <row r="72">
      <c r="A72" s="36" t="s">
        <v>125</v>
      </c>
      <c r="B72" s="43"/>
      <c r="C72" s="44"/>
      <c r="D72" s="44"/>
      <c r="E72" s="47" t="s">
        <v>974</v>
      </c>
      <c r="F72" s="44"/>
      <c r="G72" s="44"/>
      <c r="H72" s="44"/>
      <c r="I72" s="44"/>
      <c r="J72" s="46"/>
    </row>
    <row r="73" ht="28.8">
      <c r="A73" s="36" t="s">
        <v>127</v>
      </c>
      <c r="B73" s="43"/>
      <c r="C73" s="44"/>
      <c r="D73" s="44"/>
      <c r="E73" s="38" t="s">
        <v>354</v>
      </c>
      <c r="F73" s="44"/>
      <c r="G73" s="44"/>
      <c r="H73" s="44"/>
      <c r="I73" s="44"/>
      <c r="J73" s="46"/>
    </row>
    <row r="74">
      <c r="A74" s="36" t="s">
        <v>118</v>
      </c>
      <c r="B74" s="36">
        <v>17</v>
      </c>
      <c r="C74" s="37" t="s">
        <v>362</v>
      </c>
      <c r="D74" s="36" t="s">
        <v>120</v>
      </c>
      <c r="E74" s="38" t="s">
        <v>363</v>
      </c>
      <c r="F74" s="39" t="s">
        <v>189</v>
      </c>
      <c r="G74" s="40">
        <v>3.1579999999999999</v>
      </c>
      <c r="H74" s="41">
        <v>222.00999999999999</v>
      </c>
      <c r="I74" s="41">
        <f>ROUND(G74*H74,P4)</f>
        <v>0</v>
      </c>
      <c r="J74" s="39" t="s">
        <v>123</v>
      </c>
      <c r="O74" s="42">
        <f>I74*0.21</f>
        <v>0</v>
      </c>
      <c r="P74">
        <v>3</v>
      </c>
    </row>
    <row r="75">
      <c r="A75" s="36" t="s">
        <v>124</v>
      </c>
      <c r="B75" s="43"/>
      <c r="C75" s="44"/>
      <c r="D75" s="44"/>
      <c r="E75" s="45" t="s">
        <v>120</v>
      </c>
      <c r="F75" s="44"/>
      <c r="G75" s="44"/>
      <c r="H75" s="44"/>
      <c r="I75" s="44"/>
      <c r="J75" s="46"/>
    </row>
    <row r="76">
      <c r="A76" s="36" t="s">
        <v>125</v>
      </c>
      <c r="B76" s="43"/>
      <c r="C76" s="44"/>
      <c r="D76" s="44"/>
      <c r="E76" s="47" t="s">
        <v>975</v>
      </c>
      <c r="F76" s="44"/>
      <c r="G76" s="44"/>
      <c r="H76" s="44"/>
      <c r="I76" s="44"/>
      <c r="J76" s="46"/>
    </row>
    <row r="77" ht="43.2">
      <c r="A77" s="36" t="s">
        <v>127</v>
      </c>
      <c r="B77" s="43"/>
      <c r="C77" s="44"/>
      <c r="D77" s="44"/>
      <c r="E77" s="38" t="s">
        <v>365</v>
      </c>
      <c r="F77" s="44"/>
      <c r="G77" s="44"/>
      <c r="H77" s="44"/>
      <c r="I77" s="44"/>
      <c r="J77" s="46"/>
    </row>
    <row r="78">
      <c r="A78" s="30" t="s">
        <v>115</v>
      </c>
      <c r="B78" s="31"/>
      <c r="C78" s="32" t="s">
        <v>413</v>
      </c>
      <c r="D78" s="33"/>
      <c r="E78" s="30" t="s">
        <v>414</v>
      </c>
      <c r="F78" s="33"/>
      <c r="G78" s="33"/>
      <c r="H78" s="33"/>
      <c r="I78" s="34">
        <f>SUMIFS(I79:I110,A79:A110,"P")</f>
        <v>0</v>
      </c>
      <c r="J78" s="35"/>
    </row>
    <row r="79">
      <c r="A79" s="36" t="s">
        <v>118</v>
      </c>
      <c r="B79" s="36">
        <v>18</v>
      </c>
      <c r="C79" s="37" t="s">
        <v>419</v>
      </c>
      <c r="D79" s="36" t="s">
        <v>120</v>
      </c>
      <c r="E79" s="38" t="s">
        <v>420</v>
      </c>
      <c r="F79" s="39" t="s">
        <v>189</v>
      </c>
      <c r="G79" s="40">
        <v>33</v>
      </c>
      <c r="H79" s="41">
        <v>1081.04</v>
      </c>
      <c r="I79" s="41">
        <f>ROUND(G79*H79,P4)</f>
        <v>0</v>
      </c>
      <c r="J79" s="39" t="s">
        <v>123</v>
      </c>
      <c r="O79" s="42">
        <f>I79*0.21</f>
        <v>0</v>
      </c>
      <c r="P79">
        <v>3</v>
      </c>
    </row>
    <row r="80">
      <c r="A80" s="36" t="s">
        <v>124</v>
      </c>
      <c r="B80" s="43"/>
      <c r="C80" s="44"/>
      <c r="D80" s="44"/>
      <c r="E80" s="45" t="s">
        <v>120</v>
      </c>
      <c r="F80" s="44"/>
      <c r="G80" s="44"/>
      <c r="H80" s="44"/>
      <c r="I80" s="44"/>
      <c r="J80" s="46"/>
    </row>
    <row r="81" ht="28.8">
      <c r="A81" s="36" t="s">
        <v>125</v>
      </c>
      <c r="B81" s="43"/>
      <c r="C81" s="44"/>
      <c r="D81" s="44"/>
      <c r="E81" s="47" t="s">
        <v>976</v>
      </c>
      <c r="F81" s="44"/>
      <c r="G81" s="44"/>
      <c r="H81" s="44"/>
      <c r="I81" s="44"/>
      <c r="J81" s="46"/>
    </row>
    <row r="82" ht="57.6">
      <c r="A82" s="36" t="s">
        <v>127</v>
      </c>
      <c r="B82" s="43"/>
      <c r="C82" s="44"/>
      <c r="D82" s="44"/>
      <c r="E82" s="38" t="s">
        <v>418</v>
      </c>
      <c r="F82" s="44"/>
      <c r="G82" s="44"/>
      <c r="H82" s="44"/>
      <c r="I82" s="44"/>
      <c r="J82" s="46"/>
    </row>
    <row r="83">
      <c r="A83" s="36" t="s">
        <v>118</v>
      </c>
      <c r="B83" s="36">
        <v>19</v>
      </c>
      <c r="C83" s="37" t="s">
        <v>771</v>
      </c>
      <c r="D83" s="36" t="s">
        <v>120</v>
      </c>
      <c r="E83" s="38" t="s">
        <v>772</v>
      </c>
      <c r="F83" s="39" t="s">
        <v>189</v>
      </c>
      <c r="G83" s="40">
        <v>11.464</v>
      </c>
      <c r="H83" s="41">
        <v>1130.24</v>
      </c>
      <c r="I83" s="41">
        <f>ROUND(G83*H83,P4)</f>
        <v>0</v>
      </c>
      <c r="J83" s="39" t="s">
        <v>123</v>
      </c>
      <c r="O83" s="42">
        <f>I83*0.21</f>
        <v>0</v>
      </c>
      <c r="P83">
        <v>3</v>
      </c>
    </row>
    <row r="84">
      <c r="A84" s="36" t="s">
        <v>124</v>
      </c>
      <c r="B84" s="43"/>
      <c r="C84" s="44"/>
      <c r="D84" s="44"/>
      <c r="E84" s="45" t="s">
        <v>120</v>
      </c>
      <c r="F84" s="44"/>
      <c r="G84" s="44"/>
      <c r="H84" s="44"/>
      <c r="I84" s="44"/>
      <c r="J84" s="46"/>
    </row>
    <row r="85" ht="43.2">
      <c r="A85" s="36" t="s">
        <v>125</v>
      </c>
      <c r="B85" s="43"/>
      <c r="C85" s="44"/>
      <c r="D85" s="44"/>
      <c r="E85" s="47" t="s">
        <v>977</v>
      </c>
      <c r="F85" s="44"/>
      <c r="G85" s="44"/>
      <c r="H85" s="44"/>
      <c r="I85" s="44"/>
      <c r="J85" s="46"/>
    </row>
    <row r="86" ht="115.2">
      <c r="A86" s="36" t="s">
        <v>127</v>
      </c>
      <c r="B86" s="43"/>
      <c r="C86" s="44"/>
      <c r="D86" s="44"/>
      <c r="E86" s="38" t="s">
        <v>774</v>
      </c>
      <c r="F86" s="44"/>
      <c r="G86" s="44"/>
      <c r="H86" s="44"/>
      <c r="I86" s="44"/>
      <c r="J86" s="46"/>
    </row>
    <row r="87">
      <c r="A87" s="36" t="s">
        <v>118</v>
      </c>
      <c r="B87" s="36">
        <v>20</v>
      </c>
      <c r="C87" s="37" t="s">
        <v>422</v>
      </c>
      <c r="D87" s="36" t="s">
        <v>120</v>
      </c>
      <c r="E87" s="38" t="s">
        <v>423</v>
      </c>
      <c r="F87" s="39" t="s">
        <v>189</v>
      </c>
      <c r="G87" s="40">
        <v>2.8500000000000001</v>
      </c>
      <c r="H87" s="41">
        <v>1087.5</v>
      </c>
      <c r="I87" s="41">
        <f>ROUND(G87*H87,P4)</f>
        <v>0</v>
      </c>
      <c r="J87" s="39" t="s">
        <v>123</v>
      </c>
      <c r="O87" s="42">
        <f>I87*0.21</f>
        <v>0</v>
      </c>
      <c r="P87">
        <v>3</v>
      </c>
    </row>
    <row r="88">
      <c r="A88" s="36" t="s">
        <v>124</v>
      </c>
      <c r="B88" s="43"/>
      <c r="C88" s="44"/>
      <c r="D88" s="44"/>
      <c r="E88" s="45" t="s">
        <v>120</v>
      </c>
      <c r="F88" s="44"/>
      <c r="G88" s="44"/>
      <c r="H88" s="44"/>
      <c r="I88" s="44"/>
      <c r="J88" s="46"/>
    </row>
    <row r="89" ht="28.8">
      <c r="A89" s="36" t="s">
        <v>125</v>
      </c>
      <c r="B89" s="43"/>
      <c r="C89" s="44"/>
      <c r="D89" s="44"/>
      <c r="E89" s="47" t="s">
        <v>978</v>
      </c>
      <c r="F89" s="44"/>
      <c r="G89" s="44"/>
      <c r="H89" s="44"/>
      <c r="I89" s="44"/>
      <c r="J89" s="46"/>
    </row>
    <row r="90" ht="43.2">
      <c r="A90" s="36" t="s">
        <v>127</v>
      </c>
      <c r="B90" s="43"/>
      <c r="C90" s="44"/>
      <c r="D90" s="44"/>
      <c r="E90" s="38" t="s">
        <v>425</v>
      </c>
      <c r="F90" s="44"/>
      <c r="G90" s="44"/>
      <c r="H90" s="44"/>
      <c r="I90" s="44"/>
      <c r="J90" s="46"/>
    </row>
    <row r="91">
      <c r="A91" s="36" t="s">
        <v>118</v>
      </c>
      <c r="B91" s="36">
        <v>21</v>
      </c>
      <c r="C91" s="37" t="s">
        <v>426</v>
      </c>
      <c r="D91" s="36" t="s">
        <v>120</v>
      </c>
      <c r="E91" s="38" t="s">
        <v>427</v>
      </c>
      <c r="F91" s="39" t="s">
        <v>219</v>
      </c>
      <c r="G91" s="40">
        <v>191.06999999999999</v>
      </c>
      <c r="H91" s="41">
        <v>25.370000000000001</v>
      </c>
      <c r="I91" s="41">
        <f>ROUND(G91*H91,P4)</f>
        <v>0</v>
      </c>
      <c r="J91" s="39" t="s">
        <v>123</v>
      </c>
      <c r="O91" s="42">
        <f>I91*0.21</f>
        <v>0</v>
      </c>
      <c r="P91">
        <v>3</v>
      </c>
    </row>
    <row r="92">
      <c r="A92" s="36" t="s">
        <v>124</v>
      </c>
      <c r="B92" s="43"/>
      <c r="C92" s="44"/>
      <c r="D92" s="44"/>
      <c r="E92" s="45" t="s">
        <v>120</v>
      </c>
      <c r="F92" s="44"/>
      <c r="G92" s="44"/>
      <c r="H92" s="44"/>
      <c r="I92" s="44"/>
      <c r="J92" s="46"/>
    </row>
    <row r="93" ht="28.8">
      <c r="A93" s="36" t="s">
        <v>125</v>
      </c>
      <c r="B93" s="43"/>
      <c r="C93" s="44"/>
      <c r="D93" s="44"/>
      <c r="E93" s="47" t="s">
        <v>979</v>
      </c>
      <c r="F93" s="44"/>
      <c r="G93" s="44"/>
      <c r="H93" s="44"/>
      <c r="I93" s="44"/>
      <c r="J93" s="46"/>
    </row>
    <row r="94" ht="72">
      <c r="A94" s="36" t="s">
        <v>127</v>
      </c>
      <c r="B94" s="43"/>
      <c r="C94" s="44"/>
      <c r="D94" s="44"/>
      <c r="E94" s="38" t="s">
        <v>429</v>
      </c>
      <c r="F94" s="44"/>
      <c r="G94" s="44"/>
      <c r="H94" s="44"/>
      <c r="I94" s="44"/>
      <c r="J94" s="46"/>
    </row>
    <row r="95">
      <c r="A95" s="36" t="s">
        <v>118</v>
      </c>
      <c r="B95" s="36">
        <v>22</v>
      </c>
      <c r="C95" s="37" t="s">
        <v>980</v>
      </c>
      <c r="D95" s="36" t="s">
        <v>120</v>
      </c>
      <c r="E95" s="38" t="s">
        <v>981</v>
      </c>
      <c r="F95" s="39" t="s">
        <v>219</v>
      </c>
      <c r="G95" s="40">
        <v>191.06999999999999</v>
      </c>
      <c r="H95" s="41">
        <v>285.92000000000002</v>
      </c>
      <c r="I95" s="41">
        <f>ROUND(G95*H95,P4)</f>
        <v>0</v>
      </c>
      <c r="J95" s="39" t="s">
        <v>123</v>
      </c>
      <c r="O95" s="42">
        <f>I95*0.21</f>
        <v>0</v>
      </c>
      <c r="P95">
        <v>3</v>
      </c>
    </row>
    <row r="96">
      <c r="A96" s="36" t="s">
        <v>124</v>
      </c>
      <c r="B96" s="43"/>
      <c r="C96" s="44"/>
      <c r="D96" s="44"/>
      <c r="E96" s="45" t="s">
        <v>120</v>
      </c>
      <c r="F96" s="44"/>
      <c r="G96" s="44"/>
      <c r="H96" s="44"/>
      <c r="I96" s="44"/>
      <c r="J96" s="46"/>
    </row>
    <row r="97" ht="28.8">
      <c r="A97" s="36" t="s">
        <v>125</v>
      </c>
      <c r="B97" s="43"/>
      <c r="C97" s="44"/>
      <c r="D97" s="44"/>
      <c r="E97" s="47" t="s">
        <v>982</v>
      </c>
      <c r="F97" s="44"/>
      <c r="G97" s="44"/>
      <c r="H97" s="44"/>
      <c r="I97" s="44"/>
      <c r="J97" s="46"/>
    </row>
    <row r="98" ht="158.4">
      <c r="A98" s="36" t="s">
        <v>127</v>
      </c>
      <c r="B98" s="43"/>
      <c r="C98" s="44"/>
      <c r="D98" s="44"/>
      <c r="E98" s="38" t="s">
        <v>436</v>
      </c>
      <c r="F98" s="44"/>
      <c r="G98" s="44"/>
      <c r="H98" s="44"/>
      <c r="I98" s="44"/>
      <c r="J98" s="46"/>
    </row>
    <row r="99">
      <c r="A99" s="36" t="s">
        <v>118</v>
      </c>
      <c r="B99" s="36">
        <v>23</v>
      </c>
      <c r="C99" s="37" t="s">
        <v>443</v>
      </c>
      <c r="D99" s="36" t="s">
        <v>120</v>
      </c>
      <c r="E99" s="38" t="s">
        <v>444</v>
      </c>
      <c r="F99" s="39" t="s">
        <v>219</v>
      </c>
      <c r="G99" s="40">
        <v>191.06999999999999</v>
      </c>
      <c r="H99" s="41">
        <v>6.8200000000000003</v>
      </c>
      <c r="I99" s="41">
        <f>ROUND(G99*H99,P4)</f>
        <v>0</v>
      </c>
      <c r="J99" s="39" t="s">
        <v>123</v>
      </c>
      <c r="O99" s="42">
        <f>I99*0.21</f>
        <v>0</v>
      </c>
      <c r="P99">
        <v>3</v>
      </c>
    </row>
    <row r="100">
      <c r="A100" s="36" t="s">
        <v>124</v>
      </c>
      <c r="B100" s="43"/>
      <c r="C100" s="44"/>
      <c r="D100" s="44"/>
      <c r="E100" s="45" t="s">
        <v>120</v>
      </c>
      <c r="F100" s="44"/>
      <c r="G100" s="44"/>
      <c r="H100" s="44"/>
      <c r="I100" s="44"/>
      <c r="J100" s="46"/>
    </row>
    <row r="101" ht="28.8">
      <c r="A101" s="36" t="s">
        <v>125</v>
      </c>
      <c r="B101" s="43"/>
      <c r="C101" s="44"/>
      <c r="D101" s="44"/>
      <c r="E101" s="47" t="s">
        <v>983</v>
      </c>
      <c r="F101" s="44"/>
      <c r="G101" s="44"/>
      <c r="H101" s="44"/>
      <c r="I101" s="44"/>
      <c r="J101" s="46"/>
    </row>
    <row r="102" ht="28.8">
      <c r="A102" s="36" t="s">
        <v>127</v>
      </c>
      <c r="B102" s="43"/>
      <c r="C102" s="44"/>
      <c r="D102" s="44"/>
      <c r="E102" s="38" t="s">
        <v>446</v>
      </c>
      <c r="F102" s="44"/>
      <c r="G102" s="44"/>
      <c r="H102" s="44"/>
      <c r="I102" s="44"/>
      <c r="J102" s="46"/>
    </row>
    <row r="103" ht="28.8">
      <c r="A103" s="36" t="s">
        <v>118</v>
      </c>
      <c r="B103" s="36">
        <v>24</v>
      </c>
      <c r="C103" s="37" t="s">
        <v>683</v>
      </c>
      <c r="D103" s="36" t="s">
        <v>120</v>
      </c>
      <c r="E103" s="38" t="s">
        <v>684</v>
      </c>
      <c r="F103" s="39" t="s">
        <v>219</v>
      </c>
      <c r="G103" s="40">
        <v>8.9299999999999997</v>
      </c>
      <c r="H103" s="41">
        <v>1285.3399999999999</v>
      </c>
      <c r="I103" s="41">
        <f>ROUND(G103*H103,P4)</f>
        <v>0</v>
      </c>
      <c r="J103" s="39" t="s">
        <v>123</v>
      </c>
      <c r="O103" s="42">
        <f>I103*0.21</f>
        <v>0</v>
      </c>
      <c r="P103">
        <v>3</v>
      </c>
    </row>
    <row r="104">
      <c r="A104" s="36" t="s">
        <v>124</v>
      </c>
      <c r="B104" s="43"/>
      <c r="C104" s="44"/>
      <c r="D104" s="44"/>
      <c r="E104" s="45" t="s">
        <v>120</v>
      </c>
      <c r="F104" s="44"/>
      <c r="G104" s="44"/>
      <c r="H104" s="44"/>
      <c r="I104" s="44"/>
      <c r="J104" s="46"/>
    </row>
    <row r="105">
      <c r="A105" s="36" t="s">
        <v>125</v>
      </c>
      <c r="B105" s="43"/>
      <c r="C105" s="44"/>
      <c r="D105" s="44"/>
      <c r="E105" s="47" t="s">
        <v>984</v>
      </c>
      <c r="F105" s="44"/>
      <c r="G105" s="44"/>
      <c r="H105" s="44"/>
      <c r="I105" s="44"/>
      <c r="J105" s="46"/>
    </row>
    <row r="106" ht="187.2">
      <c r="A106" s="36" t="s">
        <v>127</v>
      </c>
      <c r="B106" s="43"/>
      <c r="C106" s="44"/>
      <c r="D106" s="44"/>
      <c r="E106" s="38" t="s">
        <v>682</v>
      </c>
      <c r="F106" s="44"/>
      <c r="G106" s="44"/>
      <c r="H106" s="44"/>
      <c r="I106" s="44"/>
      <c r="J106" s="46"/>
    </row>
    <row r="107">
      <c r="A107" s="36" t="s">
        <v>118</v>
      </c>
      <c r="B107" s="36">
        <v>25</v>
      </c>
      <c r="C107" s="37" t="s">
        <v>451</v>
      </c>
      <c r="D107" s="36" t="s">
        <v>120</v>
      </c>
      <c r="E107" s="38" t="s">
        <v>452</v>
      </c>
      <c r="F107" s="39" t="s">
        <v>235</v>
      </c>
      <c r="G107" s="40">
        <v>2.8999999999999999</v>
      </c>
      <c r="H107" s="41">
        <v>215.25</v>
      </c>
      <c r="I107" s="41">
        <f>ROUND(G107*H107,P4)</f>
        <v>0</v>
      </c>
      <c r="J107" s="39" t="s">
        <v>123</v>
      </c>
      <c r="O107" s="42">
        <f>I107*0.21</f>
        <v>0</v>
      </c>
      <c r="P107">
        <v>3</v>
      </c>
    </row>
    <row r="108">
      <c r="A108" s="36" t="s">
        <v>124</v>
      </c>
      <c r="B108" s="43"/>
      <c r="C108" s="44"/>
      <c r="D108" s="44"/>
      <c r="E108" s="45" t="s">
        <v>120</v>
      </c>
      <c r="F108" s="44"/>
      <c r="G108" s="44"/>
      <c r="H108" s="44"/>
      <c r="I108" s="44"/>
      <c r="J108" s="46"/>
    </row>
    <row r="109" ht="28.8">
      <c r="A109" s="36" t="s">
        <v>125</v>
      </c>
      <c r="B109" s="43"/>
      <c r="C109" s="44"/>
      <c r="D109" s="44"/>
      <c r="E109" s="47" t="s">
        <v>985</v>
      </c>
      <c r="F109" s="44"/>
      <c r="G109" s="44"/>
      <c r="H109" s="44"/>
      <c r="I109" s="44"/>
      <c r="J109" s="46"/>
    </row>
    <row r="110" ht="43.2">
      <c r="A110" s="36" t="s">
        <v>127</v>
      </c>
      <c r="B110" s="43"/>
      <c r="C110" s="44"/>
      <c r="D110" s="44"/>
      <c r="E110" s="38" t="s">
        <v>454</v>
      </c>
      <c r="F110" s="44"/>
      <c r="G110" s="44"/>
      <c r="H110" s="44"/>
      <c r="I110" s="44"/>
      <c r="J110" s="46"/>
    </row>
    <row r="111">
      <c r="A111" s="30" t="s">
        <v>115</v>
      </c>
      <c r="B111" s="31"/>
      <c r="C111" s="32" t="s">
        <v>268</v>
      </c>
      <c r="D111" s="33"/>
      <c r="E111" s="30" t="s">
        <v>269</v>
      </c>
      <c r="F111" s="33"/>
      <c r="G111" s="33"/>
      <c r="H111" s="33"/>
      <c r="I111" s="34">
        <f>SUMIFS(I112:I139,A112:A139,"P")</f>
        <v>0</v>
      </c>
      <c r="J111" s="35"/>
    </row>
    <row r="112">
      <c r="A112" s="36" t="s">
        <v>118</v>
      </c>
      <c r="B112" s="36">
        <v>26</v>
      </c>
      <c r="C112" s="37" t="s">
        <v>986</v>
      </c>
      <c r="D112" s="36" t="s">
        <v>120</v>
      </c>
      <c r="E112" s="38" t="s">
        <v>987</v>
      </c>
      <c r="F112" s="39" t="s">
        <v>235</v>
      </c>
      <c r="G112" s="40">
        <v>12.5</v>
      </c>
      <c r="H112" s="41">
        <v>205.65000000000001</v>
      </c>
      <c r="I112" s="41">
        <f>ROUND(G112*H112,P4)</f>
        <v>0</v>
      </c>
      <c r="J112" s="39" t="s">
        <v>123</v>
      </c>
      <c r="O112" s="42">
        <f>I112*0.21</f>
        <v>0</v>
      </c>
      <c r="P112">
        <v>3</v>
      </c>
    </row>
    <row r="113">
      <c r="A113" s="36" t="s">
        <v>124</v>
      </c>
      <c r="B113" s="43"/>
      <c r="C113" s="44"/>
      <c r="D113" s="44"/>
      <c r="E113" s="45" t="s">
        <v>120</v>
      </c>
      <c r="F113" s="44"/>
      <c r="G113" s="44"/>
      <c r="H113" s="44"/>
      <c r="I113" s="44"/>
      <c r="J113" s="46"/>
    </row>
    <row r="114" ht="28.8">
      <c r="A114" s="36" t="s">
        <v>125</v>
      </c>
      <c r="B114" s="43"/>
      <c r="C114" s="44"/>
      <c r="D114" s="44"/>
      <c r="E114" s="47" t="s">
        <v>988</v>
      </c>
      <c r="F114" s="44"/>
      <c r="G114" s="44"/>
      <c r="H114" s="44"/>
      <c r="I114" s="44"/>
      <c r="J114" s="46"/>
    </row>
    <row r="115" ht="43.2">
      <c r="A115" s="36" t="s">
        <v>127</v>
      </c>
      <c r="B115" s="43"/>
      <c r="C115" s="44"/>
      <c r="D115" s="44"/>
      <c r="E115" s="38" t="s">
        <v>801</v>
      </c>
      <c r="F115" s="44"/>
      <c r="G115" s="44"/>
      <c r="H115" s="44"/>
      <c r="I115" s="44"/>
      <c r="J115" s="46"/>
    </row>
    <row r="116">
      <c r="A116" s="36" t="s">
        <v>118</v>
      </c>
      <c r="B116" s="36">
        <v>27</v>
      </c>
      <c r="C116" s="37" t="s">
        <v>706</v>
      </c>
      <c r="D116" s="36" t="s">
        <v>120</v>
      </c>
      <c r="E116" s="38" t="s">
        <v>707</v>
      </c>
      <c r="F116" s="39" t="s">
        <v>235</v>
      </c>
      <c r="G116" s="40">
        <v>133.80000000000001</v>
      </c>
      <c r="H116" s="41">
        <v>386.24000000000001</v>
      </c>
      <c r="I116" s="41">
        <f>ROUND(G116*H116,P4)</f>
        <v>0</v>
      </c>
      <c r="J116" s="39" t="s">
        <v>123</v>
      </c>
      <c r="O116" s="42">
        <f>I116*0.21</f>
        <v>0</v>
      </c>
      <c r="P116">
        <v>3</v>
      </c>
    </row>
    <row r="117">
      <c r="A117" s="36" t="s">
        <v>124</v>
      </c>
      <c r="B117" s="43"/>
      <c r="C117" s="44"/>
      <c r="D117" s="44"/>
      <c r="E117" s="45" t="s">
        <v>120</v>
      </c>
      <c r="F117" s="44"/>
      <c r="G117" s="44"/>
      <c r="H117" s="44"/>
      <c r="I117" s="44"/>
      <c r="J117" s="46"/>
    </row>
    <row r="118">
      <c r="A118" s="36" t="s">
        <v>125</v>
      </c>
      <c r="B118" s="43"/>
      <c r="C118" s="44"/>
      <c r="D118" s="44"/>
      <c r="E118" s="47" t="s">
        <v>989</v>
      </c>
      <c r="F118" s="44"/>
      <c r="G118" s="44"/>
      <c r="H118" s="44"/>
      <c r="I118" s="44"/>
      <c r="J118" s="46"/>
    </row>
    <row r="119" ht="57.6">
      <c r="A119" s="36" t="s">
        <v>127</v>
      </c>
      <c r="B119" s="43"/>
      <c r="C119" s="44"/>
      <c r="D119" s="44"/>
      <c r="E119" s="38" t="s">
        <v>585</v>
      </c>
      <c r="F119" s="44"/>
      <c r="G119" s="44"/>
      <c r="H119" s="44"/>
      <c r="I119" s="44"/>
      <c r="J119" s="46"/>
    </row>
    <row r="120">
      <c r="A120" s="36" t="s">
        <v>118</v>
      </c>
      <c r="B120" s="36">
        <v>28</v>
      </c>
      <c r="C120" s="37" t="s">
        <v>474</v>
      </c>
      <c r="D120" s="36" t="s">
        <v>120</v>
      </c>
      <c r="E120" s="38" t="s">
        <v>475</v>
      </c>
      <c r="F120" s="39" t="s">
        <v>235</v>
      </c>
      <c r="G120" s="40">
        <v>2.8999999999999999</v>
      </c>
      <c r="H120" s="41">
        <v>190.52000000000001</v>
      </c>
      <c r="I120" s="41">
        <f>ROUND(G120*H120,P4)</f>
        <v>0</v>
      </c>
      <c r="J120" s="39" t="s">
        <v>123</v>
      </c>
      <c r="O120" s="42">
        <f>I120*0.21</f>
        <v>0</v>
      </c>
      <c r="P120">
        <v>3</v>
      </c>
    </row>
    <row r="121">
      <c r="A121" s="36" t="s">
        <v>124</v>
      </c>
      <c r="B121" s="43"/>
      <c r="C121" s="44"/>
      <c r="D121" s="44"/>
      <c r="E121" s="45" t="s">
        <v>120</v>
      </c>
      <c r="F121" s="44"/>
      <c r="G121" s="44"/>
      <c r="H121" s="44"/>
      <c r="I121" s="44"/>
      <c r="J121" s="46"/>
    </row>
    <row r="122" ht="28.8">
      <c r="A122" s="36" t="s">
        <v>125</v>
      </c>
      <c r="B122" s="43"/>
      <c r="C122" s="44"/>
      <c r="D122" s="44"/>
      <c r="E122" s="47" t="s">
        <v>985</v>
      </c>
      <c r="F122" s="44"/>
      <c r="G122" s="44"/>
      <c r="H122" s="44"/>
      <c r="I122" s="44"/>
      <c r="J122" s="46"/>
    </row>
    <row r="123" ht="28.8">
      <c r="A123" s="36" t="s">
        <v>127</v>
      </c>
      <c r="B123" s="43"/>
      <c r="C123" s="44"/>
      <c r="D123" s="44"/>
      <c r="E123" s="38" t="s">
        <v>477</v>
      </c>
      <c r="F123" s="44"/>
      <c r="G123" s="44"/>
      <c r="H123" s="44"/>
      <c r="I123" s="44"/>
      <c r="J123" s="46"/>
    </row>
    <row r="124">
      <c r="A124" s="36" t="s">
        <v>118</v>
      </c>
      <c r="B124" s="36">
        <v>29</v>
      </c>
      <c r="C124" s="37" t="s">
        <v>730</v>
      </c>
      <c r="D124" s="36" t="s">
        <v>120</v>
      </c>
      <c r="E124" s="38" t="s">
        <v>731</v>
      </c>
      <c r="F124" s="39" t="s">
        <v>189</v>
      </c>
      <c r="G124" s="40">
        <v>8.2230000000000008</v>
      </c>
      <c r="H124" s="41">
        <v>3548.29</v>
      </c>
      <c r="I124" s="41">
        <f>ROUND(G124*H124,P4)</f>
        <v>0</v>
      </c>
      <c r="J124" s="39" t="s">
        <v>123</v>
      </c>
      <c r="O124" s="42">
        <f>I124*0.21</f>
        <v>0</v>
      </c>
      <c r="P124">
        <v>3</v>
      </c>
    </row>
    <row r="125">
      <c r="A125" s="36" t="s">
        <v>124</v>
      </c>
      <c r="B125" s="43"/>
      <c r="C125" s="44"/>
      <c r="D125" s="44"/>
      <c r="E125" s="45" t="s">
        <v>120</v>
      </c>
      <c r="F125" s="44"/>
      <c r="G125" s="44"/>
      <c r="H125" s="44"/>
      <c r="I125" s="44"/>
      <c r="J125" s="46"/>
    </row>
    <row r="126">
      <c r="A126" s="36" t="s">
        <v>125</v>
      </c>
      <c r="B126" s="43"/>
      <c r="C126" s="44"/>
      <c r="D126" s="44"/>
      <c r="E126" s="47" t="s">
        <v>990</v>
      </c>
      <c r="F126" s="44"/>
      <c r="G126" s="44"/>
      <c r="H126" s="44"/>
      <c r="I126" s="44"/>
      <c r="J126" s="46"/>
    </row>
    <row r="127" ht="144">
      <c r="A127" s="36" t="s">
        <v>127</v>
      </c>
      <c r="B127" s="43"/>
      <c r="C127" s="44"/>
      <c r="D127" s="44"/>
      <c r="E127" s="38" t="s">
        <v>606</v>
      </c>
      <c r="F127" s="44"/>
      <c r="G127" s="44"/>
      <c r="H127" s="44"/>
      <c r="I127" s="44"/>
      <c r="J127" s="46"/>
    </row>
    <row r="128">
      <c r="A128" s="36" t="s">
        <v>118</v>
      </c>
      <c r="B128" s="36">
        <v>30</v>
      </c>
      <c r="C128" s="37" t="s">
        <v>603</v>
      </c>
      <c r="D128" s="36" t="s">
        <v>120</v>
      </c>
      <c r="E128" s="38" t="s">
        <v>604</v>
      </c>
      <c r="F128" s="39" t="s">
        <v>189</v>
      </c>
      <c r="G128" s="40">
        <v>1.458</v>
      </c>
      <c r="H128" s="41">
        <v>4684.4399999999996</v>
      </c>
      <c r="I128" s="41">
        <f>ROUND(G128*H128,P4)</f>
        <v>0</v>
      </c>
      <c r="J128" s="39" t="s">
        <v>123</v>
      </c>
      <c r="O128" s="42">
        <f>I128*0.21</f>
        <v>0</v>
      </c>
      <c r="P128">
        <v>3</v>
      </c>
    </row>
    <row r="129">
      <c r="A129" s="36" t="s">
        <v>124</v>
      </c>
      <c r="B129" s="43"/>
      <c r="C129" s="44"/>
      <c r="D129" s="44"/>
      <c r="E129" s="45" t="s">
        <v>120</v>
      </c>
      <c r="F129" s="44"/>
      <c r="G129" s="44"/>
      <c r="H129" s="44"/>
      <c r="I129" s="44"/>
      <c r="J129" s="46"/>
    </row>
    <row r="130" ht="28.8">
      <c r="A130" s="36" t="s">
        <v>125</v>
      </c>
      <c r="B130" s="43"/>
      <c r="C130" s="44"/>
      <c r="D130" s="44"/>
      <c r="E130" s="47" t="s">
        <v>991</v>
      </c>
      <c r="F130" s="44"/>
      <c r="G130" s="44"/>
      <c r="H130" s="44"/>
      <c r="I130" s="44"/>
      <c r="J130" s="46"/>
    </row>
    <row r="131" ht="144">
      <c r="A131" s="36" t="s">
        <v>127</v>
      </c>
      <c r="B131" s="43"/>
      <c r="C131" s="44"/>
      <c r="D131" s="44"/>
      <c r="E131" s="38" t="s">
        <v>606</v>
      </c>
      <c r="F131" s="44"/>
      <c r="G131" s="44"/>
      <c r="H131" s="44"/>
      <c r="I131" s="44"/>
      <c r="J131" s="46"/>
    </row>
    <row r="132">
      <c r="A132" s="36" t="s">
        <v>118</v>
      </c>
      <c r="B132" s="36">
        <v>31</v>
      </c>
      <c r="C132" s="37" t="s">
        <v>607</v>
      </c>
      <c r="D132" s="36" t="s">
        <v>120</v>
      </c>
      <c r="E132" s="38" t="s">
        <v>608</v>
      </c>
      <c r="F132" s="39" t="s">
        <v>189</v>
      </c>
      <c r="G132" s="40">
        <v>19.539999999999999</v>
      </c>
      <c r="H132" s="41">
        <v>6204.5699999999997</v>
      </c>
      <c r="I132" s="41">
        <f>ROUND(G132*H132,P4)</f>
        <v>0</v>
      </c>
      <c r="J132" s="39" t="s">
        <v>123</v>
      </c>
      <c r="O132" s="42">
        <f>I132*0.21</f>
        <v>0</v>
      </c>
      <c r="P132">
        <v>3</v>
      </c>
    </row>
    <row r="133">
      <c r="A133" s="36" t="s">
        <v>124</v>
      </c>
      <c r="B133" s="43"/>
      <c r="C133" s="44"/>
      <c r="D133" s="44"/>
      <c r="E133" s="45" t="s">
        <v>120</v>
      </c>
      <c r="F133" s="44"/>
      <c r="G133" s="44"/>
      <c r="H133" s="44"/>
      <c r="I133" s="44"/>
      <c r="J133" s="46"/>
    </row>
    <row r="134" ht="72">
      <c r="A134" s="36" t="s">
        <v>125</v>
      </c>
      <c r="B134" s="43"/>
      <c r="C134" s="44"/>
      <c r="D134" s="44"/>
      <c r="E134" s="47" t="s">
        <v>992</v>
      </c>
      <c r="F134" s="44"/>
      <c r="G134" s="44"/>
      <c r="H134" s="44"/>
      <c r="I134" s="44"/>
      <c r="J134" s="46"/>
    </row>
    <row r="135" ht="144">
      <c r="A135" s="36" t="s">
        <v>127</v>
      </c>
      <c r="B135" s="43"/>
      <c r="C135" s="44"/>
      <c r="D135" s="44"/>
      <c r="E135" s="38" t="s">
        <v>606</v>
      </c>
      <c r="F135" s="44"/>
      <c r="G135" s="44"/>
      <c r="H135" s="44"/>
      <c r="I135" s="44"/>
      <c r="J135" s="46"/>
    </row>
    <row r="136">
      <c r="A136" s="36" t="s">
        <v>118</v>
      </c>
      <c r="B136" s="36">
        <v>32</v>
      </c>
      <c r="C136" s="37" t="s">
        <v>610</v>
      </c>
      <c r="D136" s="36" t="s">
        <v>120</v>
      </c>
      <c r="E136" s="38" t="s">
        <v>611</v>
      </c>
      <c r="F136" s="39" t="s">
        <v>235</v>
      </c>
      <c r="G136" s="40">
        <v>8.0999999999999996</v>
      </c>
      <c r="H136" s="41">
        <v>2973.1300000000001</v>
      </c>
      <c r="I136" s="41">
        <f>ROUND(G136*H136,P4)</f>
        <v>0</v>
      </c>
      <c r="J136" s="39" t="s">
        <v>123</v>
      </c>
      <c r="O136" s="42">
        <f>I136*0.21</f>
        <v>0</v>
      </c>
      <c r="P136">
        <v>3</v>
      </c>
    </row>
    <row r="137">
      <c r="A137" s="36" t="s">
        <v>124</v>
      </c>
      <c r="B137" s="43"/>
      <c r="C137" s="44"/>
      <c r="D137" s="44"/>
      <c r="E137" s="45" t="s">
        <v>120</v>
      </c>
      <c r="F137" s="44"/>
      <c r="G137" s="44"/>
      <c r="H137" s="44"/>
      <c r="I137" s="44"/>
      <c r="J137" s="46"/>
    </row>
    <row r="138">
      <c r="A138" s="36" t="s">
        <v>125</v>
      </c>
      <c r="B138" s="43"/>
      <c r="C138" s="44"/>
      <c r="D138" s="44"/>
      <c r="E138" s="47" t="s">
        <v>993</v>
      </c>
      <c r="F138" s="44"/>
      <c r="G138" s="44"/>
      <c r="H138" s="44"/>
      <c r="I138" s="44"/>
      <c r="J138" s="46"/>
    </row>
    <row r="139" ht="158.4">
      <c r="A139" s="36" t="s">
        <v>127</v>
      </c>
      <c r="B139" s="48"/>
      <c r="C139" s="49"/>
      <c r="D139" s="49"/>
      <c r="E139" s="38" t="s">
        <v>613</v>
      </c>
      <c r="F139" s="49"/>
      <c r="G139" s="49"/>
      <c r="H139" s="49"/>
      <c r="I139" s="49"/>
      <c r="J13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35</v>
      </c>
      <c r="I3" s="24">
        <f>SUMIFS(I8:I170,A8:A170,"SD")</f>
        <v>0</v>
      </c>
      <c r="J3" s="18"/>
      <c r="O3">
        <v>0</v>
      </c>
      <c r="P3">
        <v>2</v>
      </c>
    </row>
    <row r="4">
      <c r="A4" s="3" t="s">
        <v>102</v>
      </c>
      <c r="B4" s="19" t="s">
        <v>103</v>
      </c>
      <c r="C4" s="20" t="s">
        <v>35</v>
      </c>
      <c r="D4" s="21"/>
      <c r="E4" s="22" t="s">
        <v>36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93.366</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994</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210.09</v>
      </c>
      <c r="H13" s="41">
        <v>960</v>
      </c>
      <c r="I13" s="41">
        <f>ROUND(G13*H13,P4)</f>
        <v>0</v>
      </c>
      <c r="J13" s="39" t="s">
        <v>123</v>
      </c>
      <c r="O13" s="42">
        <f>I13*0.21</f>
        <v>0</v>
      </c>
      <c r="P13">
        <v>3</v>
      </c>
    </row>
    <row r="14">
      <c r="A14" s="36" t="s">
        <v>124</v>
      </c>
      <c r="B14" s="43"/>
      <c r="C14" s="44"/>
      <c r="D14" s="44"/>
      <c r="E14" s="45" t="s">
        <v>120</v>
      </c>
      <c r="F14" s="44"/>
      <c r="G14" s="44"/>
      <c r="H14" s="44"/>
      <c r="I14" s="44"/>
      <c r="J14" s="46"/>
    </row>
    <row r="15" ht="28.8">
      <c r="A15" s="36" t="s">
        <v>125</v>
      </c>
      <c r="B15" s="43"/>
      <c r="C15" s="44"/>
      <c r="D15" s="44"/>
      <c r="E15" s="47" t="s">
        <v>995</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SUMIFS(I18:I81,A18:A81,"P")</f>
        <v>0</v>
      </c>
      <c r="J17" s="35"/>
    </row>
    <row r="18" ht="28.8">
      <c r="A18" s="36" t="s">
        <v>118</v>
      </c>
      <c r="B18" s="36">
        <v>3</v>
      </c>
      <c r="C18" s="37" t="s">
        <v>493</v>
      </c>
      <c r="D18" s="36" t="s">
        <v>120</v>
      </c>
      <c r="E18" s="38" t="s">
        <v>494</v>
      </c>
      <c r="F18" s="39" t="s">
        <v>189</v>
      </c>
      <c r="G18" s="40">
        <v>210.09</v>
      </c>
      <c r="H18" s="41">
        <v>319.98000000000002</v>
      </c>
      <c r="I18" s="41">
        <f>ROUND(G18*H18,P4)</f>
        <v>0</v>
      </c>
      <c r="J18" s="39" t="s">
        <v>123</v>
      </c>
      <c r="O18" s="42">
        <f>I18*0.21</f>
        <v>0</v>
      </c>
      <c r="P18">
        <v>3</v>
      </c>
    </row>
    <row r="19">
      <c r="A19" s="36" t="s">
        <v>124</v>
      </c>
      <c r="B19" s="43"/>
      <c r="C19" s="44"/>
      <c r="D19" s="44"/>
      <c r="E19" s="45" t="s">
        <v>120</v>
      </c>
      <c r="F19" s="44"/>
      <c r="G19" s="44"/>
      <c r="H19" s="44"/>
      <c r="I19" s="44"/>
      <c r="J19" s="46"/>
    </row>
    <row r="20" ht="43.2">
      <c r="A20" s="36" t="s">
        <v>125</v>
      </c>
      <c r="B20" s="43"/>
      <c r="C20" s="44"/>
      <c r="D20" s="44"/>
      <c r="E20" s="47" t="s">
        <v>996</v>
      </c>
      <c r="F20" s="44"/>
      <c r="G20" s="44"/>
      <c r="H20" s="44"/>
      <c r="I20" s="44"/>
      <c r="J20" s="46"/>
    </row>
    <row r="21" ht="72">
      <c r="A21" s="36" t="s">
        <v>127</v>
      </c>
      <c r="B21" s="43"/>
      <c r="C21" s="44"/>
      <c r="D21" s="44"/>
      <c r="E21" s="38" t="s">
        <v>496</v>
      </c>
      <c r="F21" s="44"/>
      <c r="G21" s="44"/>
      <c r="H21" s="44"/>
      <c r="I21" s="44"/>
      <c r="J21" s="46"/>
    </row>
    <row r="22">
      <c r="A22" s="36" t="s">
        <v>118</v>
      </c>
      <c r="B22" s="36">
        <v>4</v>
      </c>
      <c r="C22" s="37" t="s">
        <v>500</v>
      </c>
      <c r="D22" s="36" t="s">
        <v>120</v>
      </c>
      <c r="E22" s="38" t="s">
        <v>501</v>
      </c>
      <c r="F22" s="39" t="s">
        <v>189</v>
      </c>
      <c r="G22" s="40">
        <v>35.770000000000003</v>
      </c>
      <c r="H22" s="41">
        <v>1353.8399999999999</v>
      </c>
      <c r="I22" s="41">
        <f>ROUND(G22*H22,P4)</f>
        <v>0</v>
      </c>
      <c r="J22" s="39" t="s">
        <v>123</v>
      </c>
      <c r="O22" s="42">
        <f>I22*0.21</f>
        <v>0</v>
      </c>
      <c r="P22">
        <v>3</v>
      </c>
    </row>
    <row r="23">
      <c r="A23" s="36" t="s">
        <v>124</v>
      </c>
      <c r="B23" s="43"/>
      <c r="C23" s="44"/>
      <c r="D23" s="44"/>
      <c r="E23" s="45" t="s">
        <v>120</v>
      </c>
      <c r="F23" s="44"/>
      <c r="G23" s="44"/>
      <c r="H23" s="44"/>
      <c r="I23" s="44"/>
      <c r="J23" s="46"/>
    </row>
    <row r="24" ht="115.2">
      <c r="A24" s="36" t="s">
        <v>125</v>
      </c>
      <c r="B24" s="43"/>
      <c r="C24" s="44"/>
      <c r="D24" s="44"/>
      <c r="E24" s="47" t="s">
        <v>997</v>
      </c>
      <c r="F24" s="44"/>
      <c r="G24" s="44"/>
      <c r="H24" s="44"/>
      <c r="I24" s="44"/>
      <c r="J24" s="46"/>
    </row>
    <row r="25" ht="72">
      <c r="A25" s="36" t="s">
        <v>127</v>
      </c>
      <c r="B25" s="43"/>
      <c r="C25" s="44"/>
      <c r="D25" s="44"/>
      <c r="E25" s="38" t="s">
        <v>496</v>
      </c>
      <c r="F25" s="44"/>
      <c r="G25" s="44"/>
      <c r="H25" s="44"/>
      <c r="I25" s="44"/>
      <c r="J25" s="46"/>
    </row>
    <row r="26">
      <c r="A26" s="36" t="s">
        <v>118</v>
      </c>
      <c r="B26" s="36">
        <v>5</v>
      </c>
      <c r="C26" s="37" t="s">
        <v>294</v>
      </c>
      <c r="D26" s="36" t="s">
        <v>120</v>
      </c>
      <c r="E26" s="38" t="s">
        <v>295</v>
      </c>
      <c r="F26" s="39" t="s">
        <v>189</v>
      </c>
      <c r="G26" s="40">
        <v>93.366</v>
      </c>
      <c r="H26" s="41">
        <v>170.38</v>
      </c>
      <c r="I26" s="41">
        <f>ROUND(G26*H26,P4)</f>
        <v>0</v>
      </c>
      <c r="J26" s="39" t="s">
        <v>123</v>
      </c>
      <c r="O26" s="42">
        <f>I26*0.21</f>
        <v>0</v>
      </c>
      <c r="P26">
        <v>3</v>
      </c>
    </row>
    <row r="27">
      <c r="A27" s="36" t="s">
        <v>124</v>
      </c>
      <c r="B27" s="43"/>
      <c r="C27" s="44"/>
      <c r="D27" s="44"/>
      <c r="E27" s="45" t="s">
        <v>120</v>
      </c>
      <c r="F27" s="44"/>
      <c r="G27" s="44"/>
      <c r="H27" s="44"/>
      <c r="I27" s="44"/>
      <c r="J27" s="46"/>
    </row>
    <row r="28" ht="115.2">
      <c r="A28" s="36" t="s">
        <v>125</v>
      </c>
      <c r="B28" s="43"/>
      <c r="C28" s="44"/>
      <c r="D28" s="44"/>
      <c r="E28" s="47" t="s">
        <v>998</v>
      </c>
      <c r="F28" s="44"/>
      <c r="G28" s="44"/>
      <c r="H28" s="44"/>
      <c r="I28" s="44"/>
      <c r="J28" s="46"/>
    </row>
    <row r="29" ht="409.5">
      <c r="A29" s="36" t="s">
        <v>127</v>
      </c>
      <c r="B29" s="43"/>
      <c r="C29" s="44"/>
      <c r="D29" s="44"/>
      <c r="E29" s="38" t="s">
        <v>297</v>
      </c>
      <c r="F29" s="44"/>
      <c r="G29" s="44"/>
      <c r="H29" s="44"/>
      <c r="I29" s="44"/>
      <c r="J29" s="46"/>
    </row>
    <row r="30">
      <c r="A30" s="36" t="s">
        <v>118</v>
      </c>
      <c r="B30" s="36">
        <v>6</v>
      </c>
      <c r="C30" s="37" t="s">
        <v>294</v>
      </c>
      <c r="D30" s="36" t="s">
        <v>288</v>
      </c>
      <c r="E30" s="38" t="s">
        <v>295</v>
      </c>
      <c r="F30" s="39" t="s">
        <v>189</v>
      </c>
      <c r="G30" s="40">
        <v>768.67200000000003</v>
      </c>
      <c r="H30" s="41">
        <v>170.38</v>
      </c>
      <c r="I30" s="41">
        <f>ROUND(G30*H30,P4)</f>
        <v>0</v>
      </c>
      <c r="J30" s="39" t="s">
        <v>123</v>
      </c>
      <c r="O30" s="42">
        <f>I30*0.21</f>
        <v>0</v>
      </c>
      <c r="P30">
        <v>3</v>
      </c>
    </row>
    <row r="31">
      <c r="A31" s="36" t="s">
        <v>124</v>
      </c>
      <c r="B31" s="43"/>
      <c r="C31" s="44"/>
      <c r="D31" s="44"/>
      <c r="E31" s="45" t="s">
        <v>120</v>
      </c>
      <c r="F31" s="44"/>
      <c r="G31" s="44"/>
      <c r="H31" s="44"/>
      <c r="I31" s="44"/>
      <c r="J31" s="46"/>
    </row>
    <row r="32" ht="72">
      <c r="A32" s="36" t="s">
        <v>125</v>
      </c>
      <c r="B32" s="43"/>
      <c r="C32" s="44"/>
      <c r="D32" s="44"/>
      <c r="E32" s="47" t="s">
        <v>999</v>
      </c>
      <c r="F32" s="44"/>
      <c r="G32" s="44"/>
      <c r="H32" s="44"/>
      <c r="I32" s="44"/>
      <c r="J32" s="46"/>
    </row>
    <row r="33" ht="409.5">
      <c r="A33" s="36" t="s">
        <v>127</v>
      </c>
      <c r="B33" s="43"/>
      <c r="C33" s="44"/>
      <c r="D33" s="44"/>
      <c r="E33" s="38" t="s">
        <v>297</v>
      </c>
      <c r="F33" s="44"/>
      <c r="G33" s="44"/>
      <c r="H33" s="44"/>
      <c r="I33" s="44"/>
      <c r="J33" s="46"/>
    </row>
    <row r="34">
      <c r="A34" s="36" t="s">
        <v>118</v>
      </c>
      <c r="B34" s="36">
        <v>7</v>
      </c>
      <c r="C34" s="37" t="s">
        <v>305</v>
      </c>
      <c r="D34" s="36" t="s">
        <v>288</v>
      </c>
      <c r="E34" s="38" t="s">
        <v>306</v>
      </c>
      <c r="F34" s="39" t="s">
        <v>189</v>
      </c>
      <c r="G34" s="40">
        <v>768.67200000000003</v>
      </c>
      <c r="H34" s="41">
        <v>135.06999999999999</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1000</v>
      </c>
      <c r="F36" s="44"/>
      <c r="G36" s="44"/>
      <c r="H36" s="44"/>
      <c r="I36" s="44"/>
      <c r="J36" s="46"/>
    </row>
    <row r="37" ht="360">
      <c r="A37" s="36" t="s">
        <v>127</v>
      </c>
      <c r="B37" s="43"/>
      <c r="C37" s="44"/>
      <c r="D37" s="44"/>
      <c r="E37" s="38" t="s">
        <v>308</v>
      </c>
      <c r="F37" s="44"/>
      <c r="G37" s="44"/>
      <c r="H37" s="44"/>
      <c r="I37" s="44"/>
      <c r="J37" s="46"/>
    </row>
    <row r="38">
      <c r="A38" s="36" t="s">
        <v>118</v>
      </c>
      <c r="B38" s="36">
        <v>8</v>
      </c>
      <c r="C38" s="37" t="s">
        <v>305</v>
      </c>
      <c r="D38" s="36" t="s">
        <v>309</v>
      </c>
      <c r="E38" s="38" t="s">
        <v>306</v>
      </c>
      <c r="F38" s="39" t="s">
        <v>189</v>
      </c>
      <c r="G38" s="40">
        <v>293.52100000000002</v>
      </c>
      <c r="H38" s="41">
        <v>135.06999999999999</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1001</v>
      </c>
      <c r="F40" s="44"/>
      <c r="G40" s="44"/>
      <c r="H40" s="44"/>
      <c r="I40" s="44"/>
      <c r="J40" s="46"/>
    </row>
    <row r="41" ht="360">
      <c r="A41" s="36" t="s">
        <v>127</v>
      </c>
      <c r="B41" s="43"/>
      <c r="C41" s="44"/>
      <c r="D41" s="44"/>
      <c r="E41" s="38" t="s">
        <v>308</v>
      </c>
      <c r="F41" s="44"/>
      <c r="G41" s="44"/>
      <c r="H41" s="44"/>
      <c r="I41" s="44"/>
      <c r="J41" s="46"/>
    </row>
    <row r="42">
      <c r="A42" s="36" t="s">
        <v>118</v>
      </c>
      <c r="B42" s="36">
        <v>9</v>
      </c>
      <c r="C42" s="37" t="s">
        <v>305</v>
      </c>
      <c r="D42" s="36" t="s">
        <v>311</v>
      </c>
      <c r="E42" s="38" t="s">
        <v>306</v>
      </c>
      <c r="F42" s="39" t="s">
        <v>189</v>
      </c>
      <c r="G42" s="40">
        <v>93.366</v>
      </c>
      <c r="H42" s="41">
        <v>135.06999999999999</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1002</v>
      </c>
      <c r="F44" s="44"/>
      <c r="G44" s="44"/>
      <c r="H44" s="44"/>
      <c r="I44" s="44"/>
      <c r="J44" s="46"/>
    </row>
    <row r="45" ht="360">
      <c r="A45" s="36" t="s">
        <v>127</v>
      </c>
      <c r="B45" s="43"/>
      <c r="C45" s="44"/>
      <c r="D45" s="44"/>
      <c r="E45" s="38" t="s">
        <v>308</v>
      </c>
      <c r="F45" s="44"/>
      <c r="G45" s="44"/>
      <c r="H45" s="44"/>
      <c r="I45" s="44"/>
      <c r="J45" s="46"/>
    </row>
    <row r="46">
      <c r="A46" s="36" t="s">
        <v>118</v>
      </c>
      <c r="B46" s="36">
        <v>10</v>
      </c>
      <c r="C46" s="37" t="s">
        <v>337</v>
      </c>
      <c r="D46" s="36" t="s">
        <v>120</v>
      </c>
      <c r="E46" s="38" t="s">
        <v>338</v>
      </c>
      <c r="F46" s="39" t="s">
        <v>189</v>
      </c>
      <c r="G46" s="40">
        <v>649.31200000000001</v>
      </c>
      <c r="H46" s="41">
        <v>357.63</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1003</v>
      </c>
      <c r="F48" s="44"/>
      <c r="G48" s="44"/>
      <c r="H48" s="44"/>
      <c r="I48" s="44"/>
      <c r="J48" s="46"/>
    </row>
    <row r="49" ht="316.8">
      <c r="A49" s="36" t="s">
        <v>127</v>
      </c>
      <c r="B49" s="43"/>
      <c r="C49" s="44"/>
      <c r="D49" s="44"/>
      <c r="E49" s="38" t="s">
        <v>333</v>
      </c>
      <c r="F49" s="44"/>
      <c r="G49" s="44"/>
      <c r="H49" s="44"/>
      <c r="I49" s="44"/>
      <c r="J49" s="46"/>
    </row>
    <row r="50">
      <c r="A50" s="36" t="s">
        <v>118</v>
      </c>
      <c r="B50" s="36">
        <v>11</v>
      </c>
      <c r="C50" s="37" t="s">
        <v>209</v>
      </c>
      <c r="D50" s="36" t="s">
        <v>120</v>
      </c>
      <c r="E50" s="38" t="s">
        <v>210</v>
      </c>
      <c r="F50" s="39" t="s">
        <v>189</v>
      </c>
      <c r="G50" s="40">
        <v>862.03800000000001</v>
      </c>
      <c r="H50" s="41">
        <v>20.600000000000001</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1004</v>
      </c>
      <c r="F52" s="44"/>
      <c r="G52" s="44"/>
      <c r="H52" s="44"/>
      <c r="I52" s="44"/>
      <c r="J52" s="46"/>
    </row>
    <row r="53" ht="216">
      <c r="A53" s="36" t="s">
        <v>127</v>
      </c>
      <c r="B53" s="43"/>
      <c r="C53" s="44"/>
      <c r="D53" s="44"/>
      <c r="E53" s="38" t="s">
        <v>341</v>
      </c>
      <c r="F53" s="44"/>
      <c r="G53" s="44"/>
      <c r="H53" s="44"/>
      <c r="I53" s="44"/>
      <c r="J53" s="46"/>
    </row>
    <row r="54">
      <c r="A54" s="36" t="s">
        <v>118</v>
      </c>
      <c r="B54" s="36">
        <v>12</v>
      </c>
      <c r="C54" s="37" t="s">
        <v>209</v>
      </c>
      <c r="D54" s="36" t="s">
        <v>288</v>
      </c>
      <c r="E54" s="38" t="s">
        <v>210</v>
      </c>
      <c r="F54" s="39" t="s">
        <v>189</v>
      </c>
      <c r="G54" s="40">
        <v>93.366</v>
      </c>
      <c r="H54" s="41">
        <v>20.600000000000001</v>
      </c>
      <c r="I54" s="41">
        <f>ROUND(G54*H54,P4)</f>
        <v>0</v>
      </c>
      <c r="J54" s="39" t="s">
        <v>123</v>
      </c>
      <c r="O54" s="42">
        <f>I54*0.21</f>
        <v>0</v>
      </c>
      <c r="P54">
        <v>3</v>
      </c>
    </row>
    <row r="55">
      <c r="A55" s="36" t="s">
        <v>124</v>
      </c>
      <c r="B55" s="43"/>
      <c r="C55" s="44"/>
      <c r="D55" s="44"/>
      <c r="E55" s="45" t="s">
        <v>120</v>
      </c>
      <c r="F55" s="44"/>
      <c r="G55" s="44"/>
      <c r="H55" s="44"/>
      <c r="I55" s="44"/>
      <c r="J55" s="46"/>
    </row>
    <row r="56" ht="28.8">
      <c r="A56" s="36" t="s">
        <v>125</v>
      </c>
      <c r="B56" s="43"/>
      <c r="C56" s="44"/>
      <c r="D56" s="44"/>
      <c r="E56" s="47" t="s">
        <v>1005</v>
      </c>
      <c r="F56" s="44"/>
      <c r="G56" s="44"/>
      <c r="H56" s="44"/>
      <c r="I56" s="44"/>
      <c r="J56" s="46"/>
    </row>
    <row r="57" ht="216">
      <c r="A57" s="36" t="s">
        <v>127</v>
      </c>
      <c r="B57" s="43"/>
      <c r="C57" s="44"/>
      <c r="D57" s="44"/>
      <c r="E57" s="38" t="s">
        <v>341</v>
      </c>
      <c r="F57" s="44"/>
      <c r="G57" s="44"/>
      <c r="H57" s="44"/>
      <c r="I57" s="44"/>
      <c r="J57" s="46"/>
    </row>
    <row r="58">
      <c r="A58" s="36" t="s">
        <v>118</v>
      </c>
      <c r="B58" s="36">
        <v>13</v>
      </c>
      <c r="C58" s="37" t="s">
        <v>343</v>
      </c>
      <c r="D58" s="36" t="s">
        <v>120</v>
      </c>
      <c r="E58" s="38" t="s">
        <v>344</v>
      </c>
      <c r="F58" s="39" t="s">
        <v>189</v>
      </c>
      <c r="G58" s="40">
        <v>3849.9679999999998</v>
      </c>
      <c r="H58" s="41">
        <v>686.17999999999995</v>
      </c>
      <c r="I58" s="41">
        <f>ROUND(G58*H58,P4)</f>
        <v>0</v>
      </c>
      <c r="J58" s="39" t="s">
        <v>123</v>
      </c>
      <c r="O58" s="42">
        <f>I58*0.21</f>
        <v>0</v>
      </c>
      <c r="P58">
        <v>3</v>
      </c>
    </row>
    <row r="59">
      <c r="A59" s="36" t="s">
        <v>124</v>
      </c>
      <c r="B59" s="43"/>
      <c r="C59" s="44"/>
      <c r="D59" s="44"/>
      <c r="E59" s="45" t="s">
        <v>120</v>
      </c>
      <c r="F59" s="44"/>
      <c r="G59" s="44"/>
      <c r="H59" s="44"/>
      <c r="I59" s="44"/>
      <c r="J59" s="46"/>
    </row>
    <row r="60" ht="172.8">
      <c r="A60" s="36" t="s">
        <v>125</v>
      </c>
      <c r="B60" s="43"/>
      <c r="C60" s="44"/>
      <c r="D60" s="44"/>
      <c r="E60" s="47" t="s">
        <v>1006</v>
      </c>
      <c r="F60" s="44"/>
      <c r="G60" s="44"/>
      <c r="H60" s="44"/>
      <c r="I60" s="44"/>
      <c r="J60" s="46"/>
    </row>
    <row r="61" ht="331.2">
      <c r="A61" s="36" t="s">
        <v>127</v>
      </c>
      <c r="B61" s="43"/>
      <c r="C61" s="44"/>
      <c r="D61" s="44"/>
      <c r="E61" s="38" t="s">
        <v>346</v>
      </c>
      <c r="F61" s="44"/>
      <c r="G61" s="44"/>
      <c r="H61" s="44"/>
      <c r="I61" s="44"/>
      <c r="J61" s="46"/>
    </row>
    <row r="62">
      <c r="A62" s="36" t="s">
        <v>118</v>
      </c>
      <c r="B62" s="36">
        <v>14</v>
      </c>
      <c r="C62" s="37" t="s">
        <v>827</v>
      </c>
      <c r="D62" s="36" t="s">
        <v>120</v>
      </c>
      <c r="E62" s="38" t="s">
        <v>828</v>
      </c>
      <c r="F62" s="39" t="s">
        <v>189</v>
      </c>
      <c r="G62" s="40">
        <v>119.36</v>
      </c>
      <c r="H62" s="41">
        <v>180.83000000000001</v>
      </c>
      <c r="I62" s="41">
        <f>ROUND(G62*H62,P4)</f>
        <v>0</v>
      </c>
      <c r="J62" s="39" t="s">
        <v>123</v>
      </c>
      <c r="O62" s="42">
        <f>I62*0.21</f>
        <v>0</v>
      </c>
      <c r="P62">
        <v>3</v>
      </c>
    </row>
    <row r="63">
      <c r="A63" s="36" t="s">
        <v>124</v>
      </c>
      <c r="B63" s="43"/>
      <c r="C63" s="44"/>
      <c r="D63" s="44"/>
      <c r="E63" s="45" t="s">
        <v>120</v>
      </c>
      <c r="F63" s="44"/>
      <c r="G63" s="44"/>
      <c r="H63" s="44"/>
      <c r="I63" s="44"/>
      <c r="J63" s="46"/>
    </row>
    <row r="64" ht="43.2">
      <c r="A64" s="36" t="s">
        <v>125</v>
      </c>
      <c r="B64" s="43"/>
      <c r="C64" s="44"/>
      <c r="D64" s="44"/>
      <c r="E64" s="47" t="s">
        <v>1007</v>
      </c>
      <c r="F64" s="44"/>
      <c r="G64" s="44"/>
      <c r="H64" s="44"/>
      <c r="I64" s="44"/>
      <c r="J64" s="46"/>
    </row>
    <row r="65" ht="273.6">
      <c r="A65" s="36" t="s">
        <v>127</v>
      </c>
      <c r="B65" s="43"/>
      <c r="C65" s="44"/>
      <c r="D65" s="44"/>
      <c r="E65" s="38" t="s">
        <v>830</v>
      </c>
      <c r="F65" s="44"/>
      <c r="G65" s="44"/>
      <c r="H65" s="44"/>
      <c r="I65" s="44"/>
      <c r="J65" s="46"/>
    </row>
    <row r="66">
      <c r="A66" s="36" t="s">
        <v>118</v>
      </c>
      <c r="B66" s="36">
        <v>15</v>
      </c>
      <c r="C66" s="37" t="s">
        <v>831</v>
      </c>
      <c r="D66" s="36" t="s">
        <v>120</v>
      </c>
      <c r="E66" s="38" t="s">
        <v>832</v>
      </c>
      <c r="F66" s="39" t="s">
        <v>189</v>
      </c>
      <c r="G66" s="40">
        <v>17.109999999999999</v>
      </c>
      <c r="H66" s="41">
        <v>987.11000000000001</v>
      </c>
      <c r="I66" s="41">
        <f>ROUND(G66*H66,P4)</f>
        <v>0</v>
      </c>
      <c r="J66" s="39" t="s">
        <v>123</v>
      </c>
      <c r="O66" s="42">
        <f>I66*0.21</f>
        <v>0</v>
      </c>
      <c r="P66">
        <v>3</v>
      </c>
    </row>
    <row r="67">
      <c r="A67" s="36" t="s">
        <v>124</v>
      </c>
      <c r="B67" s="43"/>
      <c r="C67" s="44"/>
      <c r="D67" s="44"/>
      <c r="E67" s="45" t="s">
        <v>120</v>
      </c>
      <c r="F67" s="44"/>
      <c r="G67" s="44"/>
      <c r="H67" s="44"/>
      <c r="I67" s="44"/>
      <c r="J67" s="46"/>
    </row>
    <row r="68" ht="43.2">
      <c r="A68" s="36" t="s">
        <v>125</v>
      </c>
      <c r="B68" s="43"/>
      <c r="C68" s="44"/>
      <c r="D68" s="44"/>
      <c r="E68" s="47" t="s">
        <v>1008</v>
      </c>
      <c r="F68" s="44"/>
      <c r="G68" s="44"/>
      <c r="H68" s="44"/>
      <c r="I68" s="44"/>
      <c r="J68" s="46"/>
    </row>
    <row r="69" ht="273.6">
      <c r="A69" s="36" t="s">
        <v>127</v>
      </c>
      <c r="B69" s="43"/>
      <c r="C69" s="44"/>
      <c r="D69" s="44"/>
      <c r="E69" s="38" t="s">
        <v>834</v>
      </c>
      <c r="F69" s="44"/>
      <c r="G69" s="44"/>
      <c r="H69" s="44"/>
      <c r="I69" s="44"/>
      <c r="J69" s="46"/>
    </row>
    <row r="70">
      <c r="A70" s="36" t="s">
        <v>118</v>
      </c>
      <c r="B70" s="36">
        <v>16</v>
      </c>
      <c r="C70" s="37" t="s">
        <v>351</v>
      </c>
      <c r="D70" s="36" t="s">
        <v>120</v>
      </c>
      <c r="E70" s="38" t="s">
        <v>352</v>
      </c>
      <c r="F70" s="39" t="s">
        <v>219</v>
      </c>
      <c r="G70" s="40">
        <v>893.5</v>
      </c>
      <c r="H70" s="41">
        <v>20.530000000000001</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1009</v>
      </c>
      <c r="F72" s="44"/>
      <c r="G72" s="44"/>
      <c r="H72" s="44"/>
      <c r="I72" s="44"/>
      <c r="J72" s="46"/>
    </row>
    <row r="73" ht="28.8">
      <c r="A73" s="36" t="s">
        <v>127</v>
      </c>
      <c r="B73" s="43"/>
      <c r="C73" s="44"/>
      <c r="D73" s="44"/>
      <c r="E73" s="38" t="s">
        <v>354</v>
      </c>
      <c r="F73" s="44"/>
      <c r="G73" s="44"/>
      <c r="H73" s="44"/>
      <c r="I73" s="44"/>
      <c r="J73" s="46"/>
    </row>
    <row r="74">
      <c r="A74" s="36" t="s">
        <v>118</v>
      </c>
      <c r="B74" s="36">
        <v>17</v>
      </c>
      <c r="C74" s="37" t="s">
        <v>358</v>
      </c>
      <c r="D74" s="36" t="s">
        <v>120</v>
      </c>
      <c r="E74" s="38" t="s">
        <v>359</v>
      </c>
      <c r="F74" s="39" t="s">
        <v>189</v>
      </c>
      <c r="G74" s="40">
        <v>215.70400000000001</v>
      </c>
      <c r="H74" s="41">
        <v>270.43000000000001</v>
      </c>
      <c r="I74" s="41">
        <f>ROUND(G74*H74,P4)</f>
        <v>0</v>
      </c>
      <c r="J74" s="39" t="s">
        <v>123</v>
      </c>
      <c r="O74" s="42">
        <f>I74*0.21</f>
        <v>0</v>
      </c>
      <c r="P74">
        <v>3</v>
      </c>
    </row>
    <row r="75">
      <c r="A75" s="36" t="s">
        <v>124</v>
      </c>
      <c r="B75" s="43"/>
      <c r="C75" s="44"/>
      <c r="D75" s="44"/>
      <c r="E75" s="45" t="s">
        <v>120</v>
      </c>
      <c r="F75" s="44"/>
      <c r="G75" s="44"/>
      <c r="H75" s="44"/>
      <c r="I75" s="44"/>
      <c r="J75" s="46"/>
    </row>
    <row r="76" ht="28.8">
      <c r="A76" s="36" t="s">
        <v>125</v>
      </c>
      <c r="B76" s="43"/>
      <c r="C76" s="44"/>
      <c r="D76" s="44"/>
      <c r="E76" s="47" t="s">
        <v>1010</v>
      </c>
      <c r="F76" s="44"/>
      <c r="G76" s="44"/>
      <c r="H76" s="44"/>
      <c r="I76" s="44"/>
      <c r="J76" s="46"/>
    </row>
    <row r="77" ht="43.2">
      <c r="A77" s="36" t="s">
        <v>127</v>
      </c>
      <c r="B77" s="43"/>
      <c r="C77" s="44"/>
      <c r="D77" s="44"/>
      <c r="E77" s="38" t="s">
        <v>361</v>
      </c>
      <c r="F77" s="44"/>
      <c r="G77" s="44"/>
      <c r="H77" s="44"/>
      <c r="I77" s="44"/>
      <c r="J77" s="46"/>
    </row>
    <row r="78">
      <c r="A78" s="36" t="s">
        <v>118</v>
      </c>
      <c r="B78" s="36">
        <v>18</v>
      </c>
      <c r="C78" s="37" t="s">
        <v>362</v>
      </c>
      <c r="D78" s="36" t="s">
        <v>120</v>
      </c>
      <c r="E78" s="38" t="s">
        <v>363</v>
      </c>
      <c r="F78" s="39" t="s">
        <v>189</v>
      </c>
      <c r="G78" s="40">
        <v>77.816999999999993</v>
      </c>
      <c r="H78" s="41">
        <v>222.00999999999999</v>
      </c>
      <c r="I78" s="41">
        <f>ROUND(G78*H78,P4)</f>
        <v>0</v>
      </c>
      <c r="J78" s="39" t="s">
        <v>123</v>
      </c>
      <c r="O78" s="42">
        <f>I78*0.21</f>
        <v>0</v>
      </c>
      <c r="P78">
        <v>3</v>
      </c>
    </row>
    <row r="79">
      <c r="A79" s="36" t="s">
        <v>124</v>
      </c>
      <c r="B79" s="43"/>
      <c r="C79" s="44"/>
      <c r="D79" s="44"/>
      <c r="E79" s="45" t="s">
        <v>120</v>
      </c>
      <c r="F79" s="44"/>
      <c r="G79" s="44"/>
      <c r="H79" s="44"/>
      <c r="I79" s="44"/>
      <c r="J79" s="46"/>
    </row>
    <row r="80" ht="28.8">
      <c r="A80" s="36" t="s">
        <v>125</v>
      </c>
      <c r="B80" s="43"/>
      <c r="C80" s="44"/>
      <c r="D80" s="44"/>
      <c r="E80" s="47" t="s">
        <v>1011</v>
      </c>
      <c r="F80" s="44"/>
      <c r="G80" s="44"/>
      <c r="H80" s="44"/>
      <c r="I80" s="44"/>
      <c r="J80" s="46"/>
    </row>
    <row r="81" ht="43.2">
      <c r="A81" s="36" t="s">
        <v>127</v>
      </c>
      <c r="B81" s="43"/>
      <c r="C81" s="44"/>
      <c r="D81" s="44"/>
      <c r="E81" s="38" t="s">
        <v>365</v>
      </c>
      <c r="F81" s="44"/>
      <c r="G81" s="44"/>
      <c r="H81" s="44"/>
      <c r="I81" s="44"/>
      <c r="J81" s="46"/>
    </row>
    <row r="82">
      <c r="A82" s="30" t="s">
        <v>115</v>
      </c>
      <c r="B82" s="31"/>
      <c r="C82" s="32" t="s">
        <v>222</v>
      </c>
      <c r="D82" s="33"/>
      <c r="E82" s="30" t="s">
        <v>223</v>
      </c>
      <c r="F82" s="33"/>
      <c r="G82" s="33"/>
      <c r="H82" s="33"/>
      <c r="I82" s="34">
        <f>SUMIFS(I83:I94,A83:A94,"P")</f>
        <v>0</v>
      </c>
      <c r="J82" s="35"/>
    </row>
    <row r="83">
      <c r="A83" s="36" t="s">
        <v>118</v>
      </c>
      <c r="B83" s="36">
        <v>19</v>
      </c>
      <c r="C83" s="37" t="s">
        <v>382</v>
      </c>
      <c r="D83" s="36" t="s">
        <v>120</v>
      </c>
      <c r="E83" s="38" t="s">
        <v>383</v>
      </c>
      <c r="F83" s="39" t="s">
        <v>219</v>
      </c>
      <c r="G83" s="40">
        <v>893.5</v>
      </c>
      <c r="H83" s="41">
        <v>81.129999999999995</v>
      </c>
      <c r="I83" s="41">
        <f>ROUND(G83*H83,P4)</f>
        <v>0</v>
      </c>
      <c r="J83" s="39" t="s">
        <v>123</v>
      </c>
      <c r="O83" s="42">
        <f>I83*0.21</f>
        <v>0</v>
      </c>
      <c r="P83">
        <v>3</v>
      </c>
    </row>
    <row r="84">
      <c r="A84" s="36" t="s">
        <v>124</v>
      </c>
      <c r="B84" s="43"/>
      <c r="C84" s="44"/>
      <c r="D84" s="44"/>
      <c r="E84" s="45" t="s">
        <v>120</v>
      </c>
      <c r="F84" s="44"/>
      <c r="G84" s="44"/>
      <c r="H84" s="44"/>
      <c r="I84" s="44"/>
      <c r="J84" s="46"/>
    </row>
    <row r="85" ht="43.2">
      <c r="A85" s="36" t="s">
        <v>125</v>
      </c>
      <c r="B85" s="43"/>
      <c r="C85" s="44"/>
      <c r="D85" s="44"/>
      <c r="E85" s="47" t="s">
        <v>1012</v>
      </c>
      <c r="F85" s="44"/>
      <c r="G85" s="44"/>
      <c r="H85" s="44"/>
      <c r="I85" s="44"/>
      <c r="J85" s="46"/>
    </row>
    <row r="86" ht="115.2">
      <c r="A86" s="36" t="s">
        <v>127</v>
      </c>
      <c r="B86" s="43"/>
      <c r="C86" s="44"/>
      <c r="D86" s="44"/>
      <c r="E86" s="38" t="s">
        <v>385</v>
      </c>
      <c r="F86" s="44"/>
      <c r="G86" s="44"/>
      <c r="H86" s="44"/>
      <c r="I86" s="44"/>
      <c r="J86" s="46"/>
    </row>
    <row r="87">
      <c r="A87" s="36" t="s">
        <v>118</v>
      </c>
      <c r="B87" s="36">
        <v>20</v>
      </c>
      <c r="C87" s="37" t="s">
        <v>522</v>
      </c>
      <c r="D87" s="36" t="s">
        <v>120</v>
      </c>
      <c r="E87" s="38" t="s">
        <v>523</v>
      </c>
      <c r="F87" s="39" t="s">
        <v>189</v>
      </c>
      <c r="G87" s="40">
        <v>3.0099999999999998</v>
      </c>
      <c r="H87" s="41">
        <v>5169.54</v>
      </c>
      <c r="I87" s="41">
        <f>ROUND(G87*H87,P4)</f>
        <v>0</v>
      </c>
      <c r="J87" s="39" t="s">
        <v>123</v>
      </c>
      <c r="O87" s="42">
        <f>I87*0.21</f>
        <v>0</v>
      </c>
      <c r="P87">
        <v>3</v>
      </c>
    </row>
    <row r="88">
      <c r="A88" s="36" t="s">
        <v>124</v>
      </c>
      <c r="B88" s="43"/>
      <c r="C88" s="44"/>
      <c r="D88" s="44"/>
      <c r="E88" s="45" t="s">
        <v>120</v>
      </c>
      <c r="F88" s="44"/>
      <c r="G88" s="44"/>
      <c r="H88" s="44"/>
      <c r="I88" s="44"/>
      <c r="J88" s="46"/>
    </row>
    <row r="89" ht="28.8">
      <c r="A89" s="36" t="s">
        <v>125</v>
      </c>
      <c r="B89" s="43"/>
      <c r="C89" s="44"/>
      <c r="D89" s="44"/>
      <c r="E89" s="47" t="s">
        <v>1013</v>
      </c>
      <c r="F89" s="44"/>
      <c r="G89" s="44"/>
      <c r="H89" s="44"/>
      <c r="I89" s="44"/>
      <c r="J89" s="46"/>
    </row>
    <row r="90" ht="409.5">
      <c r="A90" s="36" t="s">
        <v>127</v>
      </c>
      <c r="B90" s="43"/>
      <c r="C90" s="44"/>
      <c r="D90" s="44"/>
      <c r="E90" s="38" t="s">
        <v>525</v>
      </c>
      <c r="F90" s="44"/>
      <c r="G90" s="44"/>
      <c r="H90" s="44"/>
      <c r="I90" s="44"/>
      <c r="J90" s="46"/>
    </row>
    <row r="91">
      <c r="A91" s="36" t="s">
        <v>118</v>
      </c>
      <c r="B91" s="36">
        <v>21</v>
      </c>
      <c r="C91" s="37" t="s">
        <v>526</v>
      </c>
      <c r="D91" s="36" t="s">
        <v>120</v>
      </c>
      <c r="E91" s="38" t="s">
        <v>527</v>
      </c>
      <c r="F91" s="39" t="s">
        <v>230</v>
      </c>
      <c r="G91" s="40">
        <v>0.059999999999999998</v>
      </c>
      <c r="H91" s="41">
        <v>35553.860000000001</v>
      </c>
      <c r="I91" s="41">
        <f>ROUND(G91*H91,P4)</f>
        <v>0</v>
      </c>
      <c r="J91" s="39" t="s">
        <v>123</v>
      </c>
      <c r="O91" s="42">
        <f>I91*0.21</f>
        <v>0</v>
      </c>
      <c r="P91">
        <v>3</v>
      </c>
    </row>
    <row r="92">
      <c r="A92" s="36" t="s">
        <v>124</v>
      </c>
      <c r="B92" s="43"/>
      <c r="C92" s="44"/>
      <c r="D92" s="44"/>
      <c r="E92" s="45" t="s">
        <v>120</v>
      </c>
      <c r="F92" s="44"/>
      <c r="G92" s="44"/>
      <c r="H92" s="44"/>
      <c r="I92" s="44"/>
      <c r="J92" s="46"/>
    </row>
    <row r="93" ht="28.8">
      <c r="A93" s="36" t="s">
        <v>125</v>
      </c>
      <c r="B93" s="43"/>
      <c r="C93" s="44"/>
      <c r="D93" s="44"/>
      <c r="E93" s="47" t="s">
        <v>1014</v>
      </c>
      <c r="F93" s="44"/>
      <c r="G93" s="44"/>
      <c r="H93" s="44"/>
      <c r="I93" s="44"/>
      <c r="J93" s="46"/>
    </row>
    <row r="94" ht="302.4">
      <c r="A94" s="36" t="s">
        <v>127</v>
      </c>
      <c r="B94" s="43"/>
      <c r="C94" s="44"/>
      <c r="D94" s="44"/>
      <c r="E94" s="38" t="s">
        <v>529</v>
      </c>
      <c r="F94" s="44"/>
      <c r="G94" s="44"/>
      <c r="H94" s="44"/>
      <c r="I94" s="44"/>
      <c r="J94" s="46"/>
    </row>
    <row r="95">
      <c r="A95" s="30" t="s">
        <v>115</v>
      </c>
      <c r="B95" s="31"/>
      <c r="C95" s="32" t="s">
        <v>389</v>
      </c>
      <c r="D95" s="33"/>
      <c r="E95" s="30" t="s">
        <v>390</v>
      </c>
      <c r="F95" s="33"/>
      <c r="G95" s="33"/>
      <c r="H95" s="33"/>
      <c r="I95" s="34">
        <f>SUMIFS(I96:I119,A96:A119,"P")</f>
        <v>0</v>
      </c>
      <c r="J95" s="35"/>
    </row>
    <row r="96">
      <c r="A96" s="36" t="s">
        <v>118</v>
      </c>
      <c r="B96" s="36">
        <v>22</v>
      </c>
      <c r="C96" s="37" t="s">
        <v>933</v>
      </c>
      <c r="D96" s="36" t="s">
        <v>120</v>
      </c>
      <c r="E96" s="38" t="s">
        <v>934</v>
      </c>
      <c r="F96" s="39" t="s">
        <v>189</v>
      </c>
      <c r="G96" s="40">
        <v>0.17999999999999999</v>
      </c>
      <c r="H96" s="41">
        <v>9939.3700000000008</v>
      </c>
      <c r="I96" s="41">
        <f>ROUND(G96*H96,P4)</f>
        <v>0</v>
      </c>
      <c r="J96" s="39" t="s">
        <v>123</v>
      </c>
      <c r="O96" s="42">
        <f>I96*0.21</f>
        <v>0</v>
      </c>
      <c r="P96">
        <v>3</v>
      </c>
    </row>
    <row r="97">
      <c r="A97" s="36" t="s">
        <v>124</v>
      </c>
      <c r="B97" s="43"/>
      <c r="C97" s="44"/>
      <c r="D97" s="44"/>
      <c r="E97" s="45" t="s">
        <v>120</v>
      </c>
      <c r="F97" s="44"/>
      <c r="G97" s="44"/>
      <c r="H97" s="44"/>
      <c r="I97" s="44"/>
      <c r="J97" s="46"/>
    </row>
    <row r="98" ht="28.8">
      <c r="A98" s="36" t="s">
        <v>125</v>
      </c>
      <c r="B98" s="43"/>
      <c r="C98" s="44"/>
      <c r="D98" s="44"/>
      <c r="E98" s="47" t="s">
        <v>1015</v>
      </c>
      <c r="F98" s="44"/>
      <c r="G98" s="44"/>
      <c r="H98" s="44"/>
      <c r="I98" s="44"/>
      <c r="J98" s="46"/>
    </row>
    <row r="99" ht="273.6">
      <c r="A99" s="36" t="s">
        <v>127</v>
      </c>
      <c r="B99" s="43"/>
      <c r="C99" s="44"/>
      <c r="D99" s="44"/>
      <c r="E99" s="38" t="s">
        <v>533</v>
      </c>
      <c r="F99" s="44"/>
      <c r="G99" s="44"/>
      <c r="H99" s="44"/>
      <c r="I99" s="44"/>
      <c r="J99" s="46"/>
    </row>
    <row r="100">
      <c r="A100" s="36" t="s">
        <v>118</v>
      </c>
      <c r="B100" s="36">
        <v>23</v>
      </c>
      <c r="C100" s="37" t="s">
        <v>391</v>
      </c>
      <c r="D100" s="36" t="s">
        <v>120</v>
      </c>
      <c r="E100" s="38" t="s">
        <v>392</v>
      </c>
      <c r="F100" s="39" t="s">
        <v>189</v>
      </c>
      <c r="G100" s="40">
        <v>2.3199999999999998</v>
      </c>
      <c r="H100" s="41">
        <v>4217.5200000000004</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1016</v>
      </c>
      <c r="F102" s="44"/>
      <c r="G102" s="44"/>
      <c r="H102" s="44"/>
      <c r="I102" s="44"/>
      <c r="J102" s="46"/>
    </row>
    <row r="103" ht="409.5">
      <c r="A103" s="36" t="s">
        <v>127</v>
      </c>
      <c r="B103" s="43"/>
      <c r="C103" s="44"/>
      <c r="D103" s="44"/>
      <c r="E103" s="38" t="s">
        <v>398</v>
      </c>
      <c r="F103" s="44"/>
      <c r="G103" s="44"/>
      <c r="H103" s="44"/>
      <c r="I103" s="44"/>
      <c r="J103" s="46"/>
    </row>
    <row r="104">
      <c r="A104" s="36" t="s">
        <v>118</v>
      </c>
      <c r="B104" s="36">
        <v>24</v>
      </c>
      <c r="C104" s="37" t="s">
        <v>399</v>
      </c>
      <c r="D104" s="36" t="s">
        <v>120</v>
      </c>
      <c r="E104" s="38" t="s">
        <v>400</v>
      </c>
      <c r="F104" s="39" t="s">
        <v>189</v>
      </c>
      <c r="G104" s="40">
        <v>3.8570000000000002</v>
      </c>
      <c r="H104" s="41">
        <v>4613.8500000000004</v>
      </c>
      <c r="I104" s="41">
        <f>ROUND(G104*H104,P4)</f>
        <v>0</v>
      </c>
      <c r="J104" s="39" t="s">
        <v>123</v>
      </c>
      <c r="O104" s="42">
        <f>I104*0.21</f>
        <v>0</v>
      </c>
      <c r="P104">
        <v>3</v>
      </c>
    </row>
    <row r="105">
      <c r="A105" s="36" t="s">
        <v>124</v>
      </c>
      <c r="B105" s="43"/>
      <c r="C105" s="44"/>
      <c r="D105" s="44"/>
      <c r="E105" s="45" t="s">
        <v>120</v>
      </c>
      <c r="F105" s="44"/>
      <c r="G105" s="44"/>
      <c r="H105" s="44"/>
      <c r="I105" s="44"/>
      <c r="J105" s="46"/>
    </row>
    <row r="106" ht="57.6">
      <c r="A106" s="36" t="s">
        <v>125</v>
      </c>
      <c r="B106" s="43"/>
      <c r="C106" s="44"/>
      <c r="D106" s="44"/>
      <c r="E106" s="47" t="s">
        <v>1017</v>
      </c>
      <c r="F106" s="44"/>
      <c r="G106" s="44"/>
      <c r="H106" s="44"/>
      <c r="I106" s="44"/>
      <c r="J106" s="46"/>
    </row>
    <row r="107" ht="409.5">
      <c r="A107" s="36" t="s">
        <v>127</v>
      </c>
      <c r="B107" s="43"/>
      <c r="C107" s="44"/>
      <c r="D107" s="44"/>
      <c r="E107" s="38" t="s">
        <v>398</v>
      </c>
      <c r="F107" s="44"/>
      <c r="G107" s="44"/>
      <c r="H107" s="44"/>
      <c r="I107" s="44"/>
      <c r="J107" s="46"/>
    </row>
    <row r="108">
      <c r="A108" s="36" t="s">
        <v>118</v>
      </c>
      <c r="B108" s="36">
        <v>25</v>
      </c>
      <c r="C108" s="37" t="s">
        <v>406</v>
      </c>
      <c r="D108" s="36" t="s">
        <v>120</v>
      </c>
      <c r="E108" s="38" t="s">
        <v>407</v>
      </c>
      <c r="F108" s="39" t="s">
        <v>189</v>
      </c>
      <c r="G108" s="40">
        <v>3.8570000000000002</v>
      </c>
      <c r="H108" s="41">
        <v>1036.6700000000001</v>
      </c>
      <c r="I108" s="41">
        <f>ROUND(G108*H108,P4)</f>
        <v>0</v>
      </c>
      <c r="J108" s="39" t="s">
        <v>123</v>
      </c>
      <c r="O108" s="42">
        <f>I108*0.21</f>
        <v>0</v>
      </c>
      <c r="P108">
        <v>3</v>
      </c>
    </row>
    <row r="109">
      <c r="A109" s="36" t="s">
        <v>124</v>
      </c>
      <c r="B109" s="43"/>
      <c r="C109" s="44"/>
      <c r="D109" s="44"/>
      <c r="E109" s="45" t="s">
        <v>120</v>
      </c>
      <c r="F109" s="44"/>
      <c r="G109" s="44"/>
      <c r="H109" s="44"/>
      <c r="I109" s="44"/>
      <c r="J109" s="46"/>
    </row>
    <row r="110" ht="28.8">
      <c r="A110" s="36" t="s">
        <v>125</v>
      </c>
      <c r="B110" s="43"/>
      <c r="C110" s="44"/>
      <c r="D110" s="44"/>
      <c r="E110" s="47" t="s">
        <v>1018</v>
      </c>
      <c r="F110" s="44"/>
      <c r="G110" s="44"/>
      <c r="H110" s="44"/>
      <c r="I110" s="44"/>
      <c r="J110" s="46"/>
    </row>
    <row r="111" ht="57.6">
      <c r="A111" s="36" t="s">
        <v>127</v>
      </c>
      <c r="B111" s="43"/>
      <c r="C111" s="44"/>
      <c r="D111" s="44"/>
      <c r="E111" s="38" t="s">
        <v>405</v>
      </c>
      <c r="F111" s="44"/>
      <c r="G111" s="44"/>
      <c r="H111" s="44"/>
      <c r="I111" s="44"/>
      <c r="J111" s="46"/>
    </row>
    <row r="112">
      <c r="A112" s="36" t="s">
        <v>118</v>
      </c>
      <c r="B112" s="36">
        <v>26</v>
      </c>
      <c r="C112" s="37" t="s">
        <v>409</v>
      </c>
      <c r="D112" s="36" t="s">
        <v>120</v>
      </c>
      <c r="E112" s="38" t="s">
        <v>410</v>
      </c>
      <c r="F112" s="39" t="s">
        <v>189</v>
      </c>
      <c r="G112" s="40">
        <v>7.7140000000000004</v>
      </c>
      <c r="H112" s="41">
        <v>7016.9899999999998</v>
      </c>
      <c r="I112" s="41">
        <f>ROUND(G112*H112,P4)</f>
        <v>0</v>
      </c>
      <c r="J112" s="39" t="s">
        <v>123</v>
      </c>
      <c r="O112" s="42">
        <f>I112*0.21</f>
        <v>0</v>
      </c>
      <c r="P112">
        <v>3</v>
      </c>
    </row>
    <row r="113">
      <c r="A113" s="36" t="s">
        <v>124</v>
      </c>
      <c r="B113" s="43"/>
      <c r="C113" s="44"/>
      <c r="D113" s="44"/>
      <c r="E113" s="45" t="s">
        <v>120</v>
      </c>
      <c r="F113" s="44"/>
      <c r="G113" s="44"/>
      <c r="H113" s="44"/>
      <c r="I113" s="44"/>
      <c r="J113" s="46"/>
    </row>
    <row r="114" ht="43.2">
      <c r="A114" s="36" t="s">
        <v>125</v>
      </c>
      <c r="B114" s="43"/>
      <c r="C114" s="44"/>
      <c r="D114" s="44"/>
      <c r="E114" s="47" t="s">
        <v>1019</v>
      </c>
      <c r="F114" s="44"/>
      <c r="G114" s="44"/>
      <c r="H114" s="44"/>
      <c r="I114" s="44"/>
      <c r="J114" s="46"/>
    </row>
    <row r="115" ht="129.6">
      <c r="A115" s="36" t="s">
        <v>127</v>
      </c>
      <c r="B115" s="43"/>
      <c r="C115" s="44"/>
      <c r="D115" s="44"/>
      <c r="E115" s="38" t="s">
        <v>412</v>
      </c>
      <c r="F115" s="44"/>
      <c r="G115" s="44"/>
      <c r="H115" s="44"/>
      <c r="I115" s="44"/>
      <c r="J115" s="46"/>
    </row>
    <row r="116">
      <c r="A116" s="36" t="s">
        <v>118</v>
      </c>
      <c r="B116" s="36">
        <v>27</v>
      </c>
      <c r="C116" s="37" t="s">
        <v>539</v>
      </c>
      <c r="D116" s="36" t="s">
        <v>120</v>
      </c>
      <c r="E116" s="38" t="s">
        <v>540</v>
      </c>
      <c r="F116" s="39" t="s">
        <v>189</v>
      </c>
      <c r="G116" s="40">
        <v>0.35999999999999999</v>
      </c>
      <c r="H116" s="41">
        <v>8738.5699999999997</v>
      </c>
      <c r="I116" s="41">
        <f>ROUND(G116*H116,P4)</f>
        <v>0</v>
      </c>
      <c r="J116" s="39" t="s">
        <v>123</v>
      </c>
      <c r="O116" s="42">
        <f>I116*0.21</f>
        <v>0</v>
      </c>
      <c r="P116">
        <v>3</v>
      </c>
    </row>
    <row r="117">
      <c r="A117" s="36" t="s">
        <v>124</v>
      </c>
      <c r="B117" s="43"/>
      <c r="C117" s="44"/>
      <c r="D117" s="44"/>
      <c r="E117" s="45" t="s">
        <v>120</v>
      </c>
      <c r="F117" s="44"/>
      <c r="G117" s="44"/>
      <c r="H117" s="44"/>
      <c r="I117" s="44"/>
      <c r="J117" s="46"/>
    </row>
    <row r="118" ht="28.8">
      <c r="A118" s="36" t="s">
        <v>125</v>
      </c>
      <c r="B118" s="43"/>
      <c r="C118" s="44"/>
      <c r="D118" s="44"/>
      <c r="E118" s="47" t="s">
        <v>1020</v>
      </c>
      <c r="F118" s="44"/>
      <c r="G118" s="44"/>
      <c r="H118" s="44"/>
      <c r="I118" s="44"/>
      <c r="J118" s="46"/>
    </row>
    <row r="119" ht="403.2">
      <c r="A119" s="36" t="s">
        <v>127</v>
      </c>
      <c r="B119" s="43"/>
      <c r="C119" s="44"/>
      <c r="D119" s="44"/>
      <c r="E119" s="38" t="s">
        <v>542</v>
      </c>
      <c r="F119" s="44"/>
      <c r="G119" s="44"/>
      <c r="H119" s="44"/>
      <c r="I119" s="44"/>
      <c r="J119" s="46"/>
    </row>
    <row r="120">
      <c r="A120" s="30" t="s">
        <v>115</v>
      </c>
      <c r="B120" s="31"/>
      <c r="C120" s="32" t="s">
        <v>413</v>
      </c>
      <c r="D120" s="33"/>
      <c r="E120" s="30" t="s">
        <v>414</v>
      </c>
      <c r="F120" s="33"/>
      <c r="G120" s="33"/>
      <c r="H120" s="33"/>
      <c r="I120" s="34">
        <f>SUMIFS(I121:I148,A121:A148,"P")</f>
        <v>0</v>
      </c>
      <c r="J120" s="35"/>
    </row>
    <row r="121">
      <c r="A121" s="36" t="s">
        <v>118</v>
      </c>
      <c r="B121" s="36">
        <v>28</v>
      </c>
      <c r="C121" s="37" t="s">
        <v>419</v>
      </c>
      <c r="D121" s="36" t="s">
        <v>120</v>
      </c>
      <c r="E121" s="38" t="s">
        <v>420</v>
      </c>
      <c r="F121" s="39" t="s">
        <v>189</v>
      </c>
      <c r="G121" s="40">
        <v>178.69999999999999</v>
      </c>
      <c r="H121" s="41">
        <v>1081.04</v>
      </c>
      <c r="I121" s="41">
        <f>ROUND(G121*H121,P4)</f>
        <v>0</v>
      </c>
      <c r="J121" s="39" t="s">
        <v>123</v>
      </c>
      <c r="O121" s="42">
        <f>I121*0.21</f>
        <v>0</v>
      </c>
      <c r="P121">
        <v>3</v>
      </c>
    </row>
    <row r="122">
      <c r="A122" s="36" t="s">
        <v>124</v>
      </c>
      <c r="B122" s="43"/>
      <c r="C122" s="44"/>
      <c r="D122" s="44"/>
      <c r="E122" s="45" t="s">
        <v>120</v>
      </c>
      <c r="F122" s="44"/>
      <c r="G122" s="44"/>
      <c r="H122" s="44"/>
      <c r="I122" s="44"/>
      <c r="J122" s="46"/>
    </row>
    <row r="123" ht="28.8">
      <c r="A123" s="36" t="s">
        <v>125</v>
      </c>
      <c r="B123" s="43"/>
      <c r="C123" s="44"/>
      <c r="D123" s="44"/>
      <c r="E123" s="47" t="s">
        <v>1021</v>
      </c>
      <c r="F123" s="44"/>
      <c r="G123" s="44"/>
      <c r="H123" s="44"/>
      <c r="I123" s="44"/>
      <c r="J123" s="46"/>
    </row>
    <row r="124" ht="57.6">
      <c r="A124" s="36" t="s">
        <v>127</v>
      </c>
      <c r="B124" s="43"/>
      <c r="C124" s="44"/>
      <c r="D124" s="44"/>
      <c r="E124" s="38" t="s">
        <v>418</v>
      </c>
      <c r="F124" s="44"/>
      <c r="G124" s="44"/>
      <c r="H124" s="44"/>
      <c r="I124" s="44"/>
      <c r="J124" s="46"/>
    </row>
    <row r="125">
      <c r="A125" s="36" t="s">
        <v>118</v>
      </c>
      <c r="B125" s="36">
        <v>29</v>
      </c>
      <c r="C125" s="37" t="s">
        <v>771</v>
      </c>
      <c r="D125" s="36" t="s">
        <v>120</v>
      </c>
      <c r="E125" s="38" t="s">
        <v>772</v>
      </c>
      <c r="F125" s="39" t="s">
        <v>189</v>
      </c>
      <c r="G125" s="40">
        <v>35.725000000000001</v>
      </c>
      <c r="H125" s="41">
        <v>1130.24</v>
      </c>
      <c r="I125" s="41">
        <f>ROUND(G125*H125,P4)</f>
        <v>0</v>
      </c>
      <c r="J125" s="39" t="s">
        <v>123</v>
      </c>
      <c r="O125" s="42">
        <f>I125*0.21</f>
        <v>0</v>
      </c>
      <c r="P125">
        <v>3</v>
      </c>
    </row>
    <row r="126">
      <c r="A126" s="36" t="s">
        <v>124</v>
      </c>
      <c r="B126" s="43"/>
      <c r="C126" s="44"/>
      <c r="D126" s="44"/>
      <c r="E126" s="45" t="s">
        <v>120</v>
      </c>
      <c r="F126" s="44"/>
      <c r="G126" s="44"/>
      <c r="H126" s="44"/>
      <c r="I126" s="44"/>
      <c r="J126" s="46"/>
    </row>
    <row r="127" ht="28.8">
      <c r="A127" s="36" t="s">
        <v>125</v>
      </c>
      <c r="B127" s="43"/>
      <c r="C127" s="44"/>
      <c r="D127" s="44"/>
      <c r="E127" s="47" t="s">
        <v>1022</v>
      </c>
      <c r="F127" s="44"/>
      <c r="G127" s="44"/>
      <c r="H127" s="44"/>
      <c r="I127" s="44"/>
      <c r="J127" s="46"/>
    </row>
    <row r="128" ht="115.2">
      <c r="A128" s="36" t="s">
        <v>127</v>
      </c>
      <c r="B128" s="43"/>
      <c r="C128" s="44"/>
      <c r="D128" s="44"/>
      <c r="E128" s="38" t="s">
        <v>774</v>
      </c>
      <c r="F128" s="44"/>
      <c r="G128" s="44"/>
      <c r="H128" s="44"/>
      <c r="I128" s="44"/>
      <c r="J128" s="46"/>
    </row>
    <row r="129">
      <c r="A129" s="36" t="s">
        <v>118</v>
      </c>
      <c r="B129" s="36">
        <v>30</v>
      </c>
      <c r="C129" s="37" t="s">
        <v>422</v>
      </c>
      <c r="D129" s="36" t="s">
        <v>120</v>
      </c>
      <c r="E129" s="38" t="s">
        <v>423</v>
      </c>
      <c r="F129" s="39" t="s">
        <v>189</v>
      </c>
      <c r="G129" s="40">
        <v>27.524999999999999</v>
      </c>
      <c r="H129" s="41">
        <v>1087.5</v>
      </c>
      <c r="I129" s="41">
        <f>ROUND(G129*H129,P4)</f>
        <v>0</v>
      </c>
      <c r="J129" s="39" t="s">
        <v>123</v>
      </c>
      <c r="O129" s="42">
        <f>I129*0.21</f>
        <v>0</v>
      </c>
      <c r="P129">
        <v>3</v>
      </c>
    </row>
    <row r="130">
      <c r="A130" s="36" t="s">
        <v>124</v>
      </c>
      <c r="B130" s="43"/>
      <c r="C130" s="44"/>
      <c r="D130" s="44"/>
      <c r="E130" s="45" t="s">
        <v>120</v>
      </c>
      <c r="F130" s="44"/>
      <c r="G130" s="44"/>
      <c r="H130" s="44"/>
      <c r="I130" s="44"/>
      <c r="J130" s="46"/>
    </row>
    <row r="131" ht="28.8">
      <c r="A131" s="36" t="s">
        <v>125</v>
      </c>
      <c r="B131" s="43"/>
      <c r="C131" s="44"/>
      <c r="D131" s="44"/>
      <c r="E131" s="47" t="s">
        <v>1023</v>
      </c>
      <c r="F131" s="44"/>
      <c r="G131" s="44"/>
      <c r="H131" s="44"/>
      <c r="I131" s="44"/>
      <c r="J131" s="46"/>
    </row>
    <row r="132" ht="43.2">
      <c r="A132" s="36" t="s">
        <v>127</v>
      </c>
      <c r="B132" s="43"/>
      <c r="C132" s="44"/>
      <c r="D132" s="44"/>
      <c r="E132" s="38" t="s">
        <v>425</v>
      </c>
      <c r="F132" s="44"/>
      <c r="G132" s="44"/>
      <c r="H132" s="44"/>
      <c r="I132" s="44"/>
      <c r="J132" s="46"/>
    </row>
    <row r="133">
      <c r="A133" s="36" t="s">
        <v>118</v>
      </c>
      <c r="B133" s="36">
        <v>31</v>
      </c>
      <c r="C133" s="37" t="s">
        <v>426</v>
      </c>
      <c r="D133" s="36" t="s">
        <v>120</v>
      </c>
      <c r="E133" s="38" t="s">
        <v>427</v>
      </c>
      <c r="F133" s="39" t="s">
        <v>219</v>
      </c>
      <c r="G133" s="40">
        <v>714.5</v>
      </c>
      <c r="H133" s="41">
        <v>25.370000000000001</v>
      </c>
      <c r="I133" s="41">
        <f>ROUND(G133*H133,P4)</f>
        <v>0</v>
      </c>
      <c r="J133" s="39" t="s">
        <v>123</v>
      </c>
      <c r="O133" s="42">
        <f>I133*0.21</f>
        <v>0</v>
      </c>
      <c r="P133">
        <v>3</v>
      </c>
    </row>
    <row r="134">
      <c r="A134" s="36" t="s">
        <v>124</v>
      </c>
      <c r="B134" s="43"/>
      <c r="C134" s="44"/>
      <c r="D134" s="44"/>
      <c r="E134" s="45" t="s">
        <v>120</v>
      </c>
      <c r="F134" s="44"/>
      <c r="G134" s="44"/>
      <c r="H134" s="44"/>
      <c r="I134" s="44"/>
      <c r="J134" s="46"/>
    </row>
    <row r="135" ht="28.8">
      <c r="A135" s="36" t="s">
        <v>125</v>
      </c>
      <c r="B135" s="43"/>
      <c r="C135" s="44"/>
      <c r="D135" s="44"/>
      <c r="E135" s="47" t="s">
        <v>1024</v>
      </c>
      <c r="F135" s="44"/>
      <c r="G135" s="44"/>
      <c r="H135" s="44"/>
      <c r="I135" s="44"/>
      <c r="J135" s="46"/>
    </row>
    <row r="136" ht="72">
      <c r="A136" s="36" t="s">
        <v>127</v>
      </c>
      <c r="B136" s="43"/>
      <c r="C136" s="44"/>
      <c r="D136" s="44"/>
      <c r="E136" s="38" t="s">
        <v>429</v>
      </c>
      <c r="F136" s="44"/>
      <c r="G136" s="44"/>
      <c r="H136" s="44"/>
      <c r="I136" s="44"/>
      <c r="J136" s="46"/>
    </row>
    <row r="137">
      <c r="A137" s="36" t="s">
        <v>118</v>
      </c>
      <c r="B137" s="36">
        <v>32</v>
      </c>
      <c r="C137" s="37" t="s">
        <v>785</v>
      </c>
      <c r="D137" s="36" t="s">
        <v>120</v>
      </c>
      <c r="E137" s="38" t="s">
        <v>786</v>
      </c>
      <c r="F137" s="39" t="s">
        <v>219</v>
      </c>
      <c r="G137" s="40">
        <v>621</v>
      </c>
      <c r="H137" s="41">
        <v>344.29000000000002</v>
      </c>
      <c r="I137" s="41">
        <f>ROUND(G137*H137,P4)</f>
        <v>0</v>
      </c>
      <c r="J137" s="39" t="s">
        <v>123</v>
      </c>
      <c r="O137" s="42">
        <f>I137*0.21</f>
        <v>0</v>
      </c>
      <c r="P137">
        <v>3</v>
      </c>
    </row>
    <row r="138">
      <c r="A138" s="36" t="s">
        <v>124</v>
      </c>
      <c r="B138" s="43"/>
      <c r="C138" s="44"/>
      <c r="D138" s="44"/>
      <c r="E138" s="45" t="s">
        <v>120</v>
      </c>
      <c r="F138" s="44"/>
      <c r="G138" s="44"/>
      <c r="H138" s="44"/>
      <c r="I138" s="44"/>
      <c r="J138" s="46"/>
    </row>
    <row r="139" ht="28.8">
      <c r="A139" s="36" t="s">
        <v>125</v>
      </c>
      <c r="B139" s="43"/>
      <c r="C139" s="44"/>
      <c r="D139" s="44"/>
      <c r="E139" s="47" t="s">
        <v>1025</v>
      </c>
      <c r="F139" s="44"/>
      <c r="G139" s="44"/>
      <c r="H139" s="44"/>
      <c r="I139" s="44"/>
      <c r="J139" s="46"/>
    </row>
    <row r="140" ht="158.4">
      <c r="A140" s="36" t="s">
        <v>127</v>
      </c>
      <c r="B140" s="43"/>
      <c r="C140" s="44"/>
      <c r="D140" s="44"/>
      <c r="E140" s="38" t="s">
        <v>436</v>
      </c>
      <c r="F140" s="44"/>
      <c r="G140" s="44"/>
      <c r="H140" s="44"/>
      <c r="I140" s="44"/>
      <c r="J140" s="46"/>
    </row>
    <row r="141">
      <c r="A141" s="36" t="s">
        <v>118</v>
      </c>
      <c r="B141" s="36">
        <v>33</v>
      </c>
      <c r="C141" s="37" t="s">
        <v>443</v>
      </c>
      <c r="D141" s="36" t="s">
        <v>120</v>
      </c>
      <c r="E141" s="38" t="s">
        <v>444</v>
      </c>
      <c r="F141" s="39" t="s">
        <v>219</v>
      </c>
      <c r="G141" s="40">
        <v>714.5</v>
      </c>
      <c r="H141" s="41">
        <v>6.8200000000000003</v>
      </c>
      <c r="I141" s="41">
        <f>ROUND(G141*H141,P4)</f>
        <v>0</v>
      </c>
      <c r="J141" s="39" t="s">
        <v>123</v>
      </c>
      <c r="O141" s="42">
        <f>I141*0.21</f>
        <v>0</v>
      </c>
      <c r="P141">
        <v>3</v>
      </c>
    </row>
    <row r="142">
      <c r="A142" s="36" t="s">
        <v>124</v>
      </c>
      <c r="B142" s="43"/>
      <c r="C142" s="44"/>
      <c r="D142" s="44"/>
      <c r="E142" s="45" t="s">
        <v>120</v>
      </c>
      <c r="F142" s="44"/>
      <c r="G142" s="44"/>
      <c r="H142" s="44"/>
      <c r="I142" s="44"/>
      <c r="J142" s="46"/>
    </row>
    <row r="143" ht="28.8">
      <c r="A143" s="36" t="s">
        <v>125</v>
      </c>
      <c r="B143" s="43"/>
      <c r="C143" s="44"/>
      <c r="D143" s="44"/>
      <c r="E143" s="47" t="s">
        <v>1026</v>
      </c>
      <c r="F143" s="44"/>
      <c r="G143" s="44"/>
      <c r="H143" s="44"/>
      <c r="I143" s="44"/>
      <c r="J143" s="46"/>
    </row>
    <row r="144" ht="28.8">
      <c r="A144" s="36" t="s">
        <v>127</v>
      </c>
      <c r="B144" s="43"/>
      <c r="C144" s="44"/>
      <c r="D144" s="44"/>
      <c r="E144" s="38" t="s">
        <v>446</v>
      </c>
      <c r="F144" s="44"/>
      <c r="G144" s="44"/>
      <c r="H144" s="44"/>
      <c r="I144" s="44"/>
      <c r="J144" s="46"/>
    </row>
    <row r="145">
      <c r="A145" s="36" t="s">
        <v>118</v>
      </c>
      <c r="B145" s="36">
        <v>34</v>
      </c>
      <c r="C145" s="37" t="s">
        <v>451</v>
      </c>
      <c r="D145" s="36" t="s">
        <v>120</v>
      </c>
      <c r="E145" s="38" t="s">
        <v>452</v>
      </c>
      <c r="F145" s="39" t="s">
        <v>235</v>
      </c>
      <c r="G145" s="40">
        <v>17.140000000000001</v>
      </c>
      <c r="H145" s="41">
        <v>215.25</v>
      </c>
      <c r="I145" s="41">
        <f>ROUND(G145*H145,P4)</f>
        <v>0</v>
      </c>
      <c r="J145" s="39" t="s">
        <v>123</v>
      </c>
      <c r="O145" s="42">
        <f>I145*0.21</f>
        <v>0</v>
      </c>
      <c r="P145">
        <v>3</v>
      </c>
    </row>
    <row r="146">
      <c r="A146" s="36" t="s">
        <v>124</v>
      </c>
      <c r="B146" s="43"/>
      <c r="C146" s="44"/>
      <c r="D146" s="44"/>
      <c r="E146" s="45" t="s">
        <v>120</v>
      </c>
      <c r="F146" s="44"/>
      <c r="G146" s="44"/>
      <c r="H146" s="44"/>
      <c r="I146" s="44"/>
      <c r="J146" s="46"/>
    </row>
    <row r="147">
      <c r="A147" s="36" t="s">
        <v>125</v>
      </c>
      <c r="B147" s="43"/>
      <c r="C147" s="44"/>
      <c r="D147" s="44"/>
      <c r="E147" s="47" t="s">
        <v>1027</v>
      </c>
      <c r="F147" s="44"/>
      <c r="G147" s="44"/>
      <c r="H147" s="44"/>
      <c r="I147" s="44"/>
      <c r="J147" s="46"/>
    </row>
    <row r="148" ht="43.2">
      <c r="A148" s="36" t="s">
        <v>127</v>
      </c>
      <c r="B148" s="43"/>
      <c r="C148" s="44"/>
      <c r="D148" s="44"/>
      <c r="E148" s="38" t="s">
        <v>454</v>
      </c>
      <c r="F148" s="44"/>
      <c r="G148" s="44"/>
      <c r="H148" s="44"/>
      <c r="I148" s="44"/>
      <c r="J148" s="46"/>
    </row>
    <row r="149">
      <c r="A149" s="30" t="s">
        <v>115</v>
      </c>
      <c r="B149" s="31"/>
      <c r="C149" s="32" t="s">
        <v>251</v>
      </c>
      <c r="D149" s="33"/>
      <c r="E149" s="30" t="s">
        <v>252</v>
      </c>
      <c r="F149" s="33"/>
      <c r="G149" s="33"/>
      <c r="H149" s="33"/>
      <c r="I149" s="34">
        <f>SUMIFS(I150:I153,A150:A153,"P")</f>
        <v>0</v>
      </c>
      <c r="J149" s="35"/>
    </row>
    <row r="150">
      <c r="A150" s="36" t="s">
        <v>118</v>
      </c>
      <c r="B150" s="36">
        <v>35</v>
      </c>
      <c r="C150" s="37" t="s">
        <v>578</v>
      </c>
      <c r="D150" s="36" t="s">
        <v>120</v>
      </c>
      <c r="E150" s="38" t="s">
        <v>579</v>
      </c>
      <c r="F150" s="39" t="s">
        <v>189</v>
      </c>
      <c r="G150" s="40">
        <v>4.5300000000000002</v>
      </c>
      <c r="H150" s="41">
        <v>4248.4200000000001</v>
      </c>
      <c r="I150" s="41">
        <f>ROUND(G150*H150,P4)</f>
        <v>0</v>
      </c>
      <c r="J150" s="39" t="s">
        <v>123</v>
      </c>
      <c r="O150" s="42">
        <f>I150*0.21</f>
        <v>0</v>
      </c>
      <c r="P150">
        <v>3</v>
      </c>
    </row>
    <row r="151">
      <c r="A151" s="36" t="s">
        <v>124</v>
      </c>
      <c r="B151" s="43"/>
      <c r="C151" s="44"/>
      <c r="D151" s="44"/>
      <c r="E151" s="45" t="s">
        <v>120</v>
      </c>
      <c r="F151" s="44"/>
      <c r="G151" s="44"/>
      <c r="H151" s="44"/>
      <c r="I151" s="44"/>
      <c r="J151" s="46"/>
    </row>
    <row r="152" ht="28.8">
      <c r="A152" s="36" t="s">
        <v>125</v>
      </c>
      <c r="B152" s="43"/>
      <c r="C152" s="44"/>
      <c r="D152" s="44"/>
      <c r="E152" s="47" t="s">
        <v>1028</v>
      </c>
      <c r="F152" s="44"/>
      <c r="G152" s="44"/>
      <c r="H152" s="44"/>
      <c r="I152" s="44"/>
      <c r="J152" s="46"/>
    </row>
    <row r="153" ht="409.5">
      <c r="A153" s="36" t="s">
        <v>127</v>
      </c>
      <c r="B153" s="43"/>
      <c r="C153" s="44"/>
      <c r="D153" s="44"/>
      <c r="E153" s="38" t="s">
        <v>398</v>
      </c>
      <c r="F153" s="44"/>
      <c r="G153" s="44"/>
      <c r="H153" s="44"/>
      <c r="I153" s="44"/>
      <c r="J153" s="46"/>
    </row>
    <row r="154">
      <c r="A154" s="30" t="s">
        <v>115</v>
      </c>
      <c r="B154" s="31"/>
      <c r="C154" s="32" t="s">
        <v>268</v>
      </c>
      <c r="D154" s="33"/>
      <c r="E154" s="30" t="s">
        <v>269</v>
      </c>
      <c r="F154" s="33"/>
      <c r="G154" s="33"/>
      <c r="H154" s="33"/>
      <c r="I154" s="34">
        <f>SUMIFS(I155:I170,A155:A170,"P")</f>
        <v>0</v>
      </c>
      <c r="J154" s="35"/>
    </row>
    <row r="155" ht="28.8">
      <c r="A155" s="36" t="s">
        <v>118</v>
      </c>
      <c r="B155" s="36">
        <v>36</v>
      </c>
      <c r="C155" s="37" t="s">
        <v>861</v>
      </c>
      <c r="D155" s="36" t="s">
        <v>120</v>
      </c>
      <c r="E155" s="38" t="s">
        <v>862</v>
      </c>
      <c r="F155" s="39" t="s">
        <v>235</v>
      </c>
      <c r="G155" s="40">
        <v>38</v>
      </c>
      <c r="H155" s="41">
        <v>1869.23</v>
      </c>
      <c r="I155" s="41">
        <f>ROUND(G155*H155,P4)</f>
        <v>0</v>
      </c>
      <c r="J155" s="39" t="s">
        <v>123</v>
      </c>
      <c r="O155" s="42">
        <f>I155*0.21</f>
        <v>0</v>
      </c>
      <c r="P155">
        <v>3</v>
      </c>
    </row>
    <row r="156">
      <c r="A156" s="36" t="s">
        <v>124</v>
      </c>
      <c r="B156" s="43"/>
      <c r="C156" s="44"/>
      <c r="D156" s="44"/>
      <c r="E156" s="45" t="s">
        <v>120</v>
      </c>
      <c r="F156" s="44"/>
      <c r="G156" s="44"/>
      <c r="H156" s="44"/>
      <c r="I156" s="44"/>
      <c r="J156" s="46"/>
    </row>
    <row r="157" ht="28.8">
      <c r="A157" s="36" t="s">
        <v>125</v>
      </c>
      <c r="B157" s="43"/>
      <c r="C157" s="44"/>
      <c r="D157" s="44"/>
      <c r="E157" s="47" t="s">
        <v>1029</v>
      </c>
      <c r="F157" s="44"/>
      <c r="G157" s="44"/>
      <c r="H157" s="44"/>
      <c r="I157" s="44"/>
      <c r="J157" s="46"/>
    </row>
    <row r="158" ht="144">
      <c r="A158" s="36" t="s">
        <v>127</v>
      </c>
      <c r="B158" s="43"/>
      <c r="C158" s="44"/>
      <c r="D158" s="44"/>
      <c r="E158" s="38" t="s">
        <v>458</v>
      </c>
      <c r="F158" s="44"/>
      <c r="G158" s="44"/>
      <c r="H158" s="44"/>
      <c r="I158" s="44"/>
      <c r="J158" s="46"/>
    </row>
    <row r="159" ht="28.8">
      <c r="A159" s="36" t="s">
        <v>118</v>
      </c>
      <c r="B159" s="36">
        <v>37</v>
      </c>
      <c r="C159" s="37" t="s">
        <v>864</v>
      </c>
      <c r="D159" s="36" t="s">
        <v>120</v>
      </c>
      <c r="E159" s="38" t="s">
        <v>862</v>
      </c>
      <c r="F159" s="39" t="s">
        <v>235</v>
      </c>
      <c r="G159" s="40">
        <v>56</v>
      </c>
      <c r="H159" s="41">
        <v>2869.23</v>
      </c>
      <c r="I159" s="41">
        <f>ROUND(G159*H159,P4)</f>
        <v>0</v>
      </c>
      <c r="J159" s="39" t="s">
        <v>123</v>
      </c>
      <c r="O159" s="42">
        <f>I159*0.21</f>
        <v>0</v>
      </c>
      <c r="P159">
        <v>3</v>
      </c>
    </row>
    <row r="160">
      <c r="A160" s="36" t="s">
        <v>124</v>
      </c>
      <c r="B160" s="43"/>
      <c r="C160" s="44"/>
      <c r="D160" s="44"/>
      <c r="E160" s="45" t="s">
        <v>120</v>
      </c>
      <c r="F160" s="44"/>
      <c r="G160" s="44"/>
      <c r="H160" s="44"/>
      <c r="I160" s="44"/>
      <c r="J160" s="46"/>
    </row>
    <row r="161" ht="28.8">
      <c r="A161" s="36" t="s">
        <v>125</v>
      </c>
      <c r="B161" s="43"/>
      <c r="C161" s="44"/>
      <c r="D161" s="44"/>
      <c r="E161" s="47" t="s">
        <v>1030</v>
      </c>
      <c r="F161" s="44"/>
      <c r="G161" s="44"/>
      <c r="H161" s="44"/>
      <c r="I161" s="44"/>
      <c r="J161" s="46"/>
    </row>
    <row r="162" ht="201.6">
      <c r="A162" s="36" t="s">
        <v>127</v>
      </c>
      <c r="B162" s="43"/>
      <c r="C162" s="44"/>
      <c r="D162" s="44"/>
      <c r="E162" s="38" t="s">
        <v>461</v>
      </c>
      <c r="F162" s="44"/>
      <c r="G162" s="44"/>
      <c r="H162" s="44"/>
      <c r="I162" s="44"/>
      <c r="J162" s="46"/>
    </row>
    <row r="163">
      <c r="A163" s="36" t="s">
        <v>118</v>
      </c>
      <c r="B163" s="36">
        <v>38</v>
      </c>
      <c r="C163" s="37" t="s">
        <v>593</v>
      </c>
      <c r="D163" s="36" t="s">
        <v>120</v>
      </c>
      <c r="E163" s="38" t="s">
        <v>594</v>
      </c>
      <c r="F163" s="39" t="s">
        <v>235</v>
      </c>
      <c r="G163" s="40">
        <v>10.608000000000001</v>
      </c>
      <c r="H163" s="41">
        <v>5694.5699999999997</v>
      </c>
      <c r="I163" s="41">
        <f>ROUND(G163*H163,P4)</f>
        <v>0</v>
      </c>
      <c r="J163" s="39" t="s">
        <v>123</v>
      </c>
      <c r="O163" s="42">
        <f>I163*0.21</f>
        <v>0</v>
      </c>
      <c r="P163">
        <v>3</v>
      </c>
    </row>
    <row r="164">
      <c r="A164" s="36" t="s">
        <v>124</v>
      </c>
      <c r="B164" s="43"/>
      <c r="C164" s="44"/>
      <c r="D164" s="44"/>
      <c r="E164" s="45" t="s">
        <v>120</v>
      </c>
      <c r="F164" s="44"/>
      <c r="G164" s="44"/>
      <c r="H164" s="44"/>
      <c r="I164" s="44"/>
      <c r="J164" s="46"/>
    </row>
    <row r="165">
      <c r="A165" s="36" t="s">
        <v>125</v>
      </c>
      <c r="B165" s="43"/>
      <c r="C165" s="44"/>
      <c r="D165" s="44"/>
      <c r="E165" s="47" t="s">
        <v>1031</v>
      </c>
      <c r="F165" s="44"/>
      <c r="G165" s="44"/>
      <c r="H165" s="44"/>
      <c r="I165" s="44"/>
      <c r="J165" s="46"/>
    </row>
    <row r="166" ht="72">
      <c r="A166" s="36" t="s">
        <v>127</v>
      </c>
      <c r="B166" s="43"/>
      <c r="C166" s="44"/>
      <c r="D166" s="44"/>
      <c r="E166" s="38" t="s">
        <v>596</v>
      </c>
      <c r="F166" s="44"/>
      <c r="G166" s="44"/>
      <c r="H166" s="44"/>
      <c r="I166" s="44"/>
      <c r="J166" s="46"/>
    </row>
    <row r="167">
      <c r="A167" s="36" t="s">
        <v>118</v>
      </c>
      <c r="B167" s="36">
        <v>39</v>
      </c>
      <c r="C167" s="37" t="s">
        <v>474</v>
      </c>
      <c r="D167" s="36" t="s">
        <v>120</v>
      </c>
      <c r="E167" s="38" t="s">
        <v>475</v>
      </c>
      <c r="F167" s="39" t="s">
        <v>235</v>
      </c>
      <c r="G167" s="40">
        <v>17.140000000000001</v>
      </c>
      <c r="H167" s="41">
        <v>190.52000000000001</v>
      </c>
      <c r="I167" s="41">
        <f>ROUND(G167*H167,P4)</f>
        <v>0</v>
      </c>
      <c r="J167" s="39" t="s">
        <v>123</v>
      </c>
      <c r="O167" s="42">
        <f>I167*0.21</f>
        <v>0</v>
      </c>
      <c r="P167">
        <v>3</v>
      </c>
    </row>
    <row r="168">
      <c r="A168" s="36" t="s">
        <v>124</v>
      </c>
      <c r="B168" s="43"/>
      <c r="C168" s="44"/>
      <c r="D168" s="44"/>
      <c r="E168" s="45" t="s">
        <v>120</v>
      </c>
      <c r="F168" s="44"/>
      <c r="G168" s="44"/>
      <c r="H168" s="44"/>
      <c r="I168" s="44"/>
      <c r="J168" s="46"/>
    </row>
    <row r="169" ht="28.8">
      <c r="A169" s="36" t="s">
        <v>125</v>
      </c>
      <c r="B169" s="43"/>
      <c r="C169" s="44"/>
      <c r="D169" s="44"/>
      <c r="E169" s="47" t="s">
        <v>1032</v>
      </c>
      <c r="F169" s="44"/>
      <c r="G169" s="44"/>
      <c r="H169" s="44"/>
      <c r="I169" s="44"/>
      <c r="J169" s="46"/>
    </row>
    <row r="170" ht="28.8">
      <c r="A170" s="36" t="s">
        <v>127</v>
      </c>
      <c r="B170" s="48"/>
      <c r="C170" s="49"/>
      <c r="D170" s="49"/>
      <c r="E170" s="38" t="s">
        <v>477</v>
      </c>
      <c r="F170" s="49"/>
      <c r="G170" s="49"/>
      <c r="H170" s="49"/>
      <c r="I170" s="49"/>
      <c r="J17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37</v>
      </c>
      <c r="I3" s="24">
        <f>SUMIFS(I8:I91,A8:A91,"SD")</f>
        <v>0</v>
      </c>
      <c r="J3" s="18"/>
      <c r="O3">
        <v>0</v>
      </c>
      <c r="P3">
        <v>2</v>
      </c>
    </row>
    <row r="4">
      <c r="A4" s="3" t="s">
        <v>102</v>
      </c>
      <c r="B4" s="19" t="s">
        <v>103</v>
      </c>
      <c r="C4" s="20" t="s">
        <v>37</v>
      </c>
      <c r="D4" s="21"/>
      <c r="E4" s="22" t="s">
        <v>38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378.88499999999999</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1033</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121.66</v>
      </c>
      <c r="H13" s="41">
        <v>960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1034</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SUMIFS(I18:I77,A18:A77,"P")</f>
        <v>0</v>
      </c>
      <c r="J17" s="35"/>
    </row>
    <row r="18" ht="28.8">
      <c r="A18" s="36" t="s">
        <v>118</v>
      </c>
      <c r="B18" s="36">
        <v>3</v>
      </c>
      <c r="C18" s="37" t="s">
        <v>493</v>
      </c>
      <c r="D18" s="36" t="s">
        <v>120</v>
      </c>
      <c r="E18" s="38" t="s">
        <v>494</v>
      </c>
      <c r="F18" s="39" t="s">
        <v>189</v>
      </c>
      <c r="G18" s="40">
        <v>121.66</v>
      </c>
      <c r="H18" s="41">
        <v>319.98000000000002</v>
      </c>
      <c r="I18" s="41">
        <f>ROUND(G18*H18,P4)</f>
        <v>0</v>
      </c>
      <c r="J18" s="39" t="s">
        <v>123</v>
      </c>
      <c r="O18" s="42">
        <f>I18*0.21</f>
        <v>0</v>
      </c>
      <c r="P18">
        <v>3</v>
      </c>
    </row>
    <row r="19">
      <c r="A19" s="36" t="s">
        <v>124</v>
      </c>
      <c r="B19" s="43"/>
      <c r="C19" s="44"/>
      <c r="D19" s="44"/>
      <c r="E19" s="45" t="s">
        <v>120</v>
      </c>
      <c r="F19" s="44"/>
      <c r="G19" s="44"/>
      <c r="H19" s="44"/>
      <c r="I19" s="44"/>
      <c r="J19" s="46"/>
    </row>
    <row r="20" ht="43.2">
      <c r="A20" s="36" t="s">
        <v>125</v>
      </c>
      <c r="B20" s="43"/>
      <c r="C20" s="44"/>
      <c r="D20" s="44"/>
      <c r="E20" s="47" t="s">
        <v>1035</v>
      </c>
      <c r="F20" s="44"/>
      <c r="G20" s="44"/>
      <c r="H20" s="44"/>
      <c r="I20" s="44"/>
      <c r="J20" s="46"/>
    </row>
    <row r="21" ht="72">
      <c r="A21" s="36" t="s">
        <v>127</v>
      </c>
      <c r="B21" s="43"/>
      <c r="C21" s="44"/>
      <c r="D21" s="44"/>
      <c r="E21" s="38" t="s">
        <v>496</v>
      </c>
      <c r="F21" s="44"/>
      <c r="G21" s="44"/>
      <c r="H21" s="44"/>
      <c r="I21" s="44"/>
      <c r="J21" s="46"/>
    </row>
    <row r="22">
      <c r="A22" s="36" t="s">
        <v>118</v>
      </c>
      <c r="B22" s="36">
        <v>4</v>
      </c>
      <c r="C22" s="37" t="s">
        <v>294</v>
      </c>
      <c r="D22" s="36" t="s">
        <v>120</v>
      </c>
      <c r="E22" s="38" t="s">
        <v>295</v>
      </c>
      <c r="F22" s="39" t="s">
        <v>189</v>
      </c>
      <c r="G22" s="40">
        <v>378.88499999999999</v>
      </c>
      <c r="H22" s="41">
        <v>170.38</v>
      </c>
      <c r="I22" s="41">
        <f>ROUND(G22*H22,P4)</f>
        <v>0</v>
      </c>
      <c r="J22" s="39" t="s">
        <v>123</v>
      </c>
      <c r="O22" s="42">
        <f>I22*0.21</f>
        <v>0</v>
      </c>
      <c r="P22">
        <v>3</v>
      </c>
    </row>
    <row r="23">
      <c r="A23" s="36" t="s">
        <v>124</v>
      </c>
      <c r="B23" s="43"/>
      <c r="C23" s="44"/>
      <c r="D23" s="44"/>
      <c r="E23" s="45" t="s">
        <v>120</v>
      </c>
      <c r="F23" s="44"/>
      <c r="G23" s="44"/>
      <c r="H23" s="44"/>
      <c r="I23" s="44"/>
      <c r="J23" s="46"/>
    </row>
    <row r="24" ht="57.6">
      <c r="A24" s="36" t="s">
        <v>125</v>
      </c>
      <c r="B24" s="43"/>
      <c r="C24" s="44"/>
      <c r="D24" s="44"/>
      <c r="E24" s="47" t="s">
        <v>1036</v>
      </c>
      <c r="F24" s="44"/>
      <c r="G24" s="44"/>
      <c r="H24" s="44"/>
      <c r="I24" s="44"/>
      <c r="J24" s="46"/>
    </row>
    <row r="25" ht="409.5">
      <c r="A25" s="36" t="s">
        <v>127</v>
      </c>
      <c r="B25" s="43"/>
      <c r="C25" s="44"/>
      <c r="D25" s="44"/>
      <c r="E25" s="38" t="s">
        <v>297</v>
      </c>
      <c r="F25" s="44"/>
      <c r="G25" s="44"/>
      <c r="H25" s="44"/>
      <c r="I25" s="44"/>
      <c r="J25" s="46"/>
    </row>
    <row r="26">
      <c r="A26" s="36" t="s">
        <v>118</v>
      </c>
      <c r="B26" s="36">
        <v>5</v>
      </c>
      <c r="C26" s="37" t="s">
        <v>294</v>
      </c>
      <c r="D26" s="36" t="s">
        <v>288</v>
      </c>
      <c r="E26" s="38" t="s">
        <v>295</v>
      </c>
      <c r="F26" s="39" t="s">
        <v>189</v>
      </c>
      <c r="G26" s="40">
        <v>378.88499999999999</v>
      </c>
      <c r="H26" s="41">
        <v>170.38</v>
      </c>
      <c r="I26" s="41">
        <f>ROUND(G26*H26,P4)</f>
        <v>0</v>
      </c>
      <c r="J26" s="39" t="s">
        <v>123</v>
      </c>
      <c r="O26" s="42">
        <f>I26*0.21</f>
        <v>0</v>
      </c>
      <c r="P26">
        <v>3</v>
      </c>
    </row>
    <row r="27">
      <c r="A27" s="36" t="s">
        <v>124</v>
      </c>
      <c r="B27" s="43"/>
      <c r="C27" s="44"/>
      <c r="D27" s="44"/>
      <c r="E27" s="45" t="s">
        <v>120</v>
      </c>
      <c r="F27" s="44"/>
      <c r="G27" s="44"/>
      <c r="H27" s="44"/>
      <c r="I27" s="44"/>
      <c r="J27" s="46"/>
    </row>
    <row r="28" ht="57.6">
      <c r="A28" s="36" t="s">
        <v>125</v>
      </c>
      <c r="B28" s="43"/>
      <c r="C28" s="44"/>
      <c r="D28" s="44"/>
      <c r="E28" s="47" t="s">
        <v>1037</v>
      </c>
      <c r="F28" s="44"/>
      <c r="G28" s="44"/>
      <c r="H28" s="44"/>
      <c r="I28" s="44"/>
      <c r="J28" s="46"/>
    </row>
    <row r="29" ht="409.5">
      <c r="A29" s="36" t="s">
        <v>127</v>
      </c>
      <c r="B29" s="43"/>
      <c r="C29" s="44"/>
      <c r="D29" s="44"/>
      <c r="E29" s="38" t="s">
        <v>297</v>
      </c>
      <c r="F29" s="44"/>
      <c r="G29" s="44"/>
      <c r="H29" s="44"/>
      <c r="I29" s="44"/>
      <c r="J29" s="46"/>
    </row>
    <row r="30">
      <c r="A30" s="36" t="s">
        <v>118</v>
      </c>
      <c r="B30" s="36">
        <v>6</v>
      </c>
      <c r="C30" s="37" t="s">
        <v>305</v>
      </c>
      <c r="D30" s="36" t="s">
        <v>288</v>
      </c>
      <c r="E30" s="38" t="s">
        <v>306</v>
      </c>
      <c r="F30" s="39" t="s">
        <v>189</v>
      </c>
      <c r="G30" s="40">
        <v>23.859999999999999</v>
      </c>
      <c r="H30" s="41">
        <v>135.06999999999999</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1038</v>
      </c>
      <c r="F32" s="44"/>
      <c r="G32" s="44"/>
      <c r="H32" s="44"/>
      <c r="I32" s="44"/>
      <c r="J32" s="46"/>
    </row>
    <row r="33" ht="360">
      <c r="A33" s="36" t="s">
        <v>127</v>
      </c>
      <c r="B33" s="43"/>
      <c r="C33" s="44"/>
      <c r="D33" s="44"/>
      <c r="E33" s="38" t="s">
        <v>308</v>
      </c>
      <c r="F33" s="44"/>
      <c r="G33" s="44"/>
      <c r="H33" s="44"/>
      <c r="I33" s="44"/>
      <c r="J33" s="46"/>
    </row>
    <row r="34">
      <c r="A34" s="36" t="s">
        <v>118</v>
      </c>
      <c r="B34" s="36">
        <v>7</v>
      </c>
      <c r="C34" s="37" t="s">
        <v>305</v>
      </c>
      <c r="D34" s="36" t="s">
        <v>309</v>
      </c>
      <c r="E34" s="38" t="s">
        <v>306</v>
      </c>
      <c r="F34" s="39" t="s">
        <v>189</v>
      </c>
      <c r="G34" s="40">
        <v>63.584000000000003</v>
      </c>
      <c r="H34" s="41">
        <v>135.06999999999999</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1039</v>
      </c>
      <c r="F36" s="44"/>
      <c r="G36" s="44"/>
      <c r="H36" s="44"/>
      <c r="I36" s="44"/>
      <c r="J36" s="46"/>
    </row>
    <row r="37" ht="360">
      <c r="A37" s="36" t="s">
        <v>127</v>
      </c>
      <c r="B37" s="43"/>
      <c r="C37" s="44"/>
      <c r="D37" s="44"/>
      <c r="E37" s="38" t="s">
        <v>308</v>
      </c>
      <c r="F37" s="44"/>
      <c r="G37" s="44"/>
      <c r="H37" s="44"/>
      <c r="I37" s="44"/>
      <c r="J37" s="46"/>
    </row>
    <row r="38">
      <c r="A38" s="36" t="s">
        <v>118</v>
      </c>
      <c r="B38" s="36">
        <v>8</v>
      </c>
      <c r="C38" s="37" t="s">
        <v>305</v>
      </c>
      <c r="D38" s="36" t="s">
        <v>311</v>
      </c>
      <c r="E38" s="38" t="s">
        <v>306</v>
      </c>
      <c r="F38" s="39" t="s">
        <v>189</v>
      </c>
      <c r="G38" s="40">
        <v>378.85500000000002</v>
      </c>
      <c r="H38" s="41">
        <v>135.06999999999999</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1040</v>
      </c>
      <c r="F40" s="44"/>
      <c r="G40" s="44"/>
      <c r="H40" s="44"/>
      <c r="I40" s="44"/>
      <c r="J40" s="46"/>
    </row>
    <row r="41" ht="360">
      <c r="A41" s="36" t="s">
        <v>127</v>
      </c>
      <c r="B41" s="43"/>
      <c r="C41" s="44"/>
      <c r="D41" s="44"/>
      <c r="E41" s="38" t="s">
        <v>308</v>
      </c>
      <c r="F41" s="44"/>
      <c r="G41" s="44"/>
      <c r="H41" s="44"/>
      <c r="I41" s="44"/>
      <c r="J41" s="46"/>
    </row>
    <row r="42">
      <c r="A42" s="36" t="s">
        <v>118</v>
      </c>
      <c r="B42" s="36">
        <v>9</v>
      </c>
      <c r="C42" s="37" t="s">
        <v>337</v>
      </c>
      <c r="D42" s="36" t="s">
        <v>120</v>
      </c>
      <c r="E42" s="38" t="s">
        <v>338</v>
      </c>
      <c r="F42" s="39" t="s">
        <v>189</v>
      </c>
      <c r="G42" s="40">
        <v>5.8700000000000001</v>
      </c>
      <c r="H42" s="41">
        <v>357.63</v>
      </c>
      <c r="I42" s="41">
        <f>ROUND(G42*H42,P4)</f>
        <v>0</v>
      </c>
      <c r="J42" s="39" t="s">
        <v>123</v>
      </c>
      <c r="O42" s="42">
        <f>I42*0.21</f>
        <v>0</v>
      </c>
      <c r="P42">
        <v>3</v>
      </c>
    </row>
    <row r="43">
      <c r="A43" s="36" t="s">
        <v>124</v>
      </c>
      <c r="B43" s="43"/>
      <c r="C43" s="44"/>
      <c r="D43" s="44"/>
      <c r="E43" s="45" t="s">
        <v>120</v>
      </c>
      <c r="F43" s="44"/>
      <c r="G43" s="44"/>
      <c r="H43" s="44"/>
      <c r="I43" s="44"/>
      <c r="J43" s="46"/>
    </row>
    <row r="44" ht="43.2">
      <c r="A44" s="36" t="s">
        <v>125</v>
      </c>
      <c r="B44" s="43"/>
      <c r="C44" s="44"/>
      <c r="D44" s="44"/>
      <c r="E44" s="47" t="s">
        <v>1041</v>
      </c>
      <c r="F44" s="44"/>
      <c r="G44" s="44"/>
      <c r="H44" s="44"/>
      <c r="I44" s="44"/>
      <c r="J44" s="46"/>
    </row>
    <row r="45" ht="316.8">
      <c r="A45" s="36" t="s">
        <v>127</v>
      </c>
      <c r="B45" s="43"/>
      <c r="C45" s="44"/>
      <c r="D45" s="44"/>
      <c r="E45" s="38" t="s">
        <v>333</v>
      </c>
      <c r="F45" s="44"/>
      <c r="G45" s="44"/>
      <c r="H45" s="44"/>
      <c r="I45" s="44"/>
      <c r="J45" s="46"/>
    </row>
    <row r="46">
      <c r="A46" s="36" t="s">
        <v>118</v>
      </c>
      <c r="B46" s="36">
        <v>10</v>
      </c>
      <c r="C46" s="37" t="s">
        <v>209</v>
      </c>
      <c r="D46" s="36" t="s">
        <v>120</v>
      </c>
      <c r="E46" s="38" t="s">
        <v>210</v>
      </c>
      <c r="F46" s="39" t="s">
        <v>189</v>
      </c>
      <c r="G46" s="40">
        <v>757.76999999999998</v>
      </c>
      <c r="H46" s="41">
        <v>20.600000000000001</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1042</v>
      </c>
      <c r="F48" s="44"/>
      <c r="G48" s="44"/>
      <c r="H48" s="44"/>
      <c r="I48" s="44"/>
      <c r="J48" s="46"/>
    </row>
    <row r="49" ht="216">
      <c r="A49" s="36" t="s">
        <v>127</v>
      </c>
      <c r="B49" s="43"/>
      <c r="C49" s="44"/>
      <c r="D49" s="44"/>
      <c r="E49" s="38" t="s">
        <v>341</v>
      </c>
      <c r="F49" s="44"/>
      <c r="G49" s="44"/>
      <c r="H49" s="44"/>
      <c r="I49" s="44"/>
      <c r="J49" s="46"/>
    </row>
    <row r="50">
      <c r="A50" s="36" t="s">
        <v>118</v>
      </c>
      <c r="B50" s="36">
        <v>11</v>
      </c>
      <c r="C50" s="37" t="s">
        <v>209</v>
      </c>
      <c r="D50" s="36" t="s">
        <v>288</v>
      </c>
      <c r="E50" s="38" t="s">
        <v>210</v>
      </c>
      <c r="F50" s="39" t="s">
        <v>189</v>
      </c>
      <c r="G50" s="40">
        <v>378.88999999999999</v>
      </c>
      <c r="H50" s="41">
        <v>20.600000000000001</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1043</v>
      </c>
      <c r="F52" s="44"/>
      <c r="G52" s="44"/>
      <c r="H52" s="44"/>
      <c r="I52" s="44"/>
      <c r="J52" s="46"/>
    </row>
    <row r="53" ht="216">
      <c r="A53" s="36" t="s">
        <v>127</v>
      </c>
      <c r="B53" s="43"/>
      <c r="C53" s="44"/>
      <c r="D53" s="44"/>
      <c r="E53" s="38" t="s">
        <v>341</v>
      </c>
      <c r="F53" s="44"/>
      <c r="G53" s="44"/>
      <c r="H53" s="44"/>
      <c r="I53" s="44"/>
      <c r="J53" s="46"/>
    </row>
    <row r="54">
      <c r="A54" s="36" t="s">
        <v>118</v>
      </c>
      <c r="B54" s="36">
        <v>12</v>
      </c>
      <c r="C54" s="37" t="s">
        <v>343</v>
      </c>
      <c r="D54" s="36" t="s">
        <v>120</v>
      </c>
      <c r="E54" s="38" t="s">
        <v>344</v>
      </c>
      <c r="F54" s="39" t="s">
        <v>189</v>
      </c>
      <c r="G54" s="40">
        <v>937.5</v>
      </c>
      <c r="H54" s="41">
        <v>686.17999999999995</v>
      </c>
      <c r="I54" s="41">
        <f>ROUND(G54*H54,P4)</f>
        <v>0</v>
      </c>
      <c r="J54" s="39" t="s">
        <v>123</v>
      </c>
      <c r="O54" s="42">
        <f>I54*0.21</f>
        <v>0</v>
      </c>
      <c r="P54">
        <v>3</v>
      </c>
    </row>
    <row r="55">
      <c r="A55" s="36" t="s">
        <v>124</v>
      </c>
      <c r="B55" s="43"/>
      <c r="C55" s="44"/>
      <c r="D55" s="44"/>
      <c r="E55" s="45" t="s">
        <v>120</v>
      </c>
      <c r="F55" s="44"/>
      <c r="G55" s="44"/>
      <c r="H55" s="44"/>
      <c r="I55" s="44"/>
      <c r="J55" s="46"/>
    </row>
    <row r="56" ht="57.6">
      <c r="A56" s="36" t="s">
        <v>125</v>
      </c>
      <c r="B56" s="43"/>
      <c r="C56" s="44"/>
      <c r="D56" s="44"/>
      <c r="E56" s="47" t="s">
        <v>1044</v>
      </c>
      <c r="F56" s="44"/>
      <c r="G56" s="44"/>
      <c r="H56" s="44"/>
      <c r="I56" s="44"/>
      <c r="J56" s="46"/>
    </row>
    <row r="57" ht="331.2">
      <c r="A57" s="36" t="s">
        <v>127</v>
      </c>
      <c r="B57" s="43"/>
      <c r="C57" s="44"/>
      <c r="D57" s="44"/>
      <c r="E57" s="38" t="s">
        <v>346</v>
      </c>
      <c r="F57" s="44"/>
      <c r="G57" s="44"/>
      <c r="H57" s="44"/>
      <c r="I57" s="44"/>
      <c r="J57" s="46"/>
    </row>
    <row r="58">
      <c r="A58" s="36" t="s">
        <v>118</v>
      </c>
      <c r="B58" s="36">
        <v>13</v>
      </c>
      <c r="C58" s="37" t="s">
        <v>347</v>
      </c>
      <c r="D58" s="36" t="s">
        <v>120</v>
      </c>
      <c r="E58" s="38" t="s">
        <v>348</v>
      </c>
      <c r="F58" s="39" t="s">
        <v>189</v>
      </c>
      <c r="G58" s="40">
        <v>23.25</v>
      </c>
      <c r="H58" s="41">
        <v>1095.54</v>
      </c>
      <c r="I58" s="41">
        <f>ROUND(G58*H58,P4)</f>
        <v>0</v>
      </c>
      <c r="J58" s="39" t="s">
        <v>123</v>
      </c>
      <c r="O58" s="42">
        <f>I58*0.21</f>
        <v>0</v>
      </c>
      <c r="P58">
        <v>3</v>
      </c>
    </row>
    <row r="59">
      <c r="A59" s="36" t="s">
        <v>124</v>
      </c>
      <c r="B59" s="43"/>
      <c r="C59" s="44"/>
      <c r="D59" s="44"/>
      <c r="E59" s="45" t="s">
        <v>120</v>
      </c>
      <c r="F59" s="44"/>
      <c r="G59" s="44"/>
      <c r="H59" s="44"/>
      <c r="I59" s="44"/>
      <c r="J59" s="46"/>
    </row>
    <row r="60" ht="43.2">
      <c r="A60" s="36" t="s">
        <v>125</v>
      </c>
      <c r="B60" s="43"/>
      <c r="C60" s="44"/>
      <c r="D60" s="44"/>
      <c r="E60" s="47" t="s">
        <v>1045</v>
      </c>
      <c r="F60" s="44"/>
      <c r="G60" s="44"/>
      <c r="H60" s="44"/>
      <c r="I60" s="44"/>
      <c r="J60" s="46"/>
    </row>
    <row r="61" ht="288">
      <c r="A61" s="36" t="s">
        <v>127</v>
      </c>
      <c r="B61" s="43"/>
      <c r="C61" s="44"/>
      <c r="D61" s="44"/>
      <c r="E61" s="38" t="s">
        <v>350</v>
      </c>
      <c r="F61" s="44"/>
      <c r="G61" s="44"/>
      <c r="H61" s="44"/>
      <c r="I61" s="44"/>
      <c r="J61" s="46"/>
    </row>
    <row r="62">
      <c r="A62" s="36" t="s">
        <v>118</v>
      </c>
      <c r="B62" s="36">
        <v>14</v>
      </c>
      <c r="C62" s="37" t="s">
        <v>827</v>
      </c>
      <c r="D62" s="36" t="s">
        <v>120</v>
      </c>
      <c r="E62" s="38" t="s">
        <v>828</v>
      </c>
      <c r="F62" s="39" t="s">
        <v>189</v>
      </c>
      <c r="G62" s="40">
        <v>17.989999999999998</v>
      </c>
      <c r="H62" s="41">
        <v>180.83000000000001</v>
      </c>
      <c r="I62" s="41">
        <f>ROUND(G62*H62,P4)</f>
        <v>0</v>
      </c>
      <c r="J62" s="39" t="s">
        <v>123</v>
      </c>
      <c r="O62" s="42">
        <f>I62*0.21</f>
        <v>0</v>
      </c>
      <c r="P62">
        <v>3</v>
      </c>
    </row>
    <row r="63">
      <c r="A63" s="36" t="s">
        <v>124</v>
      </c>
      <c r="B63" s="43"/>
      <c r="C63" s="44"/>
      <c r="D63" s="44"/>
      <c r="E63" s="45" t="s">
        <v>120</v>
      </c>
      <c r="F63" s="44"/>
      <c r="G63" s="44"/>
      <c r="H63" s="44"/>
      <c r="I63" s="44"/>
      <c r="J63" s="46"/>
    </row>
    <row r="64" ht="43.2">
      <c r="A64" s="36" t="s">
        <v>125</v>
      </c>
      <c r="B64" s="43"/>
      <c r="C64" s="44"/>
      <c r="D64" s="44"/>
      <c r="E64" s="47" t="s">
        <v>1046</v>
      </c>
      <c r="F64" s="44"/>
      <c r="G64" s="44"/>
      <c r="H64" s="44"/>
      <c r="I64" s="44"/>
      <c r="J64" s="46"/>
    </row>
    <row r="65" ht="273.6">
      <c r="A65" s="36" t="s">
        <v>127</v>
      </c>
      <c r="B65" s="43"/>
      <c r="C65" s="44"/>
      <c r="D65" s="44"/>
      <c r="E65" s="38" t="s">
        <v>830</v>
      </c>
      <c r="F65" s="44"/>
      <c r="G65" s="44"/>
      <c r="H65" s="44"/>
      <c r="I65" s="44"/>
      <c r="J65" s="46"/>
    </row>
    <row r="66">
      <c r="A66" s="36" t="s">
        <v>118</v>
      </c>
      <c r="B66" s="36">
        <v>15</v>
      </c>
      <c r="C66" s="37" t="s">
        <v>351</v>
      </c>
      <c r="D66" s="36" t="s">
        <v>120</v>
      </c>
      <c r="E66" s="38" t="s">
        <v>352</v>
      </c>
      <c r="F66" s="39" t="s">
        <v>219</v>
      </c>
      <c r="G66" s="40">
        <v>1875</v>
      </c>
      <c r="H66" s="41">
        <v>20.530000000000001</v>
      </c>
      <c r="I66" s="41">
        <f>ROUND(G66*H66,P4)</f>
        <v>0</v>
      </c>
      <c r="J66" s="39" t="s">
        <v>123</v>
      </c>
      <c r="O66" s="42">
        <f>I66*0.21</f>
        <v>0</v>
      </c>
      <c r="P66">
        <v>3</v>
      </c>
    </row>
    <row r="67">
      <c r="A67" s="36" t="s">
        <v>124</v>
      </c>
      <c r="B67" s="43"/>
      <c r="C67" s="44"/>
      <c r="D67" s="44"/>
      <c r="E67" s="45" t="s">
        <v>120</v>
      </c>
      <c r="F67" s="44"/>
      <c r="G67" s="44"/>
      <c r="H67" s="44"/>
      <c r="I67" s="44"/>
      <c r="J67" s="46"/>
    </row>
    <row r="68" ht="28.8">
      <c r="A68" s="36" t="s">
        <v>125</v>
      </c>
      <c r="B68" s="43"/>
      <c r="C68" s="44"/>
      <c r="D68" s="44"/>
      <c r="E68" s="47" t="s">
        <v>1047</v>
      </c>
      <c r="F68" s="44"/>
      <c r="G68" s="44"/>
      <c r="H68" s="44"/>
      <c r="I68" s="44"/>
      <c r="J68" s="46"/>
    </row>
    <row r="69" ht="28.8">
      <c r="A69" s="36" t="s">
        <v>127</v>
      </c>
      <c r="B69" s="43"/>
      <c r="C69" s="44"/>
      <c r="D69" s="44"/>
      <c r="E69" s="38" t="s">
        <v>354</v>
      </c>
      <c r="F69" s="44"/>
      <c r="G69" s="44"/>
      <c r="H69" s="44"/>
      <c r="I69" s="44"/>
      <c r="J69" s="46"/>
    </row>
    <row r="70">
      <c r="A70" s="36" t="s">
        <v>118</v>
      </c>
      <c r="B70" s="36">
        <v>16</v>
      </c>
      <c r="C70" s="37" t="s">
        <v>358</v>
      </c>
      <c r="D70" s="36" t="s">
        <v>120</v>
      </c>
      <c r="E70" s="38" t="s">
        <v>359</v>
      </c>
      <c r="F70" s="39" t="s">
        <v>189</v>
      </c>
      <c r="G70" s="40">
        <v>16.236000000000001</v>
      </c>
      <c r="H70" s="41">
        <v>270.43000000000001</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1048</v>
      </c>
      <c r="F72" s="44"/>
      <c r="G72" s="44"/>
      <c r="H72" s="44"/>
      <c r="I72" s="44"/>
      <c r="J72" s="46"/>
    </row>
    <row r="73" ht="43.2">
      <c r="A73" s="36" t="s">
        <v>127</v>
      </c>
      <c r="B73" s="43"/>
      <c r="C73" s="44"/>
      <c r="D73" s="44"/>
      <c r="E73" s="38" t="s">
        <v>361</v>
      </c>
      <c r="F73" s="44"/>
      <c r="G73" s="44"/>
      <c r="H73" s="44"/>
      <c r="I73" s="44"/>
      <c r="J73" s="46"/>
    </row>
    <row r="74">
      <c r="A74" s="36" t="s">
        <v>118</v>
      </c>
      <c r="B74" s="36">
        <v>17</v>
      </c>
      <c r="C74" s="37" t="s">
        <v>362</v>
      </c>
      <c r="D74" s="36" t="s">
        <v>120</v>
      </c>
      <c r="E74" s="38" t="s">
        <v>363</v>
      </c>
      <c r="F74" s="39" t="s">
        <v>189</v>
      </c>
      <c r="G74" s="40">
        <v>47.347999999999999</v>
      </c>
      <c r="H74" s="41">
        <v>222.00999999999999</v>
      </c>
      <c r="I74" s="41">
        <f>ROUND(G74*H74,P4)</f>
        <v>0</v>
      </c>
      <c r="J74" s="39" t="s">
        <v>123</v>
      </c>
      <c r="O74" s="42">
        <f>I74*0.21</f>
        <v>0</v>
      </c>
      <c r="P74">
        <v>3</v>
      </c>
    </row>
    <row r="75">
      <c r="A75" s="36" t="s">
        <v>124</v>
      </c>
      <c r="B75" s="43"/>
      <c r="C75" s="44"/>
      <c r="D75" s="44"/>
      <c r="E75" s="45" t="s">
        <v>120</v>
      </c>
      <c r="F75" s="44"/>
      <c r="G75" s="44"/>
      <c r="H75" s="44"/>
      <c r="I75" s="44"/>
      <c r="J75" s="46"/>
    </row>
    <row r="76" ht="28.8">
      <c r="A76" s="36" t="s">
        <v>125</v>
      </c>
      <c r="B76" s="43"/>
      <c r="C76" s="44"/>
      <c r="D76" s="44"/>
      <c r="E76" s="47" t="s">
        <v>1049</v>
      </c>
      <c r="F76" s="44"/>
      <c r="G76" s="44"/>
      <c r="H76" s="44"/>
      <c r="I76" s="44"/>
      <c r="J76" s="46"/>
    </row>
    <row r="77" ht="43.2">
      <c r="A77" s="36" t="s">
        <v>127</v>
      </c>
      <c r="B77" s="43"/>
      <c r="C77" s="44"/>
      <c r="D77" s="44"/>
      <c r="E77" s="38" t="s">
        <v>365</v>
      </c>
      <c r="F77" s="44"/>
      <c r="G77" s="44"/>
      <c r="H77" s="44"/>
      <c r="I77" s="44"/>
      <c r="J77" s="46"/>
    </row>
    <row r="78">
      <c r="A78" s="30" t="s">
        <v>115</v>
      </c>
      <c r="B78" s="31"/>
      <c r="C78" s="32" t="s">
        <v>222</v>
      </c>
      <c r="D78" s="33"/>
      <c r="E78" s="30" t="s">
        <v>223</v>
      </c>
      <c r="F78" s="33"/>
      <c r="G78" s="33"/>
      <c r="H78" s="33"/>
      <c r="I78" s="34">
        <f>SUMIFS(I79:I82,A79:A82,"P")</f>
        <v>0</v>
      </c>
      <c r="J78" s="35"/>
    </row>
    <row r="79">
      <c r="A79" s="36" t="s">
        <v>118</v>
      </c>
      <c r="B79" s="36">
        <v>18</v>
      </c>
      <c r="C79" s="37" t="s">
        <v>382</v>
      </c>
      <c r="D79" s="36" t="s">
        <v>120</v>
      </c>
      <c r="E79" s="38" t="s">
        <v>383</v>
      </c>
      <c r="F79" s="39" t="s">
        <v>219</v>
      </c>
      <c r="G79" s="40">
        <v>1875</v>
      </c>
      <c r="H79" s="41">
        <v>81.129999999999995</v>
      </c>
      <c r="I79" s="41">
        <f>ROUND(G79*H79,P4)</f>
        <v>0</v>
      </c>
      <c r="J79" s="39" t="s">
        <v>123</v>
      </c>
      <c r="O79" s="42">
        <f>I79*0.21</f>
        <v>0</v>
      </c>
      <c r="P79">
        <v>3</v>
      </c>
    </row>
    <row r="80">
      <c r="A80" s="36" t="s">
        <v>124</v>
      </c>
      <c r="B80" s="43"/>
      <c r="C80" s="44"/>
      <c r="D80" s="44"/>
      <c r="E80" s="45" t="s">
        <v>120</v>
      </c>
      <c r="F80" s="44"/>
      <c r="G80" s="44"/>
      <c r="H80" s="44"/>
      <c r="I80" s="44"/>
      <c r="J80" s="46"/>
    </row>
    <row r="81" ht="43.2">
      <c r="A81" s="36" t="s">
        <v>125</v>
      </c>
      <c r="B81" s="43"/>
      <c r="C81" s="44"/>
      <c r="D81" s="44"/>
      <c r="E81" s="47" t="s">
        <v>1050</v>
      </c>
      <c r="F81" s="44"/>
      <c r="G81" s="44"/>
      <c r="H81" s="44"/>
      <c r="I81" s="44"/>
      <c r="J81" s="46"/>
    </row>
    <row r="82" ht="115.2">
      <c r="A82" s="36" t="s">
        <v>127</v>
      </c>
      <c r="B82" s="43"/>
      <c r="C82" s="44"/>
      <c r="D82" s="44"/>
      <c r="E82" s="38" t="s">
        <v>385</v>
      </c>
      <c r="F82" s="44"/>
      <c r="G82" s="44"/>
      <c r="H82" s="44"/>
      <c r="I82" s="44"/>
      <c r="J82" s="46"/>
    </row>
    <row r="83">
      <c r="A83" s="30" t="s">
        <v>115</v>
      </c>
      <c r="B83" s="31"/>
      <c r="C83" s="32" t="s">
        <v>413</v>
      </c>
      <c r="D83" s="33"/>
      <c r="E83" s="30" t="s">
        <v>414</v>
      </c>
      <c r="F83" s="33"/>
      <c r="G83" s="33"/>
      <c r="H83" s="33"/>
      <c r="I83" s="34">
        <f>SUMIFS(I84:I91,A84:A91,"P")</f>
        <v>0</v>
      </c>
      <c r="J83" s="35"/>
    </row>
    <row r="84">
      <c r="A84" s="36" t="s">
        <v>118</v>
      </c>
      <c r="B84" s="36">
        <v>19</v>
      </c>
      <c r="C84" s="37" t="s">
        <v>419</v>
      </c>
      <c r="D84" s="36" t="s">
        <v>120</v>
      </c>
      <c r="E84" s="38" t="s">
        <v>420</v>
      </c>
      <c r="F84" s="39" t="s">
        <v>189</v>
      </c>
      <c r="G84" s="40">
        <v>562.5</v>
      </c>
      <c r="H84" s="41">
        <v>1081.04</v>
      </c>
      <c r="I84" s="41">
        <f>ROUND(G84*H84,P4)</f>
        <v>0</v>
      </c>
      <c r="J84" s="39" t="s">
        <v>123</v>
      </c>
      <c r="O84" s="42">
        <f>I84*0.21</f>
        <v>0</v>
      </c>
      <c r="P84">
        <v>3</v>
      </c>
    </row>
    <row r="85">
      <c r="A85" s="36" t="s">
        <v>124</v>
      </c>
      <c r="B85" s="43"/>
      <c r="C85" s="44"/>
      <c r="D85" s="44"/>
      <c r="E85" s="45" t="s">
        <v>120</v>
      </c>
      <c r="F85" s="44"/>
      <c r="G85" s="44"/>
      <c r="H85" s="44"/>
      <c r="I85" s="44"/>
      <c r="J85" s="46"/>
    </row>
    <row r="86" ht="28.8">
      <c r="A86" s="36" t="s">
        <v>125</v>
      </c>
      <c r="B86" s="43"/>
      <c r="C86" s="44"/>
      <c r="D86" s="44"/>
      <c r="E86" s="47" t="s">
        <v>1051</v>
      </c>
      <c r="F86" s="44"/>
      <c r="G86" s="44"/>
      <c r="H86" s="44"/>
      <c r="I86" s="44"/>
      <c r="J86" s="46"/>
    </row>
    <row r="87" ht="57.6">
      <c r="A87" s="36" t="s">
        <v>127</v>
      </c>
      <c r="B87" s="43"/>
      <c r="C87" s="44"/>
      <c r="D87" s="44"/>
      <c r="E87" s="38" t="s">
        <v>418</v>
      </c>
      <c r="F87" s="44"/>
      <c r="G87" s="44"/>
      <c r="H87" s="44"/>
      <c r="I87" s="44"/>
      <c r="J87" s="46"/>
    </row>
    <row r="88">
      <c r="A88" s="36" t="s">
        <v>118</v>
      </c>
      <c r="B88" s="36">
        <v>20</v>
      </c>
      <c r="C88" s="37" t="s">
        <v>771</v>
      </c>
      <c r="D88" s="36" t="s">
        <v>120</v>
      </c>
      <c r="E88" s="38" t="s">
        <v>772</v>
      </c>
      <c r="F88" s="39" t="s">
        <v>189</v>
      </c>
      <c r="G88" s="40">
        <v>150</v>
      </c>
      <c r="H88" s="41">
        <v>1130.24</v>
      </c>
      <c r="I88" s="41">
        <f>ROUND(G88*H88,P4)</f>
        <v>0</v>
      </c>
      <c r="J88" s="39" t="s">
        <v>123</v>
      </c>
      <c r="O88" s="42">
        <f>I88*0.21</f>
        <v>0</v>
      </c>
      <c r="P88">
        <v>3</v>
      </c>
    </row>
    <row r="89">
      <c r="A89" s="36" t="s">
        <v>124</v>
      </c>
      <c r="B89" s="43"/>
      <c r="C89" s="44"/>
      <c r="D89" s="44"/>
      <c r="E89" s="45" t="s">
        <v>120</v>
      </c>
      <c r="F89" s="44"/>
      <c r="G89" s="44"/>
      <c r="H89" s="44"/>
      <c r="I89" s="44"/>
      <c r="J89" s="46"/>
    </row>
    <row r="90" ht="28.8">
      <c r="A90" s="36" t="s">
        <v>125</v>
      </c>
      <c r="B90" s="43"/>
      <c r="C90" s="44"/>
      <c r="D90" s="44"/>
      <c r="E90" s="47" t="s">
        <v>1052</v>
      </c>
      <c r="F90" s="44"/>
      <c r="G90" s="44"/>
      <c r="H90" s="44"/>
      <c r="I90" s="44"/>
      <c r="J90" s="46"/>
    </row>
    <row r="91" ht="115.2">
      <c r="A91" s="36" t="s">
        <v>127</v>
      </c>
      <c r="B91" s="48"/>
      <c r="C91" s="49"/>
      <c r="D91" s="49"/>
      <c r="E91" s="38" t="s">
        <v>774</v>
      </c>
      <c r="F91" s="49"/>
      <c r="G91" s="49"/>
      <c r="H91" s="49"/>
      <c r="I91" s="49"/>
      <c r="J9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39</v>
      </c>
      <c r="I3" s="24">
        <f>SUMIFS(I8:I12,A8:A12,"SD")</f>
        <v>0</v>
      </c>
      <c r="J3" s="18"/>
      <c r="O3">
        <v>0</v>
      </c>
      <c r="P3">
        <v>2</v>
      </c>
    </row>
    <row r="4">
      <c r="A4" s="3" t="s">
        <v>102</v>
      </c>
      <c r="B4" s="19" t="s">
        <v>103</v>
      </c>
      <c r="C4" s="20" t="s">
        <v>39</v>
      </c>
      <c r="D4" s="21"/>
      <c r="E4" s="22" t="s">
        <v>40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1053</v>
      </c>
      <c r="D9" s="36" t="s">
        <v>120</v>
      </c>
      <c r="E9" s="38" t="s">
        <v>1054</v>
      </c>
      <c r="F9" s="39" t="s">
        <v>122</v>
      </c>
      <c r="G9" s="40">
        <v>1</v>
      </c>
      <c r="H9" s="41">
        <v>2723340</v>
      </c>
      <c r="I9" s="41">
        <f>ROUND(G9*H9,P4)</f>
        <v>0</v>
      </c>
      <c r="J9" s="39" t="s">
        <v>123</v>
      </c>
      <c r="O9" s="42">
        <f>I9*0.21</f>
        <v>0</v>
      </c>
      <c r="P9">
        <v>3</v>
      </c>
    </row>
    <row r="10" ht="409.5">
      <c r="A10" s="36" t="s">
        <v>124</v>
      </c>
      <c r="B10" s="43"/>
      <c r="C10" s="44"/>
      <c r="D10" s="44"/>
      <c r="E10" s="38" t="s">
        <v>1055</v>
      </c>
      <c r="F10" s="44"/>
      <c r="G10" s="44"/>
      <c r="H10" s="44"/>
      <c r="I10" s="44"/>
      <c r="J10" s="46"/>
    </row>
    <row r="11">
      <c r="A11" s="36" t="s">
        <v>125</v>
      </c>
      <c r="B11" s="43"/>
      <c r="C11" s="44"/>
      <c r="D11" s="44"/>
      <c r="E11" s="47" t="s">
        <v>700</v>
      </c>
      <c r="F11" s="44"/>
      <c r="G11" s="44"/>
      <c r="H11" s="44"/>
      <c r="I11" s="44"/>
      <c r="J11" s="46"/>
    </row>
    <row r="12">
      <c r="A12" s="36" t="s">
        <v>127</v>
      </c>
      <c r="B12" s="48"/>
      <c r="C12" s="49"/>
      <c r="D12" s="49"/>
      <c r="E12" s="38" t="s">
        <v>1056</v>
      </c>
      <c r="F12" s="49"/>
      <c r="G12" s="49"/>
      <c r="H12" s="49"/>
      <c r="I12" s="49"/>
      <c r="J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41</v>
      </c>
      <c r="I3" s="24">
        <f>SUMIFS(I8:I72,A8:A72,"SD")</f>
        <v>0</v>
      </c>
      <c r="J3" s="18"/>
      <c r="O3">
        <v>0</v>
      </c>
      <c r="P3">
        <v>2</v>
      </c>
    </row>
    <row r="4">
      <c r="A4" s="3" t="s">
        <v>102</v>
      </c>
      <c r="B4" s="19" t="s">
        <v>103</v>
      </c>
      <c r="C4" s="20" t="s">
        <v>41</v>
      </c>
      <c r="D4" s="21"/>
      <c r="E4" s="22" t="s">
        <v>42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268</v>
      </c>
      <c r="D8" s="33"/>
      <c r="E8" s="30" t="s">
        <v>269</v>
      </c>
      <c r="F8" s="33"/>
      <c r="G8" s="33"/>
      <c r="H8" s="33"/>
      <c r="I8" s="34">
        <f>SUMIFS(I9:I72,A9:A72,"P")</f>
        <v>0</v>
      </c>
      <c r="J8" s="35"/>
    </row>
    <row r="9">
      <c r="A9" s="36" t="s">
        <v>118</v>
      </c>
      <c r="B9" s="36">
        <v>1</v>
      </c>
      <c r="C9" s="37" t="s">
        <v>1057</v>
      </c>
      <c r="D9" s="36" t="s">
        <v>120</v>
      </c>
      <c r="E9" s="38" t="s">
        <v>1058</v>
      </c>
      <c r="F9" s="39" t="s">
        <v>178</v>
      </c>
      <c r="G9" s="40">
        <v>155</v>
      </c>
      <c r="H9" s="41">
        <v>727.28999999999996</v>
      </c>
      <c r="I9" s="41">
        <f>ROUND(G9*H9,P4)</f>
        <v>0</v>
      </c>
      <c r="J9" s="39" t="s">
        <v>123</v>
      </c>
      <c r="O9" s="42">
        <f>I9*0.21</f>
        <v>0</v>
      </c>
      <c r="P9">
        <v>3</v>
      </c>
    </row>
    <row r="10">
      <c r="A10" s="36" t="s">
        <v>124</v>
      </c>
      <c r="B10" s="43"/>
      <c r="C10" s="44"/>
      <c r="D10" s="44"/>
      <c r="E10" s="45" t="s">
        <v>120</v>
      </c>
      <c r="F10" s="44"/>
      <c r="G10" s="44"/>
      <c r="H10" s="44"/>
      <c r="I10" s="44"/>
      <c r="J10" s="46"/>
    </row>
    <row r="11" ht="43.2">
      <c r="A11" s="36" t="s">
        <v>125</v>
      </c>
      <c r="B11" s="43"/>
      <c r="C11" s="44"/>
      <c r="D11" s="44"/>
      <c r="E11" s="47" t="s">
        <v>1059</v>
      </c>
      <c r="F11" s="44"/>
      <c r="G11" s="44"/>
      <c r="H11" s="44"/>
      <c r="I11" s="44"/>
      <c r="J11" s="46"/>
    </row>
    <row r="12" ht="57.6">
      <c r="A12" s="36" t="s">
        <v>127</v>
      </c>
      <c r="B12" s="43"/>
      <c r="C12" s="44"/>
      <c r="D12" s="44"/>
      <c r="E12" s="38" t="s">
        <v>1060</v>
      </c>
      <c r="F12" s="44"/>
      <c r="G12" s="44"/>
      <c r="H12" s="44"/>
      <c r="I12" s="44"/>
      <c r="J12" s="46"/>
    </row>
    <row r="13" ht="28.8">
      <c r="A13" s="36" t="s">
        <v>118</v>
      </c>
      <c r="B13" s="36">
        <v>2</v>
      </c>
      <c r="C13" s="37" t="s">
        <v>1061</v>
      </c>
      <c r="D13" s="36" t="s">
        <v>120</v>
      </c>
      <c r="E13" s="38" t="s">
        <v>1062</v>
      </c>
      <c r="F13" s="39" t="s">
        <v>178</v>
      </c>
      <c r="G13" s="40">
        <v>87</v>
      </c>
      <c r="H13" s="41">
        <v>278.88999999999999</v>
      </c>
      <c r="I13" s="41">
        <f>ROUND(G13*H13,P4)</f>
        <v>0</v>
      </c>
      <c r="J13" s="39" t="s">
        <v>123</v>
      </c>
      <c r="O13" s="42">
        <f>I13*0.21</f>
        <v>0</v>
      </c>
      <c r="P13">
        <v>3</v>
      </c>
    </row>
    <row r="14">
      <c r="A14" s="36" t="s">
        <v>124</v>
      </c>
      <c r="B14" s="43"/>
      <c r="C14" s="44"/>
      <c r="D14" s="44"/>
      <c r="E14" s="45" t="s">
        <v>120</v>
      </c>
      <c r="F14" s="44"/>
      <c r="G14" s="44"/>
      <c r="H14" s="44"/>
      <c r="I14" s="44"/>
      <c r="J14" s="46"/>
    </row>
    <row r="15" ht="43.2">
      <c r="A15" s="36" t="s">
        <v>125</v>
      </c>
      <c r="B15" s="43"/>
      <c r="C15" s="44"/>
      <c r="D15" s="44"/>
      <c r="E15" s="47" t="s">
        <v>1063</v>
      </c>
      <c r="F15" s="44"/>
      <c r="G15" s="44"/>
      <c r="H15" s="44"/>
      <c r="I15" s="44"/>
      <c r="J15" s="46"/>
    </row>
    <row r="16" ht="57.6">
      <c r="A16" s="36" t="s">
        <v>127</v>
      </c>
      <c r="B16" s="43"/>
      <c r="C16" s="44"/>
      <c r="D16" s="44"/>
      <c r="E16" s="38" t="s">
        <v>1060</v>
      </c>
      <c r="F16" s="44"/>
      <c r="G16" s="44"/>
      <c r="H16" s="44"/>
      <c r="I16" s="44"/>
      <c r="J16" s="46"/>
    </row>
    <row r="17" ht="28.8">
      <c r="A17" s="36" t="s">
        <v>118</v>
      </c>
      <c r="B17" s="36">
        <v>17</v>
      </c>
      <c r="C17" s="37" t="s">
        <v>1064</v>
      </c>
      <c r="D17" s="36" t="s">
        <v>120</v>
      </c>
      <c r="E17" s="38" t="s">
        <v>1065</v>
      </c>
      <c r="F17" s="39" t="s">
        <v>178</v>
      </c>
      <c r="G17" s="40">
        <v>90</v>
      </c>
      <c r="H17" s="41">
        <v>3550.3499999999999</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1066</v>
      </c>
      <c r="F19" s="44"/>
      <c r="G19" s="44"/>
      <c r="H19" s="44"/>
      <c r="I19" s="44"/>
      <c r="J19" s="46"/>
    </row>
    <row r="20" ht="57.6">
      <c r="A20" s="36" t="s">
        <v>127</v>
      </c>
      <c r="B20" s="43"/>
      <c r="C20" s="44"/>
      <c r="D20" s="44"/>
      <c r="E20" s="38" t="s">
        <v>1067</v>
      </c>
      <c r="F20" s="44"/>
      <c r="G20" s="44"/>
      <c r="H20" s="44"/>
      <c r="I20" s="44"/>
      <c r="J20" s="46"/>
    </row>
    <row r="21">
      <c r="A21" s="36" t="s">
        <v>118</v>
      </c>
      <c r="B21" s="36">
        <v>18</v>
      </c>
      <c r="C21" s="37" t="s">
        <v>1068</v>
      </c>
      <c r="D21" s="36" t="s">
        <v>120</v>
      </c>
      <c r="E21" s="38" t="s">
        <v>1069</v>
      </c>
      <c r="F21" s="39" t="s">
        <v>178</v>
      </c>
      <c r="G21" s="40">
        <v>43</v>
      </c>
      <c r="H21" s="41">
        <v>217.53999999999999</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1070</v>
      </c>
      <c r="F23" s="44"/>
      <c r="G23" s="44"/>
      <c r="H23" s="44"/>
      <c r="I23" s="44"/>
      <c r="J23" s="46"/>
    </row>
    <row r="24" ht="72">
      <c r="A24" s="36" t="s">
        <v>127</v>
      </c>
      <c r="B24" s="43"/>
      <c r="C24" s="44"/>
      <c r="D24" s="44"/>
      <c r="E24" s="38" t="s">
        <v>1071</v>
      </c>
      <c r="F24" s="44"/>
      <c r="G24" s="44"/>
      <c r="H24" s="44"/>
      <c r="I24" s="44"/>
      <c r="J24" s="46"/>
    </row>
    <row r="25" ht="28.8">
      <c r="A25" s="36" t="s">
        <v>118</v>
      </c>
      <c r="B25" s="36">
        <v>19</v>
      </c>
      <c r="C25" s="37" t="s">
        <v>1072</v>
      </c>
      <c r="D25" s="36" t="s">
        <v>120</v>
      </c>
      <c r="E25" s="38" t="s">
        <v>1073</v>
      </c>
      <c r="F25" s="39" t="s">
        <v>178</v>
      </c>
      <c r="G25" s="40">
        <v>2</v>
      </c>
      <c r="H25" s="41">
        <v>5843.5200000000004</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1074</v>
      </c>
      <c r="F27" s="44"/>
      <c r="G27" s="44"/>
      <c r="H27" s="44"/>
      <c r="I27" s="44"/>
      <c r="J27" s="46"/>
    </row>
    <row r="28" ht="57.6">
      <c r="A28" s="36" t="s">
        <v>127</v>
      </c>
      <c r="B28" s="43"/>
      <c r="C28" s="44"/>
      <c r="D28" s="44"/>
      <c r="E28" s="38" t="s">
        <v>1067</v>
      </c>
      <c r="F28" s="44"/>
      <c r="G28" s="44"/>
      <c r="H28" s="44"/>
      <c r="I28" s="44"/>
      <c r="J28" s="46"/>
    </row>
    <row r="29">
      <c r="A29" s="36" t="s">
        <v>118</v>
      </c>
      <c r="B29" s="36">
        <v>20</v>
      </c>
      <c r="C29" s="37" t="s">
        <v>1075</v>
      </c>
      <c r="D29" s="36" t="s">
        <v>120</v>
      </c>
      <c r="E29" s="38" t="s">
        <v>1076</v>
      </c>
      <c r="F29" s="39" t="s">
        <v>178</v>
      </c>
      <c r="G29" s="40">
        <v>2</v>
      </c>
      <c r="H29" s="41">
        <v>433.88</v>
      </c>
      <c r="I29" s="41">
        <f>ROUND(G29*H29,P4)</f>
        <v>0</v>
      </c>
      <c r="J29" s="39" t="s">
        <v>123</v>
      </c>
      <c r="O29" s="42">
        <f>I29*0.21</f>
        <v>0</v>
      </c>
      <c r="P29">
        <v>3</v>
      </c>
    </row>
    <row r="30">
      <c r="A30" s="36" t="s">
        <v>124</v>
      </c>
      <c r="B30" s="43"/>
      <c r="C30" s="44"/>
      <c r="D30" s="44"/>
      <c r="E30" s="45" t="s">
        <v>120</v>
      </c>
      <c r="F30" s="44"/>
      <c r="G30" s="44"/>
      <c r="H30" s="44"/>
      <c r="I30" s="44"/>
      <c r="J30" s="46"/>
    </row>
    <row r="31">
      <c r="A31" s="36" t="s">
        <v>125</v>
      </c>
      <c r="B31" s="43"/>
      <c r="C31" s="44"/>
      <c r="D31" s="44"/>
      <c r="E31" s="47" t="s">
        <v>1074</v>
      </c>
      <c r="F31" s="44"/>
      <c r="G31" s="44"/>
      <c r="H31" s="44"/>
      <c r="I31" s="44"/>
      <c r="J31" s="46"/>
    </row>
    <row r="32" ht="72">
      <c r="A32" s="36" t="s">
        <v>127</v>
      </c>
      <c r="B32" s="43"/>
      <c r="C32" s="44"/>
      <c r="D32" s="44"/>
      <c r="E32" s="38" t="s">
        <v>1071</v>
      </c>
      <c r="F32" s="44"/>
      <c r="G32" s="44"/>
      <c r="H32" s="44"/>
      <c r="I32" s="44"/>
      <c r="J32" s="46"/>
    </row>
    <row r="33">
      <c r="A33" s="36" t="s">
        <v>118</v>
      </c>
      <c r="B33" s="36">
        <v>21</v>
      </c>
      <c r="C33" s="37" t="s">
        <v>1077</v>
      </c>
      <c r="D33" s="36" t="s">
        <v>120</v>
      </c>
      <c r="E33" s="38" t="s">
        <v>1078</v>
      </c>
      <c r="F33" s="39" t="s">
        <v>219</v>
      </c>
      <c r="G33" s="40">
        <v>134.375</v>
      </c>
      <c r="H33" s="41">
        <v>4262.5600000000004</v>
      </c>
      <c r="I33" s="41">
        <f>ROUND(G33*H33,P4)</f>
        <v>0</v>
      </c>
      <c r="J33" s="39" t="s">
        <v>123</v>
      </c>
      <c r="O33" s="42">
        <f>I33*0.21</f>
        <v>0</v>
      </c>
      <c r="P33">
        <v>3</v>
      </c>
    </row>
    <row r="34">
      <c r="A34" s="36" t="s">
        <v>124</v>
      </c>
      <c r="B34" s="43"/>
      <c r="C34" s="44"/>
      <c r="D34" s="44"/>
      <c r="E34" s="45" t="s">
        <v>120</v>
      </c>
      <c r="F34" s="44"/>
      <c r="G34" s="44"/>
      <c r="H34" s="44"/>
      <c r="I34" s="44"/>
      <c r="J34" s="46"/>
    </row>
    <row r="35">
      <c r="A35" s="36" t="s">
        <v>125</v>
      </c>
      <c r="B35" s="43"/>
      <c r="C35" s="44"/>
      <c r="D35" s="44"/>
      <c r="E35" s="47" t="s">
        <v>1079</v>
      </c>
      <c r="F35" s="44"/>
      <c r="G35" s="44"/>
      <c r="H35" s="44"/>
      <c r="I35" s="44"/>
      <c r="J35" s="46"/>
    </row>
    <row r="36" ht="57.6">
      <c r="A36" s="36" t="s">
        <v>127</v>
      </c>
      <c r="B36" s="43"/>
      <c r="C36" s="44"/>
      <c r="D36" s="44"/>
      <c r="E36" s="38" t="s">
        <v>1067</v>
      </c>
      <c r="F36" s="44"/>
      <c r="G36" s="44"/>
      <c r="H36" s="44"/>
      <c r="I36" s="44"/>
      <c r="J36" s="46"/>
    </row>
    <row r="37">
      <c r="A37" s="36" t="s">
        <v>118</v>
      </c>
      <c r="B37" s="36">
        <v>22</v>
      </c>
      <c r="C37" s="37" t="s">
        <v>1080</v>
      </c>
      <c r="D37" s="36" t="s">
        <v>120</v>
      </c>
      <c r="E37" s="38" t="s">
        <v>1081</v>
      </c>
      <c r="F37" s="39" t="s">
        <v>219</v>
      </c>
      <c r="G37" s="40">
        <v>88.760000000000005</v>
      </c>
      <c r="H37" s="41">
        <v>746.51999999999998</v>
      </c>
      <c r="I37" s="41">
        <f>ROUND(G37*H37,P4)</f>
        <v>0</v>
      </c>
      <c r="J37" s="39" t="s">
        <v>123</v>
      </c>
      <c r="O37" s="42">
        <f>I37*0.21</f>
        <v>0</v>
      </c>
      <c r="P37">
        <v>3</v>
      </c>
    </row>
    <row r="38">
      <c r="A38" s="36" t="s">
        <v>124</v>
      </c>
      <c r="B38" s="43"/>
      <c r="C38" s="44"/>
      <c r="D38" s="44"/>
      <c r="E38" s="45" t="s">
        <v>120</v>
      </c>
      <c r="F38" s="44"/>
      <c r="G38" s="44"/>
      <c r="H38" s="44"/>
      <c r="I38" s="44"/>
      <c r="J38" s="46"/>
    </row>
    <row r="39" ht="28.8">
      <c r="A39" s="36" t="s">
        <v>125</v>
      </c>
      <c r="B39" s="43"/>
      <c r="C39" s="44"/>
      <c r="D39" s="44"/>
      <c r="E39" s="47" t="s">
        <v>1082</v>
      </c>
      <c r="F39" s="44"/>
      <c r="G39" s="44"/>
      <c r="H39" s="44"/>
      <c r="I39" s="44"/>
      <c r="J39" s="46"/>
    </row>
    <row r="40" ht="72">
      <c r="A40" s="36" t="s">
        <v>127</v>
      </c>
      <c r="B40" s="43"/>
      <c r="C40" s="44"/>
      <c r="D40" s="44"/>
      <c r="E40" s="38" t="s">
        <v>1071</v>
      </c>
      <c r="F40" s="44"/>
      <c r="G40" s="44"/>
      <c r="H40" s="44"/>
      <c r="I40" s="44"/>
      <c r="J40" s="46"/>
    </row>
    <row r="41" ht="28.8">
      <c r="A41" s="36" t="s">
        <v>118</v>
      </c>
      <c r="B41" s="36">
        <v>9</v>
      </c>
      <c r="C41" s="37" t="s">
        <v>1083</v>
      </c>
      <c r="D41" s="36" t="s">
        <v>120</v>
      </c>
      <c r="E41" s="38" t="s">
        <v>1084</v>
      </c>
      <c r="F41" s="39" t="s">
        <v>178</v>
      </c>
      <c r="G41" s="40">
        <v>62</v>
      </c>
      <c r="H41" s="41">
        <v>2132.8600000000001</v>
      </c>
      <c r="I41" s="41">
        <f>ROUND(G41*H41,P4)</f>
        <v>0</v>
      </c>
      <c r="J41" s="39" t="s">
        <v>123</v>
      </c>
      <c r="O41" s="42">
        <f>I41*0.21</f>
        <v>0</v>
      </c>
      <c r="P41">
        <v>3</v>
      </c>
    </row>
    <row r="42">
      <c r="A42" s="36" t="s">
        <v>124</v>
      </c>
      <c r="B42" s="43"/>
      <c r="C42" s="44"/>
      <c r="D42" s="44"/>
      <c r="E42" s="45" t="s">
        <v>120</v>
      </c>
      <c r="F42" s="44"/>
      <c r="G42" s="44"/>
      <c r="H42" s="44"/>
      <c r="I42" s="44"/>
      <c r="J42" s="46"/>
    </row>
    <row r="43">
      <c r="A43" s="36" t="s">
        <v>125</v>
      </c>
      <c r="B43" s="43"/>
      <c r="C43" s="44"/>
      <c r="D43" s="44"/>
      <c r="E43" s="47" t="s">
        <v>1085</v>
      </c>
      <c r="F43" s="44"/>
      <c r="G43" s="44"/>
      <c r="H43" s="44"/>
      <c r="I43" s="44"/>
      <c r="J43" s="46"/>
    </row>
    <row r="44" ht="43.2">
      <c r="A44" s="36" t="s">
        <v>127</v>
      </c>
      <c r="B44" s="43"/>
      <c r="C44" s="44"/>
      <c r="D44" s="44"/>
      <c r="E44" s="38" t="s">
        <v>1086</v>
      </c>
      <c r="F44" s="44"/>
      <c r="G44" s="44"/>
      <c r="H44" s="44"/>
      <c r="I44" s="44"/>
      <c r="J44" s="46"/>
    </row>
    <row r="45">
      <c r="A45" s="36" t="s">
        <v>118</v>
      </c>
      <c r="B45" s="36">
        <v>10</v>
      </c>
      <c r="C45" s="37" t="s">
        <v>1087</v>
      </c>
      <c r="D45" s="36" t="s">
        <v>120</v>
      </c>
      <c r="E45" s="38" t="s">
        <v>1088</v>
      </c>
      <c r="F45" s="39" t="s">
        <v>178</v>
      </c>
      <c r="G45" s="40">
        <v>22</v>
      </c>
      <c r="H45" s="41">
        <v>30734.34</v>
      </c>
      <c r="I45" s="41">
        <f>ROUND(G45*H45,P4)</f>
        <v>0</v>
      </c>
      <c r="J45" s="39" t="s">
        <v>123</v>
      </c>
      <c r="O45" s="42">
        <f>I45*0.21</f>
        <v>0</v>
      </c>
      <c r="P45">
        <v>3</v>
      </c>
    </row>
    <row r="46">
      <c r="A46" s="36" t="s">
        <v>124</v>
      </c>
      <c r="B46" s="43"/>
      <c r="C46" s="44"/>
      <c r="D46" s="44"/>
      <c r="E46" s="45" t="s">
        <v>120</v>
      </c>
      <c r="F46" s="44"/>
      <c r="G46" s="44"/>
      <c r="H46" s="44"/>
      <c r="I46" s="44"/>
      <c r="J46" s="46"/>
    </row>
    <row r="47">
      <c r="A47" s="36" t="s">
        <v>125</v>
      </c>
      <c r="B47" s="43"/>
      <c r="C47" s="44"/>
      <c r="D47" s="44"/>
      <c r="E47" s="47" t="s">
        <v>1089</v>
      </c>
      <c r="F47" s="44"/>
      <c r="G47" s="44"/>
      <c r="H47" s="44"/>
      <c r="I47" s="44"/>
      <c r="J47" s="46"/>
    </row>
    <row r="48" ht="43.2">
      <c r="A48" s="36" t="s">
        <v>127</v>
      </c>
      <c r="B48" s="43"/>
      <c r="C48" s="44"/>
      <c r="D48" s="44"/>
      <c r="E48" s="38" t="s">
        <v>1086</v>
      </c>
      <c r="F48" s="44"/>
      <c r="G48" s="44"/>
      <c r="H48" s="44"/>
      <c r="I48" s="44"/>
      <c r="J48" s="46"/>
    </row>
    <row r="49">
      <c r="A49" s="36" t="s">
        <v>118</v>
      </c>
      <c r="B49" s="36">
        <v>11</v>
      </c>
      <c r="C49" s="37" t="s">
        <v>1090</v>
      </c>
      <c r="D49" s="36" t="s">
        <v>120</v>
      </c>
      <c r="E49" s="38" t="s">
        <v>1091</v>
      </c>
      <c r="F49" s="39" t="s">
        <v>178</v>
      </c>
      <c r="G49" s="40">
        <v>14</v>
      </c>
      <c r="H49" s="41">
        <v>543.25</v>
      </c>
      <c r="I49" s="41">
        <f>ROUND(G49*H49,P4)</f>
        <v>0</v>
      </c>
      <c r="J49" s="39" t="s">
        <v>123</v>
      </c>
      <c r="O49" s="42">
        <f>I49*0.21</f>
        <v>0</v>
      </c>
      <c r="P49">
        <v>3</v>
      </c>
    </row>
    <row r="50">
      <c r="A50" s="36" t="s">
        <v>124</v>
      </c>
      <c r="B50" s="43"/>
      <c r="C50" s="44"/>
      <c r="D50" s="44"/>
      <c r="E50" s="45" t="s">
        <v>120</v>
      </c>
      <c r="F50" s="44"/>
      <c r="G50" s="44"/>
      <c r="H50" s="44"/>
      <c r="I50" s="44"/>
      <c r="J50" s="46"/>
    </row>
    <row r="51" ht="28.8">
      <c r="A51" s="36" t="s">
        <v>125</v>
      </c>
      <c r="B51" s="43"/>
      <c r="C51" s="44"/>
      <c r="D51" s="44"/>
      <c r="E51" s="47" t="s">
        <v>1092</v>
      </c>
      <c r="F51" s="44"/>
      <c r="G51" s="44"/>
      <c r="H51" s="44"/>
      <c r="I51" s="44"/>
      <c r="J51" s="46"/>
    </row>
    <row r="52" ht="28.8">
      <c r="A52" s="36" t="s">
        <v>127</v>
      </c>
      <c r="B52" s="43"/>
      <c r="C52" s="44"/>
      <c r="D52" s="44"/>
      <c r="E52" s="38" t="s">
        <v>1093</v>
      </c>
      <c r="F52" s="44"/>
      <c r="G52" s="44"/>
      <c r="H52" s="44"/>
      <c r="I52" s="44"/>
      <c r="J52" s="46"/>
    </row>
    <row r="53" ht="28.8">
      <c r="A53" s="36" t="s">
        <v>118</v>
      </c>
      <c r="B53" s="36">
        <v>12</v>
      </c>
      <c r="C53" s="37" t="s">
        <v>1094</v>
      </c>
      <c r="D53" s="36" t="s">
        <v>120</v>
      </c>
      <c r="E53" s="38" t="s">
        <v>1095</v>
      </c>
      <c r="F53" s="39" t="s">
        <v>219</v>
      </c>
      <c r="G53" s="40">
        <v>1377.48</v>
      </c>
      <c r="H53" s="41">
        <v>125.43000000000001</v>
      </c>
      <c r="I53" s="41">
        <f>ROUND(G53*H53,P4)</f>
        <v>0</v>
      </c>
      <c r="J53" s="39" t="s">
        <v>123</v>
      </c>
      <c r="O53" s="42">
        <f>I53*0.21</f>
        <v>0</v>
      </c>
      <c r="P53">
        <v>3</v>
      </c>
    </row>
    <row r="54">
      <c r="A54" s="36" t="s">
        <v>124</v>
      </c>
      <c r="B54" s="43"/>
      <c r="C54" s="44"/>
      <c r="D54" s="44"/>
      <c r="E54" s="45" t="s">
        <v>120</v>
      </c>
      <c r="F54" s="44"/>
      <c r="G54" s="44"/>
      <c r="H54" s="44"/>
      <c r="I54" s="44"/>
      <c r="J54" s="46"/>
    </row>
    <row r="55" ht="144">
      <c r="A55" s="36" t="s">
        <v>125</v>
      </c>
      <c r="B55" s="43"/>
      <c r="C55" s="44"/>
      <c r="D55" s="44"/>
      <c r="E55" s="47" t="s">
        <v>1096</v>
      </c>
      <c r="F55" s="44"/>
      <c r="G55" s="44"/>
      <c r="H55" s="44"/>
      <c r="I55" s="44"/>
      <c r="J55" s="46"/>
    </row>
    <row r="56" ht="43.2">
      <c r="A56" s="36" t="s">
        <v>127</v>
      </c>
      <c r="B56" s="43"/>
      <c r="C56" s="44"/>
      <c r="D56" s="44"/>
      <c r="E56" s="38" t="s">
        <v>1097</v>
      </c>
      <c r="F56" s="44"/>
      <c r="G56" s="44"/>
      <c r="H56" s="44"/>
      <c r="I56" s="44"/>
      <c r="J56" s="46"/>
    </row>
    <row r="57" ht="28.8">
      <c r="A57" s="36" t="s">
        <v>118</v>
      </c>
      <c r="B57" s="36">
        <v>13</v>
      </c>
      <c r="C57" s="37" t="s">
        <v>1098</v>
      </c>
      <c r="D57" s="36" t="s">
        <v>120</v>
      </c>
      <c r="E57" s="38" t="s">
        <v>1099</v>
      </c>
      <c r="F57" s="39" t="s">
        <v>219</v>
      </c>
      <c r="G57" s="40">
        <v>1377.48</v>
      </c>
      <c r="H57" s="41">
        <v>368.14999999999998</v>
      </c>
      <c r="I57" s="41">
        <f>ROUND(G57*H57,P4)</f>
        <v>0</v>
      </c>
      <c r="J57" s="39" t="s">
        <v>123</v>
      </c>
      <c r="O57" s="42">
        <f>I57*0.21</f>
        <v>0</v>
      </c>
      <c r="P57">
        <v>3</v>
      </c>
    </row>
    <row r="58">
      <c r="A58" s="36" t="s">
        <v>124</v>
      </c>
      <c r="B58" s="43"/>
      <c r="C58" s="44"/>
      <c r="D58" s="44"/>
      <c r="E58" s="45" t="s">
        <v>120</v>
      </c>
      <c r="F58" s="44"/>
      <c r="G58" s="44"/>
      <c r="H58" s="44"/>
      <c r="I58" s="44"/>
      <c r="J58" s="46"/>
    </row>
    <row r="59" ht="129.6">
      <c r="A59" s="36" t="s">
        <v>125</v>
      </c>
      <c r="B59" s="43"/>
      <c r="C59" s="44"/>
      <c r="D59" s="44"/>
      <c r="E59" s="47" t="s">
        <v>1100</v>
      </c>
      <c r="F59" s="44"/>
      <c r="G59" s="44"/>
      <c r="H59" s="44"/>
      <c r="I59" s="44"/>
      <c r="J59" s="46"/>
    </row>
    <row r="60" ht="43.2">
      <c r="A60" s="36" t="s">
        <v>127</v>
      </c>
      <c r="B60" s="43"/>
      <c r="C60" s="44"/>
      <c r="D60" s="44"/>
      <c r="E60" s="38" t="s">
        <v>1097</v>
      </c>
      <c r="F60" s="44"/>
      <c r="G60" s="44"/>
      <c r="H60" s="44"/>
      <c r="I60" s="44"/>
      <c r="J60" s="46"/>
    </row>
    <row r="61">
      <c r="A61" s="36" t="s">
        <v>118</v>
      </c>
      <c r="B61" s="36">
        <v>14</v>
      </c>
      <c r="C61" s="37" t="s">
        <v>1101</v>
      </c>
      <c r="D61" s="36" t="s">
        <v>120</v>
      </c>
      <c r="E61" s="38" t="s">
        <v>1102</v>
      </c>
      <c r="F61" s="39" t="s">
        <v>178</v>
      </c>
      <c r="G61" s="40">
        <v>223</v>
      </c>
      <c r="H61" s="41">
        <v>842.64999999999998</v>
      </c>
      <c r="I61" s="41">
        <f>ROUND(G61*H61,P4)</f>
        <v>0</v>
      </c>
      <c r="J61" s="39" t="s">
        <v>123</v>
      </c>
      <c r="O61" s="42">
        <f>I61*0.21</f>
        <v>0</v>
      </c>
      <c r="P61">
        <v>3</v>
      </c>
    </row>
    <row r="62">
      <c r="A62" s="36" t="s">
        <v>124</v>
      </c>
      <c r="B62" s="43"/>
      <c r="C62" s="44"/>
      <c r="D62" s="44"/>
      <c r="E62" s="45" t="s">
        <v>120</v>
      </c>
      <c r="F62" s="44"/>
      <c r="G62" s="44"/>
      <c r="H62" s="44"/>
      <c r="I62" s="44"/>
      <c r="J62" s="46"/>
    </row>
    <row r="63" ht="100.8">
      <c r="A63" s="36" t="s">
        <v>125</v>
      </c>
      <c r="B63" s="43"/>
      <c r="C63" s="44"/>
      <c r="D63" s="44"/>
      <c r="E63" s="47" t="s">
        <v>1103</v>
      </c>
      <c r="F63" s="44"/>
      <c r="G63" s="44"/>
      <c r="H63" s="44"/>
      <c r="I63" s="44"/>
      <c r="J63" s="46"/>
    </row>
    <row r="64">
      <c r="A64" s="36" t="s">
        <v>127</v>
      </c>
      <c r="B64" s="43"/>
      <c r="C64" s="44"/>
      <c r="D64" s="44"/>
      <c r="E64" s="38" t="s">
        <v>1104</v>
      </c>
      <c r="F64" s="44"/>
      <c r="G64" s="44"/>
      <c r="H64" s="44"/>
      <c r="I64" s="44"/>
      <c r="J64" s="46"/>
    </row>
    <row r="65">
      <c r="A65" s="36" t="s">
        <v>118</v>
      </c>
      <c r="B65" s="36">
        <v>15</v>
      </c>
      <c r="C65" s="37" t="s">
        <v>1105</v>
      </c>
      <c r="D65" s="36" t="s">
        <v>120</v>
      </c>
      <c r="E65" s="38" t="s">
        <v>1106</v>
      </c>
      <c r="F65" s="39" t="s">
        <v>122</v>
      </c>
      <c r="G65" s="40">
        <v>1</v>
      </c>
      <c r="H65" s="41">
        <v>3600</v>
      </c>
      <c r="I65" s="41">
        <f>ROUND(G65*H65,P4)</f>
        <v>0</v>
      </c>
      <c r="J65" s="36"/>
      <c r="O65" s="42">
        <f>I65*0.21</f>
        <v>0</v>
      </c>
      <c r="P65">
        <v>3</v>
      </c>
    </row>
    <row r="66">
      <c r="A66" s="36" t="s">
        <v>124</v>
      </c>
      <c r="B66" s="43"/>
      <c r="C66" s="44"/>
      <c r="D66" s="44"/>
      <c r="E66" s="45" t="s">
        <v>120</v>
      </c>
      <c r="F66" s="44"/>
      <c r="G66" s="44"/>
      <c r="H66" s="44"/>
      <c r="I66" s="44"/>
      <c r="J66" s="46"/>
    </row>
    <row r="67" ht="28.8">
      <c r="A67" s="36" t="s">
        <v>125</v>
      </c>
      <c r="B67" s="43"/>
      <c r="C67" s="44"/>
      <c r="D67" s="44"/>
      <c r="E67" s="47" t="s">
        <v>1107</v>
      </c>
      <c r="F67" s="44"/>
      <c r="G67" s="44"/>
      <c r="H67" s="44"/>
      <c r="I67" s="44"/>
      <c r="J67" s="46"/>
    </row>
    <row r="68">
      <c r="A68" s="36" t="s">
        <v>127</v>
      </c>
      <c r="B68" s="43"/>
      <c r="C68" s="44"/>
      <c r="D68" s="44"/>
      <c r="E68" s="45" t="s">
        <v>120</v>
      </c>
      <c r="F68" s="44"/>
      <c r="G68" s="44"/>
      <c r="H68" s="44"/>
      <c r="I68" s="44"/>
      <c r="J68" s="46"/>
    </row>
    <row r="69">
      <c r="A69" s="36" t="s">
        <v>118</v>
      </c>
      <c r="B69" s="36">
        <v>16</v>
      </c>
      <c r="C69" s="37" t="s">
        <v>1108</v>
      </c>
      <c r="D69" s="36" t="s">
        <v>1109</v>
      </c>
      <c r="E69" s="38" t="s">
        <v>1110</v>
      </c>
      <c r="F69" s="39" t="s">
        <v>1111</v>
      </c>
      <c r="G69" s="40">
        <v>1</v>
      </c>
      <c r="H69" s="41">
        <v>2800</v>
      </c>
      <c r="I69" s="41">
        <f>ROUND(G69*H69,P4)</f>
        <v>0</v>
      </c>
      <c r="J69" s="36"/>
      <c r="O69" s="42">
        <f>I69*0.21</f>
        <v>0</v>
      </c>
      <c r="P69">
        <v>3</v>
      </c>
    </row>
    <row r="70">
      <c r="A70" s="36" t="s">
        <v>124</v>
      </c>
      <c r="B70" s="43"/>
      <c r="C70" s="44"/>
      <c r="D70" s="44"/>
      <c r="E70" s="45" t="s">
        <v>120</v>
      </c>
      <c r="F70" s="44"/>
      <c r="G70" s="44"/>
      <c r="H70" s="44"/>
      <c r="I70" s="44"/>
      <c r="J70" s="46"/>
    </row>
    <row r="71" ht="28.8">
      <c r="A71" s="36" t="s">
        <v>125</v>
      </c>
      <c r="B71" s="43"/>
      <c r="C71" s="44"/>
      <c r="D71" s="44"/>
      <c r="E71" s="47" t="s">
        <v>1112</v>
      </c>
      <c r="F71" s="44"/>
      <c r="G71" s="44"/>
      <c r="H71" s="44"/>
      <c r="I71" s="44"/>
      <c r="J71" s="46"/>
    </row>
    <row r="72">
      <c r="A72" s="36" t="s">
        <v>127</v>
      </c>
      <c r="B72" s="48"/>
      <c r="C72" s="49"/>
      <c r="D72" s="49"/>
      <c r="E72" s="51" t="s">
        <v>120</v>
      </c>
      <c r="F72" s="49"/>
      <c r="G72" s="49"/>
      <c r="H72" s="49"/>
      <c r="I72" s="49"/>
      <c r="J7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43</v>
      </c>
      <c r="I3" s="24">
        <f>SUMIFS(I8:I36,A8:A36,"SD")</f>
        <v>0</v>
      </c>
      <c r="J3" s="18"/>
      <c r="O3">
        <v>0</v>
      </c>
      <c r="P3">
        <v>2</v>
      </c>
    </row>
    <row r="4">
      <c r="A4" s="3" t="s">
        <v>102</v>
      </c>
      <c r="B4" s="19" t="s">
        <v>103</v>
      </c>
      <c r="C4" s="20" t="s">
        <v>43</v>
      </c>
      <c r="D4" s="21"/>
      <c r="E4" s="22" t="s">
        <v>44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268</v>
      </c>
      <c r="D8" s="33"/>
      <c r="E8" s="30" t="s">
        <v>269</v>
      </c>
      <c r="F8" s="33"/>
      <c r="G8" s="33"/>
      <c r="H8" s="33"/>
      <c r="I8" s="34">
        <f>SUMIFS(I9:I36,A9:A36,"P")</f>
        <v>0</v>
      </c>
      <c r="J8" s="35"/>
    </row>
    <row r="9">
      <c r="A9" s="36" t="s">
        <v>118</v>
      </c>
      <c r="B9" s="36">
        <v>1</v>
      </c>
      <c r="C9" s="37" t="s">
        <v>1057</v>
      </c>
      <c r="D9" s="36" t="s">
        <v>120</v>
      </c>
      <c r="E9" s="38" t="s">
        <v>1058</v>
      </c>
      <c r="F9" s="39" t="s">
        <v>178</v>
      </c>
      <c r="G9" s="40">
        <v>29</v>
      </c>
      <c r="H9" s="41">
        <v>727.28999999999996</v>
      </c>
      <c r="I9" s="41">
        <f>ROUND(G9*H9,P4)</f>
        <v>0</v>
      </c>
      <c r="J9" s="39" t="s">
        <v>123</v>
      </c>
      <c r="O9" s="42">
        <f>I9*0.21</f>
        <v>0</v>
      </c>
      <c r="P9">
        <v>3</v>
      </c>
    </row>
    <row r="10">
      <c r="A10" s="36" t="s">
        <v>124</v>
      </c>
      <c r="B10" s="43"/>
      <c r="C10" s="44"/>
      <c r="D10" s="44"/>
      <c r="E10" s="45" t="s">
        <v>120</v>
      </c>
      <c r="F10" s="44"/>
      <c r="G10" s="44"/>
      <c r="H10" s="44"/>
      <c r="I10" s="44"/>
      <c r="J10" s="46"/>
    </row>
    <row r="11" ht="57.6">
      <c r="A11" s="36" t="s">
        <v>125</v>
      </c>
      <c r="B11" s="43"/>
      <c r="C11" s="44"/>
      <c r="D11" s="44"/>
      <c r="E11" s="47" t="s">
        <v>1113</v>
      </c>
      <c r="F11" s="44"/>
      <c r="G11" s="44"/>
      <c r="H11" s="44"/>
      <c r="I11" s="44"/>
      <c r="J11" s="46"/>
    </row>
    <row r="12" ht="57.6">
      <c r="A12" s="36" t="s">
        <v>127</v>
      </c>
      <c r="B12" s="43"/>
      <c r="C12" s="44"/>
      <c r="D12" s="44"/>
      <c r="E12" s="38" t="s">
        <v>1060</v>
      </c>
      <c r="F12" s="44"/>
      <c r="G12" s="44"/>
      <c r="H12" s="44"/>
      <c r="I12" s="44"/>
      <c r="J12" s="46"/>
    </row>
    <row r="13" ht="28.8">
      <c r="A13" s="36" t="s">
        <v>118</v>
      </c>
      <c r="B13" s="36">
        <v>2</v>
      </c>
      <c r="C13" s="37" t="s">
        <v>1061</v>
      </c>
      <c r="D13" s="36" t="s">
        <v>120</v>
      </c>
      <c r="E13" s="38" t="s">
        <v>1062</v>
      </c>
      <c r="F13" s="39" t="s">
        <v>178</v>
      </c>
      <c r="G13" s="40">
        <v>24</v>
      </c>
      <c r="H13" s="41">
        <v>278.88999999999999</v>
      </c>
      <c r="I13" s="41">
        <f>ROUND(G13*H13,P4)</f>
        <v>0</v>
      </c>
      <c r="J13" s="39" t="s">
        <v>123</v>
      </c>
      <c r="O13" s="42">
        <f>I13*0.21</f>
        <v>0</v>
      </c>
      <c r="P13">
        <v>3</v>
      </c>
    </row>
    <row r="14">
      <c r="A14" s="36" t="s">
        <v>124</v>
      </c>
      <c r="B14" s="43"/>
      <c r="C14" s="44"/>
      <c r="D14" s="44"/>
      <c r="E14" s="45" t="s">
        <v>120</v>
      </c>
      <c r="F14" s="44"/>
      <c r="G14" s="44"/>
      <c r="H14" s="44"/>
      <c r="I14" s="44"/>
      <c r="J14" s="46"/>
    </row>
    <row r="15" ht="57.6">
      <c r="A15" s="36" t="s">
        <v>125</v>
      </c>
      <c r="B15" s="43"/>
      <c r="C15" s="44"/>
      <c r="D15" s="44"/>
      <c r="E15" s="47" t="s">
        <v>1114</v>
      </c>
      <c r="F15" s="44"/>
      <c r="G15" s="44"/>
      <c r="H15" s="44"/>
      <c r="I15" s="44"/>
      <c r="J15" s="46"/>
    </row>
    <row r="16" ht="57.6">
      <c r="A16" s="36" t="s">
        <v>127</v>
      </c>
      <c r="B16" s="43"/>
      <c r="C16" s="44"/>
      <c r="D16" s="44"/>
      <c r="E16" s="38" t="s">
        <v>1060</v>
      </c>
      <c r="F16" s="44"/>
      <c r="G16" s="44"/>
      <c r="H16" s="44"/>
      <c r="I16" s="44"/>
      <c r="J16" s="46"/>
    </row>
    <row r="17" ht="28.8">
      <c r="A17" s="36" t="s">
        <v>118</v>
      </c>
      <c r="B17" s="36">
        <v>8</v>
      </c>
      <c r="C17" s="37" t="s">
        <v>1115</v>
      </c>
      <c r="D17" s="36" t="s">
        <v>120</v>
      </c>
      <c r="E17" s="38" t="s">
        <v>1116</v>
      </c>
      <c r="F17" s="39" t="s">
        <v>178</v>
      </c>
      <c r="G17" s="40">
        <v>5</v>
      </c>
      <c r="H17" s="41">
        <v>2834.98</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1117</v>
      </c>
      <c r="F19" s="44"/>
      <c r="G19" s="44"/>
      <c r="H19" s="44"/>
      <c r="I19" s="44"/>
      <c r="J19" s="46"/>
    </row>
    <row r="20" ht="57.6">
      <c r="A20" s="36" t="s">
        <v>127</v>
      </c>
      <c r="B20" s="43"/>
      <c r="C20" s="44"/>
      <c r="D20" s="44"/>
      <c r="E20" s="38" t="s">
        <v>1067</v>
      </c>
      <c r="F20" s="44"/>
      <c r="G20" s="44"/>
      <c r="H20" s="44"/>
      <c r="I20" s="44"/>
      <c r="J20" s="46"/>
    </row>
    <row r="21">
      <c r="A21" s="36" t="s">
        <v>118</v>
      </c>
      <c r="B21" s="36">
        <v>9</v>
      </c>
      <c r="C21" s="37" t="s">
        <v>1118</v>
      </c>
      <c r="D21" s="36" t="s">
        <v>120</v>
      </c>
      <c r="E21" s="38" t="s">
        <v>1119</v>
      </c>
      <c r="F21" s="39" t="s">
        <v>178</v>
      </c>
      <c r="G21" s="40">
        <v>6</v>
      </c>
      <c r="H21" s="41">
        <v>217.53999999999999</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1120</v>
      </c>
      <c r="F23" s="44"/>
      <c r="G23" s="44"/>
      <c r="H23" s="44"/>
      <c r="I23" s="44"/>
      <c r="J23" s="46"/>
    </row>
    <row r="24" ht="72">
      <c r="A24" s="36" t="s">
        <v>127</v>
      </c>
      <c r="B24" s="43"/>
      <c r="C24" s="44"/>
      <c r="D24" s="44"/>
      <c r="E24" s="38" t="s">
        <v>1071</v>
      </c>
      <c r="F24" s="44"/>
      <c r="G24" s="44"/>
      <c r="H24" s="44"/>
      <c r="I24" s="44"/>
      <c r="J24" s="46"/>
    </row>
    <row r="25" ht="28.8">
      <c r="A25" s="36" t="s">
        <v>118</v>
      </c>
      <c r="B25" s="36">
        <v>5</v>
      </c>
      <c r="C25" s="37" t="s">
        <v>1083</v>
      </c>
      <c r="D25" s="36" t="s">
        <v>120</v>
      </c>
      <c r="E25" s="38" t="s">
        <v>1084</v>
      </c>
      <c r="F25" s="39" t="s">
        <v>178</v>
      </c>
      <c r="G25" s="40">
        <v>5</v>
      </c>
      <c r="H25" s="41">
        <v>2132.8600000000001</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1117</v>
      </c>
      <c r="F27" s="44"/>
      <c r="G27" s="44"/>
      <c r="H27" s="44"/>
      <c r="I27" s="44"/>
      <c r="J27" s="46"/>
    </row>
    <row r="28" ht="43.2">
      <c r="A28" s="36" t="s">
        <v>127</v>
      </c>
      <c r="B28" s="43"/>
      <c r="C28" s="44"/>
      <c r="D28" s="44"/>
      <c r="E28" s="38" t="s">
        <v>1086</v>
      </c>
      <c r="F28" s="44"/>
      <c r="G28" s="44"/>
      <c r="H28" s="44"/>
      <c r="I28" s="44"/>
      <c r="J28" s="46"/>
    </row>
    <row r="29" ht="28.8">
      <c r="A29" s="36" t="s">
        <v>118</v>
      </c>
      <c r="B29" s="36">
        <v>6</v>
      </c>
      <c r="C29" s="37" t="s">
        <v>1094</v>
      </c>
      <c r="D29" s="36" t="s">
        <v>120</v>
      </c>
      <c r="E29" s="38" t="s">
        <v>1095</v>
      </c>
      <c r="F29" s="39" t="s">
        <v>219</v>
      </c>
      <c r="G29" s="40">
        <v>172.66999999999999</v>
      </c>
      <c r="H29" s="41">
        <v>125.43000000000001</v>
      </c>
      <c r="I29" s="41">
        <f>ROUND(G29*H29,P4)</f>
        <v>0</v>
      </c>
      <c r="J29" s="39" t="s">
        <v>123</v>
      </c>
      <c r="O29" s="42">
        <f>I29*0.21</f>
        <v>0</v>
      </c>
      <c r="P29">
        <v>3</v>
      </c>
    </row>
    <row r="30">
      <c r="A30" s="36" t="s">
        <v>124</v>
      </c>
      <c r="B30" s="43"/>
      <c r="C30" s="44"/>
      <c r="D30" s="44"/>
      <c r="E30" s="45" t="s">
        <v>120</v>
      </c>
      <c r="F30" s="44"/>
      <c r="G30" s="44"/>
      <c r="H30" s="44"/>
      <c r="I30" s="44"/>
      <c r="J30" s="46"/>
    </row>
    <row r="31" ht="57.6">
      <c r="A31" s="36" t="s">
        <v>125</v>
      </c>
      <c r="B31" s="43"/>
      <c r="C31" s="44"/>
      <c r="D31" s="44"/>
      <c r="E31" s="47" t="s">
        <v>1121</v>
      </c>
      <c r="F31" s="44"/>
      <c r="G31" s="44"/>
      <c r="H31" s="44"/>
      <c r="I31" s="44"/>
      <c r="J31" s="46"/>
    </row>
    <row r="32" ht="43.2">
      <c r="A32" s="36" t="s">
        <v>127</v>
      </c>
      <c r="B32" s="43"/>
      <c r="C32" s="44"/>
      <c r="D32" s="44"/>
      <c r="E32" s="38" t="s">
        <v>1097</v>
      </c>
      <c r="F32" s="44"/>
      <c r="G32" s="44"/>
      <c r="H32" s="44"/>
      <c r="I32" s="44"/>
      <c r="J32" s="46"/>
    </row>
    <row r="33" ht="28.8">
      <c r="A33" s="36" t="s">
        <v>118</v>
      </c>
      <c r="B33" s="36">
        <v>7</v>
      </c>
      <c r="C33" s="37" t="s">
        <v>1098</v>
      </c>
      <c r="D33" s="36" t="s">
        <v>120</v>
      </c>
      <c r="E33" s="38" t="s">
        <v>1099</v>
      </c>
      <c r="F33" s="39" t="s">
        <v>219</v>
      </c>
      <c r="G33" s="40">
        <v>172.66999999999999</v>
      </c>
      <c r="H33" s="41">
        <v>368.14999999999998</v>
      </c>
      <c r="I33" s="41">
        <f>ROUND(G33*H33,P4)</f>
        <v>0</v>
      </c>
      <c r="J33" s="39" t="s">
        <v>123</v>
      </c>
      <c r="O33" s="42">
        <f>I33*0.21</f>
        <v>0</v>
      </c>
      <c r="P33">
        <v>3</v>
      </c>
    </row>
    <row r="34">
      <c r="A34" s="36" t="s">
        <v>124</v>
      </c>
      <c r="B34" s="43"/>
      <c r="C34" s="44"/>
      <c r="D34" s="44"/>
      <c r="E34" s="45" t="s">
        <v>120</v>
      </c>
      <c r="F34" s="44"/>
      <c r="G34" s="44"/>
      <c r="H34" s="44"/>
      <c r="I34" s="44"/>
      <c r="J34" s="46"/>
    </row>
    <row r="35" ht="57.6">
      <c r="A35" s="36" t="s">
        <v>125</v>
      </c>
      <c r="B35" s="43"/>
      <c r="C35" s="44"/>
      <c r="D35" s="44"/>
      <c r="E35" s="47" t="s">
        <v>1121</v>
      </c>
      <c r="F35" s="44"/>
      <c r="G35" s="44"/>
      <c r="H35" s="44"/>
      <c r="I35" s="44"/>
      <c r="J35" s="46"/>
    </row>
    <row r="36" ht="43.2">
      <c r="A36" s="36" t="s">
        <v>127</v>
      </c>
      <c r="B36" s="48"/>
      <c r="C36" s="49"/>
      <c r="D36" s="49"/>
      <c r="E36" s="38" t="s">
        <v>1097</v>
      </c>
      <c r="F36" s="49"/>
      <c r="G36" s="49"/>
      <c r="H36" s="49"/>
      <c r="I36" s="49"/>
      <c r="J3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45</v>
      </c>
      <c r="I3" s="24">
        <f>SUMIFS(I8:I443,A8:A443,"SD")</f>
        <v>0</v>
      </c>
      <c r="J3" s="18"/>
      <c r="O3">
        <v>0</v>
      </c>
      <c r="P3">
        <v>2</v>
      </c>
    </row>
    <row r="4">
      <c r="A4" s="3" t="s">
        <v>102</v>
      </c>
      <c r="B4" s="19" t="s">
        <v>103</v>
      </c>
      <c r="C4" s="20" t="s">
        <v>45</v>
      </c>
      <c r="D4" s="21"/>
      <c r="E4" s="22" t="s">
        <v>46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288</v>
      </c>
      <c r="E9" s="38" t="s">
        <v>188</v>
      </c>
      <c r="F9" s="39" t="s">
        <v>189</v>
      </c>
      <c r="G9" s="40">
        <v>904.74599999999998</v>
      </c>
      <c r="H9" s="41">
        <v>960</v>
      </c>
      <c r="I9" s="41">
        <f>ROUND(G9*H9,P4)</f>
        <v>0</v>
      </c>
      <c r="J9" s="39" t="s">
        <v>123</v>
      </c>
      <c r="O9" s="42">
        <f>I9*0.21</f>
        <v>0</v>
      </c>
      <c r="P9">
        <v>3</v>
      </c>
    </row>
    <row r="10">
      <c r="A10" s="36" t="s">
        <v>124</v>
      </c>
      <c r="B10" s="43"/>
      <c r="C10" s="44"/>
      <c r="D10" s="44"/>
      <c r="E10" s="38" t="s">
        <v>1122</v>
      </c>
      <c r="F10" s="44"/>
      <c r="G10" s="44"/>
      <c r="H10" s="44"/>
      <c r="I10" s="44"/>
      <c r="J10" s="46"/>
    </row>
    <row r="11">
      <c r="A11" s="36" t="s">
        <v>125</v>
      </c>
      <c r="B11" s="43"/>
      <c r="C11" s="44"/>
      <c r="D11" s="44"/>
      <c r="E11" s="47" t="s">
        <v>1123</v>
      </c>
      <c r="F11" s="44"/>
      <c r="G11" s="44"/>
      <c r="H11" s="44"/>
      <c r="I11" s="44"/>
      <c r="J11" s="46"/>
    </row>
    <row r="12" ht="28.8">
      <c r="A12" s="36" t="s">
        <v>127</v>
      </c>
      <c r="B12" s="43"/>
      <c r="C12" s="44"/>
      <c r="D12" s="44"/>
      <c r="E12" s="38" t="s">
        <v>192</v>
      </c>
      <c r="F12" s="44"/>
      <c r="G12" s="44"/>
      <c r="H12" s="44"/>
      <c r="I12" s="44"/>
      <c r="J12" s="46"/>
    </row>
    <row r="13">
      <c r="A13" s="36" t="s">
        <v>118</v>
      </c>
      <c r="B13" s="36">
        <v>2</v>
      </c>
      <c r="C13" s="37" t="s">
        <v>1124</v>
      </c>
      <c r="D13" s="36" t="s">
        <v>120</v>
      </c>
      <c r="E13" s="38" t="s">
        <v>1125</v>
      </c>
      <c r="F13" s="39" t="s">
        <v>178</v>
      </c>
      <c r="G13" s="40">
        <v>15</v>
      </c>
      <c r="H13" s="41">
        <v>50000</v>
      </c>
      <c r="I13" s="41">
        <f>ROUND(G13*H13,P4)</f>
        <v>0</v>
      </c>
      <c r="J13" s="39" t="s">
        <v>123</v>
      </c>
      <c r="O13" s="42">
        <f>I13*0.21</f>
        <v>0</v>
      </c>
      <c r="P13">
        <v>3</v>
      </c>
    </row>
    <row r="14" ht="57.6">
      <c r="A14" s="36" t="s">
        <v>124</v>
      </c>
      <c r="B14" s="43"/>
      <c r="C14" s="44"/>
      <c r="D14" s="44"/>
      <c r="E14" s="38" t="s">
        <v>1126</v>
      </c>
      <c r="F14" s="44"/>
      <c r="G14" s="44"/>
      <c r="H14" s="44"/>
      <c r="I14" s="44"/>
      <c r="J14" s="46"/>
    </row>
    <row r="15" ht="100.8">
      <c r="A15" s="36" t="s">
        <v>127</v>
      </c>
      <c r="B15" s="43"/>
      <c r="C15" s="44"/>
      <c r="D15" s="44"/>
      <c r="E15" s="38" t="s">
        <v>1127</v>
      </c>
      <c r="F15" s="44"/>
      <c r="G15" s="44"/>
      <c r="H15" s="44"/>
      <c r="I15" s="44"/>
      <c r="J15" s="46"/>
    </row>
    <row r="16">
      <c r="A16" s="36" t="s">
        <v>118</v>
      </c>
      <c r="B16" s="36">
        <v>3</v>
      </c>
      <c r="C16" s="37" t="s">
        <v>1128</v>
      </c>
      <c r="D16" s="36" t="s">
        <v>120</v>
      </c>
      <c r="E16" s="38" t="s">
        <v>1129</v>
      </c>
      <c r="F16" s="39" t="s">
        <v>178</v>
      </c>
      <c r="G16" s="40">
        <v>1</v>
      </c>
      <c r="H16" s="41">
        <v>129000</v>
      </c>
      <c r="I16" s="41">
        <f>ROUND(G16*H16,P4)</f>
        <v>0</v>
      </c>
      <c r="J16" s="39" t="s">
        <v>123</v>
      </c>
      <c r="O16" s="42">
        <f>I16*0.21</f>
        <v>0</v>
      </c>
      <c r="P16">
        <v>3</v>
      </c>
    </row>
    <row r="17" ht="28.8">
      <c r="A17" s="36" t="s">
        <v>124</v>
      </c>
      <c r="B17" s="43"/>
      <c r="C17" s="44"/>
      <c r="D17" s="44"/>
      <c r="E17" s="38" t="s">
        <v>1130</v>
      </c>
      <c r="F17" s="44"/>
      <c r="G17" s="44"/>
      <c r="H17" s="44"/>
      <c r="I17" s="44"/>
      <c r="J17" s="46"/>
    </row>
    <row r="18" ht="28.8">
      <c r="A18" s="36" t="s">
        <v>125</v>
      </c>
      <c r="B18" s="43"/>
      <c r="C18" s="44"/>
      <c r="D18" s="44"/>
      <c r="E18" s="47" t="s">
        <v>1131</v>
      </c>
      <c r="F18" s="44"/>
      <c r="G18" s="44"/>
      <c r="H18" s="44"/>
      <c r="I18" s="44"/>
      <c r="J18" s="46"/>
    </row>
    <row r="19">
      <c r="A19" s="36" t="s">
        <v>127</v>
      </c>
      <c r="B19" s="43"/>
      <c r="C19" s="44"/>
      <c r="D19" s="44"/>
      <c r="E19" s="38" t="s">
        <v>160</v>
      </c>
      <c r="F19" s="44"/>
      <c r="G19" s="44"/>
      <c r="H19" s="44"/>
      <c r="I19" s="44"/>
      <c r="J19" s="46"/>
    </row>
    <row r="20">
      <c r="A20" s="36" t="s">
        <v>118</v>
      </c>
      <c r="B20" s="36">
        <v>110</v>
      </c>
      <c r="C20" s="37" t="s">
        <v>1132</v>
      </c>
      <c r="D20" s="36" t="s">
        <v>120</v>
      </c>
      <c r="E20" s="38" t="s">
        <v>1133</v>
      </c>
      <c r="F20" s="39" t="s">
        <v>178</v>
      </c>
      <c r="G20" s="40">
        <v>1</v>
      </c>
      <c r="H20" s="41">
        <v>58000</v>
      </c>
      <c r="I20" s="41">
        <f>ROUND(G20*H20,P4)</f>
        <v>0</v>
      </c>
      <c r="J20" s="39" t="s">
        <v>123</v>
      </c>
      <c r="O20" s="42">
        <f>I20*0.21</f>
        <v>0</v>
      </c>
      <c r="P20">
        <v>3</v>
      </c>
    </row>
    <row r="21">
      <c r="A21" s="36" t="s">
        <v>124</v>
      </c>
      <c r="B21" s="43"/>
      <c r="C21" s="44"/>
      <c r="D21" s="44"/>
      <c r="E21" s="45" t="s">
        <v>120</v>
      </c>
      <c r="F21" s="44"/>
      <c r="G21" s="44"/>
      <c r="H21" s="44"/>
      <c r="I21" s="44"/>
      <c r="J21" s="46"/>
    </row>
    <row r="22">
      <c r="A22" s="36" t="s">
        <v>125</v>
      </c>
      <c r="B22" s="43"/>
      <c r="C22" s="44"/>
      <c r="D22" s="44"/>
      <c r="E22" s="47" t="s">
        <v>1134</v>
      </c>
      <c r="F22" s="44"/>
      <c r="G22" s="44"/>
      <c r="H22" s="44"/>
      <c r="I22" s="44"/>
      <c r="J22" s="46"/>
    </row>
    <row r="23" ht="100.8">
      <c r="A23" s="36" t="s">
        <v>127</v>
      </c>
      <c r="B23" s="43"/>
      <c r="C23" s="44"/>
      <c r="D23" s="44"/>
      <c r="E23" s="38" t="s">
        <v>1135</v>
      </c>
      <c r="F23" s="44"/>
      <c r="G23" s="44"/>
      <c r="H23" s="44"/>
      <c r="I23" s="44"/>
      <c r="J23" s="46"/>
    </row>
    <row r="24">
      <c r="A24" s="30" t="s">
        <v>115</v>
      </c>
      <c r="B24" s="31"/>
      <c r="C24" s="32" t="s">
        <v>133</v>
      </c>
      <c r="D24" s="33"/>
      <c r="E24" s="30" t="s">
        <v>204</v>
      </c>
      <c r="F24" s="33"/>
      <c r="G24" s="33"/>
      <c r="H24" s="33"/>
      <c r="I24" s="34">
        <f>SUMIFS(I25:I88,A25:A88,"P")</f>
        <v>0</v>
      </c>
      <c r="J24" s="35"/>
    </row>
    <row r="25">
      <c r="A25" s="36" t="s">
        <v>118</v>
      </c>
      <c r="B25" s="36">
        <v>4</v>
      </c>
      <c r="C25" s="37" t="s">
        <v>1136</v>
      </c>
      <c r="D25" s="36" t="s">
        <v>120</v>
      </c>
      <c r="E25" s="38" t="s">
        <v>1137</v>
      </c>
      <c r="F25" s="39" t="s">
        <v>235</v>
      </c>
      <c r="G25" s="40">
        <v>571.75999999999999</v>
      </c>
      <c r="H25" s="41">
        <v>190.27000000000001</v>
      </c>
      <c r="I25" s="41">
        <f>ROUND(G25*H25,P4)</f>
        <v>0</v>
      </c>
      <c r="J25" s="39" t="s">
        <v>123</v>
      </c>
      <c r="O25" s="42">
        <f>I25*0.21</f>
        <v>0</v>
      </c>
      <c r="P25">
        <v>3</v>
      </c>
    </row>
    <row r="26">
      <c r="A26" s="36" t="s">
        <v>124</v>
      </c>
      <c r="B26" s="43"/>
      <c r="C26" s="44"/>
      <c r="D26" s="44"/>
      <c r="E26" s="38" t="s">
        <v>1138</v>
      </c>
      <c r="F26" s="44"/>
      <c r="G26" s="44"/>
      <c r="H26" s="44"/>
      <c r="I26" s="44"/>
      <c r="J26" s="46"/>
    </row>
    <row r="27" ht="43.2">
      <c r="A27" s="36" t="s">
        <v>125</v>
      </c>
      <c r="B27" s="43"/>
      <c r="C27" s="44"/>
      <c r="D27" s="44"/>
      <c r="E27" s="47" t="s">
        <v>1139</v>
      </c>
      <c r="F27" s="44"/>
      <c r="G27" s="44"/>
      <c r="H27" s="44"/>
      <c r="I27" s="44"/>
      <c r="J27" s="46"/>
    </row>
    <row r="28" ht="28.8">
      <c r="A28" s="36" t="s">
        <v>127</v>
      </c>
      <c r="B28" s="43"/>
      <c r="C28" s="44"/>
      <c r="D28" s="44"/>
      <c r="E28" s="38" t="s">
        <v>293</v>
      </c>
      <c r="F28" s="44"/>
      <c r="G28" s="44"/>
      <c r="H28" s="44"/>
      <c r="I28" s="44"/>
      <c r="J28" s="46"/>
    </row>
    <row r="29">
      <c r="A29" s="36" t="s">
        <v>118</v>
      </c>
      <c r="B29" s="36">
        <v>5</v>
      </c>
      <c r="C29" s="37" t="s">
        <v>1140</v>
      </c>
      <c r="D29" s="36" t="s">
        <v>120</v>
      </c>
      <c r="E29" s="38" t="s">
        <v>1141</v>
      </c>
      <c r="F29" s="39" t="s">
        <v>201</v>
      </c>
      <c r="G29" s="40">
        <v>336</v>
      </c>
      <c r="H29" s="41">
        <v>107.12</v>
      </c>
      <c r="I29" s="41">
        <f>ROUND(G29*H29,P4)</f>
        <v>0</v>
      </c>
      <c r="J29" s="39" t="s">
        <v>123</v>
      </c>
      <c r="O29" s="42">
        <f>I29*0.21</f>
        <v>0</v>
      </c>
      <c r="P29">
        <v>3</v>
      </c>
    </row>
    <row r="30">
      <c r="A30" s="36" t="s">
        <v>124</v>
      </c>
      <c r="B30" s="43"/>
      <c r="C30" s="44"/>
      <c r="D30" s="44"/>
      <c r="E30" s="38" t="s">
        <v>1142</v>
      </c>
      <c r="F30" s="44"/>
      <c r="G30" s="44"/>
      <c r="H30" s="44"/>
      <c r="I30" s="44"/>
      <c r="J30" s="46"/>
    </row>
    <row r="31">
      <c r="A31" s="36" t="s">
        <v>125</v>
      </c>
      <c r="B31" s="43"/>
      <c r="C31" s="44"/>
      <c r="D31" s="44"/>
      <c r="E31" s="47" t="s">
        <v>1143</v>
      </c>
      <c r="F31" s="44"/>
      <c r="G31" s="44"/>
      <c r="H31" s="44"/>
      <c r="I31" s="44"/>
      <c r="J31" s="46"/>
    </row>
    <row r="32" ht="43.2">
      <c r="A32" s="36" t="s">
        <v>127</v>
      </c>
      <c r="B32" s="43"/>
      <c r="C32" s="44"/>
      <c r="D32" s="44"/>
      <c r="E32" s="38" t="s">
        <v>1144</v>
      </c>
      <c r="F32" s="44"/>
      <c r="G32" s="44"/>
      <c r="H32" s="44"/>
      <c r="I32" s="44"/>
      <c r="J32" s="46"/>
    </row>
    <row r="33">
      <c r="A33" s="36" t="s">
        <v>118</v>
      </c>
      <c r="B33" s="36">
        <v>6</v>
      </c>
      <c r="C33" s="37" t="s">
        <v>294</v>
      </c>
      <c r="D33" s="36" t="s">
        <v>120</v>
      </c>
      <c r="E33" s="38" t="s">
        <v>295</v>
      </c>
      <c r="F33" s="39" t="s">
        <v>189</v>
      </c>
      <c r="G33" s="40">
        <v>292.39999999999998</v>
      </c>
      <c r="H33" s="41">
        <v>170.38</v>
      </c>
      <c r="I33" s="41">
        <f>ROUND(G33*H33,P4)</f>
        <v>0</v>
      </c>
      <c r="J33" s="39" t="s">
        <v>123</v>
      </c>
      <c r="O33" s="42">
        <f>I33*0.21</f>
        <v>0</v>
      </c>
      <c r="P33">
        <v>3</v>
      </c>
    </row>
    <row r="34" ht="43.2">
      <c r="A34" s="36" t="s">
        <v>124</v>
      </c>
      <c r="B34" s="43"/>
      <c r="C34" s="44"/>
      <c r="D34" s="44"/>
      <c r="E34" s="38" t="s">
        <v>1145</v>
      </c>
      <c r="F34" s="44"/>
      <c r="G34" s="44"/>
      <c r="H34" s="44"/>
      <c r="I34" s="44"/>
      <c r="J34" s="46"/>
    </row>
    <row r="35" ht="43.2">
      <c r="A35" s="36" t="s">
        <v>125</v>
      </c>
      <c r="B35" s="43"/>
      <c r="C35" s="44"/>
      <c r="D35" s="44"/>
      <c r="E35" s="47" t="s">
        <v>1146</v>
      </c>
      <c r="F35" s="44"/>
      <c r="G35" s="44"/>
      <c r="H35" s="44"/>
      <c r="I35" s="44"/>
      <c r="J35" s="46"/>
    </row>
    <row r="36" ht="409.5">
      <c r="A36" s="36" t="s">
        <v>127</v>
      </c>
      <c r="B36" s="43"/>
      <c r="C36" s="44"/>
      <c r="D36" s="44"/>
      <c r="E36" s="38" t="s">
        <v>297</v>
      </c>
      <c r="F36" s="44"/>
      <c r="G36" s="44"/>
      <c r="H36" s="44"/>
      <c r="I36" s="44"/>
      <c r="J36" s="46"/>
    </row>
    <row r="37">
      <c r="A37" s="36" t="s">
        <v>118</v>
      </c>
      <c r="B37" s="36">
        <v>7</v>
      </c>
      <c r="C37" s="37" t="s">
        <v>305</v>
      </c>
      <c r="D37" s="36" t="s">
        <v>288</v>
      </c>
      <c r="E37" s="38" t="s">
        <v>306</v>
      </c>
      <c r="F37" s="39" t="s">
        <v>189</v>
      </c>
      <c r="G37" s="40">
        <v>1995.443</v>
      </c>
      <c r="H37" s="41">
        <v>135.06999999999999</v>
      </c>
      <c r="I37" s="41">
        <f>ROUND(G37*H37,P4)</f>
        <v>0</v>
      </c>
      <c r="J37" s="39" t="s">
        <v>123</v>
      </c>
      <c r="O37" s="42">
        <f>I37*0.21</f>
        <v>0</v>
      </c>
      <c r="P37">
        <v>3</v>
      </c>
    </row>
    <row r="38" ht="57.6">
      <c r="A38" s="36" t="s">
        <v>124</v>
      </c>
      <c r="B38" s="43"/>
      <c r="C38" s="44"/>
      <c r="D38" s="44"/>
      <c r="E38" s="38" t="s">
        <v>1147</v>
      </c>
      <c r="F38" s="44"/>
      <c r="G38" s="44"/>
      <c r="H38" s="44"/>
      <c r="I38" s="44"/>
      <c r="J38" s="46"/>
    </row>
    <row r="39" ht="86.4">
      <c r="A39" s="36" t="s">
        <v>125</v>
      </c>
      <c r="B39" s="43"/>
      <c r="C39" s="44"/>
      <c r="D39" s="44"/>
      <c r="E39" s="47" t="s">
        <v>1148</v>
      </c>
      <c r="F39" s="44"/>
      <c r="G39" s="44"/>
      <c r="H39" s="44"/>
      <c r="I39" s="44"/>
      <c r="J39" s="46"/>
    </row>
    <row r="40" ht="360">
      <c r="A40" s="36" t="s">
        <v>127</v>
      </c>
      <c r="B40" s="43"/>
      <c r="C40" s="44"/>
      <c r="D40" s="44"/>
      <c r="E40" s="38" t="s">
        <v>308</v>
      </c>
      <c r="F40" s="44"/>
      <c r="G40" s="44"/>
      <c r="H40" s="44"/>
      <c r="I40" s="44"/>
      <c r="J40" s="46"/>
    </row>
    <row r="41">
      <c r="A41" s="36" t="s">
        <v>118</v>
      </c>
      <c r="B41" s="36">
        <v>8</v>
      </c>
      <c r="C41" s="37" t="s">
        <v>305</v>
      </c>
      <c r="D41" s="36" t="s">
        <v>309</v>
      </c>
      <c r="E41" s="38" t="s">
        <v>306</v>
      </c>
      <c r="F41" s="39" t="s">
        <v>189</v>
      </c>
      <c r="G41" s="40">
        <v>53.399999999999999</v>
      </c>
      <c r="H41" s="41">
        <v>135.06999999999999</v>
      </c>
      <c r="I41" s="41">
        <f>ROUND(G41*H41,P4)</f>
        <v>0</v>
      </c>
      <c r="J41" s="39" t="s">
        <v>123</v>
      </c>
      <c r="O41" s="42">
        <f>I41*0.21</f>
        <v>0</v>
      </c>
      <c r="P41">
        <v>3</v>
      </c>
    </row>
    <row r="42" ht="43.2">
      <c r="A42" s="36" t="s">
        <v>124</v>
      </c>
      <c r="B42" s="43"/>
      <c r="C42" s="44"/>
      <c r="D42" s="44"/>
      <c r="E42" s="38" t="s">
        <v>1149</v>
      </c>
      <c r="F42" s="44"/>
      <c r="G42" s="44"/>
      <c r="H42" s="44"/>
      <c r="I42" s="44"/>
      <c r="J42" s="46"/>
    </row>
    <row r="43">
      <c r="A43" s="36" t="s">
        <v>125</v>
      </c>
      <c r="B43" s="43"/>
      <c r="C43" s="44"/>
      <c r="D43" s="44"/>
      <c r="E43" s="47" t="s">
        <v>1150</v>
      </c>
      <c r="F43" s="44"/>
      <c r="G43" s="44"/>
      <c r="H43" s="44"/>
      <c r="I43" s="44"/>
      <c r="J43" s="46"/>
    </row>
    <row r="44" ht="360">
      <c r="A44" s="36" t="s">
        <v>127</v>
      </c>
      <c r="B44" s="43"/>
      <c r="C44" s="44"/>
      <c r="D44" s="44"/>
      <c r="E44" s="38" t="s">
        <v>308</v>
      </c>
      <c r="F44" s="44"/>
      <c r="G44" s="44"/>
      <c r="H44" s="44"/>
      <c r="I44" s="44"/>
      <c r="J44" s="46"/>
    </row>
    <row r="45">
      <c r="A45" s="36" t="s">
        <v>118</v>
      </c>
      <c r="B45" s="36">
        <v>9</v>
      </c>
      <c r="C45" s="37" t="s">
        <v>305</v>
      </c>
      <c r="D45" s="36" t="s">
        <v>311</v>
      </c>
      <c r="E45" s="38" t="s">
        <v>306</v>
      </c>
      <c r="F45" s="39" t="s">
        <v>189</v>
      </c>
      <c r="G45" s="40">
        <v>904.74599999999998</v>
      </c>
      <c r="H45" s="41">
        <v>135.06999999999999</v>
      </c>
      <c r="I45" s="41">
        <f>ROUND(G45*H45,P4)</f>
        <v>0</v>
      </c>
      <c r="J45" s="39" t="s">
        <v>123</v>
      </c>
      <c r="O45" s="42">
        <f>I45*0.21</f>
        <v>0</v>
      </c>
      <c r="P45">
        <v>3</v>
      </c>
    </row>
    <row r="46" ht="43.2">
      <c r="A46" s="36" t="s">
        <v>124</v>
      </c>
      <c r="B46" s="43"/>
      <c r="C46" s="44"/>
      <c r="D46" s="44"/>
      <c r="E46" s="38" t="s">
        <v>1151</v>
      </c>
      <c r="F46" s="44"/>
      <c r="G46" s="44"/>
      <c r="H46" s="44"/>
      <c r="I46" s="44"/>
      <c r="J46" s="46"/>
    </row>
    <row r="47">
      <c r="A47" s="36" t="s">
        <v>125</v>
      </c>
      <c r="B47" s="43"/>
      <c r="C47" s="44"/>
      <c r="D47" s="44"/>
      <c r="E47" s="47" t="s">
        <v>1152</v>
      </c>
      <c r="F47" s="44"/>
      <c r="G47" s="44"/>
      <c r="H47" s="44"/>
      <c r="I47" s="44"/>
      <c r="J47" s="46"/>
    </row>
    <row r="48" ht="360">
      <c r="A48" s="36" t="s">
        <v>127</v>
      </c>
      <c r="B48" s="43"/>
      <c r="C48" s="44"/>
      <c r="D48" s="44"/>
      <c r="E48" s="38" t="s">
        <v>308</v>
      </c>
      <c r="F48" s="44"/>
      <c r="G48" s="44"/>
      <c r="H48" s="44"/>
      <c r="I48" s="44"/>
      <c r="J48" s="46"/>
    </row>
    <row r="49">
      <c r="A49" s="36" t="s">
        <v>118</v>
      </c>
      <c r="B49" s="36">
        <v>10</v>
      </c>
      <c r="C49" s="37" t="s">
        <v>508</v>
      </c>
      <c r="D49" s="36" t="s">
        <v>120</v>
      </c>
      <c r="E49" s="38" t="s">
        <v>509</v>
      </c>
      <c r="F49" s="39" t="s">
        <v>189</v>
      </c>
      <c r="G49" s="40">
        <v>1555.5129999999999</v>
      </c>
      <c r="H49" s="41">
        <v>307.47000000000003</v>
      </c>
      <c r="I49" s="41">
        <f>ROUND(G49*H49,P4)</f>
        <v>0</v>
      </c>
      <c r="J49" s="39" t="s">
        <v>123</v>
      </c>
      <c r="O49" s="42">
        <f>I49*0.21</f>
        <v>0</v>
      </c>
      <c r="P49">
        <v>3</v>
      </c>
    </row>
    <row r="50" ht="28.8">
      <c r="A50" s="36" t="s">
        <v>124</v>
      </c>
      <c r="B50" s="43"/>
      <c r="C50" s="44"/>
      <c r="D50" s="44"/>
      <c r="E50" s="38" t="s">
        <v>1153</v>
      </c>
      <c r="F50" s="44"/>
      <c r="G50" s="44"/>
      <c r="H50" s="44"/>
      <c r="I50" s="44"/>
      <c r="J50" s="46"/>
    </row>
    <row r="51" ht="216">
      <c r="A51" s="36" t="s">
        <v>125</v>
      </c>
      <c r="B51" s="43"/>
      <c r="C51" s="44"/>
      <c r="D51" s="44"/>
      <c r="E51" s="47" t="s">
        <v>1154</v>
      </c>
      <c r="F51" s="44"/>
      <c r="G51" s="44"/>
      <c r="H51" s="44"/>
      <c r="I51" s="44"/>
      <c r="J51" s="46"/>
    </row>
    <row r="52" ht="374.4">
      <c r="A52" s="36" t="s">
        <v>127</v>
      </c>
      <c r="B52" s="43"/>
      <c r="C52" s="44"/>
      <c r="D52" s="44"/>
      <c r="E52" s="38" t="s">
        <v>511</v>
      </c>
      <c r="F52" s="44"/>
      <c r="G52" s="44"/>
      <c r="H52" s="44"/>
      <c r="I52" s="44"/>
      <c r="J52" s="46"/>
    </row>
    <row r="53">
      <c r="A53" s="36" t="s">
        <v>118</v>
      </c>
      <c r="B53" s="36">
        <v>11</v>
      </c>
      <c r="C53" s="37" t="s">
        <v>330</v>
      </c>
      <c r="D53" s="36" t="s">
        <v>120</v>
      </c>
      <c r="E53" s="38" t="s">
        <v>331</v>
      </c>
      <c r="F53" s="39" t="s">
        <v>189</v>
      </c>
      <c r="G53" s="40">
        <v>174</v>
      </c>
      <c r="H53" s="41">
        <v>87.260000000000005</v>
      </c>
      <c r="I53" s="41">
        <f>ROUND(G53*H53,P4)</f>
        <v>0</v>
      </c>
      <c r="J53" s="39" t="s">
        <v>123</v>
      </c>
      <c r="O53" s="42">
        <f>I53*0.21</f>
        <v>0</v>
      </c>
      <c r="P53">
        <v>3</v>
      </c>
    </row>
    <row r="54" ht="28.8">
      <c r="A54" s="36" t="s">
        <v>124</v>
      </c>
      <c r="B54" s="43"/>
      <c r="C54" s="44"/>
      <c r="D54" s="44"/>
      <c r="E54" s="38" t="s">
        <v>1155</v>
      </c>
      <c r="F54" s="44"/>
      <c r="G54" s="44"/>
      <c r="H54" s="44"/>
      <c r="I54" s="44"/>
      <c r="J54" s="46"/>
    </row>
    <row r="55">
      <c r="A55" s="36" t="s">
        <v>125</v>
      </c>
      <c r="B55" s="43"/>
      <c r="C55" s="44"/>
      <c r="D55" s="44"/>
      <c r="E55" s="47" t="s">
        <v>1156</v>
      </c>
      <c r="F55" s="44"/>
      <c r="G55" s="44"/>
      <c r="H55" s="44"/>
      <c r="I55" s="44"/>
      <c r="J55" s="46"/>
    </row>
    <row r="56" ht="316.8">
      <c r="A56" s="36" t="s">
        <v>127</v>
      </c>
      <c r="B56" s="43"/>
      <c r="C56" s="44"/>
      <c r="D56" s="44"/>
      <c r="E56" s="38" t="s">
        <v>333</v>
      </c>
      <c r="F56" s="44"/>
      <c r="G56" s="44"/>
      <c r="H56" s="44"/>
      <c r="I56" s="44"/>
      <c r="J56" s="46"/>
    </row>
    <row r="57">
      <c r="A57" s="36" t="s">
        <v>118</v>
      </c>
      <c r="B57" s="36">
        <v>12</v>
      </c>
      <c r="C57" s="37" t="s">
        <v>334</v>
      </c>
      <c r="D57" s="36" t="s">
        <v>120</v>
      </c>
      <c r="E57" s="38" t="s">
        <v>335</v>
      </c>
      <c r="F57" s="39" t="s">
        <v>189</v>
      </c>
      <c r="G57" s="40">
        <v>409.24700000000001</v>
      </c>
      <c r="H57" s="41">
        <v>97.739999999999995</v>
      </c>
      <c r="I57" s="41">
        <f>ROUND(G57*H57,P4)</f>
        <v>0</v>
      </c>
      <c r="J57" s="39" t="s">
        <v>123</v>
      </c>
      <c r="O57" s="42">
        <f>I57*0.21</f>
        <v>0</v>
      </c>
      <c r="P57">
        <v>3</v>
      </c>
    </row>
    <row r="58" ht="43.2">
      <c r="A58" s="36" t="s">
        <v>124</v>
      </c>
      <c r="B58" s="43"/>
      <c r="C58" s="44"/>
      <c r="D58" s="44"/>
      <c r="E58" s="38" t="s">
        <v>1157</v>
      </c>
      <c r="F58" s="44"/>
      <c r="G58" s="44"/>
      <c r="H58" s="44"/>
      <c r="I58" s="44"/>
      <c r="J58" s="46"/>
    </row>
    <row r="59" ht="57.6">
      <c r="A59" s="36" t="s">
        <v>125</v>
      </c>
      <c r="B59" s="43"/>
      <c r="C59" s="44"/>
      <c r="D59" s="44"/>
      <c r="E59" s="47" t="s">
        <v>1158</v>
      </c>
      <c r="F59" s="44"/>
      <c r="G59" s="44"/>
      <c r="H59" s="44"/>
      <c r="I59" s="44"/>
      <c r="J59" s="46"/>
    </row>
    <row r="60" ht="316.8">
      <c r="A60" s="36" t="s">
        <v>127</v>
      </c>
      <c r="B60" s="43"/>
      <c r="C60" s="44"/>
      <c r="D60" s="44"/>
      <c r="E60" s="38" t="s">
        <v>333</v>
      </c>
      <c r="F60" s="44"/>
      <c r="G60" s="44"/>
      <c r="H60" s="44"/>
      <c r="I60" s="44"/>
      <c r="J60" s="46"/>
    </row>
    <row r="61">
      <c r="A61" s="36" t="s">
        <v>118</v>
      </c>
      <c r="B61" s="36">
        <v>13</v>
      </c>
      <c r="C61" s="37" t="s">
        <v>209</v>
      </c>
      <c r="D61" s="36" t="s">
        <v>120</v>
      </c>
      <c r="E61" s="38" t="s">
        <v>210</v>
      </c>
      <c r="F61" s="39" t="s">
        <v>189</v>
      </c>
      <c r="G61" s="40">
        <v>2607.7890000000002</v>
      </c>
      <c r="H61" s="41">
        <v>20.600000000000001</v>
      </c>
      <c r="I61" s="41">
        <f>ROUND(G61*H61,P4)</f>
        <v>0</v>
      </c>
      <c r="J61" s="39" t="s">
        <v>123</v>
      </c>
      <c r="O61" s="42">
        <f>I61*0.21</f>
        <v>0</v>
      </c>
      <c r="P61">
        <v>3</v>
      </c>
    </row>
    <row r="62">
      <c r="A62" s="36" t="s">
        <v>124</v>
      </c>
      <c r="B62" s="43"/>
      <c r="C62" s="44"/>
      <c r="D62" s="44"/>
      <c r="E62" s="38" t="s">
        <v>1159</v>
      </c>
      <c r="F62" s="44"/>
      <c r="G62" s="44"/>
      <c r="H62" s="44"/>
      <c r="I62" s="44"/>
      <c r="J62" s="46"/>
    </row>
    <row r="63" ht="72">
      <c r="A63" s="36" t="s">
        <v>125</v>
      </c>
      <c r="B63" s="43"/>
      <c r="C63" s="44"/>
      <c r="D63" s="44"/>
      <c r="E63" s="47" t="s">
        <v>1160</v>
      </c>
      <c r="F63" s="44"/>
      <c r="G63" s="44"/>
      <c r="H63" s="44"/>
      <c r="I63" s="44"/>
      <c r="J63" s="46"/>
    </row>
    <row r="64" ht="216">
      <c r="A64" s="36" t="s">
        <v>127</v>
      </c>
      <c r="B64" s="43"/>
      <c r="C64" s="44"/>
      <c r="D64" s="44"/>
      <c r="E64" s="38" t="s">
        <v>341</v>
      </c>
      <c r="F64" s="44"/>
      <c r="G64" s="44"/>
      <c r="H64" s="44"/>
      <c r="I64" s="44"/>
      <c r="J64" s="46"/>
    </row>
    <row r="65">
      <c r="A65" s="36" t="s">
        <v>118</v>
      </c>
      <c r="B65" s="36">
        <v>14</v>
      </c>
      <c r="C65" s="37" t="s">
        <v>209</v>
      </c>
      <c r="D65" s="36" t="s">
        <v>288</v>
      </c>
      <c r="E65" s="38" t="s">
        <v>210</v>
      </c>
      <c r="F65" s="39" t="s">
        <v>189</v>
      </c>
      <c r="G65" s="40">
        <v>904.74599999999998</v>
      </c>
      <c r="H65" s="41">
        <v>20.600000000000001</v>
      </c>
      <c r="I65" s="41">
        <f>ROUND(G65*H65,P4)</f>
        <v>0</v>
      </c>
      <c r="J65" s="39" t="s">
        <v>123</v>
      </c>
      <c r="O65" s="42">
        <f>I65*0.21</f>
        <v>0</v>
      </c>
      <c r="P65">
        <v>3</v>
      </c>
    </row>
    <row r="66">
      <c r="A66" s="36" t="s">
        <v>124</v>
      </c>
      <c r="B66" s="43"/>
      <c r="C66" s="44"/>
      <c r="D66" s="44"/>
      <c r="E66" s="38" t="s">
        <v>1161</v>
      </c>
      <c r="F66" s="44"/>
      <c r="G66" s="44"/>
      <c r="H66" s="44"/>
      <c r="I66" s="44"/>
      <c r="J66" s="46"/>
    </row>
    <row r="67" ht="28.8">
      <c r="A67" s="36" t="s">
        <v>125</v>
      </c>
      <c r="B67" s="43"/>
      <c r="C67" s="44"/>
      <c r="D67" s="44"/>
      <c r="E67" s="47" t="s">
        <v>1162</v>
      </c>
      <c r="F67" s="44"/>
      <c r="G67" s="44"/>
      <c r="H67" s="44"/>
      <c r="I67" s="44"/>
      <c r="J67" s="46"/>
    </row>
    <row r="68" ht="216">
      <c r="A68" s="36" t="s">
        <v>127</v>
      </c>
      <c r="B68" s="43"/>
      <c r="C68" s="44"/>
      <c r="D68" s="44"/>
      <c r="E68" s="38" t="s">
        <v>341</v>
      </c>
      <c r="F68" s="44"/>
      <c r="G68" s="44"/>
      <c r="H68" s="44"/>
      <c r="I68" s="44"/>
      <c r="J68" s="46"/>
    </row>
    <row r="69" ht="28.8">
      <c r="A69" s="36" t="s">
        <v>118</v>
      </c>
      <c r="B69" s="36">
        <v>15</v>
      </c>
      <c r="C69" s="37" t="s">
        <v>1163</v>
      </c>
      <c r="D69" s="36" t="s">
        <v>120</v>
      </c>
      <c r="E69" s="38" t="s">
        <v>1164</v>
      </c>
      <c r="F69" s="39" t="s">
        <v>189</v>
      </c>
      <c r="G69" s="40">
        <v>65.676000000000002</v>
      </c>
      <c r="H69" s="41">
        <v>431.67000000000002</v>
      </c>
      <c r="I69" s="41">
        <f>ROUND(G69*H69,P4)</f>
        <v>0</v>
      </c>
      <c r="J69" s="39" t="s">
        <v>123</v>
      </c>
      <c r="O69" s="42">
        <f>I69*0.21</f>
        <v>0</v>
      </c>
      <c r="P69">
        <v>3</v>
      </c>
    </row>
    <row r="70" ht="28.8">
      <c r="A70" s="36" t="s">
        <v>124</v>
      </c>
      <c r="B70" s="43"/>
      <c r="C70" s="44"/>
      <c r="D70" s="44"/>
      <c r="E70" s="38" t="s">
        <v>1165</v>
      </c>
      <c r="F70" s="44"/>
      <c r="G70" s="44"/>
      <c r="H70" s="44"/>
      <c r="I70" s="44"/>
      <c r="J70" s="46"/>
    </row>
    <row r="71" ht="43.2">
      <c r="A71" s="36" t="s">
        <v>125</v>
      </c>
      <c r="B71" s="43"/>
      <c r="C71" s="44"/>
      <c r="D71" s="44"/>
      <c r="E71" s="47" t="s">
        <v>1166</v>
      </c>
      <c r="F71" s="44"/>
      <c r="G71" s="44"/>
      <c r="H71" s="44"/>
      <c r="I71" s="44"/>
      <c r="J71" s="46"/>
    </row>
    <row r="72" ht="316.8">
      <c r="A72" s="36" t="s">
        <v>127</v>
      </c>
      <c r="B72" s="43"/>
      <c r="C72" s="44"/>
      <c r="D72" s="44"/>
      <c r="E72" s="38" t="s">
        <v>333</v>
      </c>
      <c r="F72" s="44"/>
      <c r="G72" s="44"/>
      <c r="H72" s="44"/>
      <c r="I72" s="44"/>
      <c r="J72" s="46"/>
    </row>
    <row r="73">
      <c r="A73" s="36" t="s">
        <v>118</v>
      </c>
      <c r="B73" s="36">
        <v>16</v>
      </c>
      <c r="C73" s="37" t="s">
        <v>827</v>
      </c>
      <c r="D73" s="36" t="s">
        <v>120</v>
      </c>
      <c r="E73" s="38" t="s">
        <v>828</v>
      </c>
      <c r="F73" s="39" t="s">
        <v>189</v>
      </c>
      <c r="G73" s="40">
        <v>1054.1199999999999</v>
      </c>
      <c r="H73" s="41">
        <v>180.83000000000001</v>
      </c>
      <c r="I73" s="41">
        <f>ROUND(G73*H73,P4)</f>
        <v>0</v>
      </c>
      <c r="J73" s="39" t="s">
        <v>123</v>
      </c>
      <c r="O73" s="42">
        <f>I73*0.21</f>
        <v>0</v>
      </c>
      <c r="P73">
        <v>3</v>
      </c>
    </row>
    <row r="74" ht="57.6">
      <c r="A74" s="36" t="s">
        <v>124</v>
      </c>
      <c r="B74" s="43"/>
      <c r="C74" s="44"/>
      <c r="D74" s="44"/>
      <c r="E74" s="38" t="s">
        <v>1167</v>
      </c>
      <c r="F74" s="44"/>
      <c r="G74" s="44"/>
      <c r="H74" s="44"/>
      <c r="I74" s="44"/>
      <c r="J74" s="46"/>
    </row>
    <row r="75" ht="28.8">
      <c r="A75" s="36" t="s">
        <v>125</v>
      </c>
      <c r="B75" s="43"/>
      <c r="C75" s="44"/>
      <c r="D75" s="44"/>
      <c r="E75" s="47" t="s">
        <v>1168</v>
      </c>
      <c r="F75" s="44"/>
      <c r="G75" s="44"/>
      <c r="H75" s="44"/>
      <c r="I75" s="44"/>
      <c r="J75" s="46"/>
    </row>
    <row r="76" ht="273.6">
      <c r="A76" s="36" t="s">
        <v>127</v>
      </c>
      <c r="B76" s="43"/>
      <c r="C76" s="44"/>
      <c r="D76" s="44"/>
      <c r="E76" s="38" t="s">
        <v>830</v>
      </c>
      <c r="F76" s="44"/>
      <c r="G76" s="44"/>
      <c r="H76" s="44"/>
      <c r="I76" s="44"/>
      <c r="J76" s="46"/>
    </row>
    <row r="77">
      <c r="A77" s="36" t="s">
        <v>118</v>
      </c>
      <c r="B77" s="36">
        <v>17</v>
      </c>
      <c r="C77" s="37" t="s">
        <v>831</v>
      </c>
      <c r="D77" s="36" t="s">
        <v>120</v>
      </c>
      <c r="E77" s="38" t="s">
        <v>832</v>
      </c>
      <c r="F77" s="39" t="s">
        <v>189</v>
      </c>
      <c r="G77" s="40">
        <v>69.278000000000006</v>
      </c>
      <c r="H77" s="41">
        <v>987.11000000000001</v>
      </c>
      <c r="I77" s="41">
        <f>ROUND(G77*H77,P4)</f>
        <v>0</v>
      </c>
      <c r="J77" s="39" t="s">
        <v>123</v>
      </c>
      <c r="O77" s="42">
        <f>I77*0.21</f>
        <v>0</v>
      </c>
      <c r="P77">
        <v>3</v>
      </c>
    </row>
    <row r="78" ht="57.6">
      <c r="A78" s="36" t="s">
        <v>124</v>
      </c>
      <c r="B78" s="43"/>
      <c r="C78" s="44"/>
      <c r="D78" s="44"/>
      <c r="E78" s="38" t="s">
        <v>1169</v>
      </c>
      <c r="F78" s="44"/>
      <c r="G78" s="44"/>
      <c r="H78" s="44"/>
      <c r="I78" s="44"/>
      <c r="J78" s="46"/>
    </row>
    <row r="79">
      <c r="A79" s="36" t="s">
        <v>125</v>
      </c>
      <c r="B79" s="43"/>
      <c r="C79" s="44"/>
      <c r="D79" s="44"/>
      <c r="E79" s="47" t="s">
        <v>1170</v>
      </c>
      <c r="F79" s="44"/>
      <c r="G79" s="44"/>
      <c r="H79" s="44"/>
      <c r="I79" s="44"/>
      <c r="J79" s="46"/>
    </row>
    <row r="80" ht="273.6">
      <c r="A80" s="36" t="s">
        <v>127</v>
      </c>
      <c r="B80" s="43"/>
      <c r="C80" s="44"/>
      <c r="D80" s="44"/>
      <c r="E80" s="38" t="s">
        <v>834</v>
      </c>
      <c r="F80" s="44"/>
      <c r="G80" s="44"/>
      <c r="H80" s="44"/>
      <c r="I80" s="44"/>
      <c r="J80" s="46"/>
    </row>
    <row r="81">
      <c r="A81" s="36" t="s">
        <v>118</v>
      </c>
      <c r="B81" s="36">
        <v>18</v>
      </c>
      <c r="C81" s="37" t="s">
        <v>351</v>
      </c>
      <c r="D81" s="36" t="s">
        <v>120</v>
      </c>
      <c r="E81" s="38" t="s">
        <v>352</v>
      </c>
      <c r="F81" s="39" t="s">
        <v>219</v>
      </c>
      <c r="G81" s="40">
        <v>488.75</v>
      </c>
      <c r="H81" s="41">
        <v>20.530000000000001</v>
      </c>
      <c r="I81" s="41">
        <f>ROUND(G81*H81,P4)</f>
        <v>0</v>
      </c>
      <c r="J81" s="39" t="s">
        <v>123</v>
      </c>
      <c r="O81" s="42">
        <f>I81*0.21</f>
        <v>0</v>
      </c>
      <c r="P81">
        <v>3</v>
      </c>
    </row>
    <row r="82">
      <c r="A82" s="36" t="s">
        <v>124</v>
      </c>
      <c r="B82" s="43"/>
      <c r="C82" s="44"/>
      <c r="D82" s="44"/>
      <c r="E82" s="38" t="s">
        <v>1171</v>
      </c>
      <c r="F82" s="44"/>
      <c r="G82" s="44"/>
      <c r="H82" s="44"/>
      <c r="I82" s="44"/>
      <c r="J82" s="46"/>
    </row>
    <row r="83" ht="57.6">
      <c r="A83" s="36" t="s">
        <v>125</v>
      </c>
      <c r="B83" s="43"/>
      <c r="C83" s="44"/>
      <c r="D83" s="44"/>
      <c r="E83" s="47" t="s">
        <v>1172</v>
      </c>
      <c r="F83" s="44"/>
      <c r="G83" s="44"/>
      <c r="H83" s="44"/>
      <c r="I83" s="44"/>
      <c r="J83" s="46"/>
    </row>
    <row r="84" ht="28.8">
      <c r="A84" s="36" t="s">
        <v>127</v>
      </c>
      <c r="B84" s="43"/>
      <c r="C84" s="44"/>
      <c r="D84" s="44"/>
      <c r="E84" s="38" t="s">
        <v>354</v>
      </c>
      <c r="F84" s="44"/>
      <c r="G84" s="44"/>
      <c r="H84" s="44"/>
      <c r="I84" s="44"/>
      <c r="J84" s="46"/>
    </row>
    <row r="85">
      <c r="A85" s="36" t="s">
        <v>118</v>
      </c>
      <c r="B85" s="36">
        <v>19</v>
      </c>
      <c r="C85" s="37" t="s">
        <v>358</v>
      </c>
      <c r="D85" s="36" t="s">
        <v>120</v>
      </c>
      <c r="E85" s="38" t="s">
        <v>359</v>
      </c>
      <c r="F85" s="39" t="s">
        <v>189</v>
      </c>
      <c r="G85" s="40">
        <v>53.399999999999999</v>
      </c>
      <c r="H85" s="41">
        <v>270.43000000000001</v>
      </c>
      <c r="I85" s="41">
        <f>ROUND(G85*H85,P4)</f>
        <v>0</v>
      </c>
      <c r="J85" s="39" t="s">
        <v>123</v>
      </c>
      <c r="O85" s="42">
        <f>I85*0.21</f>
        <v>0</v>
      </c>
      <c r="P85">
        <v>3</v>
      </c>
    </row>
    <row r="86">
      <c r="A86" s="36" t="s">
        <v>124</v>
      </c>
      <c r="B86" s="43"/>
      <c r="C86" s="44"/>
      <c r="D86" s="44"/>
      <c r="E86" s="38" t="s">
        <v>1173</v>
      </c>
      <c r="F86" s="44"/>
      <c r="G86" s="44"/>
      <c r="H86" s="44"/>
      <c r="I86" s="44"/>
      <c r="J86" s="46"/>
    </row>
    <row r="87" ht="43.2">
      <c r="A87" s="36" t="s">
        <v>125</v>
      </c>
      <c r="B87" s="43"/>
      <c r="C87" s="44"/>
      <c r="D87" s="44"/>
      <c r="E87" s="47" t="s">
        <v>1174</v>
      </c>
      <c r="F87" s="44"/>
      <c r="G87" s="44"/>
      <c r="H87" s="44"/>
      <c r="I87" s="44"/>
      <c r="J87" s="46"/>
    </row>
    <row r="88" ht="43.2">
      <c r="A88" s="36" t="s">
        <v>127</v>
      </c>
      <c r="B88" s="43"/>
      <c r="C88" s="44"/>
      <c r="D88" s="44"/>
      <c r="E88" s="38" t="s">
        <v>361</v>
      </c>
      <c r="F88" s="44"/>
      <c r="G88" s="44"/>
      <c r="H88" s="44"/>
      <c r="I88" s="44"/>
      <c r="J88" s="46"/>
    </row>
    <row r="89">
      <c r="A89" s="30" t="s">
        <v>115</v>
      </c>
      <c r="B89" s="31"/>
      <c r="C89" s="32" t="s">
        <v>222</v>
      </c>
      <c r="D89" s="33"/>
      <c r="E89" s="30" t="s">
        <v>223</v>
      </c>
      <c r="F89" s="33"/>
      <c r="G89" s="33"/>
      <c r="H89" s="33"/>
      <c r="I89" s="34">
        <f>SUMIFS(I90:I169,A90:A169,"P")</f>
        <v>0</v>
      </c>
      <c r="J89" s="35"/>
    </row>
    <row r="90">
      <c r="A90" s="36" t="s">
        <v>118</v>
      </c>
      <c r="B90" s="36">
        <v>20</v>
      </c>
      <c r="C90" s="37" t="s">
        <v>1175</v>
      </c>
      <c r="D90" s="36" t="s">
        <v>120</v>
      </c>
      <c r="E90" s="38" t="s">
        <v>1176</v>
      </c>
      <c r="F90" s="39" t="s">
        <v>235</v>
      </c>
      <c r="G90" s="40">
        <v>20</v>
      </c>
      <c r="H90" s="41">
        <v>705.95000000000005</v>
      </c>
      <c r="I90" s="41">
        <f>ROUND(G90*H90,P4)</f>
        <v>0</v>
      </c>
      <c r="J90" s="39" t="s">
        <v>123</v>
      </c>
      <c r="O90" s="42">
        <f>I90*0.21</f>
        <v>0</v>
      </c>
      <c r="P90">
        <v>3</v>
      </c>
    </row>
    <row r="91" ht="28.8">
      <c r="A91" s="36" t="s">
        <v>124</v>
      </c>
      <c r="B91" s="43"/>
      <c r="C91" s="44"/>
      <c r="D91" s="44"/>
      <c r="E91" s="38" t="s">
        <v>1177</v>
      </c>
      <c r="F91" s="44"/>
      <c r="G91" s="44"/>
      <c r="H91" s="44"/>
      <c r="I91" s="44"/>
      <c r="J91" s="46"/>
    </row>
    <row r="92">
      <c r="A92" s="36" t="s">
        <v>125</v>
      </c>
      <c r="B92" s="43"/>
      <c r="C92" s="44"/>
      <c r="D92" s="44"/>
      <c r="E92" s="47" t="s">
        <v>1178</v>
      </c>
      <c r="F92" s="44"/>
      <c r="G92" s="44"/>
      <c r="H92" s="44"/>
      <c r="I92" s="44"/>
      <c r="J92" s="46"/>
    </row>
    <row r="93" ht="187.2">
      <c r="A93" s="36" t="s">
        <v>127</v>
      </c>
      <c r="B93" s="43"/>
      <c r="C93" s="44"/>
      <c r="D93" s="44"/>
      <c r="E93" s="38" t="s">
        <v>381</v>
      </c>
      <c r="F93" s="44"/>
      <c r="G93" s="44"/>
      <c r="H93" s="44"/>
      <c r="I93" s="44"/>
      <c r="J93" s="46"/>
    </row>
    <row r="94">
      <c r="A94" s="36" t="s">
        <v>118</v>
      </c>
      <c r="B94" s="36">
        <v>21</v>
      </c>
      <c r="C94" s="37" t="s">
        <v>1179</v>
      </c>
      <c r="D94" s="36" t="s">
        <v>120</v>
      </c>
      <c r="E94" s="38" t="s">
        <v>1180</v>
      </c>
      <c r="F94" s="39" t="s">
        <v>189</v>
      </c>
      <c r="G94" s="40">
        <v>1.5369999999999999</v>
      </c>
      <c r="H94" s="41">
        <v>3218.9400000000001</v>
      </c>
      <c r="I94" s="41">
        <f>ROUND(G94*H94,P4)</f>
        <v>0</v>
      </c>
      <c r="J94" s="39" t="s">
        <v>123</v>
      </c>
      <c r="O94" s="42">
        <f>I94*0.21</f>
        <v>0</v>
      </c>
      <c r="P94">
        <v>3</v>
      </c>
    </row>
    <row r="95">
      <c r="A95" s="36" t="s">
        <v>124</v>
      </c>
      <c r="B95" s="43"/>
      <c r="C95" s="44"/>
      <c r="D95" s="44"/>
      <c r="E95" s="38" t="s">
        <v>1181</v>
      </c>
      <c r="F95" s="44"/>
      <c r="G95" s="44"/>
      <c r="H95" s="44"/>
      <c r="I95" s="44"/>
      <c r="J95" s="46"/>
    </row>
    <row r="96">
      <c r="A96" s="36" t="s">
        <v>125</v>
      </c>
      <c r="B96" s="43"/>
      <c r="C96" s="44"/>
      <c r="D96" s="44"/>
      <c r="E96" s="47" t="s">
        <v>1182</v>
      </c>
      <c r="F96" s="44"/>
      <c r="G96" s="44"/>
      <c r="H96" s="44"/>
      <c r="I96" s="44"/>
      <c r="J96" s="46"/>
    </row>
    <row r="97" ht="57.6">
      <c r="A97" s="36" t="s">
        <v>127</v>
      </c>
      <c r="B97" s="43"/>
      <c r="C97" s="44"/>
      <c r="D97" s="44"/>
      <c r="E97" s="38" t="s">
        <v>1183</v>
      </c>
      <c r="F97" s="44"/>
      <c r="G97" s="44"/>
      <c r="H97" s="44"/>
      <c r="I97" s="44"/>
      <c r="J97" s="46"/>
    </row>
    <row r="98">
      <c r="A98" s="36" t="s">
        <v>118</v>
      </c>
      <c r="B98" s="36">
        <v>22</v>
      </c>
      <c r="C98" s="37" t="s">
        <v>1184</v>
      </c>
      <c r="D98" s="36" t="s">
        <v>120</v>
      </c>
      <c r="E98" s="38" t="s">
        <v>1185</v>
      </c>
      <c r="F98" s="39" t="s">
        <v>189</v>
      </c>
      <c r="G98" s="40">
        <v>1.8080000000000001</v>
      </c>
      <c r="H98" s="41">
        <v>105716.87</v>
      </c>
      <c r="I98" s="41">
        <f>ROUND(G98*H98,P4)</f>
        <v>0</v>
      </c>
      <c r="J98" s="39" t="s">
        <v>123</v>
      </c>
      <c r="O98" s="42">
        <f>I98*0.21</f>
        <v>0</v>
      </c>
      <c r="P98">
        <v>3</v>
      </c>
    </row>
    <row r="99">
      <c r="A99" s="36" t="s">
        <v>124</v>
      </c>
      <c r="B99" s="43"/>
      <c r="C99" s="44"/>
      <c r="D99" s="44"/>
      <c r="E99" s="38" t="s">
        <v>1186</v>
      </c>
      <c r="F99" s="44"/>
      <c r="G99" s="44"/>
      <c r="H99" s="44"/>
      <c r="I99" s="44"/>
      <c r="J99" s="46"/>
    </row>
    <row r="100" ht="57.6">
      <c r="A100" s="36" t="s">
        <v>125</v>
      </c>
      <c r="B100" s="43"/>
      <c r="C100" s="44"/>
      <c r="D100" s="44"/>
      <c r="E100" s="47" t="s">
        <v>1187</v>
      </c>
      <c r="F100" s="44"/>
      <c r="G100" s="44"/>
      <c r="H100" s="44"/>
      <c r="I100" s="44"/>
      <c r="J100" s="46"/>
    </row>
    <row r="101" ht="57.6">
      <c r="A101" s="36" t="s">
        <v>127</v>
      </c>
      <c r="B101" s="43"/>
      <c r="C101" s="44"/>
      <c r="D101" s="44"/>
      <c r="E101" s="38" t="s">
        <v>1183</v>
      </c>
      <c r="F101" s="44"/>
      <c r="G101" s="44"/>
      <c r="H101" s="44"/>
      <c r="I101" s="44"/>
      <c r="J101" s="46"/>
    </row>
    <row r="102">
      <c r="A102" s="36" t="s">
        <v>118</v>
      </c>
      <c r="B102" s="36">
        <v>23</v>
      </c>
      <c r="C102" s="37" t="s">
        <v>1188</v>
      </c>
      <c r="D102" s="36" t="s">
        <v>120</v>
      </c>
      <c r="E102" s="38" t="s">
        <v>1189</v>
      </c>
      <c r="F102" s="39" t="s">
        <v>219</v>
      </c>
      <c r="G102" s="40">
        <v>57.479999999999997</v>
      </c>
      <c r="H102" s="41">
        <v>545.67999999999995</v>
      </c>
      <c r="I102" s="41">
        <f>ROUND(G102*H102,P4)</f>
        <v>0</v>
      </c>
      <c r="J102" s="39" t="s">
        <v>123</v>
      </c>
      <c r="O102" s="42">
        <f>I102*0.21</f>
        <v>0</v>
      </c>
      <c r="P102">
        <v>3</v>
      </c>
    </row>
    <row r="103" ht="43.2">
      <c r="A103" s="36" t="s">
        <v>124</v>
      </c>
      <c r="B103" s="43"/>
      <c r="C103" s="44"/>
      <c r="D103" s="44"/>
      <c r="E103" s="38" t="s">
        <v>1190</v>
      </c>
      <c r="F103" s="44"/>
      <c r="G103" s="44"/>
      <c r="H103" s="44"/>
      <c r="I103" s="44"/>
      <c r="J103" s="46"/>
    </row>
    <row r="104" ht="43.2">
      <c r="A104" s="36" t="s">
        <v>125</v>
      </c>
      <c r="B104" s="43"/>
      <c r="C104" s="44"/>
      <c r="D104" s="44"/>
      <c r="E104" s="47" t="s">
        <v>1191</v>
      </c>
      <c r="F104" s="44"/>
      <c r="G104" s="44"/>
      <c r="H104" s="44"/>
      <c r="I104" s="44"/>
      <c r="J104" s="46"/>
    </row>
    <row r="105" ht="57.6">
      <c r="A105" s="36" t="s">
        <v>127</v>
      </c>
      <c r="B105" s="43"/>
      <c r="C105" s="44"/>
      <c r="D105" s="44"/>
      <c r="E105" s="38" t="s">
        <v>1192</v>
      </c>
      <c r="F105" s="44"/>
      <c r="G105" s="44"/>
      <c r="H105" s="44"/>
      <c r="I105" s="44"/>
      <c r="J105" s="46"/>
    </row>
    <row r="106">
      <c r="A106" s="36" t="s">
        <v>118</v>
      </c>
      <c r="B106" s="36">
        <v>24</v>
      </c>
      <c r="C106" s="37" t="s">
        <v>1193</v>
      </c>
      <c r="D106" s="36" t="s">
        <v>120</v>
      </c>
      <c r="E106" s="38" t="s">
        <v>1194</v>
      </c>
      <c r="F106" s="39" t="s">
        <v>189</v>
      </c>
      <c r="G106" s="40">
        <v>670.50300000000004</v>
      </c>
      <c r="H106" s="41">
        <v>5456.5799999999999</v>
      </c>
      <c r="I106" s="41">
        <f>ROUND(G106*H106,P4)</f>
        <v>0</v>
      </c>
      <c r="J106" s="39" t="s">
        <v>123</v>
      </c>
      <c r="O106" s="42">
        <f>I106*0.21</f>
        <v>0</v>
      </c>
      <c r="P106">
        <v>3</v>
      </c>
    </row>
    <row r="107">
      <c r="A107" s="36" t="s">
        <v>124</v>
      </c>
      <c r="B107" s="43"/>
      <c r="C107" s="44"/>
      <c r="D107" s="44"/>
      <c r="E107" s="38" t="s">
        <v>1195</v>
      </c>
      <c r="F107" s="44"/>
      <c r="G107" s="44"/>
      <c r="H107" s="44"/>
      <c r="I107" s="44"/>
      <c r="J107" s="46"/>
    </row>
    <row r="108" ht="230.4">
      <c r="A108" s="36" t="s">
        <v>125</v>
      </c>
      <c r="B108" s="43"/>
      <c r="C108" s="44"/>
      <c r="D108" s="44"/>
      <c r="E108" s="47" t="s">
        <v>1196</v>
      </c>
      <c r="F108" s="44"/>
      <c r="G108" s="44"/>
      <c r="H108" s="44"/>
      <c r="I108" s="44"/>
      <c r="J108" s="46"/>
    </row>
    <row r="109" ht="409.5">
      <c r="A109" s="36" t="s">
        <v>127</v>
      </c>
      <c r="B109" s="43"/>
      <c r="C109" s="44"/>
      <c r="D109" s="44"/>
      <c r="E109" s="38" t="s">
        <v>227</v>
      </c>
      <c r="F109" s="44"/>
      <c r="G109" s="44"/>
      <c r="H109" s="44"/>
      <c r="I109" s="44"/>
      <c r="J109" s="46"/>
    </row>
    <row r="110">
      <c r="A110" s="36" t="s">
        <v>118</v>
      </c>
      <c r="B110" s="36">
        <v>25</v>
      </c>
      <c r="C110" s="37" t="s">
        <v>228</v>
      </c>
      <c r="D110" s="36" t="s">
        <v>120</v>
      </c>
      <c r="E110" s="38" t="s">
        <v>229</v>
      </c>
      <c r="F110" s="39" t="s">
        <v>230</v>
      </c>
      <c r="G110" s="40">
        <v>53.640000000000001</v>
      </c>
      <c r="H110" s="41">
        <v>48139.620000000003</v>
      </c>
      <c r="I110" s="41">
        <f>ROUND(G110*H110,P4)</f>
        <v>0</v>
      </c>
      <c r="J110" s="39" t="s">
        <v>123</v>
      </c>
      <c r="O110" s="42">
        <f>I110*0.21</f>
        <v>0</v>
      </c>
      <c r="P110">
        <v>3</v>
      </c>
    </row>
    <row r="111" ht="28.8">
      <c r="A111" s="36" t="s">
        <v>124</v>
      </c>
      <c r="B111" s="43"/>
      <c r="C111" s="44"/>
      <c r="D111" s="44"/>
      <c r="E111" s="38" t="s">
        <v>1197</v>
      </c>
      <c r="F111" s="44"/>
      <c r="G111" s="44"/>
      <c r="H111" s="44"/>
      <c r="I111" s="44"/>
      <c r="J111" s="46"/>
    </row>
    <row r="112" ht="28.8">
      <c r="A112" s="36" t="s">
        <v>125</v>
      </c>
      <c r="B112" s="43"/>
      <c r="C112" s="44"/>
      <c r="D112" s="44"/>
      <c r="E112" s="47" t="s">
        <v>1198</v>
      </c>
      <c r="F112" s="44"/>
      <c r="G112" s="44"/>
      <c r="H112" s="44"/>
      <c r="I112" s="44"/>
      <c r="J112" s="46"/>
    </row>
    <row r="113" ht="302.4">
      <c r="A113" s="36" t="s">
        <v>127</v>
      </c>
      <c r="B113" s="43"/>
      <c r="C113" s="44"/>
      <c r="D113" s="44"/>
      <c r="E113" s="38" t="s">
        <v>232</v>
      </c>
      <c r="F113" s="44"/>
      <c r="G113" s="44"/>
      <c r="H113" s="44"/>
      <c r="I113" s="44"/>
      <c r="J113" s="46"/>
    </row>
    <row r="114">
      <c r="A114" s="36" t="s">
        <v>118</v>
      </c>
      <c r="B114" s="36">
        <v>26</v>
      </c>
      <c r="C114" s="37" t="s">
        <v>1199</v>
      </c>
      <c r="D114" s="36" t="s">
        <v>120</v>
      </c>
      <c r="E114" s="38" t="s">
        <v>1200</v>
      </c>
      <c r="F114" s="39" t="s">
        <v>230</v>
      </c>
      <c r="G114" s="40">
        <v>4.4299999999999997</v>
      </c>
      <c r="H114" s="41">
        <v>33765.699999999997</v>
      </c>
      <c r="I114" s="41">
        <f>ROUND(G114*H114,P4)</f>
        <v>0</v>
      </c>
      <c r="J114" s="39" t="s">
        <v>123</v>
      </c>
      <c r="O114" s="42">
        <f>I114*0.21</f>
        <v>0</v>
      </c>
      <c r="P114">
        <v>3</v>
      </c>
    </row>
    <row r="115">
      <c r="A115" s="36" t="s">
        <v>124</v>
      </c>
      <c r="B115" s="43"/>
      <c r="C115" s="44"/>
      <c r="D115" s="44"/>
      <c r="E115" s="38" t="s">
        <v>1201</v>
      </c>
      <c r="F115" s="44"/>
      <c r="G115" s="44"/>
      <c r="H115" s="44"/>
      <c r="I115" s="44"/>
      <c r="J115" s="46"/>
    </row>
    <row r="116">
      <c r="A116" s="36" t="s">
        <v>125</v>
      </c>
      <c r="B116" s="43"/>
      <c r="C116" s="44"/>
      <c r="D116" s="44"/>
      <c r="E116" s="47" t="s">
        <v>1202</v>
      </c>
      <c r="F116" s="44"/>
      <c r="G116" s="44"/>
      <c r="H116" s="44"/>
      <c r="I116" s="44"/>
      <c r="J116" s="46"/>
    </row>
    <row r="117" ht="43.2">
      <c r="A117" s="36" t="s">
        <v>127</v>
      </c>
      <c r="B117" s="43"/>
      <c r="C117" s="44"/>
      <c r="D117" s="44"/>
      <c r="E117" s="38" t="s">
        <v>1203</v>
      </c>
      <c r="F117" s="44"/>
      <c r="G117" s="44"/>
      <c r="H117" s="44"/>
      <c r="I117" s="44"/>
      <c r="J117" s="46"/>
    </row>
    <row r="118">
      <c r="A118" s="36" t="s">
        <v>118</v>
      </c>
      <c r="B118" s="36">
        <v>27</v>
      </c>
      <c r="C118" s="37" t="s">
        <v>1204</v>
      </c>
      <c r="D118" s="36" t="s">
        <v>120</v>
      </c>
      <c r="E118" s="38" t="s">
        <v>1205</v>
      </c>
      <c r="F118" s="39" t="s">
        <v>219</v>
      </c>
      <c r="G118" s="40">
        <v>48</v>
      </c>
      <c r="H118" s="41">
        <v>1055.29</v>
      </c>
      <c r="I118" s="41">
        <f>ROUND(G118*H118,P4)</f>
        <v>0</v>
      </c>
      <c r="J118" s="39" t="s">
        <v>123</v>
      </c>
      <c r="O118" s="42">
        <f>I118*0.21</f>
        <v>0</v>
      </c>
      <c r="P118">
        <v>3</v>
      </c>
    </row>
    <row r="119">
      <c r="A119" s="36" t="s">
        <v>124</v>
      </c>
      <c r="B119" s="43"/>
      <c r="C119" s="44"/>
      <c r="D119" s="44"/>
      <c r="E119" s="38" t="s">
        <v>1206</v>
      </c>
      <c r="F119" s="44"/>
      <c r="G119" s="44"/>
      <c r="H119" s="44"/>
      <c r="I119" s="44"/>
      <c r="J119" s="46"/>
    </row>
    <row r="120">
      <c r="A120" s="36" t="s">
        <v>125</v>
      </c>
      <c r="B120" s="43"/>
      <c r="C120" s="44"/>
      <c r="D120" s="44"/>
      <c r="E120" s="47" t="s">
        <v>1207</v>
      </c>
      <c r="F120" s="44"/>
      <c r="G120" s="44"/>
      <c r="H120" s="44"/>
      <c r="I120" s="44"/>
      <c r="J120" s="46"/>
    </row>
    <row r="121" ht="28.8">
      <c r="A121" s="36" t="s">
        <v>127</v>
      </c>
      <c r="B121" s="43"/>
      <c r="C121" s="44"/>
      <c r="D121" s="44"/>
      <c r="E121" s="38" t="s">
        <v>1208</v>
      </c>
      <c r="F121" s="44"/>
      <c r="G121" s="44"/>
      <c r="H121" s="44"/>
      <c r="I121" s="44"/>
      <c r="J121" s="46"/>
    </row>
    <row r="122">
      <c r="A122" s="36" t="s">
        <v>118</v>
      </c>
      <c r="B122" s="36">
        <v>28</v>
      </c>
      <c r="C122" s="37" t="s">
        <v>1209</v>
      </c>
      <c r="D122" s="36" t="s">
        <v>120</v>
      </c>
      <c r="E122" s="38" t="s">
        <v>1210</v>
      </c>
      <c r="F122" s="39" t="s">
        <v>219</v>
      </c>
      <c r="G122" s="40">
        <v>121.26000000000001</v>
      </c>
      <c r="H122" s="41">
        <v>2552.0799999999999</v>
      </c>
      <c r="I122" s="41">
        <f>ROUND(G122*H122,P4)</f>
        <v>0</v>
      </c>
      <c r="J122" s="39" t="s">
        <v>123</v>
      </c>
      <c r="O122" s="42">
        <f>I122*0.21</f>
        <v>0</v>
      </c>
      <c r="P122">
        <v>3</v>
      </c>
    </row>
    <row r="123">
      <c r="A123" s="36" t="s">
        <v>124</v>
      </c>
      <c r="B123" s="43"/>
      <c r="C123" s="44"/>
      <c r="D123" s="44"/>
      <c r="E123" s="38" t="s">
        <v>1211</v>
      </c>
      <c r="F123" s="44"/>
      <c r="G123" s="44"/>
      <c r="H123" s="44"/>
      <c r="I123" s="44"/>
      <c r="J123" s="46"/>
    </row>
    <row r="124">
      <c r="A124" s="36" t="s">
        <v>125</v>
      </c>
      <c r="B124" s="43"/>
      <c r="C124" s="44"/>
      <c r="D124" s="44"/>
      <c r="E124" s="47" t="s">
        <v>1212</v>
      </c>
      <c r="F124" s="44"/>
      <c r="G124" s="44"/>
      <c r="H124" s="44"/>
      <c r="I124" s="44"/>
      <c r="J124" s="46"/>
    </row>
    <row r="125" ht="388.8">
      <c r="A125" s="36" t="s">
        <v>127</v>
      </c>
      <c r="B125" s="43"/>
      <c r="C125" s="44"/>
      <c r="D125" s="44"/>
      <c r="E125" s="38" t="s">
        <v>1213</v>
      </c>
      <c r="F125" s="44"/>
      <c r="G125" s="44"/>
      <c r="H125" s="44"/>
      <c r="I125" s="44"/>
      <c r="J125" s="46"/>
    </row>
    <row r="126">
      <c r="A126" s="36" t="s">
        <v>118</v>
      </c>
      <c r="B126" s="36">
        <v>29</v>
      </c>
      <c r="C126" s="37" t="s">
        <v>1214</v>
      </c>
      <c r="D126" s="36" t="s">
        <v>120</v>
      </c>
      <c r="E126" s="38" t="s">
        <v>1215</v>
      </c>
      <c r="F126" s="39" t="s">
        <v>219</v>
      </c>
      <c r="G126" s="40">
        <v>121.26000000000001</v>
      </c>
      <c r="H126" s="41">
        <v>957.65999999999997</v>
      </c>
      <c r="I126" s="41">
        <f>ROUND(G126*H126,P4)</f>
        <v>0</v>
      </c>
      <c r="J126" s="39" t="s">
        <v>123</v>
      </c>
      <c r="O126" s="42">
        <f>I126*0.21</f>
        <v>0</v>
      </c>
      <c r="P126">
        <v>3</v>
      </c>
    </row>
    <row r="127">
      <c r="A127" s="36" t="s">
        <v>124</v>
      </c>
      <c r="B127" s="43"/>
      <c r="C127" s="44"/>
      <c r="D127" s="44"/>
      <c r="E127" s="38" t="s">
        <v>1216</v>
      </c>
      <c r="F127" s="44"/>
      <c r="G127" s="44"/>
      <c r="H127" s="44"/>
      <c r="I127" s="44"/>
      <c r="J127" s="46"/>
    </row>
    <row r="128">
      <c r="A128" s="36" t="s">
        <v>125</v>
      </c>
      <c r="B128" s="43"/>
      <c r="C128" s="44"/>
      <c r="D128" s="44"/>
      <c r="E128" s="47" t="s">
        <v>1217</v>
      </c>
      <c r="F128" s="44"/>
      <c r="G128" s="44"/>
      <c r="H128" s="44"/>
      <c r="I128" s="44"/>
      <c r="J128" s="46"/>
    </row>
    <row r="129">
      <c r="A129" s="36" t="s">
        <v>127</v>
      </c>
      <c r="B129" s="43"/>
      <c r="C129" s="44"/>
      <c r="D129" s="44"/>
      <c r="E129" s="38" t="s">
        <v>1218</v>
      </c>
      <c r="F129" s="44"/>
      <c r="G129" s="44"/>
      <c r="H129" s="44"/>
      <c r="I129" s="44"/>
      <c r="J129" s="46"/>
    </row>
    <row r="130">
      <c r="A130" s="36" t="s">
        <v>118</v>
      </c>
      <c r="B130" s="36">
        <v>30</v>
      </c>
      <c r="C130" s="37" t="s">
        <v>1219</v>
      </c>
      <c r="D130" s="36" t="s">
        <v>120</v>
      </c>
      <c r="E130" s="38" t="s">
        <v>1220</v>
      </c>
      <c r="F130" s="39" t="s">
        <v>235</v>
      </c>
      <c r="G130" s="40">
        <v>104</v>
      </c>
      <c r="H130" s="41">
        <v>1183.74</v>
      </c>
      <c r="I130" s="41">
        <f>ROUND(G130*H130,P4)</f>
        <v>0</v>
      </c>
      <c r="J130" s="39" t="s">
        <v>123</v>
      </c>
      <c r="O130" s="42">
        <f>I130*0.21</f>
        <v>0</v>
      </c>
      <c r="P130">
        <v>3</v>
      </c>
    </row>
    <row r="131" ht="28.8">
      <c r="A131" s="36" t="s">
        <v>124</v>
      </c>
      <c r="B131" s="43"/>
      <c r="C131" s="44"/>
      <c r="D131" s="44"/>
      <c r="E131" s="38" t="s">
        <v>1221</v>
      </c>
      <c r="F131" s="44"/>
      <c r="G131" s="44"/>
      <c r="H131" s="44"/>
      <c r="I131" s="44"/>
      <c r="J131" s="46"/>
    </row>
    <row r="132">
      <c r="A132" s="36" t="s">
        <v>125</v>
      </c>
      <c r="B132" s="43"/>
      <c r="C132" s="44"/>
      <c r="D132" s="44"/>
      <c r="E132" s="47" t="s">
        <v>1222</v>
      </c>
      <c r="F132" s="44"/>
      <c r="G132" s="44"/>
      <c r="H132" s="44"/>
      <c r="I132" s="44"/>
      <c r="J132" s="46"/>
    </row>
    <row r="133" ht="216">
      <c r="A133" s="36" t="s">
        <v>127</v>
      </c>
      <c r="B133" s="43"/>
      <c r="C133" s="44"/>
      <c r="D133" s="44"/>
      <c r="E133" s="38" t="s">
        <v>237</v>
      </c>
      <c r="F133" s="44"/>
      <c r="G133" s="44"/>
      <c r="H133" s="44"/>
      <c r="I133" s="44"/>
      <c r="J133" s="46"/>
    </row>
    <row r="134">
      <c r="A134" s="36" t="s">
        <v>118</v>
      </c>
      <c r="B134" s="36">
        <v>31</v>
      </c>
      <c r="C134" s="37" t="s">
        <v>1223</v>
      </c>
      <c r="D134" s="36" t="s">
        <v>120</v>
      </c>
      <c r="E134" s="38" t="s">
        <v>1224</v>
      </c>
      <c r="F134" s="39" t="s">
        <v>235</v>
      </c>
      <c r="G134" s="40">
        <v>708.5</v>
      </c>
      <c r="H134" s="41">
        <v>2684.77</v>
      </c>
      <c r="I134" s="41">
        <f>ROUND(G134*H134,P4)</f>
        <v>0</v>
      </c>
      <c r="J134" s="39" t="s">
        <v>123</v>
      </c>
      <c r="O134" s="42">
        <f>I134*0.21</f>
        <v>0</v>
      </c>
      <c r="P134">
        <v>3</v>
      </c>
    </row>
    <row r="135" ht="28.8">
      <c r="A135" s="36" t="s">
        <v>124</v>
      </c>
      <c r="B135" s="43"/>
      <c r="C135" s="44"/>
      <c r="D135" s="44"/>
      <c r="E135" s="38" t="s">
        <v>1225</v>
      </c>
      <c r="F135" s="44"/>
      <c r="G135" s="44"/>
      <c r="H135" s="44"/>
      <c r="I135" s="44"/>
      <c r="J135" s="46"/>
    </row>
    <row r="136" ht="43.2">
      <c r="A136" s="36" t="s">
        <v>125</v>
      </c>
      <c r="B136" s="43"/>
      <c r="C136" s="44"/>
      <c r="D136" s="44"/>
      <c r="E136" s="47" t="s">
        <v>1226</v>
      </c>
      <c r="F136" s="44"/>
      <c r="G136" s="44"/>
      <c r="H136" s="44"/>
      <c r="I136" s="44"/>
      <c r="J136" s="46"/>
    </row>
    <row r="137" ht="216">
      <c r="A137" s="36" t="s">
        <v>127</v>
      </c>
      <c r="B137" s="43"/>
      <c r="C137" s="44"/>
      <c r="D137" s="44"/>
      <c r="E137" s="38" t="s">
        <v>237</v>
      </c>
      <c r="F137" s="44"/>
      <c r="G137" s="44"/>
      <c r="H137" s="44"/>
      <c r="I137" s="44"/>
      <c r="J137" s="46"/>
    </row>
    <row r="138">
      <c r="A138" s="36" t="s">
        <v>118</v>
      </c>
      <c r="B138" s="36">
        <v>32</v>
      </c>
      <c r="C138" s="37" t="s">
        <v>1227</v>
      </c>
      <c r="D138" s="36" t="s">
        <v>120</v>
      </c>
      <c r="E138" s="38" t="s">
        <v>1228</v>
      </c>
      <c r="F138" s="39" t="s">
        <v>235</v>
      </c>
      <c r="G138" s="40">
        <v>190</v>
      </c>
      <c r="H138" s="41">
        <v>2915.21</v>
      </c>
      <c r="I138" s="41">
        <f>ROUND(G138*H138,P4)</f>
        <v>0</v>
      </c>
      <c r="J138" s="39" t="s">
        <v>123</v>
      </c>
      <c r="O138" s="42">
        <f>I138*0.21</f>
        <v>0</v>
      </c>
      <c r="P138">
        <v>3</v>
      </c>
    </row>
    <row r="139" ht="57.6">
      <c r="A139" s="36" t="s">
        <v>124</v>
      </c>
      <c r="B139" s="43"/>
      <c r="C139" s="44"/>
      <c r="D139" s="44"/>
      <c r="E139" s="38" t="s">
        <v>1229</v>
      </c>
      <c r="F139" s="44"/>
      <c r="G139" s="44"/>
      <c r="H139" s="44"/>
      <c r="I139" s="44"/>
      <c r="J139" s="46"/>
    </row>
    <row r="140">
      <c r="A140" s="36" t="s">
        <v>125</v>
      </c>
      <c r="B140" s="43"/>
      <c r="C140" s="44"/>
      <c r="D140" s="44"/>
      <c r="E140" s="47" t="s">
        <v>1230</v>
      </c>
      <c r="F140" s="44"/>
      <c r="G140" s="44"/>
      <c r="H140" s="44"/>
      <c r="I140" s="44"/>
      <c r="J140" s="46"/>
    </row>
    <row r="141" ht="216">
      <c r="A141" s="36" t="s">
        <v>127</v>
      </c>
      <c r="B141" s="43"/>
      <c r="C141" s="44"/>
      <c r="D141" s="44"/>
      <c r="E141" s="38" t="s">
        <v>237</v>
      </c>
      <c r="F141" s="44"/>
      <c r="G141" s="44"/>
      <c r="H141" s="44"/>
      <c r="I141" s="44"/>
      <c r="J141" s="46"/>
    </row>
    <row r="142">
      <c r="A142" s="36" t="s">
        <v>118</v>
      </c>
      <c r="B142" s="36">
        <v>33</v>
      </c>
      <c r="C142" s="37" t="s">
        <v>1231</v>
      </c>
      <c r="D142" s="36" t="s">
        <v>120</v>
      </c>
      <c r="E142" s="38" t="s">
        <v>1232</v>
      </c>
      <c r="F142" s="39" t="s">
        <v>235</v>
      </c>
      <c r="G142" s="40">
        <v>190</v>
      </c>
      <c r="H142" s="41">
        <v>3335.4699999999998</v>
      </c>
      <c r="I142" s="41">
        <f>ROUND(G142*H142,P4)</f>
        <v>0</v>
      </c>
      <c r="J142" s="39" t="s">
        <v>123</v>
      </c>
      <c r="O142" s="42">
        <f>I142*0.21</f>
        <v>0</v>
      </c>
      <c r="P142">
        <v>3</v>
      </c>
    </row>
    <row r="143" ht="57.6">
      <c r="A143" s="36" t="s">
        <v>124</v>
      </c>
      <c r="B143" s="43"/>
      <c r="C143" s="44"/>
      <c r="D143" s="44"/>
      <c r="E143" s="38" t="s">
        <v>1233</v>
      </c>
      <c r="F143" s="44"/>
      <c r="G143" s="44"/>
      <c r="H143" s="44"/>
      <c r="I143" s="44"/>
      <c r="J143" s="46"/>
    </row>
    <row r="144">
      <c r="A144" s="36" t="s">
        <v>125</v>
      </c>
      <c r="B144" s="43"/>
      <c r="C144" s="44"/>
      <c r="D144" s="44"/>
      <c r="E144" s="47" t="s">
        <v>1230</v>
      </c>
      <c r="F144" s="44"/>
      <c r="G144" s="44"/>
      <c r="H144" s="44"/>
      <c r="I144" s="44"/>
      <c r="J144" s="46"/>
    </row>
    <row r="145" ht="216">
      <c r="A145" s="36" t="s">
        <v>127</v>
      </c>
      <c r="B145" s="43"/>
      <c r="C145" s="44"/>
      <c r="D145" s="44"/>
      <c r="E145" s="38" t="s">
        <v>237</v>
      </c>
      <c r="F145" s="44"/>
      <c r="G145" s="44"/>
      <c r="H145" s="44"/>
      <c r="I145" s="44"/>
      <c r="J145" s="46"/>
    </row>
    <row r="146">
      <c r="A146" s="36" t="s">
        <v>118</v>
      </c>
      <c r="B146" s="36">
        <v>34</v>
      </c>
      <c r="C146" s="37" t="s">
        <v>1234</v>
      </c>
      <c r="D146" s="36" t="s">
        <v>120</v>
      </c>
      <c r="E146" s="38" t="s">
        <v>1235</v>
      </c>
      <c r="F146" s="39" t="s">
        <v>235</v>
      </c>
      <c r="G146" s="40">
        <v>95</v>
      </c>
      <c r="H146" s="41">
        <v>3891.3899999999999</v>
      </c>
      <c r="I146" s="41">
        <f>ROUND(G146*H146,P4)</f>
        <v>0</v>
      </c>
      <c r="J146" s="39" t="s">
        <v>123</v>
      </c>
      <c r="O146" s="42">
        <f>I146*0.21</f>
        <v>0</v>
      </c>
      <c r="P146">
        <v>3</v>
      </c>
    </row>
    <row r="147" ht="43.2">
      <c r="A147" s="36" t="s">
        <v>124</v>
      </c>
      <c r="B147" s="43"/>
      <c r="C147" s="44"/>
      <c r="D147" s="44"/>
      <c r="E147" s="38" t="s">
        <v>1236</v>
      </c>
      <c r="F147" s="44"/>
      <c r="G147" s="44"/>
      <c r="H147" s="44"/>
      <c r="I147" s="44"/>
      <c r="J147" s="46"/>
    </row>
    <row r="148">
      <c r="A148" s="36" t="s">
        <v>125</v>
      </c>
      <c r="B148" s="43"/>
      <c r="C148" s="44"/>
      <c r="D148" s="44"/>
      <c r="E148" s="47" t="s">
        <v>1237</v>
      </c>
      <c r="F148" s="44"/>
      <c r="G148" s="44"/>
      <c r="H148" s="44"/>
      <c r="I148" s="44"/>
      <c r="J148" s="46"/>
    </row>
    <row r="149" ht="216">
      <c r="A149" s="36" t="s">
        <v>127</v>
      </c>
      <c r="B149" s="43"/>
      <c r="C149" s="44"/>
      <c r="D149" s="44"/>
      <c r="E149" s="38" t="s">
        <v>237</v>
      </c>
      <c r="F149" s="44"/>
      <c r="G149" s="44"/>
      <c r="H149" s="44"/>
      <c r="I149" s="44"/>
      <c r="J149" s="46"/>
    </row>
    <row r="150">
      <c r="A150" s="36" t="s">
        <v>118</v>
      </c>
      <c r="B150" s="36">
        <v>35</v>
      </c>
      <c r="C150" s="37" t="s">
        <v>1238</v>
      </c>
      <c r="D150" s="36" t="s">
        <v>120</v>
      </c>
      <c r="E150" s="38" t="s">
        <v>1239</v>
      </c>
      <c r="F150" s="39" t="s">
        <v>189</v>
      </c>
      <c r="G150" s="40">
        <v>13.220000000000001</v>
      </c>
      <c r="H150" s="41">
        <v>5155.7700000000004</v>
      </c>
      <c r="I150" s="41">
        <f>ROUND(G150*H150,P4)</f>
        <v>0</v>
      </c>
      <c r="J150" s="39" t="s">
        <v>123</v>
      </c>
      <c r="O150" s="42">
        <f>I150*0.21</f>
        <v>0</v>
      </c>
      <c r="P150">
        <v>3</v>
      </c>
    </row>
    <row r="151" ht="28.8">
      <c r="A151" s="36" t="s">
        <v>124</v>
      </c>
      <c r="B151" s="43"/>
      <c r="C151" s="44"/>
      <c r="D151" s="44"/>
      <c r="E151" s="38" t="s">
        <v>1240</v>
      </c>
      <c r="F151" s="44"/>
      <c r="G151" s="44"/>
      <c r="H151" s="44"/>
      <c r="I151" s="44"/>
      <c r="J151" s="46"/>
    </row>
    <row r="152" ht="43.2">
      <c r="A152" s="36" t="s">
        <v>125</v>
      </c>
      <c r="B152" s="43"/>
      <c r="C152" s="44"/>
      <c r="D152" s="44"/>
      <c r="E152" s="47" t="s">
        <v>1241</v>
      </c>
      <c r="F152" s="44"/>
      <c r="G152" s="44"/>
      <c r="H152" s="44"/>
      <c r="I152" s="44"/>
      <c r="J152" s="46"/>
    </row>
    <row r="153" ht="409.5">
      <c r="A153" s="36" t="s">
        <v>127</v>
      </c>
      <c r="B153" s="43"/>
      <c r="C153" s="44"/>
      <c r="D153" s="44"/>
      <c r="E153" s="38" t="s">
        <v>525</v>
      </c>
      <c r="F153" s="44"/>
      <c r="G153" s="44"/>
      <c r="H153" s="44"/>
      <c r="I153" s="44"/>
      <c r="J153" s="46"/>
    </row>
    <row r="154">
      <c r="A154" s="36" t="s">
        <v>118</v>
      </c>
      <c r="B154" s="36">
        <v>36</v>
      </c>
      <c r="C154" s="37" t="s">
        <v>522</v>
      </c>
      <c r="D154" s="36" t="s">
        <v>120</v>
      </c>
      <c r="E154" s="38" t="s">
        <v>523</v>
      </c>
      <c r="F154" s="39" t="s">
        <v>189</v>
      </c>
      <c r="G154" s="40">
        <v>450.82499999999999</v>
      </c>
      <c r="H154" s="41">
        <v>5169.54</v>
      </c>
      <c r="I154" s="41">
        <f>ROUND(G154*H154,P4)</f>
        <v>0</v>
      </c>
      <c r="J154" s="39" t="s">
        <v>123</v>
      </c>
      <c r="O154" s="42">
        <f>I154*0.21</f>
        <v>0</v>
      </c>
      <c r="P154">
        <v>3</v>
      </c>
    </row>
    <row r="155">
      <c r="A155" s="36" t="s">
        <v>124</v>
      </c>
      <c r="B155" s="43"/>
      <c r="C155" s="44"/>
      <c r="D155" s="44"/>
      <c r="E155" s="38" t="s">
        <v>1242</v>
      </c>
      <c r="F155" s="44"/>
      <c r="G155" s="44"/>
      <c r="H155" s="44"/>
      <c r="I155" s="44"/>
      <c r="J155" s="46"/>
    </row>
    <row r="156" ht="43.2">
      <c r="A156" s="36" t="s">
        <v>125</v>
      </c>
      <c r="B156" s="43"/>
      <c r="C156" s="44"/>
      <c r="D156" s="44"/>
      <c r="E156" s="47" t="s">
        <v>1243</v>
      </c>
      <c r="F156" s="44"/>
      <c r="G156" s="44"/>
      <c r="H156" s="44"/>
      <c r="I156" s="44"/>
      <c r="J156" s="46"/>
    </row>
    <row r="157" ht="409.5">
      <c r="A157" s="36" t="s">
        <v>127</v>
      </c>
      <c r="B157" s="43"/>
      <c r="C157" s="44"/>
      <c r="D157" s="44"/>
      <c r="E157" s="38" t="s">
        <v>525</v>
      </c>
      <c r="F157" s="44"/>
      <c r="G157" s="44"/>
      <c r="H157" s="44"/>
      <c r="I157" s="44"/>
      <c r="J157" s="46"/>
    </row>
    <row r="158">
      <c r="A158" s="36" t="s">
        <v>118</v>
      </c>
      <c r="B158" s="36">
        <v>37</v>
      </c>
      <c r="C158" s="37" t="s">
        <v>1244</v>
      </c>
      <c r="D158" s="36" t="s">
        <v>120</v>
      </c>
      <c r="E158" s="38" t="s">
        <v>1245</v>
      </c>
      <c r="F158" s="39" t="s">
        <v>230</v>
      </c>
      <c r="G158" s="40">
        <v>53.195</v>
      </c>
      <c r="H158" s="41">
        <v>40096.389999999999</v>
      </c>
      <c r="I158" s="41">
        <f>ROUND(G158*H158,P4)</f>
        <v>0</v>
      </c>
      <c r="J158" s="39" t="s">
        <v>123</v>
      </c>
      <c r="O158" s="42">
        <f>I158*0.21</f>
        <v>0</v>
      </c>
      <c r="P158">
        <v>3</v>
      </c>
    </row>
    <row r="159" ht="28.8">
      <c r="A159" s="36" t="s">
        <v>124</v>
      </c>
      <c r="B159" s="43"/>
      <c r="C159" s="44"/>
      <c r="D159" s="44"/>
      <c r="E159" s="38" t="s">
        <v>1246</v>
      </c>
      <c r="F159" s="44"/>
      <c r="G159" s="44"/>
      <c r="H159" s="44"/>
      <c r="I159" s="44"/>
      <c r="J159" s="46"/>
    </row>
    <row r="160" ht="43.2">
      <c r="A160" s="36" t="s">
        <v>125</v>
      </c>
      <c r="B160" s="43"/>
      <c r="C160" s="44"/>
      <c r="D160" s="44"/>
      <c r="E160" s="47" t="s">
        <v>1247</v>
      </c>
      <c r="F160" s="44"/>
      <c r="G160" s="44"/>
      <c r="H160" s="44"/>
      <c r="I160" s="44"/>
      <c r="J160" s="46"/>
    </row>
    <row r="161" ht="302.4">
      <c r="A161" s="36" t="s">
        <v>127</v>
      </c>
      <c r="B161" s="43"/>
      <c r="C161" s="44"/>
      <c r="D161" s="44"/>
      <c r="E161" s="38" t="s">
        <v>529</v>
      </c>
      <c r="F161" s="44"/>
      <c r="G161" s="44"/>
      <c r="H161" s="44"/>
      <c r="I161" s="44"/>
      <c r="J161" s="46"/>
    </row>
    <row r="162">
      <c r="A162" s="36" t="s">
        <v>118</v>
      </c>
      <c r="B162" s="36">
        <v>38</v>
      </c>
      <c r="C162" s="37" t="s">
        <v>1248</v>
      </c>
      <c r="D162" s="36" t="s">
        <v>120</v>
      </c>
      <c r="E162" s="38" t="s">
        <v>1249</v>
      </c>
      <c r="F162" s="39" t="s">
        <v>219</v>
      </c>
      <c r="G162" s="40">
        <v>152.03999999999999</v>
      </c>
      <c r="H162" s="41">
        <v>139.31</v>
      </c>
      <c r="I162" s="41">
        <f>ROUND(G162*H162,P4)</f>
        <v>0</v>
      </c>
      <c r="J162" s="39" t="s">
        <v>123</v>
      </c>
      <c r="O162" s="42">
        <f>I162*0.21</f>
        <v>0</v>
      </c>
      <c r="P162">
        <v>3</v>
      </c>
    </row>
    <row r="163" ht="28.8">
      <c r="A163" s="36" t="s">
        <v>124</v>
      </c>
      <c r="B163" s="43"/>
      <c r="C163" s="44"/>
      <c r="D163" s="44"/>
      <c r="E163" s="38" t="s">
        <v>1250</v>
      </c>
      <c r="F163" s="44"/>
      <c r="G163" s="44"/>
      <c r="H163" s="44"/>
      <c r="I163" s="44"/>
      <c r="J163" s="46"/>
    </row>
    <row r="164" ht="43.2">
      <c r="A164" s="36" t="s">
        <v>125</v>
      </c>
      <c r="B164" s="43"/>
      <c r="C164" s="44"/>
      <c r="D164" s="44"/>
      <c r="E164" s="47" t="s">
        <v>1251</v>
      </c>
      <c r="F164" s="44"/>
      <c r="G164" s="44"/>
      <c r="H164" s="44"/>
      <c r="I164" s="44"/>
      <c r="J164" s="46"/>
    </row>
    <row r="165" ht="115.2">
      <c r="A165" s="36" t="s">
        <v>127</v>
      </c>
      <c r="B165" s="43"/>
      <c r="C165" s="44"/>
      <c r="D165" s="44"/>
      <c r="E165" s="38" t="s">
        <v>385</v>
      </c>
      <c r="F165" s="44"/>
      <c r="G165" s="44"/>
      <c r="H165" s="44"/>
      <c r="I165" s="44"/>
      <c r="J165" s="46"/>
    </row>
    <row r="166">
      <c r="A166" s="36" t="s">
        <v>118</v>
      </c>
      <c r="B166" s="36">
        <v>39</v>
      </c>
      <c r="C166" s="37" t="s">
        <v>1252</v>
      </c>
      <c r="D166" s="36" t="s">
        <v>120</v>
      </c>
      <c r="E166" s="38" t="s">
        <v>1253</v>
      </c>
      <c r="F166" s="39" t="s">
        <v>219</v>
      </c>
      <c r="G166" s="40">
        <v>76.019999999999996</v>
      </c>
      <c r="H166" s="41">
        <v>151.47999999999999</v>
      </c>
      <c r="I166" s="41">
        <f>ROUND(G166*H166,P4)</f>
        <v>0</v>
      </c>
      <c r="J166" s="39" t="s">
        <v>123</v>
      </c>
      <c r="O166" s="42">
        <f>I166*0.21</f>
        <v>0</v>
      </c>
      <c r="P166">
        <v>3</v>
      </c>
    </row>
    <row r="167">
      <c r="A167" s="36" t="s">
        <v>124</v>
      </c>
      <c r="B167" s="43"/>
      <c r="C167" s="44"/>
      <c r="D167" s="44"/>
      <c r="E167" s="38" t="s">
        <v>1254</v>
      </c>
      <c r="F167" s="44"/>
      <c r="G167" s="44"/>
      <c r="H167" s="44"/>
      <c r="I167" s="44"/>
      <c r="J167" s="46"/>
    </row>
    <row r="168" ht="43.2">
      <c r="A168" s="36" t="s">
        <v>125</v>
      </c>
      <c r="B168" s="43"/>
      <c r="C168" s="44"/>
      <c r="D168" s="44"/>
      <c r="E168" s="47" t="s">
        <v>1255</v>
      </c>
      <c r="F168" s="44"/>
      <c r="G168" s="44"/>
      <c r="H168" s="44"/>
      <c r="I168" s="44"/>
      <c r="J168" s="46"/>
    </row>
    <row r="169" ht="115.2">
      <c r="A169" s="36" t="s">
        <v>127</v>
      </c>
      <c r="B169" s="43"/>
      <c r="C169" s="44"/>
      <c r="D169" s="44"/>
      <c r="E169" s="38" t="s">
        <v>1256</v>
      </c>
      <c r="F169" s="44"/>
      <c r="G169" s="44"/>
      <c r="H169" s="44"/>
      <c r="I169" s="44"/>
      <c r="J169" s="46"/>
    </row>
    <row r="170">
      <c r="A170" s="30" t="s">
        <v>115</v>
      </c>
      <c r="B170" s="31"/>
      <c r="C170" s="32" t="s">
        <v>1257</v>
      </c>
      <c r="D170" s="33"/>
      <c r="E170" s="30" t="s">
        <v>1258</v>
      </c>
      <c r="F170" s="33"/>
      <c r="G170" s="33"/>
      <c r="H170" s="33"/>
      <c r="I170" s="34">
        <f>SUMIFS(I171:I217,A171:A217,"P")</f>
        <v>0</v>
      </c>
      <c r="J170" s="35"/>
    </row>
    <row r="171">
      <c r="A171" s="36" t="s">
        <v>118</v>
      </c>
      <c r="B171" s="36">
        <v>40</v>
      </c>
      <c r="C171" s="37" t="s">
        <v>1259</v>
      </c>
      <c r="D171" s="36" t="s">
        <v>120</v>
      </c>
      <c r="E171" s="38" t="s">
        <v>1260</v>
      </c>
      <c r="F171" s="39" t="s">
        <v>1261</v>
      </c>
      <c r="G171" s="40">
        <v>1459.2</v>
      </c>
      <c r="H171" s="41">
        <v>210.19</v>
      </c>
      <c r="I171" s="41">
        <f>ROUND(G171*H171,P4)</f>
        <v>0</v>
      </c>
      <c r="J171" s="39" t="s">
        <v>123</v>
      </c>
      <c r="O171" s="42">
        <f>I171*0.21</f>
        <v>0</v>
      </c>
      <c r="P171">
        <v>3</v>
      </c>
    </row>
    <row r="172">
      <c r="A172" s="36" t="s">
        <v>124</v>
      </c>
      <c r="B172" s="43"/>
      <c r="C172" s="44"/>
      <c r="D172" s="44"/>
      <c r="E172" s="38" t="s">
        <v>1262</v>
      </c>
      <c r="F172" s="44"/>
      <c r="G172" s="44"/>
      <c r="H172" s="44"/>
      <c r="I172" s="44"/>
      <c r="J172" s="46"/>
    </row>
    <row r="173">
      <c r="A173" s="36" t="s">
        <v>125</v>
      </c>
      <c r="B173" s="43"/>
      <c r="C173" s="44"/>
      <c r="D173" s="44"/>
      <c r="E173" s="47" t="s">
        <v>1263</v>
      </c>
      <c r="F173" s="44"/>
      <c r="G173" s="44"/>
      <c r="H173" s="44"/>
      <c r="I173" s="44"/>
      <c r="J173" s="46"/>
    </row>
    <row r="174" ht="43.2">
      <c r="A174" s="36" t="s">
        <v>127</v>
      </c>
      <c r="B174" s="43"/>
      <c r="C174" s="44"/>
      <c r="D174" s="44"/>
      <c r="E174" s="38" t="s">
        <v>1264</v>
      </c>
      <c r="F174" s="44"/>
      <c r="G174" s="44"/>
      <c r="H174" s="44"/>
      <c r="I174" s="44"/>
      <c r="J174" s="46"/>
    </row>
    <row r="175">
      <c r="A175" s="36" t="s">
        <v>118</v>
      </c>
      <c r="B175" s="36">
        <v>41</v>
      </c>
      <c r="C175" s="37" t="s">
        <v>1265</v>
      </c>
      <c r="D175" s="36" t="s">
        <v>120</v>
      </c>
      <c r="E175" s="38" t="s">
        <v>1266</v>
      </c>
      <c r="F175" s="39" t="s">
        <v>189</v>
      </c>
      <c r="G175" s="40">
        <v>294.24599999999998</v>
      </c>
      <c r="H175" s="41">
        <v>16497.52</v>
      </c>
      <c r="I175" s="41">
        <f>ROUND(G175*H175,P4)</f>
        <v>0</v>
      </c>
      <c r="J175" s="39" t="s">
        <v>123</v>
      </c>
      <c r="O175" s="42">
        <f>I175*0.21</f>
        <v>0</v>
      </c>
      <c r="P175">
        <v>3</v>
      </c>
    </row>
    <row r="176">
      <c r="A176" s="36" t="s">
        <v>124</v>
      </c>
      <c r="B176" s="43"/>
      <c r="C176" s="44"/>
      <c r="D176" s="44"/>
      <c r="E176" s="38" t="s">
        <v>1267</v>
      </c>
      <c r="F176" s="44"/>
      <c r="G176" s="44"/>
      <c r="H176" s="44"/>
      <c r="I176" s="44"/>
      <c r="J176" s="46"/>
    </row>
    <row r="177" ht="43.2">
      <c r="A177" s="36" t="s">
        <v>125</v>
      </c>
      <c r="B177" s="43"/>
      <c r="C177" s="44"/>
      <c r="D177" s="44"/>
      <c r="E177" s="47" t="s">
        <v>1268</v>
      </c>
      <c r="F177" s="44"/>
      <c r="G177" s="44"/>
      <c r="H177" s="44"/>
      <c r="I177" s="44"/>
      <c r="J177" s="46"/>
    </row>
    <row r="178" ht="409.5">
      <c r="A178" s="36" t="s">
        <v>127</v>
      </c>
      <c r="B178" s="43"/>
      <c r="C178" s="44"/>
      <c r="D178" s="44"/>
      <c r="E178" s="38" t="s">
        <v>1269</v>
      </c>
      <c r="F178" s="44"/>
      <c r="G178" s="44"/>
      <c r="H178" s="44"/>
      <c r="I178" s="44"/>
      <c r="J178" s="46"/>
    </row>
    <row r="179">
      <c r="A179" s="36" t="s">
        <v>118</v>
      </c>
      <c r="B179" s="36">
        <v>42</v>
      </c>
      <c r="C179" s="37" t="s">
        <v>1270</v>
      </c>
      <c r="D179" s="36" t="s">
        <v>120</v>
      </c>
      <c r="E179" s="38" t="s">
        <v>1271</v>
      </c>
      <c r="F179" s="39" t="s">
        <v>230</v>
      </c>
      <c r="G179" s="40">
        <v>45.607999999999997</v>
      </c>
      <c r="H179" s="41">
        <v>40901.849999999999</v>
      </c>
      <c r="I179" s="41">
        <f>ROUND(G179*H179,P4)</f>
        <v>0</v>
      </c>
      <c r="J179" s="39" t="s">
        <v>123</v>
      </c>
      <c r="O179" s="42">
        <f>I179*0.21</f>
        <v>0</v>
      </c>
      <c r="P179">
        <v>3</v>
      </c>
    </row>
    <row r="180">
      <c r="A180" s="36" t="s">
        <v>124</v>
      </c>
      <c r="B180" s="43"/>
      <c r="C180" s="44"/>
      <c r="D180" s="44"/>
      <c r="E180" s="45" t="s">
        <v>120</v>
      </c>
      <c r="F180" s="44"/>
      <c r="G180" s="44"/>
      <c r="H180" s="44"/>
      <c r="I180" s="44"/>
      <c r="J180" s="46"/>
    </row>
    <row r="181">
      <c r="A181" s="36" t="s">
        <v>125</v>
      </c>
      <c r="B181" s="43"/>
      <c r="C181" s="44"/>
      <c r="D181" s="44"/>
      <c r="E181" s="47" t="s">
        <v>1272</v>
      </c>
      <c r="F181" s="44"/>
      <c r="G181" s="44"/>
      <c r="H181" s="44"/>
      <c r="I181" s="44"/>
      <c r="J181" s="46"/>
    </row>
    <row r="182" ht="273.6">
      <c r="A182" s="36" t="s">
        <v>127</v>
      </c>
      <c r="B182" s="43"/>
      <c r="C182" s="44"/>
      <c r="D182" s="44"/>
      <c r="E182" s="38" t="s">
        <v>1273</v>
      </c>
      <c r="F182" s="44"/>
      <c r="G182" s="44"/>
      <c r="H182" s="44"/>
      <c r="I182" s="44"/>
      <c r="J182" s="46"/>
    </row>
    <row r="183">
      <c r="A183" s="36" t="s">
        <v>118</v>
      </c>
      <c r="B183" s="36">
        <v>43</v>
      </c>
      <c r="C183" s="37" t="s">
        <v>1274</v>
      </c>
      <c r="D183" s="36" t="s">
        <v>120</v>
      </c>
      <c r="E183" s="38" t="s">
        <v>1275</v>
      </c>
      <c r="F183" s="39" t="s">
        <v>189</v>
      </c>
      <c r="G183" s="40">
        <v>164.86699999999999</v>
      </c>
      <c r="H183" s="41">
        <v>9143.0300000000007</v>
      </c>
      <c r="I183" s="41">
        <f>ROUND(G183*H183,P4)</f>
        <v>0</v>
      </c>
      <c r="J183" s="39" t="s">
        <v>123</v>
      </c>
      <c r="O183" s="42">
        <f>I183*0.21</f>
        <v>0</v>
      </c>
      <c r="P183">
        <v>3</v>
      </c>
    </row>
    <row r="184" ht="28.8">
      <c r="A184" s="36" t="s">
        <v>124</v>
      </c>
      <c r="B184" s="43"/>
      <c r="C184" s="44"/>
      <c r="D184" s="44"/>
      <c r="E184" s="38" t="s">
        <v>1276</v>
      </c>
      <c r="F184" s="44"/>
      <c r="G184" s="44"/>
      <c r="H184" s="44"/>
      <c r="I184" s="44"/>
      <c r="J184" s="46"/>
    </row>
    <row r="185" ht="129.6">
      <c r="A185" s="36" t="s">
        <v>125</v>
      </c>
      <c r="B185" s="43"/>
      <c r="C185" s="44"/>
      <c r="D185" s="44"/>
      <c r="E185" s="47" t="s">
        <v>1277</v>
      </c>
      <c r="F185" s="44"/>
      <c r="G185" s="44"/>
      <c r="H185" s="44"/>
      <c r="I185" s="44"/>
      <c r="J185" s="46"/>
    </row>
    <row r="186" ht="409.5">
      <c r="A186" s="36" t="s">
        <v>127</v>
      </c>
      <c r="B186" s="43"/>
      <c r="C186" s="44"/>
      <c r="D186" s="44"/>
      <c r="E186" s="38" t="s">
        <v>398</v>
      </c>
      <c r="F186" s="44"/>
      <c r="G186" s="44"/>
      <c r="H186" s="44"/>
      <c r="I186" s="44"/>
      <c r="J186" s="46"/>
    </row>
    <row r="187">
      <c r="A187" s="36" t="s">
        <v>118</v>
      </c>
      <c r="B187" s="36">
        <v>44</v>
      </c>
      <c r="C187" s="37" t="s">
        <v>1278</v>
      </c>
      <c r="D187" s="36" t="s">
        <v>120</v>
      </c>
      <c r="E187" s="38" t="s">
        <v>1279</v>
      </c>
      <c r="F187" s="39" t="s">
        <v>189</v>
      </c>
      <c r="G187" s="40">
        <v>0.39200000000000002</v>
      </c>
      <c r="H187" s="41">
        <v>10935.879999999999</v>
      </c>
      <c r="I187" s="41">
        <f>ROUND(G187*H187,P4)</f>
        <v>0</v>
      </c>
      <c r="J187" s="39" t="s">
        <v>123</v>
      </c>
      <c r="O187" s="42">
        <f>I187*0.21</f>
        <v>0</v>
      </c>
      <c r="P187">
        <v>3</v>
      </c>
    </row>
    <row r="188">
      <c r="A188" s="36" t="s">
        <v>124</v>
      </c>
      <c r="B188" s="43"/>
      <c r="C188" s="44"/>
      <c r="D188" s="44"/>
      <c r="E188" s="38" t="s">
        <v>1280</v>
      </c>
      <c r="F188" s="44"/>
      <c r="G188" s="44"/>
      <c r="H188" s="44"/>
      <c r="I188" s="44"/>
      <c r="J188" s="46"/>
    </row>
    <row r="189">
      <c r="A189" s="36" t="s">
        <v>125</v>
      </c>
      <c r="B189" s="43"/>
      <c r="C189" s="44"/>
      <c r="D189" s="44"/>
      <c r="E189" s="47" t="s">
        <v>1281</v>
      </c>
      <c r="F189" s="44"/>
      <c r="G189" s="44"/>
      <c r="H189" s="44"/>
      <c r="I189" s="44"/>
      <c r="J189" s="46"/>
    </row>
    <row r="190" ht="409.5">
      <c r="A190" s="36" t="s">
        <v>127</v>
      </c>
      <c r="B190" s="43"/>
      <c r="C190" s="44"/>
      <c r="D190" s="44"/>
      <c r="E190" s="38" t="s">
        <v>398</v>
      </c>
      <c r="F190" s="44"/>
      <c r="G190" s="44"/>
      <c r="H190" s="44"/>
      <c r="I190" s="44"/>
      <c r="J190" s="46"/>
    </row>
    <row r="191">
      <c r="A191" s="36" t="s">
        <v>118</v>
      </c>
      <c r="B191" s="36">
        <v>45</v>
      </c>
      <c r="C191" s="37" t="s">
        <v>1282</v>
      </c>
      <c r="D191" s="36" t="s">
        <v>120</v>
      </c>
      <c r="E191" s="38" t="s">
        <v>1283</v>
      </c>
      <c r="F191" s="39" t="s">
        <v>230</v>
      </c>
      <c r="G191" s="40">
        <v>16.526</v>
      </c>
      <c r="H191" s="41">
        <v>40233.879999999997</v>
      </c>
      <c r="I191" s="41">
        <f>ROUND(G191*H191,P4)</f>
        <v>0</v>
      </c>
      <c r="J191" s="39" t="s">
        <v>123</v>
      </c>
      <c r="O191" s="42">
        <f>I191*0.21</f>
        <v>0</v>
      </c>
      <c r="P191">
        <v>3</v>
      </c>
    </row>
    <row r="192" ht="28.8">
      <c r="A192" s="36" t="s">
        <v>124</v>
      </c>
      <c r="B192" s="43"/>
      <c r="C192" s="44"/>
      <c r="D192" s="44"/>
      <c r="E192" s="38" t="s">
        <v>1246</v>
      </c>
      <c r="F192" s="44"/>
      <c r="G192" s="44"/>
      <c r="H192" s="44"/>
      <c r="I192" s="44"/>
      <c r="J192" s="46"/>
    </row>
    <row r="193">
      <c r="A193" s="36" t="s">
        <v>125</v>
      </c>
      <c r="B193" s="43"/>
      <c r="C193" s="44"/>
      <c r="D193" s="44"/>
      <c r="E193" s="47" t="s">
        <v>1284</v>
      </c>
      <c r="F193" s="44"/>
      <c r="G193" s="44"/>
      <c r="H193" s="44"/>
      <c r="I193" s="44"/>
      <c r="J193" s="46"/>
    </row>
    <row r="194" ht="302.4">
      <c r="A194" s="36" t="s">
        <v>127</v>
      </c>
      <c r="B194" s="43"/>
      <c r="C194" s="44"/>
      <c r="D194" s="44"/>
      <c r="E194" s="38" t="s">
        <v>529</v>
      </c>
      <c r="F194" s="44"/>
      <c r="G194" s="44"/>
      <c r="H194" s="44"/>
      <c r="I194" s="44"/>
      <c r="J194" s="46"/>
    </row>
    <row r="195">
      <c r="A195" s="36" t="s">
        <v>118</v>
      </c>
      <c r="B195" s="36">
        <v>46</v>
      </c>
      <c r="C195" s="37" t="s">
        <v>1285</v>
      </c>
      <c r="D195" s="36" t="s">
        <v>120</v>
      </c>
      <c r="E195" s="38" t="s">
        <v>1286</v>
      </c>
      <c r="F195" s="39" t="s">
        <v>230</v>
      </c>
      <c r="G195" s="40">
        <v>0.10000000000000001</v>
      </c>
      <c r="H195" s="41">
        <v>38041.290000000001</v>
      </c>
      <c r="I195" s="41">
        <f>ROUND(G195*H195,P4)</f>
        <v>0</v>
      </c>
      <c r="J195" s="39" t="s">
        <v>123</v>
      </c>
      <c r="O195" s="42">
        <f>I195*0.21</f>
        <v>0</v>
      </c>
      <c r="P195">
        <v>3</v>
      </c>
    </row>
    <row r="196">
      <c r="A196" s="36" t="s">
        <v>124</v>
      </c>
      <c r="B196" s="43"/>
      <c r="C196" s="44"/>
      <c r="D196" s="44"/>
      <c r="E196" s="38" t="s">
        <v>1287</v>
      </c>
      <c r="F196" s="44"/>
      <c r="G196" s="44"/>
      <c r="H196" s="44"/>
      <c r="I196" s="44"/>
      <c r="J196" s="46"/>
    </row>
    <row r="197" ht="302.4">
      <c r="A197" s="36" t="s">
        <v>127</v>
      </c>
      <c r="B197" s="43"/>
      <c r="C197" s="44"/>
      <c r="D197" s="44"/>
      <c r="E197" s="38" t="s">
        <v>529</v>
      </c>
      <c r="F197" s="44"/>
      <c r="G197" s="44"/>
      <c r="H197" s="44"/>
      <c r="I197" s="44"/>
      <c r="J197" s="46"/>
    </row>
    <row r="198">
      <c r="A198" s="36" t="s">
        <v>118</v>
      </c>
      <c r="B198" s="36">
        <v>47</v>
      </c>
      <c r="C198" s="37" t="s">
        <v>1288</v>
      </c>
      <c r="D198" s="36" t="s">
        <v>120</v>
      </c>
      <c r="E198" s="38" t="s">
        <v>1289</v>
      </c>
      <c r="F198" s="39" t="s">
        <v>189</v>
      </c>
      <c r="G198" s="40">
        <v>256.85399999999998</v>
      </c>
      <c r="H198" s="41">
        <v>13550.540000000001</v>
      </c>
      <c r="I198" s="41">
        <f>ROUND(G198*H198,P4)</f>
        <v>0</v>
      </c>
      <c r="J198" s="39" t="s">
        <v>123</v>
      </c>
      <c r="O198" s="42">
        <f>I198*0.21</f>
        <v>0</v>
      </c>
      <c r="P198">
        <v>3</v>
      </c>
    </row>
    <row r="199">
      <c r="A199" s="36" t="s">
        <v>124</v>
      </c>
      <c r="B199" s="43"/>
      <c r="C199" s="44"/>
      <c r="D199" s="44"/>
      <c r="E199" s="38" t="s">
        <v>1290</v>
      </c>
      <c r="F199" s="44"/>
      <c r="G199" s="44"/>
      <c r="H199" s="44"/>
      <c r="I199" s="44"/>
      <c r="J199" s="46"/>
    </row>
    <row r="200" ht="302.4">
      <c r="A200" s="36" t="s">
        <v>125</v>
      </c>
      <c r="B200" s="43"/>
      <c r="C200" s="44"/>
      <c r="D200" s="44"/>
      <c r="E200" s="47" t="s">
        <v>1291</v>
      </c>
      <c r="F200" s="44"/>
      <c r="G200" s="44"/>
      <c r="H200" s="44"/>
      <c r="I200" s="44"/>
      <c r="J200" s="46"/>
    </row>
    <row r="201" ht="409.5">
      <c r="A201" s="36" t="s">
        <v>127</v>
      </c>
      <c r="B201" s="43"/>
      <c r="C201" s="44"/>
      <c r="D201" s="44"/>
      <c r="E201" s="38" t="s">
        <v>398</v>
      </c>
      <c r="F201" s="44"/>
      <c r="G201" s="44"/>
      <c r="H201" s="44"/>
      <c r="I201" s="44"/>
      <c r="J201" s="46"/>
    </row>
    <row r="202">
      <c r="A202" s="36" t="s">
        <v>118</v>
      </c>
      <c r="B202" s="36">
        <v>48</v>
      </c>
      <c r="C202" s="37" t="s">
        <v>1292</v>
      </c>
      <c r="D202" s="36" t="s">
        <v>120</v>
      </c>
      <c r="E202" s="38" t="s">
        <v>1293</v>
      </c>
      <c r="F202" s="39" t="s">
        <v>230</v>
      </c>
      <c r="G202" s="40">
        <v>44.948999999999998</v>
      </c>
      <c r="H202" s="41">
        <v>40233.879999999997</v>
      </c>
      <c r="I202" s="41">
        <f>ROUND(G202*H202,P4)</f>
        <v>0</v>
      </c>
      <c r="J202" s="39" t="s">
        <v>123</v>
      </c>
      <c r="O202" s="42">
        <f>I202*0.21</f>
        <v>0</v>
      </c>
      <c r="P202">
        <v>3</v>
      </c>
    </row>
    <row r="203" ht="28.8">
      <c r="A203" s="36" t="s">
        <v>124</v>
      </c>
      <c r="B203" s="43"/>
      <c r="C203" s="44"/>
      <c r="D203" s="44"/>
      <c r="E203" s="38" t="s">
        <v>1246</v>
      </c>
      <c r="F203" s="44"/>
      <c r="G203" s="44"/>
      <c r="H203" s="44"/>
      <c r="I203" s="44"/>
      <c r="J203" s="46"/>
    </row>
    <row r="204">
      <c r="A204" s="36" t="s">
        <v>125</v>
      </c>
      <c r="B204" s="43"/>
      <c r="C204" s="44"/>
      <c r="D204" s="44"/>
      <c r="E204" s="47" t="s">
        <v>1294</v>
      </c>
      <c r="F204" s="44"/>
      <c r="G204" s="44"/>
      <c r="H204" s="44"/>
      <c r="I204" s="44"/>
      <c r="J204" s="46"/>
    </row>
    <row r="205" ht="302.4">
      <c r="A205" s="36" t="s">
        <v>127</v>
      </c>
      <c r="B205" s="43"/>
      <c r="C205" s="44"/>
      <c r="D205" s="44"/>
      <c r="E205" s="38" t="s">
        <v>529</v>
      </c>
      <c r="F205" s="44"/>
      <c r="G205" s="44"/>
      <c r="H205" s="44"/>
      <c r="I205" s="44"/>
      <c r="J205" s="46"/>
    </row>
    <row r="206">
      <c r="A206" s="36" t="s">
        <v>118</v>
      </c>
      <c r="B206" s="36">
        <v>49</v>
      </c>
      <c r="C206" s="37" t="s">
        <v>1295</v>
      </c>
      <c r="D206" s="36" t="s">
        <v>120</v>
      </c>
      <c r="E206" s="38" t="s">
        <v>1296</v>
      </c>
      <c r="F206" s="39" t="s">
        <v>230</v>
      </c>
      <c r="G206" s="40">
        <v>20.884</v>
      </c>
      <c r="H206" s="41">
        <v>104369.92999999999</v>
      </c>
      <c r="I206" s="41">
        <f>ROUND(G206*H206,P4)</f>
        <v>0</v>
      </c>
      <c r="J206" s="39" t="s">
        <v>123</v>
      </c>
      <c r="O206" s="42">
        <f>I206*0.21</f>
        <v>0</v>
      </c>
      <c r="P206">
        <v>3</v>
      </c>
    </row>
    <row r="207">
      <c r="A207" s="36" t="s">
        <v>124</v>
      </c>
      <c r="B207" s="43"/>
      <c r="C207" s="44"/>
      <c r="D207" s="44"/>
      <c r="E207" s="38" t="s">
        <v>1297</v>
      </c>
      <c r="F207" s="44"/>
      <c r="G207" s="44"/>
      <c r="H207" s="44"/>
      <c r="I207" s="44"/>
      <c r="J207" s="46"/>
    </row>
    <row r="208">
      <c r="A208" s="36" t="s">
        <v>125</v>
      </c>
      <c r="B208" s="43"/>
      <c r="C208" s="44"/>
      <c r="D208" s="44"/>
      <c r="E208" s="47" t="s">
        <v>1298</v>
      </c>
      <c r="F208" s="44"/>
      <c r="G208" s="44"/>
      <c r="H208" s="44"/>
      <c r="I208" s="44"/>
      <c r="J208" s="46"/>
    </row>
    <row r="209" ht="345.6">
      <c r="A209" s="36" t="s">
        <v>127</v>
      </c>
      <c r="B209" s="43"/>
      <c r="C209" s="44"/>
      <c r="D209" s="44"/>
      <c r="E209" s="38" t="s">
        <v>1299</v>
      </c>
      <c r="F209" s="44"/>
      <c r="G209" s="44"/>
      <c r="H209" s="44"/>
      <c r="I209" s="44"/>
      <c r="J209" s="46"/>
    </row>
    <row r="210">
      <c r="A210" s="36" t="s">
        <v>118</v>
      </c>
      <c r="B210" s="36">
        <v>50</v>
      </c>
      <c r="C210" s="37" t="s">
        <v>1300</v>
      </c>
      <c r="D210" s="36" t="s">
        <v>120</v>
      </c>
      <c r="E210" s="38" t="s">
        <v>1301</v>
      </c>
      <c r="F210" s="39" t="s">
        <v>219</v>
      </c>
      <c r="G210" s="40">
        <v>223.5</v>
      </c>
      <c r="H210" s="41">
        <v>3251.2800000000002</v>
      </c>
      <c r="I210" s="41">
        <f>ROUND(G210*H210,P4)</f>
        <v>0</v>
      </c>
      <c r="J210" s="39" t="s">
        <v>123</v>
      </c>
      <c r="O210" s="42">
        <f>I210*0.21</f>
        <v>0</v>
      </c>
      <c r="P210">
        <v>3</v>
      </c>
    </row>
    <row r="211">
      <c r="A211" s="36" t="s">
        <v>124</v>
      </c>
      <c r="B211" s="43"/>
      <c r="C211" s="44"/>
      <c r="D211" s="44"/>
      <c r="E211" s="38" t="s">
        <v>1302</v>
      </c>
      <c r="F211" s="44"/>
      <c r="G211" s="44"/>
      <c r="H211" s="44"/>
      <c r="I211" s="44"/>
      <c r="J211" s="46"/>
    </row>
    <row r="212">
      <c r="A212" s="36" t="s">
        <v>125</v>
      </c>
      <c r="B212" s="43"/>
      <c r="C212" s="44"/>
      <c r="D212" s="44"/>
      <c r="E212" s="47" t="s">
        <v>1303</v>
      </c>
      <c r="F212" s="44"/>
      <c r="G212" s="44"/>
      <c r="H212" s="44"/>
      <c r="I212" s="44"/>
      <c r="J212" s="46"/>
    </row>
    <row r="213" ht="273.6">
      <c r="A213" s="36" t="s">
        <v>127</v>
      </c>
      <c r="B213" s="43"/>
      <c r="C213" s="44"/>
      <c r="D213" s="44"/>
      <c r="E213" s="38" t="s">
        <v>533</v>
      </c>
      <c r="F213" s="44"/>
      <c r="G213" s="44"/>
      <c r="H213" s="44"/>
      <c r="I213" s="44"/>
      <c r="J213" s="46"/>
    </row>
    <row r="214">
      <c r="A214" s="36" t="s">
        <v>118</v>
      </c>
      <c r="B214" s="36">
        <v>51</v>
      </c>
      <c r="C214" s="37" t="s">
        <v>1304</v>
      </c>
      <c r="D214" s="36" t="s">
        <v>120</v>
      </c>
      <c r="E214" s="38" t="s">
        <v>1305</v>
      </c>
      <c r="F214" s="39" t="s">
        <v>219</v>
      </c>
      <c r="G214" s="40">
        <v>670.5</v>
      </c>
      <c r="H214" s="41">
        <v>5300</v>
      </c>
      <c r="I214" s="41">
        <f>ROUND(G214*H214,P4)</f>
        <v>0</v>
      </c>
      <c r="J214" s="36"/>
      <c r="O214" s="42">
        <f>I214*0.21</f>
        <v>0</v>
      </c>
      <c r="P214">
        <v>3</v>
      </c>
    </row>
    <row r="215" ht="28.8">
      <c r="A215" s="36" t="s">
        <v>124</v>
      </c>
      <c r="B215" s="43"/>
      <c r="C215" s="44"/>
      <c r="D215" s="44"/>
      <c r="E215" s="38" t="s">
        <v>1306</v>
      </c>
      <c r="F215" s="44"/>
      <c r="G215" s="44"/>
      <c r="H215" s="44"/>
      <c r="I215" s="44"/>
      <c r="J215" s="46"/>
    </row>
    <row r="216">
      <c r="A216" s="36" t="s">
        <v>125</v>
      </c>
      <c r="B216" s="43"/>
      <c r="C216" s="44"/>
      <c r="D216" s="44"/>
      <c r="E216" s="47" t="s">
        <v>1307</v>
      </c>
      <c r="F216" s="44"/>
      <c r="G216" s="44"/>
      <c r="H216" s="44"/>
      <c r="I216" s="44"/>
      <c r="J216" s="46"/>
    </row>
    <row r="217" ht="345.6">
      <c r="A217" s="36" t="s">
        <v>127</v>
      </c>
      <c r="B217" s="43"/>
      <c r="C217" s="44"/>
      <c r="D217" s="44"/>
      <c r="E217" s="38" t="s">
        <v>1299</v>
      </c>
      <c r="F217" s="44"/>
      <c r="G217" s="44"/>
      <c r="H217" s="44"/>
      <c r="I217" s="44"/>
      <c r="J217" s="46"/>
    </row>
    <row r="218">
      <c r="A218" s="30" t="s">
        <v>115</v>
      </c>
      <c r="B218" s="31"/>
      <c r="C218" s="32" t="s">
        <v>389</v>
      </c>
      <c r="D218" s="33"/>
      <c r="E218" s="30" t="s">
        <v>390</v>
      </c>
      <c r="F218" s="33"/>
      <c r="G218" s="33"/>
      <c r="H218" s="33"/>
      <c r="I218" s="34">
        <f>SUMIFS(I219:I285,A219:A285,"P")</f>
        <v>0</v>
      </c>
      <c r="J218" s="35"/>
    </row>
    <row r="219">
      <c r="A219" s="36" t="s">
        <v>118</v>
      </c>
      <c r="B219" s="36">
        <v>52</v>
      </c>
      <c r="C219" s="37" t="s">
        <v>1308</v>
      </c>
      <c r="D219" s="36" t="s">
        <v>120</v>
      </c>
      <c r="E219" s="38" t="s">
        <v>1309</v>
      </c>
      <c r="F219" s="39" t="s">
        <v>189</v>
      </c>
      <c r="G219" s="40">
        <v>28.5</v>
      </c>
      <c r="H219" s="41">
        <v>5303.6000000000004</v>
      </c>
      <c r="I219" s="41">
        <f>ROUND(G219*H219,P4)</f>
        <v>0</v>
      </c>
      <c r="J219" s="39" t="s">
        <v>123</v>
      </c>
      <c r="O219" s="42">
        <f>I219*0.21</f>
        <v>0</v>
      </c>
      <c r="P219">
        <v>3</v>
      </c>
    </row>
    <row r="220">
      <c r="A220" s="36" t="s">
        <v>124</v>
      </c>
      <c r="B220" s="43"/>
      <c r="C220" s="44"/>
      <c r="D220" s="44"/>
      <c r="E220" s="38" t="s">
        <v>1310</v>
      </c>
      <c r="F220" s="44"/>
      <c r="G220" s="44"/>
      <c r="H220" s="44"/>
      <c r="I220" s="44"/>
      <c r="J220" s="46"/>
    </row>
    <row r="221" ht="43.2">
      <c r="A221" s="36" t="s">
        <v>125</v>
      </c>
      <c r="B221" s="43"/>
      <c r="C221" s="44"/>
      <c r="D221" s="44"/>
      <c r="E221" s="47" t="s">
        <v>1311</v>
      </c>
      <c r="F221" s="44"/>
      <c r="G221" s="44"/>
      <c r="H221" s="44"/>
      <c r="I221" s="44"/>
      <c r="J221" s="46"/>
    </row>
    <row r="222" ht="409.5">
      <c r="A222" s="36" t="s">
        <v>127</v>
      </c>
      <c r="B222" s="43"/>
      <c r="C222" s="44"/>
      <c r="D222" s="44"/>
      <c r="E222" s="38" t="s">
        <v>398</v>
      </c>
      <c r="F222" s="44"/>
      <c r="G222" s="44"/>
      <c r="H222" s="44"/>
      <c r="I222" s="44"/>
      <c r="J222" s="46"/>
    </row>
    <row r="223">
      <c r="A223" s="36" t="s">
        <v>118</v>
      </c>
      <c r="B223" s="36">
        <v>53</v>
      </c>
      <c r="C223" s="37" t="s">
        <v>1312</v>
      </c>
      <c r="D223" s="36" t="s">
        <v>120</v>
      </c>
      <c r="E223" s="38" t="s">
        <v>1313</v>
      </c>
      <c r="F223" s="39" t="s">
        <v>230</v>
      </c>
      <c r="G223" s="40">
        <v>3.8479999999999999</v>
      </c>
      <c r="H223" s="41">
        <v>40901.849999999999</v>
      </c>
      <c r="I223" s="41">
        <f>ROUND(G223*H223,P4)</f>
        <v>0</v>
      </c>
      <c r="J223" s="39" t="s">
        <v>123</v>
      </c>
      <c r="O223" s="42">
        <f>I223*0.21</f>
        <v>0</v>
      </c>
      <c r="P223">
        <v>3</v>
      </c>
    </row>
    <row r="224">
      <c r="A224" s="36" t="s">
        <v>124</v>
      </c>
      <c r="B224" s="43"/>
      <c r="C224" s="44"/>
      <c r="D224" s="44"/>
      <c r="E224" s="45" t="s">
        <v>120</v>
      </c>
      <c r="F224" s="44"/>
      <c r="G224" s="44"/>
      <c r="H224" s="44"/>
      <c r="I224" s="44"/>
      <c r="J224" s="46"/>
    </row>
    <row r="225">
      <c r="A225" s="36" t="s">
        <v>125</v>
      </c>
      <c r="B225" s="43"/>
      <c r="C225" s="44"/>
      <c r="D225" s="44"/>
      <c r="E225" s="47" t="s">
        <v>1314</v>
      </c>
      <c r="F225" s="44"/>
      <c r="G225" s="44"/>
      <c r="H225" s="44"/>
      <c r="I225" s="44"/>
      <c r="J225" s="46"/>
    </row>
    <row r="226" ht="302.4">
      <c r="A226" s="36" t="s">
        <v>127</v>
      </c>
      <c r="B226" s="43"/>
      <c r="C226" s="44"/>
      <c r="D226" s="44"/>
      <c r="E226" s="38" t="s">
        <v>529</v>
      </c>
      <c r="F226" s="44"/>
      <c r="G226" s="44"/>
      <c r="H226" s="44"/>
      <c r="I226" s="44"/>
      <c r="J226" s="46"/>
    </row>
    <row r="227">
      <c r="A227" s="36" t="s">
        <v>118</v>
      </c>
      <c r="B227" s="36">
        <v>54</v>
      </c>
      <c r="C227" s="37" t="s">
        <v>1315</v>
      </c>
      <c r="D227" s="36" t="s">
        <v>120</v>
      </c>
      <c r="E227" s="38" t="s">
        <v>1316</v>
      </c>
      <c r="F227" s="39" t="s">
        <v>189</v>
      </c>
      <c r="G227" s="40">
        <v>2443.9299999999998</v>
      </c>
      <c r="H227" s="41">
        <v>16571.66</v>
      </c>
      <c r="I227" s="41">
        <f>ROUND(G227*H227,P4)</f>
        <v>0</v>
      </c>
      <c r="J227" s="39" t="s">
        <v>123</v>
      </c>
      <c r="O227" s="42">
        <f>I227*0.21</f>
        <v>0</v>
      </c>
      <c r="P227">
        <v>3</v>
      </c>
    </row>
    <row r="228">
      <c r="A228" s="36" t="s">
        <v>124</v>
      </c>
      <c r="B228" s="43"/>
      <c r="C228" s="44"/>
      <c r="D228" s="44"/>
      <c r="E228" s="38" t="s">
        <v>1317</v>
      </c>
      <c r="F228" s="44"/>
      <c r="G228" s="44"/>
      <c r="H228" s="44"/>
      <c r="I228" s="44"/>
      <c r="J228" s="46"/>
    </row>
    <row r="229" ht="144">
      <c r="A229" s="36" t="s">
        <v>125</v>
      </c>
      <c r="B229" s="43"/>
      <c r="C229" s="44"/>
      <c r="D229" s="44"/>
      <c r="E229" s="47" t="s">
        <v>1318</v>
      </c>
      <c r="F229" s="44"/>
      <c r="G229" s="44"/>
      <c r="H229" s="44"/>
      <c r="I229" s="44"/>
      <c r="J229" s="46"/>
    </row>
    <row r="230" ht="409.5">
      <c r="A230" s="36" t="s">
        <v>127</v>
      </c>
      <c r="B230" s="43"/>
      <c r="C230" s="44"/>
      <c r="D230" s="44"/>
      <c r="E230" s="38" t="s">
        <v>398</v>
      </c>
      <c r="F230" s="44"/>
      <c r="G230" s="44"/>
      <c r="H230" s="44"/>
      <c r="I230" s="44"/>
      <c r="J230" s="46"/>
    </row>
    <row r="231">
      <c r="A231" s="36" t="s">
        <v>118</v>
      </c>
      <c r="B231" s="36">
        <v>55</v>
      </c>
      <c r="C231" s="37" t="s">
        <v>1319</v>
      </c>
      <c r="D231" s="36" t="s">
        <v>120</v>
      </c>
      <c r="E231" s="38" t="s">
        <v>1320</v>
      </c>
      <c r="F231" s="39" t="s">
        <v>230</v>
      </c>
      <c r="G231" s="40">
        <v>400.565</v>
      </c>
      <c r="H231" s="41">
        <v>41542.169999999998</v>
      </c>
      <c r="I231" s="41">
        <f>ROUND(G231*H231,P4)</f>
        <v>0</v>
      </c>
      <c r="J231" s="39" t="s">
        <v>123</v>
      </c>
      <c r="O231" s="42">
        <f>I231*0.21</f>
        <v>0</v>
      </c>
      <c r="P231">
        <v>3</v>
      </c>
    </row>
    <row r="232">
      <c r="A232" s="36" t="s">
        <v>124</v>
      </c>
      <c r="B232" s="43"/>
      <c r="C232" s="44"/>
      <c r="D232" s="44"/>
      <c r="E232" s="45" t="s">
        <v>120</v>
      </c>
      <c r="F232" s="44"/>
      <c r="G232" s="44"/>
      <c r="H232" s="44"/>
      <c r="I232" s="44"/>
      <c r="J232" s="46"/>
    </row>
    <row r="233" ht="57.6">
      <c r="A233" s="36" t="s">
        <v>125</v>
      </c>
      <c r="B233" s="43"/>
      <c r="C233" s="44"/>
      <c r="D233" s="44"/>
      <c r="E233" s="47" t="s">
        <v>1321</v>
      </c>
      <c r="F233" s="44"/>
      <c r="G233" s="44"/>
      <c r="H233" s="44"/>
      <c r="I233" s="44"/>
      <c r="J233" s="46"/>
    </row>
    <row r="234" ht="302.4">
      <c r="A234" s="36" t="s">
        <v>127</v>
      </c>
      <c r="B234" s="43"/>
      <c r="C234" s="44"/>
      <c r="D234" s="44"/>
      <c r="E234" s="38" t="s">
        <v>1322</v>
      </c>
      <c r="F234" s="44"/>
      <c r="G234" s="44"/>
      <c r="H234" s="44"/>
      <c r="I234" s="44"/>
      <c r="J234" s="46"/>
    </row>
    <row r="235">
      <c r="A235" s="36" t="s">
        <v>118</v>
      </c>
      <c r="B235" s="36">
        <v>56</v>
      </c>
      <c r="C235" s="37" t="s">
        <v>1323</v>
      </c>
      <c r="D235" s="36" t="s">
        <v>120</v>
      </c>
      <c r="E235" s="38" t="s">
        <v>1324</v>
      </c>
      <c r="F235" s="39" t="s">
        <v>230</v>
      </c>
      <c r="G235" s="40">
        <v>72.426000000000002</v>
      </c>
      <c r="H235" s="41">
        <v>121314.49000000001</v>
      </c>
      <c r="I235" s="41">
        <f>ROUND(G235*H235,P4)</f>
        <v>0</v>
      </c>
      <c r="J235" s="39" t="s">
        <v>123</v>
      </c>
      <c r="O235" s="42">
        <f>I235*0.21</f>
        <v>0</v>
      </c>
      <c r="P235">
        <v>3</v>
      </c>
    </row>
    <row r="236">
      <c r="A236" s="36" t="s">
        <v>124</v>
      </c>
      <c r="B236" s="43"/>
      <c r="C236" s="44"/>
      <c r="D236" s="44"/>
      <c r="E236" s="45" t="s">
        <v>120</v>
      </c>
      <c r="F236" s="44"/>
      <c r="G236" s="44"/>
      <c r="H236" s="44"/>
      <c r="I236" s="44"/>
      <c r="J236" s="46"/>
    </row>
    <row r="237">
      <c r="A237" s="36" t="s">
        <v>125</v>
      </c>
      <c r="B237" s="43"/>
      <c r="C237" s="44"/>
      <c r="D237" s="44"/>
      <c r="E237" s="47" t="s">
        <v>1325</v>
      </c>
      <c r="F237" s="44"/>
      <c r="G237" s="44"/>
      <c r="H237" s="44"/>
      <c r="I237" s="44"/>
      <c r="J237" s="46"/>
    </row>
    <row r="238" ht="316.8">
      <c r="A238" s="36" t="s">
        <v>127</v>
      </c>
      <c r="B238" s="43"/>
      <c r="C238" s="44"/>
      <c r="D238" s="44"/>
      <c r="E238" s="38" t="s">
        <v>1326</v>
      </c>
      <c r="F238" s="44"/>
      <c r="G238" s="44"/>
      <c r="H238" s="44"/>
      <c r="I238" s="44"/>
      <c r="J238" s="46"/>
    </row>
    <row r="239">
      <c r="A239" s="36" t="s">
        <v>118</v>
      </c>
      <c r="B239" s="36">
        <v>57</v>
      </c>
      <c r="C239" s="37" t="s">
        <v>1327</v>
      </c>
      <c r="D239" s="36" t="s">
        <v>120</v>
      </c>
      <c r="E239" s="38" t="s">
        <v>1328</v>
      </c>
      <c r="F239" s="39" t="s">
        <v>235</v>
      </c>
      <c r="G239" s="40">
        <v>23.699999999999999</v>
      </c>
      <c r="H239" s="41">
        <v>1892.8900000000001</v>
      </c>
      <c r="I239" s="41">
        <f>ROUND(G239*H239,P4)</f>
        <v>0</v>
      </c>
      <c r="J239" s="39" t="s">
        <v>123</v>
      </c>
      <c r="O239" s="42">
        <f>I239*0.21</f>
        <v>0</v>
      </c>
      <c r="P239">
        <v>3</v>
      </c>
    </row>
    <row r="240">
      <c r="A240" s="36" t="s">
        <v>124</v>
      </c>
      <c r="B240" s="43"/>
      <c r="C240" s="44"/>
      <c r="D240" s="44"/>
      <c r="E240" s="38" t="s">
        <v>1329</v>
      </c>
      <c r="F240" s="44"/>
      <c r="G240" s="44"/>
      <c r="H240" s="44"/>
      <c r="I240" s="44"/>
      <c r="J240" s="46"/>
    </row>
    <row r="241">
      <c r="A241" s="36" t="s">
        <v>125</v>
      </c>
      <c r="B241" s="43"/>
      <c r="C241" s="44"/>
      <c r="D241" s="44"/>
      <c r="E241" s="47" t="s">
        <v>1330</v>
      </c>
      <c r="F241" s="44"/>
      <c r="G241" s="44"/>
      <c r="H241" s="44"/>
      <c r="I241" s="44"/>
      <c r="J241" s="46"/>
    </row>
    <row r="242" ht="72">
      <c r="A242" s="36" t="s">
        <v>127</v>
      </c>
      <c r="B242" s="43"/>
      <c r="C242" s="44"/>
      <c r="D242" s="44"/>
      <c r="E242" s="38" t="s">
        <v>1331</v>
      </c>
      <c r="F242" s="44"/>
      <c r="G242" s="44"/>
      <c r="H242" s="44"/>
      <c r="I242" s="44"/>
      <c r="J242" s="46"/>
    </row>
    <row r="243">
      <c r="A243" s="36" t="s">
        <v>118</v>
      </c>
      <c r="B243" s="36">
        <v>58</v>
      </c>
      <c r="C243" s="37" t="s">
        <v>1332</v>
      </c>
      <c r="D243" s="36" t="s">
        <v>120</v>
      </c>
      <c r="E243" s="38" t="s">
        <v>1333</v>
      </c>
      <c r="F243" s="39" t="s">
        <v>178</v>
      </c>
      <c r="G243" s="40">
        <v>2</v>
      </c>
      <c r="H243" s="41">
        <v>121782.02</v>
      </c>
      <c r="I243" s="41">
        <f>ROUND(G243*H243,P4)</f>
        <v>0</v>
      </c>
      <c r="J243" s="39" t="s">
        <v>123</v>
      </c>
      <c r="O243" s="42">
        <f>I243*0.21</f>
        <v>0</v>
      </c>
      <c r="P243">
        <v>3</v>
      </c>
    </row>
    <row r="244" ht="28.8">
      <c r="A244" s="36" t="s">
        <v>124</v>
      </c>
      <c r="B244" s="43"/>
      <c r="C244" s="44"/>
      <c r="D244" s="44"/>
      <c r="E244" s="38" t="s">
        <v>1334</v>
      </c>
      <c r="F244" s="44"/>
      <c r="G244" s="44"/>
      <c r="H244" s="44"/>
      <c r="I244" s="44"/>
      <c r="J244" s="46"/>
    </row>
    <row r="245" ht="288">
      <c r="A245" s="36" t="s">
        <v>127</v>
      </c>
      <c r="B245" s="43"/>
      <c r="C245" s="44"/>
      <c r="D245" s="44"/>
      <c r="E245" s="38" t="s">
        <v>1335</v>
      </c>
      <c r="F245" s="44"/>
      <c r="G245" s="44"/>
      <c r="H245" s="44"/>
      <c r="I245" s="44"/>
      <c r="J245" s="46"/>
    </row>
    <row r="246">
      <c r="A246" s="36" t="s">
        <v>118</v>
      </c>
      <c r="B246" s="36">
        <v>59</v>
      </c>
      <c r="C246" s="37" t="s">
        <v>1336</v>
      </c>
      <c r="D246" s="36" t="s">
        <v>120</v>
      </c>
      <c r="E246" s="38" t="s">
        <v>1337</v>
      </c>
      <c r="F246" s="39" t="s">
        <v>178</v>
      </c>
      <c r="G246" s="40">
        <v>2</v>
      </c>
      <c r="H246" s="41">
        <v>178281.53</v>
      </c>
      <c r="I246" s="41">
        <f>ROUND(G246*H246,P4)</f>
        <v>0</v>
      </c>
      <c r="J246" s="39" t="s">
        <v>123</v>
      </c>
      <c r="O246" s="42">
        <f>I246*0.21</f>
        <v>0</v>
      </c>
      <c r="P246">
        <v>3</v>
      </c>
    </row>
    <row r="247" ht="28.8">
      <c r="A247" s="36" t="s">
        <v>124</v>
      </c>
      <c r="B247" s="43"/>
      <c r="C247" s="44"/>
      <c r="D247" s="44"/>
      <c r="E247" s="38" t="s">
        <v>1338</v>
      </c>
      <c r="F247" s="44"/>
      <c r="G247" s="44"/>
      <c r="H247" s="44"/>
      <c r="I247" s="44"/>
      <c r="J247" s="46"/>
    </row>
    <row r="248" ht="288">
      <c r="A248" s="36" t="s">
        <v>127</v>
      </c>
      <c r="B248" s="43"/>
      <c r="C248" s="44"/>
      <c r="D248" s="44"/>
      <c r="E248" s="38" t="s">
        <v>1335</v>
      </c>
      <c r="F248" s="44"/>
      <c r="G248" s="44"/>
      <c r="H248" s="44"/>
      <c r="I248" s="44"/>
      <c r="J248" s="46"/>
    </row>
    <row r="249">
      <c r="A249" s="36" t="s">
        <v>118</v>
      </c>
      <c r="B249" s="36">
        <v>60</v>
      </c>
      <c r="C249" s="37" t="s">
        <v>1339</v>
      </c>
      <c r="D249" s="36" t="s">
        <v>120</v>
      </c>
      <c r="E249" s="38" t="s">
        <v>1340</v>
      </c>
      <c r="F249" s="39" t="s">
        <v>178</v>
      </c>
      <c r="G249" s="40">
        <v>12</v>
      </c>
      <c r="H249" s="41">
        <v>191652.64000000001</v>
      </c>
      <c r="I249" s="41">
        <f>ROUND(G249*H249,P4)</f>
        <v>0</v>
      </c>
      <c r="J249" s="39" t="s">
        <v>123</v>
      </c>
      <c r="O249" s="42">
        <f>I249*0.21</f>
        <v>0</v>
      </c>
      <c r="P249">
        <v>3</v>
      </c>
    </row>
    <row r="250" ht="28.8">
      <c r="A250" s="36" t="s">
        <v>124</v>
      </c>
      <c r="B250" s="43"/>
      <c r="C250" s="44"/>
      <c r="D250" s="44"/>
      <c r="E250" s="38" t="s">
        <v>1341</v>
      </c>
      <c r="F250" s="44"/>
      <c r="G250" s="44"/>
      <c r="H250" s="44"/>
      <c r="I250" s="44"/>
      <c r="J250" s="46"/>
    </row>
    <row r="251" ht="288">
      <c r="A251" s="36" t="s">
        <v>127</v>
      </c>
      <c r="B251" s="43"/>
      <c r="C251" s="44"/>
      <c r="D251" s="44"/>
      <c r="E251" s="38" t="s">
        <v>1335</v>
      </c>
      <c r="F251" s="44"/>
      <c r="G251" s="44"/>
      <c r="H251" s="44"/>
      <c r="I251" s="44"/>
      <c r="J251" s="46"/>
    </row>
    <row r="252">
      <c r="A252" s="36" t="s">
        <v>118</v>
      </c>
      <c r="B252" s="36">
        <v>61</v>
      </c>
      <c r="C252" s="37" t="s">
        <v>1342</v>
      </c>
      <c r="D252" s="36" t="s">
        <v>120</v>
      </c>
      <c r="E252" s="38" t="s">
        <v>1343</v>
      </c>
      <c r="F252" s="39" t="s">
        <v>178</v>
      </c>
      <c r="G252" s="40">
        <v>13</v>
      </c>
      <c r="H252" s="41">
        <v>271879.33000000002</v>
      </c>
      <c r="I252" s="41">
        <f>ROUND(G252*H252,P4)</f>
        <v>0</v>
      </c>
      <c r="J252" s="39" t="s">
        <v>123</v>
      </c>
      <c r="O252" s="42">
        <f>I252*0.21</f>
        <v>0</v>
      </c>
      <c r="P252">
        <v>3</v>
      </c>
    </row>
    <row r="253" ht="43.2">
      <c r="A253" s="36" t="s">
        <v>124</v>
      </c>
      <c r="B253" s="43"/>
      <c r="C253" s="44"/>
      <c r="D253" s="44"/>
      <c r="E253" s="38" t="s">
        <v>1344</v>
      </c>
      <c r="F253" s="44"/>
      <c r="G253" s="44"/>
      <c r="H253" s="44"/>
      <c r="I253" s="44"/>
      <c r="J253" s="46"/>
    </row>
    <row r="254" ht="288">
      <c r="A254" s="36" t="s">
        <v>127</v>
      </c>
      <c r="B254" s="43"/>
      <c r="C254" s="44"/>
      <c r="D254" s="44"/>
      <c r="E254" s="38" t="s">
        <v>1335</v>
      </c>
      <c r="F254" s="44"/>
      <c r="G254" s="44"/>
      <c r="H254" s="44"/>
      <c r="I254" s="44"/>
      <c r="J254" s="46"/>
    </row>
    <row r="255">
      <c r="A255" s="36" t="s">
        <v>118</v>
      </c>
      <c r="B255" s="36">
        <v>62</v>
      </c>
      <c r="C255" s="37" t="s">
        <v>1345</v>
      </c>
      <c r="D255" s="36" t="s">
        <v>120</v>
      </c>
      <c r="E255" s="38" t="s">
        <v>1346</v>
      </c>
      <c r="F255" s="39" t="s">
        <v>178</v>
      </c>
      <c r="G255" s="40">
        <v>1</v>
      </c>
      <c r="H255" s="41">
        <v>153243.45999999999</v>
      </c>
      <c r="I255" s="41">
        <f>ROUND(G255*H255,P4)</f>
        <v>0</v>
      </c>
      <c r="J255" s="39" t="s">
        <v>123</v>
      </c>
      <c r="O255" s="42">
        <f>I255*0.21</f>
        <v>0</v>
      </c>
      <c r="P255">
        <v>3</v>
      </c>
    </row>
    <row r="256" ht="28.8">
      <c r="A256" s="36" t="s">
        <v>124</v>
      </c>
      <c r="B256" s="43"/>
      <c r="C256" s="44"/>
      <c r="D256" s="44"/>
      <c r="E256" s="38" t="s">
        <v>1347</v>
      </c>
      <c r="F256" s="44"/>
      <c r="G256" s="44"/>
      <c r="H256" s="44"/>
      <c r="I256" s="44"/>
      <c r="J256" s="46"/>
    </row>
    <row r="257" ht="288">
      <c r="A257" s="36" t="s">
        <v>127</v>
      </c>
      <c r="B257" s="43"/>
      <c r="C257" s="44"/>
      <c r="D257" s="44"/>
      <c r="E257" s="38" t="s">
        <v>1335</v>
      </c>
      <c r="F257" s="44"/>
      <c r="G257" s="44"/>
      <c r="H257" s="44"/>
      <c r="I257" s="44"/>
      <c r="J257" s="46"/>
    </row>
    <row r="258">
      <c r="A258" s="36" t="s">
        <v>118</v>
      </c>
      <c r="B258" s="36">
        <v>63</v>
      </c>
      <c r="C258" s="37" t="s">
        <v>1348</v>
      </c>
      <c r="D258" s="36" t="s">
        <v>120</v>
      </c>
      <c r="E258" s="38" t="s">
        <v>1349</v>
      </c>
      <c r="F258" s="39" t="s">
        <v>189</v>
      </c>
      <c r="G258" s="40">
        <v>3.1589999999999998</v>
      </c>
      <c r="H258" s="41">
        <v>27301.549999999999</v>
      </c>
      <c r="I258" s="41">
        <f>ROUND(G258*H258,P4)</f>
        <v>0</v>
      </c>
      <c r="J258" s="39" t="s">
        <v>123</v>
      </c>
      <c r="O258" s="42">
        <f>I258*0.21</f>
        <v>0</v>
      </c>
      <c r="P258">
        <v>3</v>
      </c>
    </row>
    <row r="259" ht="28.8">
      <c r="A259" s="36" t="s">
        <v>124</v>
      </c>
      <c r="B259" s="43"/>
      <c r="C259" s="44"/>
      <c r="D259" s="44"/>
      <c r="E259" s="38" t="s">
        <v>1350</v>
      </c>
      <c r="F259" s="44"/>
      <c r="G259" s="44"/>
      <c r="H259" s="44"/>
      <c r="I259" s="44"/>
      <c r="J259" s="46"/>
    </row>
    <row r="260">
      <c r="A260" s="36" t="s">
        <v>125</v>
      </c>
      <c r="B260" s="43"/>
      <c r="C260" s="44"/>
      <c r="D260" s="44"/>
      <c r="E260" s="47" t="s">
        <v>1351</v>
      </c>
      <c r="F260" s="44"/>
      <c r="G260" s="44"/>
      <c r="H260" s="44"/>
      <c r="I260" s="44"/>
      <c r="J260" s="46"/>
    </row>
    <row r="261" ht="273.6">
      <c r="A261" s="36" t="s">
        <v>127</v>
      </c>
      <c r="B261" s="43"/>
      <c r="C261" s="44"/>
      <c r="D261" s="44"/>
      <c r="E261" s="38" t="s">
        <v>533</v>
      </c>
      <c r="F261" s="44"/>
      <c r="G261" s="44"/>
      <c r="H261" s="44"/>
      <c r="I261" s="44"/>
      <c r="J261" s="46"/>
    </row>
    <row r="262">
      <c r="A262" s="36" t="s">
        <v>118</v>
      </c>
      <c r="B262" s="36">
        <v>64</v>
      </c>
      <c r="C262" s="37" t="s">
        <v>1352</v>
      </c>
      <c r="D262" s="36" t="s">
        <v>120</v>
      </c>
      <c r="E262" s="38" t="s">
        <v>1353</v>
      </c>
      <c r="F262" s="39" t="s">
        <v>189</v>
      </c>
      <c r="G262" s="40">
        <v>100.511</v>
      </c>
      <c r="H262" s="41">
        <v>4141.4399999999996</v>
      </c>
      <c r="I262" s="41">
        <f>ROUND(G262*H262,P4)</f>
        <v>0</v>
      </c>
      <c r="J262" s="39" t="s">
        <v>123</v>
      </c>
      <c r="O262" s="42">
        <f>I262*0.21</f>
        <v>0</v>
      </c>
      <c r="P262">
        <v>3</v>
      </c>
    </row>
    <row r="263">
      <c r="A263" s="36" t="s">
        <v>124</v>
      </c>
      <c r="B263" s="43"/>
      <c r="C263" s="44"/>
      <c r="D263" s="44"/>
      <c r="E263" s="38" t="s">
        <v>1354</v>
      </c>
      <c r="F263" s="44"/>
      <c r="G263" s="44"/>
      <c r="H263" s="44"/>
      <c r="I263" s="44"/>
      <c r="J263" s="46"/>
    </row>
    <row r="264" ht="129.6">
      <c r="A264" s="36" t="s">
        <v>125</v>
      </c>
      <c r="B264" s="43"/>
      <c r="C264" s="44"/>
      <c r="D264" s="44"/>
      <c r="E264" s="47" t="s">
        <v>1355</v>
      </c>
      <c r="F264" s="44"/>
      <c r="G264" s="44"/>
      <c r="H264" s="44"/>
      <c r="I264" s="44"/>
      <c r="J264" s="46"/>
    </row>
    <row r="265" ht="409.5">
      <c r="A265" s="36" t="s">
        <v>127</v>
      </c>
      <c r="B265" s="43"/>
      <c r="C265" s="44"/>
      <c r="D265" s="44"/>
      <c r="E265" s="38" t="s">
        <v>398</v>
      </c>
      <c r="F265" s="44"/>
      <c r="G265" s="44"/>
      <c r="H265" s="44"/>
      <c r="I265" s="44"/>
      <c r="J265" s="46"/>
    </row>
    <row r="266">
      <c r="A266" s="36" t="s">
        <v>118</v>
      </c>
      <c r="B266" s="36">
        <v>65</v>
      </c>
      <c r="C266" s="37" t="s">
        <v>395</v>
      </c>
      <c r="D266" s="36" t="s">
        <v>120</v>
      </c>
      <c r="E266" s="38" t="s">
        <v>396</v>
      </c>
      <c r="F266" s="39" t="s">
        <v>189</v>
      </c>
      <c r="G266" s="40">
        <v>3.6000000000000001</v>
      </c>
      <c r="H266" s="41">
        <v>4800.1300000000001</v>
      </c>
      <c r="I266" s="41">
        <f>ROUND(G266*H266,P4)</f>
        <v>0</v>
      </c>
      <c r="J266" s="39" t="s">
        <v>123</v>
      </c>
      <c r="O266" s="42">
        <f>I266*0.21</f>
        <v>0</v>
      </c>
      <c r="P266">
        <v>3</v>
      </c>
    </row>
    <row r="267" ht="28.8">
      <c r="A267" s="36" t="s">
        <v>124</v>
      </c>
      <c r="B267" s="43"/>
      <c r="C267" s="44"/>
      <c r="D267" s="44"/>
      <c r="E267" s="38" t="s">
        <v>1356</v>
      </c>
      <c r="F267" s="44"/>
      <c r="G267" s="44"/>
      <c r="H267" s="44"/>
      <c r="I267" s="44"/>
      <c r="J267" s="46"/>
    </row>
    <row r="268">
      <c r="A268" s="36" t="s">
        <v>125</v>
      </c>
      <c r="B268" s="43"/>
      <c r="C268" s="44"/>
      <c r="D268" s="44"/>
      <c r="E268" s="47" t="s">
        <v>1357</v>
      </c>
      <c r="F268" s="44"/>
      <c r="G268" s="44"/>
      <c r="H268" s="44"/>
      <c r="I268" s="44"/>
      <c r="J268" s="46"/>
    </row>
    <row r="269" ht="409.5">
      <c r="A269" s="36" t="s">
        <v>127</v>
      </c>
      <c r="B269" s="43"/>
      <c r="C269" s="44"/>
      <c r="D269" s="44"/>
      <c r="E269" s="38" t="s">
        <v>398</v>
      </c>
      <c r="F269" s="44"/>
      <c r="G269" s="44"/>
      <c r="H269" s="44"/>
      <c r="I269" s="44"/>
      <c r="J269" s="46"/>
    </row>
    <row r="270">
      <c r="A270" s="36" t="s">
        <v>118</v>
      </c>
      <c r="B270" s="36">
        <v>66</v>
      </c>
      <c r="C270" s="37" t="s">
        <v>399</v>
      </c>
      <c r="D270" s="36" t="s">
        <v>120</v>
      </c>
      <c r="E270" s="38" t="s">
        <v>400</v>
      </c>
      <c r="F270" s="39" t="s">
        <v>189</v>
      </c>
      <c r="G270" s="40">
        <v>52.728000000000002</v>
      </c>
      <c r="H270" s="41">
        <v>4613.8500000000004</v>
      </c>
      <c r="I270" s="41">
        <f>ROUND(G270*H270,P4)</f>
        <v>0</v>
      </c>
      <c r="J270" s="39" t="s">
        <v>123</v>
      </c>
      <c r="O270" s="42">
        <f>I270*0.21</f>
        <v>0</v>
      </c>
      <c r="P270">
        <v>3</v>
      </c>
    </row>
    <row r="271">
      <c r="A271" s="36" t="s">
        <v>124</v>
      </c>
      <c r="B271" s="43"/>
      <c r="C271" s="44"/>
      <c r="D271" s="44"/>
      <c r="E271" s="38" t="s">
        <v>1358</v>
      </c>
      <c r="F271" s="44"/>
      <c r="G271" s="44"/>
      <c r="H271" s="44"/>
      <c r="I271" s="44"/>
      <c r="J271" s="46"/>
    </row>
    <row r="272" ht="43.2">
      <c r="A272" s="36" t="s">
        <v>125</v>
      </c>
      <c r="B272" s="43"/>
      <c r="C272" s="44"/>
      <c r="D272" s="44"/>
      <c r="E272" s="47" t="s">
        <v>1359</v>
      </c>
      <c r="F272" s="44"/>
      <c r="G272" s="44"/>
      <c r="H272" s="44"/>
      <c r="I272" s="44"/>
      <c r="J272" s="46"/>
    </row>
    <row r="273" ht="409.5">
      <c r="A273" s="36" t="s">
        <v>127</v>
      </c>
      <c r="B273" s="43"/>
      <c r="C273" s="44"/>
      <c r="D273" s="44"/>
      <c r="E273" s="38" t="s">
        <v>398</v>
      </c>
      <c r="F273" s="44"/>
      <c r="G273" s="44"/>
      <c r="H273" s="44"/>
      <c r="I273" s="44"/>
      <c r="J273" s="46"/>
    </row>
    <row r="274" ht="28.8">
      <c r="A274" s="36" t="s">
        <v>118</v>
      </c>
      <c r="B274" s="36">
        <v>67</v>
      </c>
      <c r="C274" s="37" t="s">
        <v>1360</v>
      </c>
      <c r="D274" s="36" t="s">
        <v>120</v>
      </c>
      <c r="E274" s="38" t="s">
        <v>1361</v>
      </c>
      <c r="F274" s="39" t="s">
        <v>189</v>
      </c>
      <c r="G274" s="40">
        <v>93.366</v>
      </c>
      <c r="H274" s="41">
        <v>1280.1300000000001</v>
      </c>
      <c r="I274" s="41">
        <f>ROUND(G274*H274,P4)</f>
        <v>0</v>
      </c>
      <c r="J274" s="39" t="s">
        <v>123</v>
      </c>
      <c r="O274" s="42">
        <f>I274*0.21</f>
        <v>0</v>
      </c>
      <c r="P274">
        <v>3</v>
      </c>
    </row>
    <row r="275" ht="28.8">
      <c r="A275" s="36" t="s">
        <v>124</v>
      </c>
      <c r="B275" s="43"/>
      <c r="C275" s="44"/>
      <c r="D275" s="44"/>
      <c r="E275" s="38" t="s">
        <v>1362</v>
      </c>
      <c r="F275" s="44"/>
      <c r="G275" s="44"/>
      <c r="H275" s="44"/>
      <c r="I275" s="44"/>
      <c r="J275" s="46"/>
    </row>
    <row r="276" ht="43.2">
      <c r="A276" s="36" t="s">
        <v>125</v>
      </c>
      <c r="B276" s="43"/>
      <c r="C276" s="44"/>
      <c r="D276" s="44"/>
      <c r="E276" s="47" t="s">
        <v>1363</v>
      </c>
      <c r="F276" s="44"/>
      <c r="G276" s="44"/>
      <c r="H276" s="44"/>
      <c r="I276" s="44"/>
      <c r="J276" s="46"/>
    </row>
    <row r="277" ht="57.6">
      <c r="A277" s="36" t="s">
        <v>127</v>
      </c>
      <c r="B277" s="43"/>
      <c r="C277" s="44"/>
      <c r="D277" s="44"/>
      <c r="E277" s="38" t="s">
        <v>405</v>
      </c>
      <c r="F277" s="44"/>
      <c r="G277" s="44"/>
      <c r="H277" s="44"/>
      <c r="I277" s="44"/>
      <c r="J277" s="46"/>
    </row>
    <row r="278">
      <c r="A278" s="36" t="s">
        <v>118</v>
      </c>
      <c r="B278" s="36">
        <v>68</v>
      </c>
      <c r="C278" s="37" t="s">
        <v>1364</v>
      </c>
      <c r="D278" s="36" t="s">
        <v>120</v>
      </c>
      <c r="E278" s="38" t="s">
        <v>1365</v>
      </c>
      <c r="F278" s="39" t="s">
        <v>189</v>
      </c>
      <c r="G278" s="40">
        <v>448.791</v>
      </c>
      <c r="H278" s="41">
        <v>1050.8800000000001</v>
      </c>
      <c r="I278" s="41">
        <f>ROUND(G278*H278,P4)</f>
        <v>0</v>
      </c>
      <c r="J278" s="39" t="s">
        <v>123</v>
      </c>
      <c r="O278" s="42">
        <f>I278*0.21</f>
        <v>0</v>
      </c>
      <c r="P278">
        <v>3</v>
      </c>
    </row>
    <row r="279" ht="28.8">
      <c r="A279" s="36" t="s">
        <v>124</v>
      </c>
      <c r="B279" s="43"/>
      <c r="C279" s="44"/>
      <c r="D279" s="44"/>
      <c r="E279" s="38" t="s">
        <v>1366</v>
      </c>
      <c r="F279" s="44"/>
      <c r="G279" s="44"/>
      <c r="H279" s="44"/>
      <c r="I279" s="44"/>
      <c r="J279" s="46"/>
    </row>
    <row r="280">
      <c r="A280" s="36" t="s">
        <v>125</v>
      </c>
      <c r="B280" s="43"/>
      <c r="C280" s="44"/>
      <c r="D280" s="44"/>
      <c r="E280" s="47" t="s">
        <v>1367</v>
      </c>
      <c r="F280" s="44"/>
      <c r="G280" s="44"/>
      <c r="H280" s="44"/>
      <c r="I280" s="44"/>
      <c r="J280" s="46"/>
    </row>
    <row r="281" ht="57.6">
      <c r="A281" s="36" t="s">
        <v>127</v>
      </c>
      <c r="B281" s="43"/>
      <c r="C281" s="44"/>
      <c r="D281" s="44"/>
      <c r="E281" s="38" t="s">
        <v>405</v>
      </c>
      <c r="F281" s="44"/>
      <c r="G281" s="44"/>
      <c r="H281" s="44"/>
      <c r="I281" s="44"/>
      <c r="J281" s="46"/>
    </row>
    <row r="282">
      <c r="A282" s="36" t="s">
        <v>118</v>
      </c>
      <c r="B282" s="36">
        <v>69</v>
      </c>
      <c r="C282" s="37" t="s">
        <v>409</v>
      </c>
      <c r="D282" s="36" t="s">
        <v>120</v>
      </c>
      <c r="E282" s="38" t="s">
        <v>410</v>
      </c>
      <c r="F282" s="39" t="s">
        <v>189</v>
      </c>
      <c r="G282" s="40">
        <v>64.814999999999998</v>
      </c>
      <c r="H282" s="41">
        <v>7016.9899999999998</v>
      </c>
      <c r="I282" s="41">
        <f>ROUND(G282*H282,P4)</f>
        <v>0</v>
      </c>
      <c r="J282" s="39" t="s">
        <v>123</v>
      </c>
      <c r="O282" s="42">
        <f>I282*0.21</f>
        <v>0</v>
      </c>
      <c r="P282">
        <v>3</v>
      </c>
    </row>
    <row r="283">
      <c r="A283" s="36" t="s">
        <v>124</v>
      </c>
      <c r="B283" s="43"/>
      <c r="C283" s="44"/>
      <c r="D283" s="44"/>
      <c r="E283" s="38" t="s">
        <v>1368</v>
      </c>
      <c r="F283" s="44"/>
      <c r="G283" s="44"/>
      <c r="H283" s="44"/>
      <c r="I283" s="44"/>
      <c r="J283" s="46"/>
    </row>
    <row r="284" ht="115.2">
      <c r="A284" s="36" t="s">
        <v>125</v>
      </c>
      <c r="B284" s="43"/>
      <c r="C284" s="44"/>
      <c r="D284" s="44"/>
      <c r="E284" s="47" t="s">
        <v>1369</v>
      </c>
      <c r="F284" s="44"/>
      <c r="G284" s="44"/>
      <c r="H284" s="44"/>
      <c r="I284" s="44"/>
      <c r="J284" s="46"/>
    </row>
    <row r="285" ht="129.6">
      <c r="A285" s="36" t="s">
        <v>127</v>
      </c>
      <c r="B285" s="43"/>
      <c r="C285" s="44"/>
      <c r="D285" s="44"/>
      <c r="E285" s="38" t="s">
        <v>412</v>
      </c>
      <c r="F285" s="44"/>
      <c r="G285" s="44"/>
      <c r="H285" s="44"/>
      <c r="I285" s="44"/>
      <c r="J285" s="46"/>
    </row>
    <row r="286">
      <c r="A286" s="30" t="s">
        <v>115</v>
      </c>
      <c r="B286" s="31"/>
      <c r="C286" s="32" t="s">
        <v>413</v>
      </c>
      <c r="D286" s="33"/>
      <c r="E286" s="30" t="s">
        <v>414</v>
      </c>
      <c r="F286" s="33"/>
      <c r="G286" s="33"/>
      <c r="H286" s="33"/>
      <c r="I286" s="34">
        <f>SUMIFS(I287:I318,A287:A318,"P")</f>
        <v>0</v>
      </c>
      <c r="J286" s="35"/>
    </row>
    <row r="287">
      <c r="A287" s="36" t="s">
        <v>118</v>
      </c>
      <c r="B287" s="36">
        <v>70</v>
      </c>
      <c r="C287" s="37" t="s">
        <v>1370</v>
      </c>
      <c r="D287" s="36" t="s">
        <v>120</v>
      </c>
      <c r="E287" s="38" t="s">
        <v>1371</v>
      </c>
      <c r="F287" s="39" t="s">
        <v>219</v>
      </c>
      <c r="G287" s="40">
        <v>6</v>
      </c>
      <c r="H287" s="41">
        <v>168.66</v>
      </c>
      <c r="I287" s="41">
        <f>ROUND(G287*H287,P4)</f>
        <v>0</v>
      </c>
      <c r="J287" s="39" t="s">
        <v>123</v>
      </c>
      <c r="O287" s="42">
        <f>I287*0.21</f>
        <v>0</v>
      </c>
      <c r="P287">
        <v>3</v>
      </c>
    </row>
    <row r="288">
      <c r="A288" s="36" t="s">
        <v>124</v>
      </c>
      <c r="B288" s="43"/>
      <c r="C288" s="44"/>
      <c r="D288" s="44"/>
      <c r="E288" s="38" t="s">
        <v>1372</v>
      </c>
      <c r="F288" s="44"/>
      <c r="G288" s="44"/>
      <c r="H288" s="44"/>
      <c r="I288" s="44"/>
      <c r="J288" s="46"/>
    </row>
    <row r="289">
      <c r="A289" s="36" t="s">
        <v>125</v>
      </c>
      <c r="B289" s="43"/>
      <c r="C289" s="44"/>
      <c r="D289" s="44"/>
      <c r="E289" s="47" t="s">
        <v>1373</v>
      </c>
      <c r="F289" s="44"/>
      <c r="G289" s="44"/>
      <c r="H289" s="44"/>
      <c r="I289" s="44"/>
      <c r="J289" s="46"/>
    </row>
    <row r="290" ht="57.6">
      <c r="A290" s="36" t="s">
        <v>127</v>
      </c>
      <c r="B290" s="43"/>
      <c r="C290" s="44"/>
      <c r="D290" s="44"/>
      <c r="E290" s="38" t="s">
        <v>418</v>
      </c>
      <c r="F290" s="44"/>
      <c r="G290" s="44"/>
      <c r="H290" s="44"/>
      <c r="I290" s="44"/>
      <c r="J290" s="46"/>
    </row>
    <row r="291">
      <c r="A291" s="36" t="s">
        <v>118</v>
      </c>
      <c r="B291" s="36">
        <v>71</v>
      </c>
      <c r="C291" s="37" t="s">
        <v>1374</v>
      </c>
      <c r="D291" s="36" t="s">
        <v>120</v>
      </c>
      <c r="E291" s="38" t="s">
        <v>1375</v>
      </c>
      <c r="F291" s="39" t="s">
        <v>219</v>
      </c>
      <c r="G291" s="40">
        <v>5850.692</v>
      </c>
      <c r="H291" s="41">
        <v>15.460000000000001</v>
      </c>
      <c r="I291" s="41">
        <f>ROUND(G291*H291,P4)</f>
        <v>0</v>
      </c>
      <c r="J291" s="39" t="s">
        <v>123</v>
      </c>
      <c r="O291" s="42">
        <f>I291*0.21</f>
        <v>0</v>
      </c>
      <c r="P291">
        <v>3</v>
      </c>
    </row>
    <row r="292">
      <c r="A292" s="36" t="s">
        <v>124</v>
      </c>
      <c r="B292" s="43"/>
      <c r="C292" s="44"/>
      <c r="D292" s="44"/>
      <c r="E292" s="38" t="s">
        <v>1376</v>
      </c>
      <c r="F292" s="44"/>
      <c r="G292" s="44"/>
      <c r="H292" s="44"/>
      <c r="I292" s="44"/>
      <c r="J292" s="46"/>
    </row>
    <row r="293">
      <c r="A293" s="36" t="s">
        <v>125</v>
      </c>
      <c r="B293" s="43"/>
      <c r="C293" s="44"/>
      <c r="D293" s="44"/>
      <c r="E293" s="47" t="s">
        <v>1377</v>
      </c>
      <c r="F293" s="44"/>
      <c r="G293" s="44"/>
      <c r="H293" s="44"/>
      <c r="I293" s="44"/>
      <c r="J293" s="46"/>
    </row>
    <row r="294" ht="72">
      <c r="A294" s="36" t="s">
        <v>127</v>
      </c>
      <c r="B294" s="43"/>
      <c r="C294" s="44"/>
      <c r="D294" s="44"/>
      <c r="E294" s="38" t="s">
        <v>429</v>
      </c>
      <c r="F294" s="44"/>
      <c r="G294" s="44"/>
      <c r="H294" s="44"/>
      <c r="I294" s="44"/>
      <c r="J294" s="46"/>
    </row>
    <row r="295">
      <c r="A295" s="36" t="s">
        <v>118</v>
      </c>
      <c r="B295" s="36">
        <v>72</v>
      </c>
      <c r="C295" s="37" t="s">
        <v>1378</v>
      </c>
      <c r="D295" s="36" t="s">
        <v>120</v>
      </c>
      <c r="E295" s="38" t="s">
        <v>1379</v>
      </c>
      <c r="F295" s="39" t="s">
        <v>219</v>
      </c>
      <c r="G295" s="40">
        <v>2925.346</v>
      </c>
      <c r="H295" s="41">
        <v>332.31</v>
      </c>
      <c r="I295" s="41">
        <f>ROUND(G295*H295,P4)</f>
        <v>0</v>
      </c>
      <c r="J295" s="39" t="s">
        <v>123</v>
      </c>
      <c r="O295" s="42">
        <f>I295*0.21</f>
        <v>0</v>
      </c>
      <c r="P295">
        <v>3</v>
      </c>
    </row>
    <row r="296">
      <c r="A296" s="36" t="s">
        <v>124</v>
      </c>
      <c r="B296" s="43"/>
      <c r="C296" s="44"/>
      <c r="D296" s="44"/>
      <c r="E296" s="38" t="s">
        <v>1380</v>
      </c>
      <c r="F296" s="44"/>
      <c r="G296" s="44"/>
      <c r="H296" s="44"/>
      <c r="I296" s="44"/>
      <c r="J296" s="46"/>
    </row>
    <row r="297">
      <c r="A297" s="36" t="s">
        <v>125</v>
      </c>
      <c r="B297" s="43"/>
      <c r="C297" s="44"/>
      <c r="D297" s="44"/>
      <c r="E297" s="47" t="s">
        <v>1381</v>
      </c>
      <c r="F297" s="44"/>
      <c r="G297" s="44"/>
      <c r="H297" s="44"/>
      <c r="I297" s="44"/>
      <c r="J297" s="46"/>
    </row>
    <row r="298" ht="158.4">
      <c r="A298" s="36" t="s">
        <v>127</v>
      </c>
      <c r="B298" s="43"/>
      <c r="C298" s="44"/>
      <c r="D298" s="44"/>
      <c r="E298" s="38" t="s">
        <v>436</v>
      </c>
      <c r="F298" s="44"/>
      <c r="G298" s="44"/>
      <c r="H298" s="44"/>
      <c r="I298" s="44"/>
      <c r="J298" s="46"/>
    </row>
    <row r="299">
      <c r="A299" s="36" t="s">
        <v>118</v>
      </c>
      <c r="B299" s="36">
        <v>73</v>
      </c>
      <c r="C299" s="37" t="s">
        <v>440</v>
      </c>
      <c r="D299" s="36" t="s">
        <v>120</v>
      </c>
      <c r="E299" s="38" t="s">
        <v>441</v>
      </c>
      <c r="F299" s="39" t="s">
        <v>219</v>
      </c>
      <c r="G299" s="40">
        <v>2925.346</v>
      </c>
      <c r="H299" s="41">
        <v>403.95999999999998</v>
      </c>
      <c r="I299" s="41">
        <f>ROUND(G299*H299,P4)</f>
        <v>0</v>
      </c>
      <c r="J299" s="39" t="s">
        <v>123</v>
      </c>
      <c r="O299" s="42">
        <f>I299*0.21</f>
        <v>0</v>
      </c>
      <c r="P299">
        <v>3</v>
      </c>
    </row>
    <row r="300">
      <c r="A300" s="36" t="s">
        <v>124</v>
      </c>
      <c r="B300" s="43"/>
      <c r="C300" s="44"/>
      <c r="D300" s="44"/>
      <c r="E300" s="38" t="s">
        <v>1382</v>
      </c>
      <c r="F300" s="44"/>
      <c r="G300" s="44"/>
      <c r="H300" s="44"/>
      <c r="I300" s="44"/>
      <c r="J300" s="46"/>
    </row>
    <row r="301">
      <c r="A301" s="36" t="s">
        <v>125</v>
      </c>
      <c r="B301" s="43"/>
      <c r="C301" s="44"/>
      <c r="D301" s="44"/>
      <c r="E301" s="47" t="s">
        <v>1383</v>
      </c>
      <c r="F301" s="44"/>
      <c r="G301" s="44"/>
      <c r="H301" s="44"/>
      <c r="I301" s="44"/>
      <c r="J301" s="46"/>
    </row>
    <row r="302" ht="158.4">
      <c r="A302" s="36" t="s">
        <v>127</v>
      </c>
      <c r="B302" s="43"/>
      <c r="C302" s="44"/>
      <c r="D302" s="44"/>
      <c r="E302" s="38" t="s">
        <v>436</v>
      </c>
      <c r="F302" s="44"/>
      <c r="G302" s="44"/>
      <c r="H302" s="44"/>
      <c r="I302" s="44"/>
      <c r="J302" s="46"/>
    </row>
    <row r="303">
      <c r="A303" s="36" t="s">
        <v>118</v>
      </c>
      <c r="B303" s="36">
        <v>74</v>
      </c>
      <c r="C303" s="37" t="s">
        <v>1384</v>
      </c>
      <c r="D303" s="36" t="s">
        <v>120</v>
      </c>
      <c r="E303" s="38" t="s">
        <v>1385</v>
      </c>
      <c r="F303" s="39" t="s">
        <v>219</v>
      </c>
      <c r="G303" s="40">
        <v>2949.0459999999998</v>
      </c>
      <c r="H303" s="41">
        <v>734.69000000000005</v>
      </c>
      <c r="I303" s="41">
        <f>ROUND(G303*H303,P4)</f>
        <v>0</v>
      </c>
      <c r="J303" s="39" t="s">
        <v>123</v>
      </c>
      <c r="O303" s="42">
        <f>I303*0.21</f>
        <v>0</v>
      </c>
      <c r="P303">
        <v>3</v>
      </c>
    </row>
    <row r="304">
      <c r="A304" s="36" t="s">
        <v>124</v>
      </c>
      <c r="B304" s="43"/>
      <c r="C304" s="44"/>
      <c r="D304" s="44"/>
      <c r="E304" s="38" t="s">
        <v>1386</v>
      </c>
      <c r="F304" s="44"/>
      <c r="G304" s="44"/>
      <c r="H304" s="44"/>
      <c r="I304" s="44"/>
      <c r="J304" s="46"/>
    </row>
    <row r="305">
      <c r="A305" s="36" t="s">
        <v>125</v>
      </c>
      <c r="B305" s="43"/>
      <c r="C305" s="44"/>
      <c r="D305" s="44"/>
      <c r="E305" s="47" t="s">
        <v>1387</v>
      </c>
      <c r="F305" s="44"/>
      <c r="G305" s="44"/>
      <c r="H305" s="44"/>
      <c r="I305" s="44"/>
      <c r="J305" s="46"/>
    </row>
    <row r="306" ht="158.4">
      <c r="A306" s="36" t="s">
        <v>127</v>
      </c>
      <c r="B306" s="43"/>
      <c r="C306" s="44"/>
      <c r="D306" s="44"/>
      <c r="E306" s="38" t="s">
        <v>436</v>
      </c>
      <c r="F306" s="44"/>
      <c r="G306" s="44"/>
      <c r="H306" s="44"/>
      <c r="I306" s="44"/>
      <c r="J306" s="46"/>
    </row>
    <row r="307">
      <c r="A307" s="36" t="s">
        <v>118</v>
      </c>
      <c r="B307" s="36">
        <v>75</v>
      </c>
      <c r="C307" s="37" t="s">
        <v>447</v>
      </c>
      <c r="D307" s="36" t="s">
        <v>120</v>
      </c>
      <c r="E307" s="38" t="s">
        <v>448</v>
      </c>
      <c r="F307" s="39" t="s">
        <v>219</v>
      </c>
      <c r="G307" s="40">
        <v>2925.346</v>
      </c>
      <c r="H307" s="41">
        <v>12.07</v>
      </c>
      <c r="I307" s="41">
        <f>ROUND(G307*H307,P4)</f>
        <v>0</v>
      </c>
      <c r="J307" s="39" t="s">
        <v>123</v>
      </c>
      <c r="O307" s="42">
        <f>I307*0.21</f>
        <v>0</v>
      </c>
      <c r="P307">
        <v>3</v>
      </c>
    </row>
    <row r="308">
      <c r="A308" s="36" t="s">
        <v>124</v>
      </c>
      <c r="B308" s="43"/>
      <c r="C308" s="44"/>
      <c r="D308" s="44"/>
      <c r="E308" s="38" t="s">
        <v>1388</v>
      </c>
      <c r="F308" s="44"/>
      <c r="G308" s="44"/>
      <c r="H308" s="44"/>
      <c r="I308" s="44"/>
      <c r="J308" s="46"/>
    </row>
    <row r="309">
      <c r="A309" s="36" t="s">
        <v>125</v>
      </c>
      <c r="B309" s="43"/>
      <c r="C309" s="44"/>
      <c r="D309" s="44"/>
      <c r="E309" s="47" t="s">
        <v>1381</v>
      </c>
      <c r="F309" s="44"/>
      <c r="G309" s="44"/>
      <c r="H309" s="44"/>
      <c r="I309" s="44"/>
      <c r="J309" s="46"/>
    </row>
    <row r="310" ht="28.8">
      <c r="A310" s="36" t="s">
        <v>127</v>
      </c>
      <c r="B310" s="43"/>
      <c r="C310" s="44"/>
      <c r="D310" s="44"/>
      <c r="E310" s="38" t="s">
        <v>450</v>
      </c>
      <c r="F310" s="44"/>
      <c r="G310" s="44"/>
      <c r="H310" s="44"/>
      <c r="I310" s="44"/>
      <c r="J310" s="46"/>
    </row>
    <row r="311">
      <c r="A311" s="36" t="s">
        <v>118</v>
      </c>
      <c r="B311" s="36">
        <v>76</v>
      </c>
      <c r="C311" s="37" t="s">
        <v>1389</v>
      </c>
      <c r="D311" s="36" t="s">
        <v>120</v>
      </c>
      <c r="E311" s="38" t="s">
        <v>1390</v>
      </c>
      <c r="F311" s="39" t="s">
        <v>219</v>
      </c>
      <c r="G311" s="40">
        <v>2949.0459999999998</v>
      </c>
      <c r="H311" s="41">
        <v>14.720000000000001</v>
      </c>
      <c r="I311" s="41">
        <f>ROUND(G311*H311,P4)</f>
        <v>0</v>
      </c>
      <c r="J311" s="39" t="s">
        <v>123</v>
      </c>
      <c r="O311" s="42">
        <f>I311*0.21</f>
        <v>0</v>
      </c>
      <c r="P311">
        <v>3</v>
      </c>
    </row>
    <row r="312" ht="28.8">
      <c r="A312" s="36" t="s">
        <v>124</v>
      </c>
      <c r="B312" s="43"/>
      <c r="C312" s="44"/>
      <c r="D312" s="44"/>
      <c r="E312" s="38" t="s">
        <v>1391</v>
      </c>
      <c r="F312" s="44"/>
      <c r="G312" s="44"/>
      <c r="H312" s="44"/>
      <c r="I312" s="44"/>
      <c r="J312" s="46"/>
    </row>
    <row r="313">
      <c r="A313" s="36" t="s">
        <v>125</v>
      </c>
      <c r="B313" s="43"/>
      <c r="C313" s="44"/>
      <c r="D313" s="44"/>
      <c r="E313" s="47" t="s">
        <v>1392</v>
      </c>
      <c r="F313" s="44"/>
      <c r="G313" s="44"/>
      <c r="H313" s="44"/>
      <c r="I313" s="44"/>
      <c r="J313" s="46"/>
    </row>
    <row r="314" ht="28.8">
      <c r="A314" s="36" t="s">
        <v>127</v>
      </c>
      <c r="B314" s="43"/>
      <c r="C314" s="44"/>
      <c r="D314" s="44"/>
      <c r="E314" s="38" t="s">
        <v>450</v>
      </c>
      <c r="F314" s="44"/>
      <c r="G314" s="44"/>
      <c r="H314" s="44"/>
      <c r="I314" s="44"/>
      <c r="J314" s="46"/>
    </row>
    <row r="315">
      <c r="A315" s="36" t="s">
        <v>118</v>
      </c>
      <c r="B315" s="36">
        <v>77</v>
      </c>
      <c r="C315" s="37" t="s">
        <v>686</v>
      </c>
      <c r="D315" s="36" t="s">
        <v>120</v>
      </c>
      <c r="E315" s="38" t="s">
        <v>687</v>
      </c>
      <c r="F315" s="39" t="s">
        <v>219</v>
      </c>
      <c r="G315" s="40">
        <v>6</v>
      </c>
      <c r="H315" s="41">
        <v>767.78999999999996</v>
      </c>
      <c r="I315" s="41">
        <f>ROUND(G315*H315,P4)</f>
        <v>0</v>
      </c>
      <c r="J315" s="39" t="s">
        <v>123</v>
      </c>
      <c r="O315" s="42">
        <f>I315*0.21</f>
        <v>0</v>
      </c>
      <c r="P315">
        <v>3</v>
      </c>
    </row>
    <row r="316">
      <c r="A316" s="36" t="s">
        <v>124</v>
      </c>
      <c r="B316" s="43"/>
      <c r="C316" s="44"/>
      <c r="D316" s="44"/>
      <c r="E316" s="38" t="s">
        <v>1393</v>
      </c>
      <c r="F316" s="44"/>
      <c r="G316" s="44"/>
      <c r="H316" s="44"/>
      <c r="I316" s="44"/>
      <c r="J316" s="46"/>
    </row>
    <row r="317">
      <c r="A317" s="36" t="s">
        <v>125</v>
      </c>
      <c r="B317" s="43"/>
      <c r="C317" s="44"/>
      <c r="D317" s="44"/>
      <c r="E317" s="47" t="s">
        <v>1394</v>
      </c>
      <c r="F317" s="44"/>
      <c r="G317" s="44"/>
      <c r="H317" s="44"/>
      <c r="I317" s="44"/>
      <c r="J317" s="46"/>
    </row>
    <row r="318" ht="187.2">
      <c r="A318" s="36" t="s">
        <v>127</v>
      </c>
      <c r="B318" s="43"/>
      <c r="C318" s="44"/>
      <c r="D318" s="44"/>
      <c r="E318" s="38" t="s">
        <v>682</v>
      </c>
      <c r="F318" s="44"/>
      <c r="G318" s="44"/>
      <c r="H318" s="44"/>
      <c r="I318" s="44"/>
      <c r="J318" s="46"/>
    </row>
    <row r="319">
      <c r="A319" s="30" t="s">
        <v>115</v>
      </c>
      <c r="B319" s="31"/>
      <c r="C319" s="32" t="s">
        <v>1395</v>
      </c>
      <c r="D319" s="33"/>
      <c r="E319" s="30" t="s">
        <v>1396</v>
      </c>
      <c r="F319" s="33"/>
      <c r="G319" s="33"/>
      <c r="H319" s="33"/>
      <c r="I319" s="34">
        <f>SUMIFS(I320:I323,A320:A323,"P")</f>
        <v>0</v>
      </c>
      <c r="J319" s="35"/>
    </row>
    <row r="320">
      <c r="A320" s="36" t="s">
        <v>118</v>
      </c>
      <c r="B320" s="36">
        <v>78</v>
      </c>
      <c r="C320" s="37" t="s">
        <v>1397</v>
      </c>
      <c r="D320" s="36" t="s">
        <v>120</v>
      </c>
      <c r="E320" s="38" t="s">
        <v>1398</v>
      </c>
      <c r="F320" s="39" t="s">
        <v>219</v>
      </c>
      <c r="G320" s="40">
        <v>262.08800000000002</v>
      </c>
      <c r="H320" s="41">
        <v>13.69</v>
      </c>
      <c r="I320" s="41">
        <f>ROUND(G320*H320,P4)</f>
        <v>0</v>
      </c>
      <c r="J320" s="39" t="s">
        <v>123</v>
      </c>
      <c r="O320" s="42">
        <f>I320*0.21</f>
        <v>0</v>
      </c>
      <c r="P320">
        <v>3</v>
      </c>
    </row>
    <row r="321">
      <c r="A321" s="36" t="s">
        <v>124</v>
      </c>
      <c r="B321" s="43"/>
      <c r="C321" s="44"/>
      <c r="D321" s="44"/>
      <c r="E321" s="38" t="s">
        <v>1399</v>
      </c>
      <c r="F321" s="44"/>
      <c r="G321" s="44"/>
      <c r="H321" s="44"/>
      <c r="I321" s="44"/>
      <c r="J321" s="46"/>
    </row>
    <row r="322" ht="43.2">
      <c r="A322" s="36" t="s">
        <v>125</v>
      </c>
      <c r="B322" s="43"/>
      <c r="C322" s="44"/>
      <c r="D322" s="44"/>
      <c r="E322" s="47" t="s">
        <v>1400</v>
      </c>
      <c r="F322" s="44"/>
      <c r="G322" s="44"/>
      <c r="H322" s="44"/>
      <c r="I322" s="44"/>
      <c r="J322" s="46"/>
    </row>
    <row r="323" ht="28.8">
      <c r="A323" s="36" t="s">
        <v>127</v>
      </c>
      <c r="B323" s="43"/>
      <c r="C323" s="44"/>
      <c r="D323" s="44"/>
      <c r="E323" s="38" t="s">
        <v>1401</v>
      </c>
      <c r="F323" s="44"/>
      <c r="G323" s="44"/>
      <c r="H323" s="44"/>
      <c r="I323" s="44"/>
      <c r="J323" s="46"/>
    </row>
    <row r="324">
      <c r="A324" s="30" t="s">
        <v>115</v>
      </c>
      <c r="B324" s="31"/>
      <c r="C324" s="32" t="s">
        <v>245</v>
      </c>
      <c r="D324" s="33"/>
      <c r="E324" s="30" t="s">
        <v>246</v>
      </c>
      <c r="F324" s="33"/>
      <c r="G324" s="33"/>
      <c r="H324" s="33"/>
      <c r="I324" s="34">
        <f>SUMIFS(I325:I344,A325:A344,"P")</f>
        <v>0</v>
      </c>
      <c r="J324" s="35"/>
    </row>
    <row r="325" ht="28.8">
      <c r="A325" s="36" t="s">
        <v>118</v>
      </c>
      <c r="B325" s="36">
        <v>79</v>
      </c>
      <c r="C325" s="37" t="s">
        <v>1402</v>
      </c>
      <c r="D325" s="36" t="s">
        <v>120</v>
      </c>
      <c r="E325" s="38" t="s">
        <v>1403</v>
      </c>
      <c r="F325" s="39" t="s">
        <v>219</v>
      </c>
      <c r="G325" s="40">
        <v>65.760000000000005</v>
      </c>
      <c r="H325" s="41">
        <v>475.12</v>
      </c>
      <c r="I325" s="41">
        <f>ROUND(G325*H325,P4)</f>
        <v>0</v>
      </c>
      <c r="J325" s="39" t="s">
        <v>123</v>
      </c>
      <c r="O325" s="42">
        <f>I325*0.21</f>
        <v>0</v>
      </c>
      <c r="P325">
        <v>3</v>
      </c>
    </row>
    <row r="326">
      <c r="A326" s="36" t="s">
        <v>124</v>
      </c>
      <c r="B326" s="43"/>
      <c r="C326" s="44"/>
      <c r="D326" s="44"/>
      <c r="E326" s="38" t="s">
        <v>1404</v>
      </c>
      <c r="F326" s="44"/>
      <c r="G326" s="44"/>
      <c r="H326" s="44"/>
      <c r="I326" s="44"/>
      <c r="J326" s="46"/>
    </row>
    <row r="327" ht="43.2">
      <c r="A327" s="36" t="s">
        <v>125</v>
      </c>
      <c r="B327" s="43"/>
      <c r="C327" s="44"/>
      <c r="D327" s="44"/>
      <c r="E327" s="47" t="s">
        <v>1405</v>
      </c>
      <c r="F327" s="44"/>
      <c r="G327" s="44"/>
      <c r="H327" s="44"/>
      <c r="I327" s="44"/>
      <c r="J327" s="46"/>
    </row>
    <row r="328" ht="259.2">
      <c r="A328" s="36" t="s">
        <v>127</v>
      </c>
      <c r="B328" s="43"/>
      <c r="C328" s="44"/>
      <c r="D328" s="44"/>
      <c r="E328" s="38" t="s">
        <v>1406</v>
      </c>
      <c r="F328" s="44"/>
      <c r="G328" s="44"/>
      <c r="H328" s="44"/>
      <c r="I328" s="44"/>
      <c r="J328" s="46"/>
    </row>
    <row r="329">
      <c r="A329" s="36" t="s">
        <v>118</v>
      </c>
      <c r="B329" s="36">
        <v>80</v>
      </c>
      <c r="C329" s="37" t="s">
        <v>1407</v>
      </c>
      <c r="D329" s="36" t="s">
        <v>120</v>
      </c>
      <c r="E329" s="38" t="s">
        <v>1408</v>
      </c>
      <c r="F329" s="39" t="s">
        <v>219</v>
      </c>
      <c r="G329" s="40">
        <v>3634.3290000000002</v>
      </c>
      <c r="H329" s="41">
        <v>799.47000000000003</v>
      </c>
      <c r="I329" s="41">
        <f>ROUND(G329*H329,P4)</f>
        <v>0</v>
      </c>
      <c r="J329" s="39" t="s">
        <v>123</v>
      </c>
      <c r="O329" s="42">
        <f>I329*0.21</f>
        <v>0</v>
      </c>
      <c r="P329">
        <v>3</v>
      </c>
    </row>
    <row r="330">
      <c r="A330" s="36" t="s">
        <v>124</v>
      </c>
      <c r="B330" s="43"/>
      <c r="C330" s="44"/>
      <c r="D330" s="44"/>
      <c r="E330" s="38" t="s">
        <v>1409</v>
      </c>
      <c r="F330" s="44"/>
      <c r="G330" s="44"/>
      <c r="H330" s="44"/>
      <c r="I330" s="44"/>
      <c r="J330" s="46"/>
    </row>
    <row r="331" ht="43.2">
      <c r="A331" s="36" t="s">
        <v>125</v>
      </c>
      <c r="B331" s="43"/>
      <c r="C331" s="44"/>
      <c r="D331" s="44"/>
      <c r="E331" s="47" t="s">
        <v>1410</v>
      </c>
      <c r="F331" s="44"/>
      <c r="G331" s="44"/>
      <c r="H331" s="44"/>
      <c r="I331" s="44"/>
      <c r="J331" s="46"/>
    </row>
    <row r="332" ht="288">
      <c r="A332" s="36" t="s">
        <v>127</v>
      </c>
      <c r="B332" s="43"/>
      <c r="C332" s="44"/>
      <c r="D332" s="44"/>
      <c r="E332" s="38" t="s">
        <v>1411</v>
      </c>
      <c r="F332" s="44"/>
      <c r="G332" s="44"/>
      <c r="H332" s="44"/>
      <c r="I332" s="44"/>
      <c r="J332" s="46"/>
    </row>
    <row r="333">
      <c r="A333" s="36" t="s">
        <v>118</v>
      </c>
      <c r="B333" s="36">
        <v>81</v>
      </c>
      <c r="C333" s="37" t="s">
        <v>1412</v>
      </c>
      <c r="D333" s="36" t="s">
        <v>120</v>
      </c>
      <c r="E333" s="38" t="s">
        <v>1413</v>
      </c>
      <c r="F333" s="39" t="s">
        <v>219</v>
      </c>
      <c r="G333" s="40">
        <v>761.34000000000003</v>
      </c>
      <c r="H333" s="41">
        <v>300.98000000000002</v>
      </c>
      <c r="I333" s="41">
        <f>ROUND(G333*H333,P4)</f>
        <v>0</v>
      </c>
      <c r="J333" s="39" t="s">
        <v>123</v>
      </c>
      <c r="O333" s="42">
        <f>I333*0.21</f>
        <v>0</v>
      </c>
      <c r="P333">
        <v>3</v>
      </c>
    </row>
    <row r="334">
      <c r="A334" s="36" t="s">
        <v>124</v>
      </c>
      <c r="B334" s="43"/>
      <c r="C334" s="44"/>
      <c r="D334" s="44"/>
      <c r="E334" s="38" t="s">
        <v>1414</v>
      </c>
      <c r="F334" s="44"/>
      <c r="G334" s="44"/>
      <c r="H334" s="44"/>
      <c r="I334" s="44"/>
      <c r="J334" s="46"/>
    </row>
    <row r="335">
      <c r="A335" s="36" t="s">
        <v>125</v>
      </c>
      <c r="B335" s="43"/>
      <c r="C335" s="44"/>
      <c r="D335" s="44"/>
      <c r="E335" s="47" t="s">
        <v>1415</v>
      </c>
      <c r="F335" s="44"/>
      <c r="G335" s="44"/>
      <c r="H335" s="44"/>
      <c r="I335" s="44"/>
      <c r="J335" s="46"/>
    </row>
    <row r="336" ht="43.2">
      <c r="A336" s="36" t="s">
        <v>127</v>
      </c>
      <c r="B336" s="43"/>
      <c r="C336" s="44"/>
      <c r="D336" s="44"/>
      <c r="E336" s="38" t="s">
        <v>1416</v>
      </c>
      <c r="F336" s="44"/>
      <c r="G336" s="44"/>
      <c r="H336" s="44"/>
      <c r="I336" s="44"/>
      <c r="J336" s="46"/>
    </row>
    <row r="337">
      <c r="A337" s="36" t="s">
        <v>118</v>
      </c>
      <c r="B337" s="36">
        <v>82</v>
      </c>
      <c r="C337" s="37" t="s">
        <v>1417</v>
      </c>
      <c r="D337" s="36" t="s">
        <v>120</v>
      </c>
      <c r="E337" s="38" t="s">
        <v>1418</v>
      </c>
      <c r="F337" s="39" t="s">
        <v>219</v>
      </c>
      <c r="G337" s="40">
        <v>308.262</v>
      </c>
      <c r="H337" s="41">
        <v>487.26999999999998</v>
      </c>
      <c r="I337" s="41">
        <f>ROUND(G337*H337,P4)</f>
        <v>0</v>
      </c>
      <c r="J337" s="39" t="s">
        <v>123</v>
      </c>
      <c r="O337" s="42">
        <f>I337*0.21</f>
        <v>0</v>
      </c>
      <c r="P337">
        <v>3</v>
      </c>
    </row>
    <row r="338" ht="28.8">
      <c r="A338" s="36" t="s">
        <v>124</v>
      </c>
      <c r="B338" s="43"/>
      <c r="C338" s="44"/>
      <c r="D338" s="44"/>
      <c r="E338" s="38" t="s">
        <v>1419</v>
      </c>
      <c r="F338" s="44"/>
      <c r="G338" s="44"/>
      <c r="H338" s="44"/>
      <c r="I338" s="44"/>
      <c r="J338" s="46"/>
    </row>
    <row r="339" ht="43.2">
      <c r="A339" s="36" t="s">
        <v>125</v>
      </c>
      <c r="B339" s="43"/>
      <c r="C339" s="44"/>
      <c r="D339" s="44"/>
      <c r="E339" s="47" t="s">
        <v>1420</v>
      </c>
      <c r="F339" s="44"/>
      <c r="G339" s="44"/>
      <c r="H339" s="44"/>
      <c r="I339" s="44"/>
      <c r="J339" s="46"/>
    </row>
    <row r="340" ht="57.6">
      <c r="A340" s="36" t="s">
        <v>127</v>
      </c>
      <c r="B340" s="43"/>
      <c r="C340" s="44"/>
      <c r="D340" s="44"/>
      <c r="E340" s="38" t="s">
        <v>577</v>
      </c>
      <c r="F340" s="44"/>
      <c r="G340" s="44"/>
      <c r="H340" s="44"/>
      <c r="I340" s="44"/>
      <c r="J340" s="46"/>
    </row>
    <row r="341">
      <c r="A341" s="36" t="s">
        <v>118</v>
      </c>
      <c r="B341" s="36">
        <v>83</v>
      </c>
      <c r="C341" s="37" t="s">
        <v>574</v>
      </c>
      <c r="D341" s="36" t="s">
        <v>120</v>
      </c>
      <c r="E341" s="38" t="s">
        <v>575</v>
      </c>
      <c r="F341" s="39" t="s">
        <v>219</v>
      </c>
      <c r="G341" s="40">
        <v>157.24799999999999</v>
      </c>
      <c r="H341" s="41">
        <v>547.95000000000005</v>
      </c>
      <c r="I341" s="41">
        <f>ROUND(G341*H341,P4)</f>
        <v>0</v>
      </c>
      <c r="J341" s="39" t="s">
        <v>123</v>
      </c>
      <c r="O341" s="42">
        <f>I341*0.21</f>
        <v>0</v>
      </c>
      <c r="P341">
        <v>3</v>
      </c>
    </row>
    <row r="342">
      <c r="A342" s="36" t="s">
        <v>124</v>
      </c>
      <c r="B342" s="43"/>
      <c r="C342" s="44"/>
      <c r="D342" s="44"/>
      <c r="E342" s="38" t="s">
        <v>1421</v>
      </c>
      <c r="F342" s="44"/>
      <c r="G342" s="44"/>
      <c r="H342" s="44"/>
      <c r="I342" s="44"/>
      <c r="J342" s="46"/>
    </row>
    <row r="343">
      <c r="A343" s="36" t="s">
        <v>125</v>
      </c>
      <c r="B343" s="43"/>
      <c r="C343" s="44"/>
      <c r="D343" s="44"/>
      <c r="E343" s="47" t="s">
        <v>1422</v>
      </c>
      <c r="F343" s="44"/>
      <c r="G343" s="44"/>
      <c r="H343" s="44"/>
      <c r="I343" s="44"/>
      <c r="J343" s="46"/>
    </row>
    <row r="344" ht="57.6">
      <c r="A344" s="36" t="s">
        <v>127</v>
      </c>
      <c r="B344" s="43"/>
      <c r="C344" s="44"/>
      <c r="D344" s="44"/>
      <c r="E344" s="38" t="s">
        <v>577</v>
      </c>
      <c r="F344" s="44"/>
      <c r="G344" s="44"/>
      <c r="H344" s="44"/>
      <c r="I344" s="44"/>
      <c r="J344" s="46"/>
    </row>
    <row r="345">
      <c r="A345" s="30" t="s">
        <v>115</v>
      </c>
      <c r="B345" s="31"/>
      <c r="C345" s="32" t="s">
        <v>251</v>
      </c>
      <c r="D345" s="33"/>
      <c r="E345" s="30" t="s">
        <v>252</v>
      </c>
      <c r="F345" s="33"/>
      <c r="G345" s="33"/>
      <c r="H345" s="33"/>
      <c r="I345" s="34">
        <f>SUMIFS(I346:I371,A346:A371,"P")</f>
        <v>0</v>
      </c>
      <c r="J345" s="35"/>
    </row>
    <row r="346">
      <c r="A346" s="36" t="s">
        <v>118</v>
      </c>
      <c r="B346" s="36">
        <v>84</v>
      </c>
      <c r="C346" s="37" t="s">
        <v>1423</v>
      </c>
      <c r="D346" s="36" t="s">
        <v>120</v>
      </c>
      <c r="E346" s="38" t="s">
        <v>1424</v>
      </c>
      <c r="F346" s="39" t="s">
        <v>235</v>
      </c>
      <c r="G346" s="40">
        <v>1.8</v>
      </c>
      <c r="H346" s="41">
        <v>1513.8399999999999</v>
      </c>
      <c r="I346" s="41">
        <f>ROUND(G346*H346,P4)</f>
        <v>0</v>
      </c>
      <c r="J346" s="39" t="s">
        <v>123</v>
      </c>
      <c r="O346" s="42">
        <f>I346*0.21</f>
        <v>0</v>
      </c>
      <c r="P346">
        <v>3</v>
      </c>
    </row>
    <row r="347">
      <c r="A347" s="36" t="s">
        <v>124</v>
      </c>
      <c r="B347" s="43"/>
      <c r="C347" s="44"/>
      <c r="D347" s="44"/>
      <c r="E347" s="38" t="s">
        <v>1425</v>
      </c>
      <c r="F347" s="44"/>
      <c r="G347" s="44"/>
      <c r="H347" s="44"/>
      <c r="I347" s="44"/>
      <c r="J347" s="46"/>
    </row>
    <row r="348">
      <c r="A348" s="36" t="s">
        <v>125</v>
      </c>
      <c r="B348" s="43"/>
      <c r="C348" s="44"/>
      <c r="D348" s="44"/>
      <c r="E348" s="47" t="s">
        <v>1426</v>
      </c>
      <c r="F348" s="44"/>
      <c r="G348" s="44"/>
      <c r="H348" s="44"/>
      <c r="I348" s="44"/>
      <c r="J348" s="46"/>
    </row>
    <row r="349" ht="316.8">
      <c r="A349" s="36" t="s">
        <v>127</v>
      </c>
      <c r="B349" s="43"/>
      <c r="C349" s="44"/>
      <c r="D349" s="44"/>
      <c r="E349" s="38" t="s">
        <v>693</v>
      </c>
      <c r="F349" s="44"/>
      <c r="G349" s="44"/>
      <c r="H349" s="44"/>
      <c r="I349" s="44"/>
      <c r="J349" s="46"/>
    </row>
    <row r="350">
      <c r="A350" s="36" t="s">
        <v>118</v>
      </c>
      <c r="B350" s="36">
        <v>85</v>
      </c>
      <c r="C350" s="37" t="s">
        <v>1427</v>
      </c>
      <c r="D350" s="36" t="s">
        <v>120</v>
      </c>
      <c r="E350" s="38" t="s">
        <v>1428</v>
      </c>
      <c r="F350" s="39" t="s">
        <v>235</v>
      </c>
      <c r="G350" s="40">
        <v>28.5</v>
      </c>
      <c r="H350" s="41">
        <v>343.19999999999999</v>
      </c>
      <c r="I350" s="41">
        <f>ROUND(G350*H350,P4)</f>
        <v>0</v>
      </c>
      <c r="J350" s="39" t="s">
        <v>123</v>
      </c>
      <c r="O350" s="42">
        <f>I350*0.21</f>
        <v>0</v>
      </c>
      <c r="P350">
        <v>3</v>
      </c>
    </row>
    <row r="351" ht="28.8">
      <c r="A351" s="36" t="s">
        <v>124</v>
      </c>
      <c r="B351" s="43"/>
      <c r="C351" s="44"/>
      <c r="D351" s="44"/>
      <c r="E351" s="38" t="s">
        <v>1429</v>
      </c>
      <c r="F351" s="44"/>
      <c r="G351" s="44"/>
      <c r="H351" s="44"/>
      <c r="I351" s="44"/>
      <c r="J351" s="46"/>
    </row>
    <row r="352" ht="43.2">
      <c r="A352" s="36" t="s">
        <v>125</v>
      </c>
      <c r="B352" s="43"/>
      <c r="C352" s="44"/>
      <c r="D352" s="44"/>
      <c r="E352" s="47" t="s">
        <v>1430</v>
      </c>
      <c r="F352" s="44"/>
      <c r="G352" s="44"/>
      <c r="H352" s="44"/>
      <c r="I352" s="44"/>
      <c r="J352" s="46"/>
    </row>
    <row r="353" ht="302.4">
      <c r="A353" s="36" t="s">
        <v>127</v>
      </c>
      <c r="B353" s="43"/>
      <c r="C353" s="44"/>
      <c r="D353" s="44"/>
      <c r="E353" s="38" t="s">
        <v>1431</v>
      </c>
      <c r="F353" s="44"/>
      <c r="G353" s="44"/>
      <c r="H353" s="44"/>
      <c r="I353" s="44"/>
      <c r="J353" s="46"/>
    </row>
    <row r="354">
      <c r="A354" s="36" t="s">
        <v>118</v>
      </c>
      <c r="B354" s="36">
        <v>86</v>
      </c>
      <c r="C354" s="37" t="s">
        <v>1432</v>
      </c>
      <c r="D354" s="36" t="s">
        <v>120</v>
      </c>
      <c r="E354" s="38" t="s">
        <v>1433</v>
      </c>
      <c r="F354" s="39" t="s">
        <v>235</v>
      </c>
      <c r="G354" s="40">
        <v>1093.2</v>
      </c>
      <c r="H354" s="41">
        <v>194.28999999999999</v>
      </c>
      <c r="I354" s="41">
        <f>ROUND(G354*H354,P4)</f>
        <v>0</v>
      </c>
      <c r="J354" s="39" t="s">
        <v>123</v>
      </c>
      <c r="O354" s="42">
        <f>I354*0.21</f>
        <v>0</v>
      </c>
      <c r="P354">
        <v>3</v>
      </c>
    </row>
    <row r="355" ht="43.2">
      <c r="A355" s="36" t="s">
        <v>124</v>
      </c>
      <c r="B355" s="43"/>
      <c r="C355" s="44"/>
      <c r="D355" s="44"/>
      <c r="E355" s="38" t="s">
        <v>1434</v>
      </c>
      <c r="F355" s="44"/>
      <c r="G355" s="44"/>
      <c r="H355" s="44"/>
      <c r="I355" s="44"/>
      <c r="J355" s="46"/>
    </row>
    <row r="356">
      <c r="A356" s="36" t="s">
        <v>125</v>
      </c>
      <c r="B356" s="43"/>
      <c r="C356" s="44"/>
      <c r="D356" s="44"/>
      <c r="E356" s="47" t="s">
        <v>1435</v>
      </c>
      <c r="F356" s="44"/>
      <c r="G356" s="44"/>
      <c r="H356" s="44"/>
      <c r="I356" s="44"/>
      <c r="J356" s="46"/>
    </row>
    <row r="357" ht="288">
      <c r="A357" s="36" t="s">
        <v>127</v>
      </c>
      <c r="B357" s="43"/>
      <c r="C357" s="44"/>
      <c r="D357" s="44"/>
      <c r="E357" s="38" t="s">
        <v>1436</v>
      </c>
      <c r="F357" s="44"/>
      <c r="G357" s="44"/>
      <c r="H357" s="44"/>
      <c r="I357" s="44"/>
      <c r="J357" s="46"/>
    </row>
    <row r="358">
      <c r="A358" s="36" t="s">
        <v>118</v>
      </c>
      <c r="B358" s="36">
        <v>87</v>
      </c>
      <c r="C358" s="37" t="s">
        <v>1437</v>
      </c>
      <c r="D358" s="36" t="s">
        <v>120</v>
      </c>
      <c r="E358" s="38" t="s">
        <v>1438</v>
      </c>
      <c r="F358" s="39" t="s">
        <v>235</v>
      </c>
      <c r="G358" s="40">
        <v>275.89999999999998</v>
      </c>
      <c r="H358" s="41">
        <v>943.55999999999995</v>
      </c>
      <c r="I358" s="41">
        <f>ROUND(G358*H358,P4)</f>
        <v>0</v>
      </c>
      <c r="J358" s="39" t="s">
        <v>123</v>
      </c>
      <c r="O358" s="42">
        <f>I358*0.21</f>
        <v>0</v>
      </c>
      <c r="P358">
        <v>3</v>
      </c>
    </row>
    <row r="359" ht="28.8">
      <c r="A359" s="36" t="s">
        <v>124</v>
      </c>
      <c r="B359" s="43"/>
      <c r="C359" s="44"/>
      <c r="D359" s="44"/>
      <c r="E359" s="38" t="s">
        <v>1439</v>
      </c>
      <c r="F359" s="44"/>
      <c r="G359" s="44"/>
      <c r="H359" s="44"/>
      <c r="I359" s="44"/>
      <c r="J359" s="46"/>
    </row>
    <row r="360" ht="86.4">
      <c r="A360" s="36" t="s">
        <v>125</v>
      </c>
      <c r="B360" s="43"/>
      <c r="C360" s="44"/>
      <c r="D360" s="44"/>
      <c r="E360" s="47" t="s">
        <v>1440</v>
      </c>
      <c r="F360" s="44"/>
      <c r="G360" s="44"/>
      <c r="H360" s="44"/>
      <c r="I360" s="44"/>
      <c r="J360" s="46"/>
    </row>
    <row r="361" ht="230.4">
      <c r="A361" s="36" t="s">
        <v>127</v>
      </c>
      <c r="B361" s="43"/>
      <c r="C361" s="44"/>
      <c r="D361" s="44"/>
      <c r="E361" s="38" t="s">
        <v>1441</v>
      </c>
      <c r="F361" s="44"/>
      <c r="G361" s="44"/>
      <c r="H361" s="44"/>
      <c r="I361" s="44"/>
      <c r="J361" s="46"/>
    </row>
    <row r="362">
      <c r="A362" s="36" t="s">
        <v>118</v>
      </c>
      <c r="B362" s="36">
        <v>88</v>
      </c>
      <c r="C362" s="37" t="s">
        <v>1442</v>
      </c>
      <c r="D362" s="36" t="s">
        <v>120</v>
      </c>
      <c r="E362" s="38" t="s">
        <v>1443</v>
      </c>
      <c r="F362" s="39" t="s">
        <v>178</v>
      </c>
      <c r="G362" s="40">
        <v>2</v>
      </c>
      <c r="H362" s="41">
        <v>8495.9699999999993</v>
      </c>
      <c r="I362" s="41">
        <f>ROUND(G362*H362,P4)</f>
        <v>0</v>
      </c>
      <c r="J362" s="39" t="s">
        <v>123</v>
      </c>
      <c r="O362" s="42">
        <f>I362*0.21</f>
        <v>0</v>
      </c>
      <c r="P362">
        <v>3</v>
      </c>
    </row>
    <row r="363">
      <c r="A363" s="36" t="s">
        <v>124</v>
      </c>
      <c r="B363" s="43"/>
      <c r="C363" s="44"/>
      <c r="D363" s="44"/>
      <c r="E363" s="38" t="s">
        <v>1444</v>
      </c>
      <c r="F363" s="44"/>
      <c r="G363" s="44"/>
      <c r="H363" s="44"/>
      <c r="I363" s="44"/>
      <c r="J363" s="46"/>
    </row>
    <row r="364" ht="172.8">
      <c r="A364" s="36" t="s">
        <v>127</v>
      </c>
      <c r="B364" s="43"/>
      <c r="C364" s="44"/>
      <c r="D364" s="44"/>
      <c r="E364" s="38" t="s">
        <v>1445</v>
      </c>
      <c r="F364" s="44"/>
      <c r="G364" s="44"/>
      <c r="H364" s="44"/>
      <c r="I364" s="44"/>
      <c r="J364" s="46"/>
    </row>
    <row r="365">
      <c r="A365" s="36" t="s">
        <v>118</v>
      </c>
      <c r="B365" s="36">
        <v>89</v>
      </c>
      <c r="C365" s="37" t="s">
        <v>1446</v>
      </c>
      <c r="D365" s="36" t="s">
        <v>120</v>
      </c>
      <c r="E365" s="38" t="s">
        <v>1447</v>
      </c>
      <c r="F365" s="39" t="s">
        <v>178</v>
      </c>
      <c r="G365" s="40">
        <v>10</v>
      </c>
      <c r="H365" s="41">
        <v>3555.75</v>
      </c>
      <c r="I365" s="41">
        <f>ROUND(G365*H365,P4)</f>
        <v>0</v>
      </c>
      <c r="J365" s="39" t="s">
        <v>123</v>
      </c>
      <c r="O365" s="42">
        <f>I365*0.21</f>
        <v>0</v>
      </c>
      <c r="P365">
        <v>3</v>
      </c>
    </row>
    <row r="366" ht="28.8">
      <c r="A366" s="36" t="s">
        <v>124</v>
      </c>
      <c r="B366" s="43"/>
      <c r="C366" s="44"/>
      <c r="D366" s="44"/>
      <c r="E366" s="38" t="s">
        <v>1448</v>
      </c>
      <c r="F366" s="44"/>
      <c r="G366" s="44"/>
      <c r="H366" s="44"/>
      <c r="I366" s="44"/>
      <c r="J366" s="46"/>
    </row>
    <row r="367">
      <c r="A367" s="36" t="s">
        <v>127</v>
      </c>
      <c r="B367" s="43"/>
      <c r="C367" s="44"/>
      <c r="D367" s="44"/>
      <c r="E367" s="38" t="s">
        <v>263</v>
      </c>
      <c r="F367" s="44"/>
      <c r="G367" s="44"/>
      <c r="H367" s="44"/>
      <c r="I367" s="44"/>
      <c r="J367" s="46"/>
    </row>
    <row r="368">
      <c r="A368" s="36" t="s">
        <v>118</v>
      </c>
      <c r="B368" s="36">
        <v>90</v>
      </c>
      <c r="C368" s="37" t="s">
        <v>1449</v>
      </c>
      <c r="D368" s="36" t="s">
        <v>120</v>
      </c>
      <c r="E368" s="38" t="s">
        <v>1450</v>
      </c>
      <c r="F368" s="39" t="s">
        <v>235</v>
      </c>
      <c r="G368" s="40">
        <v>324.39999999999998</v>
      </c>
      <c r="H368" s="41">
        <v>118.14</v>
      </c>
      <c r="I368" s="41">
        <f>ROUND(G368*H368,P4)</f>
        <v>0</v>
      </c>
      <c r="J368" s="39" t="s">
        <v>123</v>
      </c>
      <c r="O368" s="42">
        <f>I368*0.21</f>
        <v>0</v>
      </c>
      <c r="P368">
        <v>3</v>
      </c>
    </row>
    <row r="369">
      <c r="A369" s="36" t="s">
        <v>124</v>
      </c>
      <c r="B369" s="43"/>
      <c r="C369" s="44"/>
      <c r="D369" s="44"/>
      <c r="E369" s="38" t="s">
        <v>1451</v>
      </c>
      <c r="F369" s="44"/>
      <c r="G369" s="44"/>
      <c r="H369" s="44"/>
      <c r="I369" s="44"/>
      <c r="J369" s="46"/>
    </row>
    <row r="370" ht="57.6">
      <c r="A370" s="36" t="s">
        <v>125</v>
      </c>
      <c r="B370" s="43"/>
      <c r="C370" s="44"/>
      <c r="D370" s="44"/>
      <c r="E370" s="47" t="s">
        <v>1452</v>
      </c>
      <c r="F370" s="44"/>
      <c r="G370" s="44"/>
      <c r="H370" s="44"/>
      <c r="I370" s="44"/>
      <c r="J370" s="46"/>
    </row>
    <row r="371" ht="28.8">
      <c r="A371" s="36" t="s">
        <v>127</v>
      </c>
      <c r="B371" s="43"/>
      <c r="C371" s="44"/>
      <c r="D371" s="44"/>
      <c r="E371" s="38" t="s">
        <v>1453</v>
      </c>
      <c r="F371" s="44"/>
      <c r="G371" s="44"/>
      <c r="H371" s="44"/>
      <c r="I371" s="44"/>
      <c r="J371" s="46"/>
    </row>
    <row r="372">
      <c r="A372" s="30" t="s">
        <v>115</v>
      </c>
      <c r="B372" s="31"/>
      <c r="C372" s="32" t="s">
        <v>268</v>
      </c>
      <c r="D372" s="33"/>
      <c r="E372" s="30" t="s">
        <v>269</v>
      </c>
      <c r="F372" s="33"/>
      <c r="G372" s="33"/>
      <c r="H372" s="33"/>
      <c r="I372" s="34">
        <f>SUMIFS(I373:I443,A373:A443,"P")</f>
        <v>0</v>
      </c>
      <c r="J372" s="35"/>
    </row>
    <row r="373">
      <c r="A373" s="36" t="s">
        <v>118</v>
      </c>
      <c r="B373" s="36">
        <v>91</v>
      </c>
      <c r="C373" s="37" t="s">
        <v>1454</v>
      </c>
      <c r="D373" s="36" t="s">
        <v>120</v>
      </c>
      <c r="E373" s="38" t="s">
        <v>1455</v>
      </c>
      <c r="F373" s="39" t="s">
        <v>235</v>
      </c>
      <c r="G373" s="40">
        <v>228</v>
      </c>
      <c r="H373" s="41">
        <v>6052.8400000000001</v>
      </c>
      <c r="I373" s="41">
        <f>ROUND(G373*H373,P4)</f>
        <v>0</v>
      </c>
      <c r="J373" s="39" t="s">
        <v>123</v>
      </c>
      <c r="O373" s="42">
        <f>I373*0.21</f>
        <v>0</v>
      </c>
      <c r="P373">
        <v>3</v>
      </c>
    </row>
    <row r="374">
      <c r="A374" s="36" t="s">
        <v>124</v>
      </c>
      <c r="B374" s="43"/>
      <c r="C374" s="44"/>
      <c r="D374" s="44"/>
      <c r="E374" s="38" t="s">
        <v>1456</v>
      </c>
      <c r="F374" s="44"/>
      <c r="G374" s="44"/>
      <c r="H374" s="44"/>
      <c r="I374" s="44"/>
      <c r="J374" s="46"/>
    </row>
    <row r="375">
      <c r="A375" s="36" t="s">
        <v>125</v>
      </c>
      <c r="B375" s="43"/>
      <c r="C375" s="44"/>
      <c r="D375" s="44"/>
      <c r="E375" s="47" t="s">
        <v>1457</v>
      </c>
      <c r="F375" s="44"/>
      <c r="G375" s="44"/>
      <c r="H375" s="44"/>
      <c r="I375" s="44"/>
      <c r="J375" s="46"/>
    </row>
    <row r="376" ht="72">
      <c r="A376" s="36" t="s">
        <v>127</v>
      </c>
      <c r="B376" s="43"/>
      <c r="C376" s="44"/>
      <c r="D376" s="44"/>
      <c r="E376" s="38" t="s">
        <v>1458</v>
      </c>
      <c r="F376" s="44"/>
      <c r="G376" s="44"/>
      <c r="H376" s="44"/>
      <c r="I376" s="44"/>
      <c r="J376" s="46"/>
    </row>
    <row r="377" ht="28.8">
      <c r="A377" s="36" t="s">
        <v>118</v>
      </c>
      <c r="B377" s="36">
        <v>92</v>
      </c>
      <c r="C377" s="37" t="s">
        <v>1459</v>
      </c>
      <c r="D377" s="36" t="s">
        <v>120</v>
      </c>
      <c r="E377" s="38" t="s">
        <v>1460</v>
      </c>
      <c r="F377" s="39" t="s">
        <v>235</v>
      </c>
      <c r="G377" s="40">
        <v>530</v>
      </c>
      <c r="H377" s="41">
        <v>7518.7600000000002</v>
      </c>
      <c r="I377" s="41">
        <f>ROUND(G377*H377,P4)</f>
        <v>0</v>
      </c>
      <c r="J377" s="39" t="s">
        <v>123</v>
      </c>
      <c r="O377" s="42">
        <f>I377*0.21</f>
        <v>0</v>
      </c>
      <c r="P377">
        <v>3</v>
      </c>
    </row>
    <row r="378">
      <c r="A378" s="36" t="s">
        <v>124</v>
      </c>
      <c r="B378" s="43"/>
      <c r="C378" s="44"/>
      <c r="D378" s="44"/>
      <c r="E378" s="38" t="s">
        <v>1461</v>
      </c>
      <c r="F378" s="44"/>
      <c r="G378" s="44"/>
      <c r="H378" s="44"/>
      <c r="I378" s="44"/>
      <c r="J378" s="46"/>
    </row>
    <row r="379">
      <c r="A379" s="36" t="s">
        <v>125</v>
      </c>
      <c r="B379" s="43"/>
      <c r="C379" s="44"/>
      <c r="D379" s="44"/>
      <c r="E379" s="47" t="s">
        <v>1462</v>
      </c>
      <c r="F379" s="44"/>
      <c r="G379" s="44"/>
      <c r="H379" s="44"/>
      <c r="I379" s="44"/>
      <c r="J379" s="46"/>
    </row>
    <row r="380" ht="129.6">
      <c r="A380" s="36" t="s">
        <v>127</v>
      </c>
      <c r="B380" s="43"/>
      <c r="C380" s="44"/>
      <c r="D380" s="44"/>
      <c r="E380" s="38" t="s">
        <v>1463</v>
      </c>
      <c r="F380" s="44"/>
      <c r="G380" s="44"/>
      <c r="H380" s="44"/>
      <c r="I380" s="44"/>
      <c r="J380" s="46"/>
    </row>
    <row r="381" ht="28.8">
      <c r="A381" s="36" t="s">
        <v>118</v>
      </c>
      <c r="B381" s="36">
        <v>93</v>
      </c>
      <c r="C381" s="37" t="s">
        <v>1061</v>
      </c>
      <c r="D381" s="36" t="s">
        <v>120</v>
      </c>
      <c r="E381" s="38" t="s">
        <v>1062</v>
      </c>
      <c r="F381" s="39" t="s">
        <v>178</v>
      </c>
      <c r="G381" s="40">
        <v>14</v>
      </c>
      <c r="H381" s="41">
        <v>278.88999999999999</v>
      </c>
      <c r="I381" s="41">
        <f>ROUND(G381*H381,P4)</f>
        <v>0</v>
      </c>
      <c r="J381" s="39" t="s">
        <v>123</v>
      </c>
      <c r="O381" s="42">
        <f>I381*0.21</f>
        <v>0</v>
      </c>
      <c r="P381">
        <v>3</v>
      </c>
    </row>
    <row r="382">
      <c r="A382" s="36" t="s">
        <v>124</v>
      </c>
      <c r="B382" s="43"/>
      <c r="C382" s="44"/>
      <c r="D382" s="44"/>
      <c r="E382" s="45" t="s">
        <v>120</v>
      </c>
      <c r="F382" s="44"/>
      <c r="G382" s="44"/>
      <c r="H382" s="44"/>
      <c r="I382" s="44"/>
      <c r="J382" s="46"/>
    </row>
    <row r="383">
      <c r="A383" s="36" t="s">
        <v>125</v>
      </c>
      <c r="B383" s="43"/>
      <c r="C383" s="44"/>
      <c r="D383" s="44"/>
      <c r="E383" s="47" t="s">
        <v>1464</v>
      </c>
      <c r="F383" s="44"/>
      <c r="G383" s="44"/>
      <c r="H383" s="44"/>
      <c r="I383" s="44"/>
      <c r="J383" s="46"/>
    </row>
    <row r="384" ht="57.6">
      <c r="A384" s="36" t="s">
        <v>127</v>
      </c>
      <c r="B384" s="43"/>
      <c r="C384" s="44"/>
      <c r="D384" s="44"/>
      <c r="E384" s="38" t="s">
        <v>1060</v>
      </c>
      <c r="F384" s="44"/>
      <c r="G384" s="44"/>
      <c r="H384" s="44"/>
      <c r="I384" s="44"/>
      <c r="J384" s="46"/>
    </row>
    <row r="385">
      <c r="A385" s="36" t="s">
        <v>118</v>
      </c>
      <c r="B385" s="36">
        <v>94</v>
      </c>
      <c r="C385" s="37" t="s">
        <v>276</v>
      </c>
      <c r="D385" s="36" t="s">
        <v>120</v>
      </c>
      <c r="E385" s="38" t="s">
        <v>277</v>
      </c>
      <c r="F385" s="39" t="s">
        <v>178</v>
      </c>
      <c r="G385" s="40">
        <v>75</v>
      </c>
      <c r="H385" s="41">
        <v>980.32000000000005</v>
      </c>
      <c r="I385" s="41">
        <f>ROUND(G385*H385,P4)</f>
        <v>0</v>
      </c>
      <c r="J385" s="39" t="s">
        <v>123</v>
      </c>
      <c r="O385" s="42">
        <f>I385*0.21</f>
        <v>0</v>
      </c>
      <c r="P385">
        <v>3</v>
      </c>
    </row>
    <row r="386">
      <c r="A386" s="36" t="s">
        <v>124</v>
      </c>
      <c r="B386" s="43"/>
      <c r="C386" s="44"/>
      <c r="D386" s="44"/>
      <c r="E386" s="38" t="s">
        <v>1465</v>
      </c>
      <c r="F386" s="44"/>
      <c r="G386" s="44"/>
      <c r="H386" s="44"/>
      <c r="I386" s="44"/>
      <c r="J386" s="46"/>
    </row>
    <row r="387" ht="43.2">
      <c r="A387" s="36" t="s">
        <v>125</v>
      </c>
      <c r="B387" s="43"/>
      <c r="C387" s="44"/>
      <c r="D387" s="44"/>
      <c r="E387" s="47" t="s">
        <v>1466</v>
      </c>
      <c r="F387" s="44"/>
      <c r="G387" s="44"/>
      <c r="H387" s="44"/>
      <c r="I387" s="44"/>
      <c r="J387" s="46"/>
    </row>
    <row r="388" ht="43.2">
      <c r="A388" s="36" t="s">
        <v>127</v>
      </c>
      <c r="B388" s="43"/>
      <c r="C388" s="44"/>
      <c r="D388" s="44"/>
      <c r="E388" s="38" t="s">
        <v>1467</v>
      </c>
      <c r="F388" s="44"/>
      <c r="G388" s="44"/>
      <c r="H388" s="44"/>
      <c r="I388" s="44"/>
      <c r="J388" s="46"/>
    </row>
    <row r="389">
      <c r="A389" s="36" t="s">
        <v>118</v>
      </c>
      <c r="B389" s="36">
        <v>95</v>
      </c>
      <c r="C389" s="37" t="s">
        <v>1468</v>
      </c>
      <c r="D389" s="36" t="s">
        <v>120</v>
      </c>
      <c r="E389" s="38" t="s">
        <v>1469</v>
      </c>
      <c r="F389" s="39" t="s">
        <v>178</v>
      </c>
      <c r="G389" s="40">
        <v>2</v>
      </c>
      <c r="H389" s="41">
        <v>1443.98</v>
      </c>
      <c r="I389" s="41">
        <f>ROUND(G389*H389,P4)</f>
        <v>0</v>
      </c>
      <c r="J389" s="39" t="s">
        <v>123</v>
      </c>
      <c r="O389" s="42">
        <f>I389*0.21</f>
        <v>0</v>
      </c>
      <c r="P389">
        <v>3</v>
      </c>
    </row>
    <row r="390">
      <c r="A390" s="36" t="s">
        <v>124</v>
      </c>
      <c r="B390" s="43"/>
      <c r="C390" s="44"/>
      <c r="D390" s="44"/>
      <c r="E390" s="45" t="s">
        <v>120</v>
      </c>
      <c r="F390" s="44"/>
      <c r="G390" s="44"/>
      <c r="H390" s="44"/>
      <c r="I390" s="44"/>
      <c r="J390" s="46"/>
    </row>
    <row r="391" ht="28.8">
      <c r="A391" s="36" t="s">
        <v>127</v>
      </c>
      <c r="B391" s="43"/>
      <c r="C391" s="44"/>
      <c r="D391" s="44"/>
      <c r="E391" s="38" t="s">
        <v>1470</v>
      </c>
      <c r="F391" s="44"/>
      <c r="G391" s="44"/>
      <c r="H391" s="44"/>
      <c r="I391" s="44"/>
      <c r="J391" s="46"/>
    </row>
    <row r="392">
      <c r="A392" s="36" t="s">
        <v>118</v>
      </c>
      <c r="B392" s="36">
        <v>96</v>
      </c>
      <c r="C392" s="37" t="s">
        <v>950</v>
      </c>
      <c r="D392" s="36" t="s">
        <v>120</v>
      </c>
      <c r="E392" s="38" t="s">
        <v>951</v>
      </c>
      <c r="F392" s="39" t="s">
        <v>235</v>
      </c>
      <c r="G392" s="40">
        <v>315</v>
      </c>
      <c r="H392" s="41">
        <v>444.41000000000003</v>
      </c>
      <c r="I392" s="41">
        <f>ROUND(G392*H392,P4)</f>
        <v>0</v>
      </c>
      <c r="J392" s="39" t="s">
        <v>123</v>
      </c>
      <c r="O392" s="42">
        <f>I392*0.21</f>
        <v>0</v>
      </c>
      <c r="P392">
        <v>3</v>
      </c>
    </row>
    <row r="393" ht="28.8">
      <c r="A393" s="36" t="s">
        <v>124</v>
      </c>
      <c r="B393" s="43"/>
      <c r="C393" s="44"/>
      <c r="D393" s="44"/>
      <c r="E393" s="38" t="s">
        <v>1471</v>
      </c>
      <c r="F393" s="44"/>
      <c r="G393" s="44"/>
      <c r="H393" s="44"/>
      <c r="I393" s="44"/>
      <c r="J393" s="46"/>
    </row>
    <row r="394" ht="115.2">
      <c r="A394" s="36" t="s">
        <v>125</v>
      </c>
      <c r="B394" s="43"/>
      <c r="C394" s="44"/>
      <c r="D394" s="44"/>
      <c r="E394" s="47" t="s">
        <v>1472</v>
      </c>
      <c r="F394" s="44"/>
      <c r="G394" s="44"/>
      <c r="H394" s="44"/>
      <c r="I394" s="44"/>
      <c r="J394" s="46"/>
    </row>
    <row r="395" ht="57.6">
      <c r="A395" s="36" t="s">
        <v>127</v>
      </c>
      <c r="B395" s="43"/>
      <c r="C395" s="44"/>
      <c r="D395" s="44"/>
      <c r="E395" s="38" t="s">
        <v>585</v>
      </c>
      <c r="F395" s="44"/>
      <c r="G395" s="44"/>
      <c r="H395" s="44"/>
      <c r="I395" s="44"/>
      <c r="J395" s="46"/>
    </row>
    <row r="396">
      <c r="A396" s="36" t="s">
        <v>118</v>
      </c>
      <c r="B396" s="36">
        <v>97</v>
      </c>
      <c r="C396" s="37" t="s">
        <v>582</v>
      </c>
      <c r="D396" s="36" t="s">
        <v>120</v>
      </c>
      <c r="E396" s="38" t="s">
        <v>583</v>
      </c>
      <c r="F396" s="39" t="s">
        <v>235</v>
      </c>
      <c r="G396" s="40">
        <v>20</v>
      </c>
      <c r="H396" s="41">
        <v>523.63</v>
      </c>
      <c r="I396" s="41">
        <f>ROUND(G396*H396,P4)</f>
        <v>0</v>
      </c>
      <c r="J396" s="39" t="s">
        <v>123</v>
      </c>
      <c r="O396" s="42">
        <f>I396*0.21</f>
        <v>0</v>
      </c>
      <c r="P396">
        <v>3</v>
      </c>
    </row>
    <row r="397">
      <c r="A397" s="36" t="s">
        <v>124</v>
      </c>
      <c r="B397" s="43"/>
      <c r="C397" s="44"/>
      <c r="D397" s="44"/>
      <c r="E397" s="38" t="s">
        <v>1473</v>
      </c>
      <c r="F397" s="44"/>
      <c r="G397" s="44"/>
      <c r="H397" s="44"/>
      <c r="I397" s="44"/>
      <c r="J397" s="46"/>
    </row>
    <row r="398">
      <c r="A398" s="36" t="s">
        <v>125</v>
      </c>
      <c r="B398" s="43"/>
      <c r="C398" s="44"/>
      <c r="D398" s="44"/>
      <c r="E398" s="47" t="s">
        <v>1474</v>
      </c>
      <c r="F398" s="44"/>
      <c r="G398" s="44"/>
      <c r="H398" s="44"/>
      <c r="I398" s="44"/>
      <c r="J398" s="46"/>
    </row>
    <row r="399" ht="57.6">
      <c r="A399" s="36" t="s">
        <v>127</v>
      </c>
      <c r="B399" s="43"/>
      <c r="C399" s="44"/>
      <c r="D399" s="44"/>
      <c r="E399" s="38" t="s">
        <v>585</v>
      </c>
      <c r="F399" s="44"/>
      <c r="G399" s="44"/>
      <c r="H399" s="44"/>
      <c r="I399" s="44"/>
      <c r="J399" s="46"/>
    </row>
    <row r="400">
      <c r="A400" s="36" t="s">
        <v>118</v>
      </c>
      <c r="B400" s="36">
        <v>98</v>
      </c>
      <c r="C400" s="37" t="s">
        <v>1475</v>
      </c>
      <c r="D400" s="36" t="s">
        <v>120</v>
      </c>
      <c r="E400" s="38" t="s">
        <v>1476</v>
      </c>
      <c r="F400" s="39" t="s">
        <v>235</v>
      </c>
      <c r="G400" s="40">
        <v>1079.3199999999999</v>
      </c>
      <c r="H400" s="41">
        <v>159.38999999999999</v>
      </c>
      <c r="I400" s="41">
        <f>ROUND(G400*H400,P4)</f>
        <v>0</v>
      </c>
      <c r="J400" s="39" t="s">
        <v>123</v>
      </c>
      <c r="O400" s="42">
        <f>I400*0.21</f>
        <v>0</v>
      </c>
      <c r="P400">
        <v>3</v>
      </c>
    </row>
    <row r="401">
      <c r="A401" s="36" t="s">
        <v>124</v>
      </c>
      <c r="B401" s="43"/>
      <c r="C401" s="44"/>
      <c r="D401" s="44"/>
      <c r="E401" s="38" t="s">
        <v>1477</v>
      </c>
      <c r="F401" s="44"/>
      <c r="G401" s="44"/>
      <c r="H401" s="44"/>
      <c r="I401" s="44"/>
      <c r="J401" s="46"/>
    </row>
    <row r="402" ht="57.6">
      <c r="A402" s="36" t="s">
        <v>125</v>
      </c>
      <c r="B402" s="43"/>
      <c r="C402" s="44"/>
      <c r="D402" s="44"/>
      <c r="E402" s="47" t="s">
        <v>1478</v>
      </c>
      <c r="F402" s="44"/>
      <c r="G402" s="44"/>
      <c r="H402" s="44"/>
      <c r="I402" s="44"/>
      <c r="J402" s="46"/>
    </row>
    <row r="403" ht="43.2">
      <c r="A403" s="36" t="s">
        <v>127</v>
      </c>
      <c r="B403" s="43"/>
      <c r="C403" s="44"/>
      <c r="D403" s="44"/>
      <c r="E403" s="38" t="s">
        <v>602</v>
      </c>
      <c r="F403" s="44"/>
      <c r="G403" s="44"/>
      <c r="H403" s="44"/>
      <c r="I403" s="44"/>
      <c r="J403" s="46"/>
    </row>
    <row r="404">
      <c r="A404" s="36" t="s">
        <v>118</v>
      </c>
      <c r="B404" s="36">
        <v>99</v>
      </c>
      <c r="C404" s="37" t="s">
        <v>1479</v>
      </c>
      <c r="D404" s="36" t="s">
        <v>120</v>
      </c>
      <c r="E404" s="38" t="s">
        <v>1480</v>
      </c>
      <c r="F404" s="39" t="s">
        <v>235</v>
      </c>
      <c r="G404" s="40">
        <v>524.15999999999997</v>
      </c>
      <c r="H404" s="41">
        <v>184.50999999999999</v>
      </c>
      <c r="I404" s="41">
        <f>ROUND(G404*H404,P4)</f>
        <v>0</v>
      </c>
      <c r="J404" s="39" t="s">
        <v>123</v>
      </c>
      <c r="O404" s="42">
        <f>I404*0.21</f>
        <v>0</v>
      </c>
      <c r="P404">
        <v>3</v>
      </c>
    </row>
    <row r="405">
      <c r="A405" s="36" t="s">
        <v>124</v>
      </c>
      <c r="B405" s="43"/>
      <c r="C405" s="44"/>
      <c r="D405" s="44"/>
      <c r="E405" s="38" t="s">
        <v>1481</v>
      </c>
      <c r="F405" s="44"/>
      <c r="G405" s="44"/>
      <c r="H405" s="44"/>
      <c r="I405" s="44"/>
      <c r="J405" s="46"/>
    </row>
    <row r="406">
      <c r="A406" s="36" t="s">
        <v>125</v>
      </c>
      <c r="B406" s="43"/>
      <c r="C406" s="44"/>
      <c r="D406" s="44"/>
      <c r="E406" s="47" t="s">
        <v>1482</v>
      </c>
      <c r="F406" s="44"/>
      <c r="G406" s="44"/>
      <c r="H406" s="44"/>
      <c r="I406" s="44"/>
      <c r="J406" s="46"/>
    </row>
    <row r="407" ht="28.8">
      <c r="A407" s="36" t="s">
        <v>127</v>
      </c>
      <c r="B407" s="43"/>
      <c r="C407" s="44"/>
      <c r="D407" s="44"/>
      <c r="E407" s="38" t="s">
        <v>1483</v>
      </c>
      <c r="F407" s="44"/>
      <c r="G407" s="44"/>
      <c r="H407" s="44"/>
      <c r="I407" s="44"/>
      <c r="J407" s="46"/>
    </row>
    <row r="408">
      <c r="A408" s="36" t="s">
        <v>118</v>
      </c>
      <c r="B408" s="36">
        <v>100</v>
      </c>
      <c r="C408" s="37" t="s">
        <v>1484</v>
      </c>
      <c r="D408" s="36" t="s">
        <v>120</v>
      </c>
      <c r="E408" s="38" t="s">
        <v>1485</v>
      </c>
      <c r="F408" s="39" t="s">
        <v>235</v>
      </c>
      <c r="G408" s="40">
        <v>30.41</v>
      </c>
      <c r="H408" s="41">
        <v>191741.75</v>
      </c>
      <c r="I408" s="41">
        <f>ROUND(G408*H408,P4)</f>
        <v>0</v>
      </c>
      <c r="J408" s="39" t="s">
        <v>123</v>
      </c>
      <c r="O408" s="42">
        <f>I408*0.21</f>
        <v>0</v>
      </c>
      <c r="P408">
        <v>3</v>
      </c>
    </row>
    <row r="409">
      <c r="A409" s="36" t="s">
        <v>124</v>
      </c>
      <c r="B409" s="43"/>
      <c r="C409" s="44"/>
      <c r="D409" s="44"/>
      <c r="E409" s="38" t="s">
        <v>1486</v>
      </c>
      <c r="F409" s="44"/>
      <c r="G409" s="44"/>
      <c r="H409" s="44"/>
      <c r="I409" s="44"/>
      <c r="J409" s="46"/>
    </row>
    <row r="410" ht="43.2">
      <c r="A410" s="36" t="s">
        <v>125</v>
      </c>
      <c r="B410" s="43"/>
      <c r="C410" s="44"/>
      <c r="D410" s="44"/>
      <c r="E410" s="47" t="s">
        <v>1487</v>
      </c>
      <c r="F410" s="44"/>
      <c r="G410" s="44"/>
      <c r="H410" s="44"/>
      <c r="I410" s="44"/>
      <c r="J410" s="46"/>
    </row>
    <row r="411" ht="374.4">
      <c r="A411" s="36" t="s">
        <v>127</v>
      </c>
      <c r="B411" s="43"/>
      <c r="C411" s="44"/>
      <c r="D411" s="44"/>
      <c r="E411" s="38" t="s">
        <v>1488</v>
      </c>
      <c r="F411" s="44"/>
      <c r="G411" s="44"/>
      <c r="H411" s="44"/>
      <c r="I411" s="44"/>
      <c r="J411" s="46"/>
    </row>
    <row r="412">
      <c r="A412" s="36" t="s">
        <v>118</v>
      </c>
      <c r="B412" s="36">
        <v>101</v>
      </c>
      <c r="C412" s="37" t="s">
        <v>1489</v>
      </c>
      <c r="D412" s="36" t="s">
        <v>120</v>
      </c>
      <c r="E412" s="38" t="s">
        <v>1490</v>
      </c>
      <c r="F412" s="39" t="s">
        <v>178</v>
      </c>
      <c r="G412" s="40">
        <v>32</v>
      </c>
      <c r="H412" s="41">
        <v>30937.299999999999</v>
      </c>
      <c r="I412" s="41">
        <f>ROUND(G412*H412,P4)</f>
        <v>0</v>
      </c>
      <c r="J412" s="39" t="s">
        <v>123</v>
      </c>
      <c r="O412" s="42">
        <f>I412*0.21</f>
        <v>0</v>
      </c>
      <c r="P412">
        <v>3</v>
      </c>
    </row>
    <row r="413">
      <c r="A413" s="36" t="s">
        <v>124</v>
      </c>
      <c r="B413" s="43"/>
      <c r="C413" s="44"/>
      <c r="D413" s="44"/>
      <c r="E413" s="38" t="s">
        <v>1491</v>
      </c>
      <c r="F413" s="44"/>
      <c r="G413" s="44"/>
      <c r="H413" s="44"/>
      <c r="I413" s="44"/>
      <c r="J413" s="46"/>
    </row>
    <row r="414">
      <c r="A414" s="36" t="s">
        <v>125</v>
      </c>
      <c r="B414" s="43"/>
      <c r="C414" s="44"/>
      <c r="D414" s="44"/>
      <c r="E414" s="47" t="s">
        <v>1492</v>
      </c>
      <c r="F414" s="44"/>
      <c r="G414" s="44"/>
      <c r="H414" s="44"/>
      <c r="I414" s="44"/>
      <c r="J414" s="46"/>
    </row>
    <row r="415" ht="144">
      <c r="A415" s="36" t="s">
        <v>127</v>
      </c>
      <c r="B415" s="43"/>
      <c r="C415" s="44"/>
      <c r="D415" s="44"/>
      <c r="E415" s="38" t="s">
        <v>1493</v>
      </c>
      <c r="F415" s="44"/>
      <c r="G415" s="44"/>
      <c r="H415" s="44"/>
      <c r="I415" s="44"/>
      <c r="J415" s="46"/>
    </row>
    <row r="416" ht="28.8">
      <c r="A416" s="36" t="s">
        <v>118</v>
      </c>
      <c r="B416" s="36">
        <v>102</v>
      </c>
      <c r="C416" s="37" t="s">
        <v>1494</v>
      </c>
      <c r="D416" s="36" t="s">
        <v>120</v>
      </c>
      <c r="E416" s="38" t="s">
        <v>1495</v>
      </c>
      <c r="F416" s="39" t="s">
        <v>178</v>
      </c>
      <c r="G416" s="40">
        <v>95</v>
      </c>
      <c r="H416" s="41">
        <v>2150.96</v>
      </c>
      <c r="I416" s="41">
        <f>ROUND(G416*H416,P4)</f>
        <v>0</v>
      </c>
      <c r="J416" s="39" t="s">
        <v>123</v>
      </c>
      <c r="O416" s="42">
        <f>I416*0.21</f>
        <v>0</v>
      </c>
      <c r="P416">
        <v>3</v>
      </c>
    </row>
    <row r="417">
      <c r="A417" s="36" t="s">
        <v>124</v>
      </c>
      <c r="B417" s="43"/>
      <c r="C417" s="44"/>
      <c r="D417" s="44"/>
      <c r="E417" s="38" t="s">
        <v>1496</v>
      </c>
      <c r="F417" s="44"/>
      <c r="G417" s="44"/>
      <c r="H417" s="44"/>
      <c r="I417" s="44"/>
      <c r="J417" s="46"/>
    </row>
    <row r="418" ht="72">
      <c r="A418" s="36" t="s">
        <v>127</v>
      </c>
      <c r="B418" s="43"/>
      <c r="C418" s="44"/>
      <c r="D418" s="44"/>
      <c r="E418" s="38" t="s">
        <v>1497</v>
      </c>
      <c r="F418" s="44"/>
      <c r="G418" s="44"/>
      <c r="H418" s="44"/>
      <c r="I418" s="44"/>
      <c r="J418" s="46"/>
    </row>
    <row r="419" ht="28.8">
      <c r="A419" s="36" t="s">
        <v>118</v>
      </c>
      <c r="B419" s="36">
        <v>103</v>
      </c>
      <c r="C419" s="37" t="s">
        <v>478</v>
      </c>
      <c r="D419" s="36" t="s">
        <v>120</v>
      </c>
      <c r="E419" s="38" t="s">
        <v>479</v>
      </c>
      <c r="F419" s="39" t="s">
        <v>235</v>
      </c>
      <c r="G419" s="40">
        <v>47.200000000000003</v>
      </c>
      <c r="H419" s="41">
        <v>764.71000000000004</v>
      </c>
      <c r="I419" s="41">
        <f>ROUND(G419*H419,P4)</f>
        <v>0</v>
      </c>
      <c r="J419" s="39" t="s">
        <v>123</v>
      </c>
      <c r="O419" s="42">
        <f>I419*0.21</f>
        <v>0</v>
      </c>
      <c r="P419">
        <v>3</v>
      </c>
    </row>
    <row r="420" ht="28.8">
      <c r="A420" s="36" t="s">
        <v>124</v>
      </c>
      <c r="B420" s="43"/>
      <c r="C420" s="44"/>
      <c r="D420" s="44"/>
      <c r="E420" s="38" t="s">
        <v>1498</v>
      </c>
      <c r="F420" s="44"/>
      <c r="G420" s="44"/>
      <c r="H420" s="44"/>
      <c r="I420" s="44"/>
      <c r="J420" s="46"/>
    </row>
    <row r="421" ht="86.4">
      <c r="A421" s="36" t="s">
        <v>125</v>
      </c>
      <c r="B421" s="43"/>
      <c r="C421" s="44"/>
      <c r="D421" s="44"/>
      <c r="E421" s="47" t="s">
        <v>1499</v>
      </c>
      <c r="F421" s="44"/>
      <c r="G421" s="44"/>
      <c r="H421" s="44"/>
      <c r="I421" s="44"/>
      <c r="J421" s="46"/>
    </row>
    <row r="422" ht="115.2">
      <c r="A422" s="36" t="s">
        <v>127</v>
      </c>
      <c r="B422" s="43"/>
      <c r="C422" s="44"/>
      <c r="D422" s="44"/>
      <c r="E422" s="38" t="s">
        <v>481</v>
      </c>
      <c r="F422" s="44"/>
      <c r="G422" s="44"/>
      <c r="H422" s="44"/>
      <c r="I422" s="44"/>
      <c r="J422" s="46"/>
    </row>
    <row r="423">
      <c r="A423" s="36" t="s">
        <v>118</v>
      </c>
      <c r="B423" s="36">
        <v>104</v>
      </c>
      <c r="C423" s="37" t="s">
        <v>1500</v>
      </c>
      <c r="D423" s="36" t="s">
        <v>120</v>
      </c>
      <c r="E423" s="38" t="s">
        <v>1501</v>
      </c>
      <c r="F423" s="39" t="s">
        <v>178</v>
      </c>
      <c r="G423" s="40">
        <v>3</v>
      </c>
      <c r="H423" s="41">
        <v>13216.809999999999</v>
      </c>
      <c r="I423" s="41">
        <f>ROUND(G423*H423,P4)</f>
        <v>0</v>
      </c>
      <c r="J423" s="39" t="s">
        <v>123</v>
      </c>
      <c r="O423" s="42">
        <f>I423*0.21</f>
        <v>0</v>
      </c>
      <c r="P423">
        <v>3</v>
      </c>
    </row>
    <row r="424">
      <c r="A424" s="36" t="s">
        <v>124</v>
      </c>
      <c r="B424" s="43"/>
      <c r="C424" s="44"/>
      <c r="D424" s="44"/>
      <c r="E424" s="38" t="s">
        <v>1502</v>
      </c>
      <c r="F424" s="44"/>
      <c r="G424" s="44"/>
      <c r="H424" s="44"/>
      <c r="I424" s="44"/>
      <c r="J424" s="46"/>
    </row>
    <row r="425" ht="43.2">
      <c r="A425" s="36" t="s">
        <v>127</v>
      </c>
      <c r="B425" s="43"/>
      <c r="C425" s="44"/>
      <c r="D425" s="44"/>
      <c r="E425" s="38" t="s">
        <v>1503</v>
      </c>
      <c r="F425" s="44"/>
      <c r="G425" s="44"/>
      <c r="H425" s="44"/>
      <c r="I425" s="44"/>
      <c r="J425" s="46"/>
    </row>
    <row r="426">
      <c r="A426" s="36" t="s">
        <v>118</v>
      </c>
      <c r="B426" s="36">
        <v>105</v>
      </c>
      <c r="C426" s="37" t="s">
        <v>1504</v>
      </c>
      <c r="D426" s="36" t="s">
        <v>120</v>
      </c>
      <c r="E426" s="38" t="s">
        <v>1505</v>
      </c>
      <c r="F426" s="39" t="s">
        <v>178</v>
      </c>
      <c r="G426" s="40">
        <v>3</v>
      </c>
      <c r="H426" s="41">
        <v>3000</v>
      </c>
      <c r="I426" s="41">
        <f>ROUND(G426*H426,P4)</f>
        <v>0</v>
      </c>
      <c r="J426" s="36"/>
      <c r="O426" s="42">
        <f>I426*0.21</f>
        <v>0</v>
      </c>
      <c r="P426">
        <v>3</v>
      </c>
    </row>
    <row r="427" ht="28.8">
      <c r="A427" s="36" t="s">
        <v>124</v>
      </c>
      <c r="B427" s="43"/>
      <c r="C427" s="44"/>
      <c r="D427" s="44"/>
      <c r="E427" s="38" t="s">
        <v>1506</v>
      </c>
      <c r="F427" s="44"/>
      <c r="G427" s="44"/>
      <c r="H427" s="44"/>
      <c r="I427" s="44"/>
      <c r="J427" s="46"/>
    </row>
    <row r="428" ht="43.2">
      <c r="A428" s="36" t="s">
        <v>127</v>
      </c>
      <c r="B428" s="43"/>
      <c r="C428" s="44"/>
      <c r="D428" s="44"/>
      <c r="E428" s="38" t="s">
        <v>1503</v>
      </c>
      <c r="F428" s="44"/>
      <c r="G428" s="44"/>
      <c r="H428" s="44"/>
      <c r="I428" s="44"/>
      <c r="J428" s="46"/>
    </row>
    <row r="429">
      <c r="A429" s="36" t="s">
        <v>118</v>
      </c>
      <c r="B429" s="36">
        <v>106</v>
      </c>
      <c r="C429" s="37" t="s">
        <v>1507</v>
      </c>
      <c r="D429" s="36" t="s">
        <v>120</v>
      </c>
      <c r="E429" s="38" t="s">
        <v>1508</v>
      </c>
      <c r="F429" s="39" t="s">
        <v>1261</v>
      </c>
      <c r="G429" s="40">
        <v>60</v>
      </c>
      <c r="H429" s="41">
        <v>442.27999999999997</v>
      </c>
      <c r="I429" s="41">
        <f>ROUND(G429*H429,P4)</f>
        <v>0</v>
      </c>
      <c r="J429" s="39" t="s">
        <v>123</v>
      </c>
      <c r="O429" s="42">
        <f>I429*0.21</f>
        <v>0</v>
      </c>
      <c r="P429">
        <v>3</v>
      </c>
    </row>
    <row r="430">
      <c r="A430" s="36" t="s">
        <v>124</v>
      </c>
      <c r="B430" s="43"/>
      <c r="C430" s="44"/>
      <c r="D430" s="44"/>
      <c r="E430" s="38" t="s">
        <v>1509</v>
      </c>
      <c r="F430" s="44"/>
      <c r="G430" s="44"/>
      <c r="H430" s="44"/>
      <c r="I430" s="44"/>
      <c r="J430" s="46"/>
    </row>
    <row r="431">
      <c r="A431" s="36" t="s">
        <v>125</v>
      </c>
      <c r="B431" s="43"/>
      <c r="C431" s="44"/>
      <c r="D431" s="44"/>
      <c r="E431" s="47" t="s">
        <v>1510</v>
      </c>
      <c r="F431" s="44"/>
      <c r="G431" s="44"/>
      <c r="H431" s="44"/>
      <c r="I431" s="44"/>
      <c r="J431" s="46"/>
    </row>
    <row r="432" ht="403.2">
      <c r="A432" s="36" t="s">
        <v>127</v>
      </c>
      <c r="B432" s="43"/>
      <c r="C432" s="44"/>
      <c r="D432" s="44"/>
      <c r="E432" s="38" t="s">
        <v>1511</v>
      </c>
      <c r="F432" s="44"/>
      <c r="G432" s="44"/>
      <c r="H432" s="44"/>
      <c r="I432" s="44"/>
      <c r="J432" s="46"/>
    </row>
    <row r="433">
      <c r="A433" s="36" t="s">
        <v>118</v>
      </c>
      <c r="B433" s="36">
        <v>107</v>
      </c>
      <c r="C433" s="37" t="s">
        <v>1512</v>
      </c>
      <c r="D433" s="36" t="s">
        <v>120</v>
      </c>
      <c r="E433" s="38" t="s">
        <v>1513</v>
      </c>
      <c r="F433" s="39" t="s">
        <v>178</v>
      </c>
      <c r="G433" s="40">
        <v>4</v>
      </c>
      <c r="H433" s="41">
        <v>1000</v>
      </c>
      <c r="I433" s="41">
        <f>ROUND(G433*H433,P4)</f>
        <v>0</v>
      </c>
      <c r="J433" s="36"/>
      <c r="O433" s="42">
        <f>I433*0.21</f>
        <v>0</v>
      </c>
      <c r="P433">
        <v>3</v>
      </c>
    </row>
    <row r="434" ht="28.8">
      <c r="A434" s="36" t="s">
        <v>124</v>
      </c>
      <c r="B434" s="43"/>
      <c r="C434" s="44"/>
      <c r="D434" s="44"/>
      <c r="E434" s="38" t="s">
        <v>1514</v>
      </c>
      <c r="F434" s="44"/>
      <c r="G434" s="44"/>
      <c r="H434" s="44"/>
      <c r="I434" s="44"/>
      <c r="J434" s="46"/>
    </row>
    <row r="435">
      <c r="A435" s="36" t="s">
        <v>125</v>
      </c>
      <c r="B435" s="43"/>
      <c r="C435" s="44"/>
      <c r="D435" s="44"/>
      <c r="E435" s="47" t="s">
        <v>1515</v>
      </c>
      <c r="F435" s="44"/>
      <c r="G435" s="44"/>
      <c r="H435" s="44"/>
      <c r="I435" s="44"/>
      <c r="J435" s="46"/>
    </row>
    <row r="436" ht="403.2">
      <c r="A436" s="36" t="s">
        <v>127</v>
      </c>
      <c r="B436" s="43"/>
      <c r="C436" s="44"/>
      <c r="D436" s="44"/>
      <c r="E436" s="38" t="s">
        <v>1511</v>
      </c>
      <c r="F436" s="44"/>
      <c r="G436" s="44"/>
      <c r="H436" s="44"/>
      <c r="I436" s="44"/>
      <c r="J436" s="46"/>
    </row>
    <row r="437">
      <c r="A437" s="36" t="s">
        <v>118</v>
      </c>
      <c r="B437" s="36">
        <v>108</v>
      </c>
      <c r="C437" s="37" t="s">
        <v>1516</v>
      </c>
      <c r="D437" s="36" t="s">
        <v>120</v>
      </c>
      <c r="E437" s="38" t="s">
        <v>1517</v>
      </c>
      <c r="F437" s="39" t="s">
        <v>178</v>
      </c>
      <c r="G437" s="40">
        <v>19</v>
      </c>
      <c r="H437" s="41">
        <v>21815.779999999999</v>
      </c>
      <c r="I437" s="41">
        <f>ROUND(G437*H437,P4)</f>
        <v>0</v>
      </c>
      <c r="J437" s="39" t="s">
        <v>123</v>
      </c>
      <c r="O437" s="42">
        <f>I437*0.21</f>
        <v>0</v>
      </c>
      <c r="P437">
        <v>3</v>
      </c>
    </row>
    <row r="438">
      <c r="A438" s="36" t="s">
        <v>124</v>
      </c>
      <c r="B438" s="43"/>
      <c r="C438" s="44"/>
      <c r="D438" s="44"/>
      <c r="E438" s="38" t="s">
        <v>1518</v>
      </c>
      <c r="F438" s="44"/>
      <c r="G438" s="44"/>
      <c r="H438" s="44"/>
      <c r="I438" s="44"/>
      <c r="J438" s="46"/>
    </row>
    <row r="439" ht="316.8">
      <c r="A439" s="36" t="s">
        <v>127</v>
      </c>
      <c r="B439" s="43"/>
      <c r="C439" s="44"/>
      <c r="D439" s="44"/>
      <c r="E439" s="38" t="s">
        <v>1519</v>
      </c>
      <c r="F439" s="44"/>
      <c r="G439" s="44"/>
      <c r="H439" s="44"/>
      <c r="I439" s="44"/>
      <c r="J439" s="46"/>
    </row>
    <row r="440">
      <c r="A440" s="36" t="s">
        <v>118</v>
      </c>
      <c r="B440" s="36">
        <v>109</v>
      </c>
      <c r="C440" s="37" t="s">
        <v>1520</v>
      </c>
      <c r="D440" s="36" t="s">
        <v>120</v>
      </c>
      <c r="E440" s="38" t="s">
        <v>1521</v>
      </c>
      <c r="F440" s="39" t="s">
        <v>178</v>
      </c>
      <c r="G440" s="40">
        <v>45</v>
      </c>
      <c r="H440" s="41">
        <v>1947.8199999999999</v>
      </c>
      <c r="I440" s="41">
        <f>ROUND(G440*H440,P4)</f>
        <v>0</v>
      </c>
      <c r="J440" s="39" t="s">
        <v>123</v>
      </c>
      <c r="O440" s="42">
        <f>I440*0.21</f>
        <v>0</v>
      </c>
      <c r="P440">
        <v>3</v>
      </c>
    </row>
    <row r="441">
      <c r="A441" s="36" t="s">
        <v>124</v>
      </c>
      <c r="B441" s="43"/>
      <c r="C441" s="44"/>
      <c r="D441" s="44"/>
      <c r="E441" s="38" t="s">
        <v>1522</v>
      </c>
      <c r="F441" s="44"/>
      <c r="G441" s="44"/>
      <c r="H441" s="44"/>
      <c r="I441" s="44"/>
      <c r="J441" s="46"/>
    </row>
    <row r="442" ht="43.2">
      <c r="A442" s="36" t="s">
        <v>125</v>
      </c>
      <c r="B442" s="43"/>
      <c r="C442" s="44"/>
      <c r="D442" s="44"/>
      <c r="E442" s="47" t="s">
        <v>1523</v>
      </c>
      <c r="F442" s="44"/>
      <c r="G442" s="44"/>
      <c r="H442" s="44"/>
      <c r="I442" s="44"/>
      <c r="J442" s="46"/>
    </row>
    <row r="443" ht="316.8">
      <c r="A443" s="36" t="s">
        <v>127</v>
      </c>
      <c r="B443" s="48"/>
      <c r="C443" s="49"/>
      <c r="D443" s="49"/>
      <c r="E443" s="38" t="s">
        <v>1524</v>
      </c>
      <c r="F443" s="49"/>
      <c r="G443" s="49"/>
      <c r="H443" s="49"/>
      <c r="I443" s="49"/>
      <c r="J443"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11</v>
      </c>
      <c r="I3" s="24">
        <f>SUMIFS(I8:I80,A8:A80,"SD")</f>
        <v>0</v>
      </c>
      <c r="J3" s="18"/>
      <c r="O3">
        <v>0</v>
      </c>
      <c r="P3">
        <v>2</v>
      </c>
    </row>
    <row r="4">
      <c r="A4" s="3" t="s">
        <v>102</v>
      </c>
      <c r="B4" s="19" t="s">
        <v>103</v>
      </c>
      <c r="C4" s="20" t="s">
        <v>11</v>
      </c>
      <c r="D4" s="21"/>
      <c r="E4" s="22" t="s">
        <v>12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SUMIFS(I9:I80,A9:A80,"P")</f>
        <v>0</v>
      </c>
      <c r="J8" s="35"/>
    </row>
    <row r="9">
      <c r="A9" s="36" t="s">
        <v>118</v>
      </c>
      <c r="B9" s="36">
        <v>1</v>
      </c>
      <c r="C9" s="37" t="s">
        <v>119</v>
      </c>
      <c r="D9" s="36" t="s">
        <v>120</v>
      </c>
      <c r="E9" s="38" t="s">
        <v>121</v>
      </c>
      <c r="F9" s="39" t="s">
        <v>122</v>
      </c>
      <c r="G9" s="40">
        <v>1</v>
      </c>
      <c r="H9" s="41">
        <v>65000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126</v>
      </c>
      <c r="F11" s="44"/>
      <c r="G11" s="44"/>
      <c r="H11" s="44"/>
      <c r="I11" s="44"/>
      <c r="J11" s="46"/>
    </row>
    <row r="12" ht="57.6">
      <c r="A12" s="36" t="s">
        <v>127</v>
      </c>
      <c r="B12" s="43"/>
      <c r="C12" s="44"/>
      <c r="D12" s="44"/>
      <c r="E12" s="38" t="s">
        <v>128</v>
      </c>
      <c r="F12" s="44"/>
      <c r="G12" s="44"/>
      <c r="H12" s="44"/>
      <c r="I12" s="44"/>
      <c r="J12" s="46"/>
    </row>
    <row r="13">
      <c r="A13" s="36" t="s">
        <v>118</v>
      </c>
      <c r="B13" s="36">
        <v>2</v>
      </c>
      <c r="C13" s="37" t="s">
        <v>129</v>
      </c>
      <c r="D13" s="36" t="s">
        <v>120</v>
      </c>
      <c r="E13" s="38" t="s">
        <v>130</v>
      </c>
      <c r="F13" s="39" t="s">
        <v>122</v>
      </c>
      <c r="G13" s="40">
        <v>1</v>
      </c>
      <c r="H13" s="41">
        <v>45000</v>
      </c>
      <c r="I13" s="41">
        <f>ROUND(G13*H13,P4)</f>
        <v>0</v>
      </c>
      <c r="J13" s="39" t="s">
        <v>123</v>
      </c>
      <c r="O13" s="42">
        <f>I13*0.21</f>
        <v>0</v>
      </c>
      <c r="P13">
        <v>3</v>
      </c>
    </row>
    <row r="14">
      <c r="A14" s="36" t="s">
        <v>124</v>
      </c>
      <c r="B14" s="43"/>
      <c r="C14" s="44"/>
      <c r="D14" s="44"/>
      <c r="E14" s="45" t="s">
        <v>120</v>
      </c>
      <c r="F14" s="44"/>
      <c r="G14" s="44"/>
      <c r="H14" s="44"/>
      <c r="I14" s="44"/>
      <c r="J14" s="46"/>
    </row>
    <row r="15" ht="43.2">
      <c r="A15" s="36" t="s">
        <v>125</v>
      </c>
      <c r="B15" s="43"/>
      <c r="C15" s="44"/>
      <c r="D15" s="44"/>
      <c r="E15" s="47" t="s">
        <v>131</v>
      </c>
      <c r="F15" s="44"/>
      <c r="G15" s="44"/>
      <c r="H15" s="44"/>
      <c r="I15" s="44"/>
      <c r="J15" s="46"/>
    </row>
    <row r="16" ht="57.6">
      <c r="A16" s="36" t="s">
        <v>127</v>
      </c>
      <c r="B16" s="43"/>
      <c r="C16" s="44"/>
      <c r="D16" s="44"/>
      <c r="E16" s="38" t="s">
        <v>132</v>
      </c>
      <c r="F16" s="44"/>
      <c r="G16" s="44"/>
      <c r="H16" s="44"/>
      <c r="I16" s="44"/>
      <c r="J16" s="46"/>
    </row>
    <row r="17">
      <c r="A17" s="36" t="s">
        <v>118</v>
      </c>
      <c r="B17" s="36">
        <v>3</v>
      </c>
      <c r="C17" s="37" t="s">
        <v>129</v>
      </c>
      <c r="D17" s="36" t="s">
        <v>133</v>
      </c>
      <c r="E17" s="38" t="s">
        <v>130</v>
      </c>
      <c r="F17" s="39" t="s">
        <v>122</v>
      </c>
      <c r="G17" s="40">
        <v>1</v>
      </c>
      <c r="H17" s="41">
        <v>58000</v>
      </c>
      <c r="I17" s="41">
        <f>ROUND(G17*H17,P4)</f>
        <v>0</v>
      </c>
      <c r="J17" s="39" t="s">
        <v>123</v>
      </c>
      <c r="O17" s="42">
        <f>I17*0.21</f>
        <v>0</v>
      </c>
      <c r="P17">
        <v>3</v>
      </c>
    </row>
    <row r="18">
      <c r="A18" s="36" t="s">
        <v>124</v>
      </c>
      <c r="B18" s="43"/>
      <c r="C18" s="44"/>
      <c r="D18" s="44"/>
      <c r="E18" s="45" t="s">
        <v>120</v>
      </c>
      <c r="F18" s="44"/>
      <c r="G18" s="44"/>
      <c r="H18" s="44"/>
      <c r="I18" s="44"/>
      <c r="J18" s="46"/>
    </row>
    <row r="19" ht="28.8">
      <c r="A19" s="36" t="s">
        <v>125</v>
      </c>
      <c r="B19" s="43"/>
      <c r="C19" s="44"/>
      <c r="D19" s="44"/>
      <c r="E19" s="47" t="s">
        <v>134</v>
      </c>
      <c r="F19" s="44"/>
      <c r="G19" s="44"/>
      <c r="H19" s="44"/>
      <c r="I19" s="44"/>
      <c r="J19" s="46"/>
    </row>
    <row r="20" ht="57.6">
      <c r="A20" s="36" t="s">
        <v>127</v>
      </c>
      <c r="B20" s="43"/>
      <c r="C20" s="44"/>
      <c r="D20" s="44"/>
      <c r="E20" s="38" t="s">
        <v>132</v>
      </c>
      <c r="F20" s="44"/>
      <c r="G20" s="44"/>
      <c r="H20" s="44"/>
      <c r="I20" s="44"/>
      <c r="J20" s="46"/>
    </row>
    <row r="21">
      <c r="A21" s="36" t="s">
        <v>118</v>
      </c>
      <c r="B21" s="36">
        <v>4</v>
      </c>
      <c r="C21" s="37" t="s">
        <v>135</v>
      </c>
      <c r="D21" s="36" t="s">
        <v>120</v>
      </c>
      <c r="E21" s="38" t="s">
        <v>136</v>
      </c>
      <c r="F21" s="39" t="s">
        <v>122</v>
      </c>
      <c r="G21" s="40">
        <v>1</v>
      </c>
      <c r="H21" s="41">
        <v>155000</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137</v>
      </c>
      <c r="F23" s="44"/>
      <c r="G23" s="44"/>
      <c r="H23" s="44"/>
      <c r="I23" s="44"/>
      <c r="J23" s="46"/>
    </row>
    <row r="24" ht="57.6">
      <c r="A24" s="36" t="s">
        <v>127</v>
      </c>
      <c r="B24" s="43"/>
      <c r="C24" s="44"/>
      <c r="D24" s="44"/>
      <c r="E24" s="38" t="s">
        <v>138</v>
      </c>
      <c r="F24" s="44"/>
      <c r="G24" s="44"/>
      <c r="H24" s="44"/>
      <c r="I24" s="44"/>
      <c r="J24" s="46"/>
    </row>
    <row r="25">
      <c r="A25" s="36" t="s">
        <v>118</v>
      </c>
      <c r="B25" s="36">
        <v>5</v>
      </c>
      <c r="C25" s="37" t="s">
        <v>139</v>
      </c>
      <c r="D25" s="36" t="s">
        <v>120</v>
      </c>
      <c r="E25" s="38" t="s">
        <v>140</v>
      </c>
      <c r="F25" s="39" t="s">
        <v>122</v>
      </c>
      <c r="G25" s="40">
        <v>1</v>
      </c>
      <c r="H25" s="41">
        <v>55000</v>
      </c>
      <c r="I25" s="41">
        <f>ROUND(G25*H25,P4)</f>
        <v>0</v>
      </c>
      <c r="J25" s="39" t="s">
        <v>123</v>
      </c>
      <c r="O25" s="42">
        <f>I25*0.21</f>
        <v>0</v>
      </c>
      <c r="P25">
        <v>3</v>
      </c>
    </row>
    <row r="26">
      <c r="A26" s="36" t="s">
        <v>124</v>
      </c>
      <c r="B26" s="43"/>
      <c r="C26" s="44"/>
      <c r="D26" s="44"/>
      <c r="E26" s="45" t="s">
        <v>120</v>
      </c>
      <c r="F26" s="44"/>
      <c r="G26" s="44"/>
      <c r="H26" s="44"/>
      <c r="I26" s="44"/>
      <c r="J26" s="46"/>
    </row>
    <row r="27" ht="28.8">
      <c r="A27" s="36" t="s">
        <v>125</v>
      </c>
      <c r="B27" s="43"/>
      <c r="C27" s="44"/>
      <c r="D27" s="44"/>
      <c r="E27" s="47" t="s">
        <v>141</v>
      </c>
      <c r="F27" s="44"/>
      <c r="G27" s="44"/>
      <c r="H27" s="44"/>
      <c r="I27" s="44"/>
      <c r="J27" s="46"/>
    </row>
    <row r="28" ht="57.6">
      <c r="A28" s="36" t="s">
        <v>127</v>
      </c>
      <c r="B28" s="43"/>
      <c r="C28" s="44"/>
      <c r="D28" s="44"/>
      <c r="E28" s="38" t="s">
        <v>138</v>
      </c>
      <c r="F28" s="44"/>
      <c r="G28" s="44"/>
      <c r="H28" s="44"/>
      <c r="I28" s="44"/>
      <c r="J28" s="46"/>
    </row>
    <row r="29">
      <c r="A29" s="36" t="s">
        <v>118</v>
      </c>
      <c r="B29" s="36">
        <v>6</v>
      </c>
      <c r="C29" s="37" t="s">
        <v>142</v>
      </c>
      <c r="D29" s="36" t="s">
        <v>120</v>
      </c>
      <c r="E29" s="38" t="s">
        <v>143</v>
      </c>
      <c r="F29" s="39" t="s">
        <v>122</v>
      </c>
      <c r="G29" s="40">
        <v>1</v>
      </c>
      <c r="H29" s="41">
        <v>550000</v>
      </c>
      <c r="I29" s="41">
        <f>ROUND(G29*H29,P4)</f>
        <v>0</v>
      </c>
      <c r="J29" s="39" t="s">
        <v>123</v>
      </c>
      <c r="O29" s="42">
        <f>I29*0.21</f>
        <v>0</v>
      </c>
      <c r="P29">
        <v>3</v>
      </c>
    </row>
    <row r="30">
      <c r="A30" s="36" t="s">
        <v>124</v>
      </c>
      <c r="B30" s="43"/>
      <c r="C30" s="44"/>
      <c r="D30" s="44"/>
      <c r="E30" s="45" t="s">
        <v>120</v>
      </c>
      <c r="F30" s="44"/>
      <c r="G30" s="44"/>
      <c r="H30" s="44"/>
      <c r="I30" s="44"/>
      <c r="J30" s="46"/>
    </row>
    <row r="31" ht="57.6">
      <c r="A31" s="36" t="s">
        <v>125</v>
      </c>
      <c r="B31" s="43"/>
      <c r="C31" s="44"/>
      <c r="D31" s="44"/>
      <c r="E31" s="47" t="s">
        <v>144</v>
      </c>
      <c r="F31" s="44"/>
      <c r="G31" s="44"/>
      <c r="H31" s="44"/>
      <c r="I31" s="44"/>
      <c r="J31" s="46"/>
    </row>
    <row r="32" ht="100.8">
      <c r="A32" s="36" t="s">
        <v>127</v>
      </c>
      <c r="B32" s="43"/>
      <c r="C32" s="44"/>
      <c r="D32" s="44"/>
      <c r="E32" s="38" t="s">
        <v>145</v>
      </c>
      <c r="F32" s="44"/>
      <c r="G32" s="44"/>
      <c r="H32" s="44"/>
      <c r="I32" s="44"/>
      <c r="J32" s="46"/>
    </row>
    <row r="33">
      <c r="A33" s="36" t="s">
        <v>118</v>
      </c>
      <c r="B33" s="36">
        <v>7</v>
      </c>
      <c r="C33" s="37" t="s">
        <v>146</v>
      </c>
      <c r="D33" s="36" t="s">
        <v>120</v>
      </c>
      <c r="E33" s="38" t="s">
        <v>147</v>
      </c>
      <c r="F33" s="39" t="s">
        <v>122</v>
      </c>
      <c r="G33" s="40">
        <v>1</v>
      </c>
      <c r="H33" s="41">
        <v>330000</v>
      </c>
      <c r="I33" s="41">
        <f>ROUND(G33*H33,P4)</f>
        <v>0</v>
      </c>
      <c r="J33" s="36"/>
      <c r="O33" s="42">
        <f>I33*0.21</f>
        <v>0</v>
      </c>
      <c r="P33">
        <v>3</v>
      </c>
    </row>
    <row r="34">
      <c r="A34" s="36" t="s">
        <v>124</v>
      </c>
      <c r="B34" s="43"/>
      <c r="C34" s="44"/>
      <c r="D34" s="44"/>
      <c r="E34" s="45" t="s">
        <v>120</v>
      </c>
      <c r="F34" s="44"/>
      <c r="G34" s="44"/>
      <c r="H34" s="44"/>
      <c r="I34" s="44"/>
      <c r="J34" s="46"/>
    </row>
    <row r="35" ht="43.2">
      <c r="A35" s="36" t="s">
        <v>125</v>
      </c>
      <c r="B35" s="43"/>
      <c r="C35" s="44"/>
      <c r="D35" s="44"/>
      <c r="E35" s="47" t="s">
        <v>148</v>
      </c>
      <c r="F35" s="44"/>
      <c r="G35" s="44"/>
      <c r="H35" s="44"/>
      <c r="I35" s="44"/>
      <c r="J35" s="46"/>
    </row>
    <row r="36" ht="57.6">
      <c r="A36" s="36" t="s">
        <v>127</v>
      </c>
      <c r="B36" s="43"/>
      <c r="C36" s="44"/>
      <c r="D36" s="44"/>
      <c r="E36" s="38" t="s">
        <v>138</v>
      </c>
      <c r="F36" s="44"/>
      <c r="G36" s="44"/>
      <c r="H36" s="44"/>
      <c r="I36" s="44"/>
      <c r="J36" s="46"/>
    </row>
    <row r="37">
      <c r="A37" s="36" t="s">
        <v>118</v>
      </c>
      <c r="B37" s="36">
        <v>8</v>
      </c>
      <c r="C37" s="37" t="s">
        <v>146</v>
      </c>
      <c r="D37" s="36" t="s">
        <v>133</v>
      </c>
      <c r="E37" s="38" t="s">
        <v>147</v>
      </c>
      <c r="F37" s="39" t="s">
        <v>122</v>
      </c>
      <c r="G37" s="40">
        <v>1</v>
      </c>
      <c r="H37" s="41">
        <v>150000</v>
      </c>
      <c r="I37" s="41">
        <f>ROUND(G37*H37,P4)</f>
        <v>0</v>
      </c>
      <c r="J37" s="36"/>
      <c r="O37" s="42">
        <f>I37*0.21</f>
        <v>0</v>
      </c>
      <c r="P37">
        <v>3</v>
      </c>
    </row>
    <row r="38">
      <c r="A38" s="36" t="s">
        <v>124</v>
      </c>
      <c r="B38" s="43"/>
      <c r="C38" s="44"/>
      <c r="D38" s="44"/>
      <c r="E38" s="45" t="s">
        <v>120</v>
      </c>
      <c r="F38" s="44"/>
      <c r="G38" s="44"/>
      <c r="H38" s="44"/>
      <c r="I38" s="44"/>
      <c r="J38" s="46"/>
    </row>
    <row r="39" ht="43.2">
      <c r="A39" s="36" t="s">
        <v>125</v>
      </c>
      <c r="B39" s="43"/>
      <c r="C39" s="44"/>
      <c r="D39" s="44"/>
      <c r="E39" s="47" t="s">
        <v>149</v>
      </c>
      <c r="F39" s="44"/>
      <c r="G39" s="44"/>
      <c r="H39" s="44"/>
      <c r="I39" s="44"/>
      <c r="J39" s="46"/>
    </row>
    <row r="40" ht="57.6">
      <c r="A40" s="36" t="s">
        <v>127</v>
      </c>
      <c r="B40" s="43"/>
      <c r="C40" s="44"/>
      <c r="D40" s="44"/>
      <c r="E40" s="38" t="s">
        <v>138</v>
      </c>
      <c r="F40" s="44"/>
      <c r="G40" s="44"/>
      <c r="H40" s="44"/>
      <c r="I40" s="44"/>
      <c r="J40" s="46"/>
    </row>
    <row r="41">
      <c r="A41" s="36" t="s">
        <v>118</v>
      </c>
      <c r="B41" s="36">
        <v>9</v>
      </c>
      <c r="C41" s="37" t="s">
        <v>150</v>
      </c>
      <c r="D41" s="36" t="s">
        <v>120</v>
      </c>
      <c r="E41" s="38" t="s">
        <v>151</v>
      </c>
      <c r="F41" s="39" t="s">
        <v>122</v>
      </c>
      <c r="G41" s="40">
        <v>1</v>
      </c>
      <c r="H41" s="41">
        <v>45000</v>
      </c>
      <c r="I41" s="41">
        <f>ROUND(G41*H41,P4)</f>
        <v>0</v>
      </c>
      <c r="J41" s="39" t="s">
        <v>123</v>
      </c>
      <c r="O41" s="42">
        <f>I41*0.21</f>
        <v>0</v>
      </c>
      <c r="P41">
        <v>3</v>
      </c>
    </row>
    <row r="42">
      <c r="A42" s="36" t="s">
        <v>124</v>
      </c>
      <c r="B42" s="43"/>
      <c r="C42" s="44"/>
      <c r="D42" s="44"/>
      <c r="E42" s="45" t="s">
        <v>120</v>
      </c>
      <c r="F42" s="44"/>
      <c r="G42" s="44"/>
      <c r="H42" s="44"/>
      <c r="I42" s="44"/>
      <c r="J42" s="46"/>
    </row>
    <row r="43" ht="28.8">
      <c r="A43" s="36" t="s">
        <v>125</v>
      </c>
      <c r="B43" s="43"/>
      <c r="C43" s="44"/>
      <c r="D43" s="44"/>
      <c r="E43" s="47" t="s">
        <v>152</v>
      </c>
      <c r="F43" s="44"/>
      <c r="G43" s="44"/>
      <c r="H43" s="44"/>
      <c r="I43" s="44"/>
      <c r="J43" s="46"/>
    </row>
    <row r="44" ht="57.6">
      <c r="A44" s="36" t="s">
        <v>127</v>
      </c>
      <c r="B44" s="43"/>
      <c r="C44" s="44"/>
      <c r="D44" s="44"/>
      <c r="E44" s="38" t="s">
        <v>138</v>
      </c>
      <c r="F44" s="44"/>
      <c r="G44" s="44"/>
      <c r="H44" s="44"/>
      <c r="I44" s="44"/>
      <c r="J44" s="46"/>
    </row>
    <row r="45">
      <c r="A45" s="36" t="s">
        <v>118</v>
      </c>
      <c r="B45" s="36">
        <v>10</v>
      </c>
      <c r="C45" s="37" t="s">
        <v>153</v>
      </c>
      <c r="D45" s="36" t="s">
        <v>120</v>
      </c>
      <c r="E45" s="38" t="s">
        <v>154</v>
      </c>
      <c r="F45" s="39" t="s">
        <v>122</v>
      </c>
      <c r="G45" s="40">
        <v>1</v>
      </c>
      <c r="H45" s="41">
        <v>4500000</v>
      </c>
      <c r="I45" s="41">
        <f>ROUND(G45*H45,P4)</f>
        <v>0</v>
      </c>
      <c r="J45" s="39" t="s">
        <v>123</v>
      </c>
      <c r="O45" s="42">
        <f>I45*0.21</f>
        <v>0</v>
      </c>
      <c r="P45">
        <v>3</v>
      </c>
    </row>
    <row r="46">
      <c r="A46" s="36" t="s">
        <v>124</v>
      </c>
      <c r="B46" s="43"/>
      <c r="C46" s="44"/>
      <c r="D46" s="44"/>
      <c r="E46" s="45" t="s">
        <v>120</v>
      </c>
      <c r="F46" s="44"/>
      <c r="G46" s="44"/>
      <c r="H46" s="44"/>
      <c r="I46" s="44"/>
      <c r="J46" s="46"/>
    </row>
    <row r="47" ht="86.4">
      <c r="A47" s="36" t="s">
        <v>125</v>
      </c>
      <c r="B47" s="43"/>
      <c r="C47" s="44"/>
      <c r="D47" s="44"/>
      <c r="E47" s="47" t="s">
        <v>155</v>
      </c>
      <c r="F47" s="44"/>
      <c r="G47" s="44"/>
      <c r="H47" s="44"/>
      <c r="I47" s="44"/>
      <c r="J47" s="46"/>
    </row>
    <row r="48" ht="57.6">
      <c r="A48" s="36" t="s">
        <v>127</v>
      </c>
      <c r="B48" s="43"/>
      <c r="C48" s="44"/>
      <c r="D48" s="44"/>
      <c r="E48" s="38" t="s">
        <v>138</v>
      </c>
      <c r="F48" s="44"/>
      <c r="G48" s="44"/>
      <c r="H48" s="44"/>
      <c r="I48" s="44"/>
      <c r="J48" s="46"/>
    </row>
    <row r="49">
      <c r="A49" s="36" t="s">
        <v>118</v>
      </c>
      <c r="B49" s="36">
        <v>11</v>
      </c>
      <c r="C49" s="37" t="s">
        <v>156</v>
      </c>
      <c r="D49" s="36" t="s">
        <v>120</v>
      </c>
      <c r="E49" s="38" t="s">
        <v>157</v>
      </c>
      <c r="F49" s="39" t="s">
        <v>122</v>
      </c>
      <c r="G49" s="40">
        <v>1</v>
      </c>
      <c r="H49" s="41">
        <v>2500000</v>
      </c>
      <c r="I49" s="41">
        <f>ROUND(G49*H49,P4)</f>
        <v>0</v>
      </c>
      <c r="J49" s="39" t="s">
        <v>123</v>
      </c>
      <c r="O49" s="42">
        <f>I49*0.21</f>
        <v>0</v>
      </c>
      <c r="P49">
        <v>3</v>
      </c>
    </row>
    <row r="50">
      <c r="A50" s="36" t="s">
        <v>124</v>
      </c>
      <c r="B50" s="43"/>
      <c r="C50" s="44"/>
      <c r="D50" s="44"/>
      <c r="E50" s="38" t="s">
        <v>158</v>
      </c>
      <c r="F50" s="44"/>
      <c r="G50" s="44"/>
      <c r="H50" s="44"/>
      <c r="I50" s="44"/>
      <c r="J50" s="46"/>
    </row>
    <row r="51" ht="72">
      <c r="A51" s="36" t="s">
        <v>125</v>
      </c>
      <c r="B51" s="43"/>
      <c r="C51" s="44"/>
      <c r="D51" s="44"/>
      <c r="E51" s="47" t="s">
        <v>159</v>
      </c>
      <c r="F51" s="44"/>
      <c r="G51" s="44"/>
      <c r="H51" s="44"/>
      <c r="I51" s="44"/>
      <c r="J51" s="46"/>
    </row>
    <row r="52">
      <c r="A52" s="36" t="s">
        <v>127</v>
      </c>
      <c r="B52" s="43"/>
      <c r="C52" s="44"/>
      <c r="D52" s="44"/>
      <c r="E52" s="38" t="s">
        <v>160</v>
      </c>
      <c r="F52" s="44"/>
      <c r="G52" s="44"/>
      <c r="H52" s="44"/>
      <c r="I52" s="44"/>
      <c r="J52" s="46"/>
    </row>
    <row r="53">
      <c r="A53" s="36" t="s">
        <v>118</v>
      </c>
      <c r="B53" s="36">
        <v>12</v>
      </c>
      <c r="C53" s="37" t="s">
        <v>161</v>
      </c>
      <c r="D53" s="36" t="s">
        <v>120</v>
      </c>
      <c r="E53" s="38" t="s">
        <v>162</v>
      </c>
      <c r="F53" s="39" t="s">
        <v>163</v>
      </c>
      <c r="G53" s="40">
        <v>1</v>
      </c>
      <c r="H53" s="41">
        <v>200000</v>
      </c>
      <c r="I53" s="41">
        <f>ROUND(G53*H53,P4)</f>
        <v>0</v>
      </c>
      <c r="J53" s="39" t="s">
        <v>123</v>
      </c>
      <c r="O53" s="42">
        <f>I53*0.21</f>
        <v>0</v>
      </c>
      <c r="P53">
        <v>3</v>
      </c>
    </row>
    <row r="54">
      <c r="A54" s="36" t="s">
        <v>124</v>
      </c>
      <c r="B54" s="43"/>
      <c r="C54" s="44"/>
      <c r="D54" s="44"/>
      <c r="E54" s="45" t="s">
        <v>120</v>
      </c>
      <c r="F54" s="44"/>
      <c r="G54" s="44"/>
      <c r="H54" s="44"/>
      <c r="I54" s="44"/>
      <c r="J54" s="46"/>
    </row>
    <row r="55" ht="28.8">
      <c r="A55" s="36" t="s">
        <v>125</v>
      </c>
      <c r="B55" s="43"/>
      <c r="C55" s="44"/>
      <c r="D55" s="44"/>
      <c r="E55" s="47" t="s">
        <v>164</v>
      </c>
      <c r="F55" s="44"/>
      <c r="G55" s="44"/>
      <c r="H55" s="44"/>
      <c r="I55" s="44"/>
      <c r="J55" s="46"/>
    </row>
    <row r="56" ht="129.6">
      <c r="A56" s="36" t="s">
        <v>127</v>
      </c>
      <c r="B56" s="43"/>
      <c r="C56" s="44"/>
      <c r="D56" s="44"/>
      <c r="E56" s="38" t="s">
        <v>165</v>
      </c>
      <c r="F56" s="44"/>
      <c r="G56" s="44"/>
      <c r="H56" s="44"/>
      <c r="I56" s="44"/>
      <c r="J56" s="46"/>
    </row>
    <row r="57">
      <c r="A57" s="36" t="s">
        <v>118</v>
      </c>
      <c r="B57" s="36">
        <v>13</v>
      </c>
      <c r="C57" s="37" t="s">
        <v>166</v>
      </c>
      <c r="D57" s="36" t="s">
        <v>120</v>
      </c>
      <c r="E57" s="38" t="s">
        <v>167</v>
      </c>
      <c r="F57" s="39" t="s">
        <v>122</v>
      </c>
      <c r="G57" s="40">
        <v>1</v>
      </c>
      <c r="H57" s="41">
        <v>100000</v>
      </c>
      <c r="I57" s="41">
        <f>ROUND(G57*H57,P4)</f>
        <v>0</v>
      </c>
      <c r="J57" s="39" t="s">
        <v>123</v>
      </c>
      <c r="O57" s="42">
        <f>I57*0.21</f>
        <v>0</v>
      </c>
      <c r="P57">
        <v>3</v>
      </c>
    </row>
    <row r="58">
      <c r="A58" s="36" t="s">
        <v>124</v>
      </c>
      <c r="B58" s="43"/>
      <c r="C58" s="44"/>
      <c r="D58" s="44"/>
      <c r="E58" s="45" t="s">
        <v>120</v>
      </c>
      <c r="F58" s="44"/>
      <c r="G58" s="44"/>
      <c r="H58" s="44"/>
      <c r="I58" s="44"/>
      <c r="J58" s="46"/>
    </row>
    <row r="59" ht="43.2">
      <c r="A59" s="36" t="s">
        <v>125</v>
      </c>
      <c r="B59" s="43"/>
      <c r="C59" s="44"/>
      <c r="D59" s="44"/>
      <c r="E59" s="47" t="s">
        <v>168</v>
      </c>
      <c r="F59" s="44"/>
      <c r="G59" s="44"/>
      <c r="H59" s="44"/>
      <c r="I59" s="44"/>
      <c r="J59" s="46"/>
    </row>
    <row r="60" ht="100.8">
      <c r="A60" s="36" t="s">
        <v>127</v>
      </c>
      <c r="B60" s="43"/>
      <c r="C60" s="44"/>
      <c r="D60" s="44"/>
      <c r="E60" s="38" t="s">
        <v>169</v>
      </c>
      <c r="F60" s="44"/>
      <c r="G60" s="44"/>
      <c r="H60" s="44"/>
      <c r="I60" s="44"/>
      <c r="J60" s="46"/>
    </row>
    <row r="61">
      <c r="A61" s="36" t="s">
        <v>118</v>
      </c>
      <c r="B61" s="36">
        <v>14</v>
      </c>
      <c r="C61" s="37" t="s">
        <v>170</v>
      </c>
      <c r="D61" s="36" t="s">
        <v>120</v>
      </c>
      <c r="E61" s="38" t="s">
        <v>171</v>
      </c>
      <c r="F61" s="39" t="s">
        <v>122</v>
      </c>
      <c r="G61" s="40">
        <v>1</v>
      </c>
      <c r="H61" s="41">
        <v>80000</v>
      </c>
      <c r="I61" s="41">
        <f>ROUND(G61*H61,P4)</f>
        <v>0</v>
      </c>
      <c r="J61" s="39" t="s">
        <v>123</v>
      </c>
      <c r="O61" s="42">
        <f>I61*0.21</f>
        <v>0</v>
      </c>
      <c r="P61">
        <v>3</v>
      </c>
    </row>
    <row r="62">
      <c r="A62" s="36" t="s">
        <v>124</v>
      </c>
      <c r="B62" s="43"/>
      <c r="C62" s="44"/>
      <c r="D62" s="44"/>
      <c r="E62" s="45" t="s">
        <v>120</v>
      </c>
      <c r="F62" s="44"/>
      <c r="G62" s="44"/>
      <c r="H62" s="44"/>
      <c r="I62" s="44"/>
      <c r="J62" s="46"/>
    </row>
    <row r="63" ht="28.8">
      <c r="A63" s="36" t="s">
        <v>125</v>
      </c>
      <c r="B63" s="43"/>
      <c r="C63" s="44"/>
      <c r="D63" s="44"/>
      <c r="E63" s="47" t="s">
        <v>172</v>
      </c>
      <c r="F63" s="44"/>
      <c r="G63" s="44"/>
      <c r="H63" s="44"/>
      <c r="I63" s="44"/>
      <c r="J63" s="46"/>
    </row>
    <row r="64" ht="57.6">
      <c r="A64" s="36" t="s">
        <v>127</v>
      </c>
      <c r="B64" s="43"/>
      <c r="C64" s="44"/>
      <c r="D64" s="44"/>
      <c r="E64" s="38" t="s">
        <v>138</v>
      </c>
      <c r="F64" s="44"/>
      <c r="G64" s="44"/>
      <c r="H64" s="44"/>
      <c r="I64" s="44"/>
      <c r="J64" s="46"/>
    </row>
    <row r="65">
      <c r="A65" s="36" t="s">
        <v>118</v>
      </c>
      <c r="B65" s="36">
        <v>15</v>
      </c>
      <c r="C65" s="37" t="s">
        <v>173</v>
      </c>
      <c r="D65" s="36" t="s">
        <v>120</v>
      </c>
      <c r="E65" s="38" t="s">
        <v>174</v>
      </c>
      <c r="F65" s="39" t="s">
        <v>122</v>
      </c>
      <c r="G65" s="40">
        <v>1</v>
      </c>
      <c r="H65" s="41">
        <v>40000</v>
      </c>
      <c r="I65" s="41">
        <f>ROUND(G65*H65,P4)</f>
        <v>0</v>
      </c>
      <c r="J65" s="36"/>
      <c r="O65" s="42">
        <f>I65*0.21</f>
        <v>0</v>
      </c>
      <c r="P65">
        <v>3</v>
      </c>
    </row>
    <row r="66">
      <c r="A66" s="36" t="s">
        <v>124</v>
      </c>
      <c r="B66" s="43"/>
      <c r="C66" s="44"/>
      <c r="D66" s="44"/>
      <c r="E66" s="45" t="s">
        <v>120</v>
      </c>
      <c r="F66" s="44"/>
      <c r="G66" s="44"/>
      <c r="H66" s="44"/>
      <c r="I66" s="44"/>
      <c r="J66" s="46"/>
    </row>
    <row r="67" ht="158.4">
      <c r="A67" s="36" t="s">
        <v>125</v>
      </c>
      <c r="B67" s="43"/>
      <c r="C67" s="44"/>
      <c r="D67" s="44"/>
      <c r="E67" s="47" t="s">
        <v>175</v>
      </c>
      <c r="F67" s="44"/>
      <c r="G67" s="44"/>
      <c r="H67" s="44"/>
      <c r="I67" s="44"/>
      <c r="J67" s="46"/>
    </row>
    <row r="68" ht="57.6">
      <c r="A68" s="36" t="s">
        <v>127</v>
      </c>
      <c r="B68" s="43"/>
      <c r="C68" s="44"/>
      <c r="D68" s="44"/>
      <c r="E68" s="38" t="s">
        <v>138</v>
      </c>
      <c r="F68" s="44"/>
      <c r="G68" s="44"/>
      <c r="H68" s="44"/>
      <c r="I68" s="44"/>
      <c r="J68" s="46"/>
    </row>
    <row r="69">
      <c r="A69" s="36" t="s">
        <v>118</v>
      </c>
      <c r="B69" s="36">
        <v>17</v>
      </c>
      <c r="C69" s="37" t="s">
        <v>176</v>
      </c>
      <c r="D69" s="36" t="s">
        <v>120</v>
      </c>
      <c r="E69" s="38" t="s">
        <v>177</v>
      </c>
      <c r="F69" s="39" t="s">
        <v>178</v>
      </c>
      <c r="G69" s="40">
        <v>2</v>
      </c>
      <c r="H69" s="41">
        <v>45000</v>
      </c>
      <c r="I69" s="41">
        <f>ROUND(G69*H69,P4)</f>
        <v>0</v>
      </c>
      <c r="J69" s="39" t="s">
        <v>123</v>
      </c>
      <c r="O69" s="42">
        <f>I69*0.21</f>
        <v>0</v>
      </c>
      <c r="P69">
        <v>3</v>
      </c>
    </row>
    <row r="70">
      <c r="A70" s="36" t="s">
        <v>124</v>
      </c>
      <c r="B70" s="43"/>
      <c r="C70" s="44"/>
      <c r="D70" s="44"/>
      <c r="E70" s="45" t="s">
        <v>120</v>
      </c>
      <c r="F70" s="44"/>
      <c r="G70" s="44"/>
      <c r="H70" s="44"/>
      <c r="I70" s="44"/>
      <c r="J70" s="46"/>
    </row>
    <row r="71" ht="129.6">
      <c r="A71" s="36" t="s">
        <v>125</v>
      </c>
      <c r="B71" s="43"/>
      <c r="C71" s="44"/>
      <c r="D71" s="44"/>
      <c r="E71" s="47" t="s">
        <v>179</v>
      </c>
      <c r="F71" s="44"/>
      <c r="G71" s="44"/>
      <c r="H71" s="44"/>
      <c r="I71" s="44"/>
      <c r="J71" s="46"/>
    </row>
    <row r="72" ht="100.8">
      <c r="A72" s="36" t="s">
        <v>127</v>
      </c>
      <c r="B72" s="43"/>
      <c r="C72" s="44"/>
      <c r="D72" s="44"/>
      <c r="E72" s="38" t="s">
        <v>180</v>
      </c>
      <c r="F72" s="44"/>
      <c r="G72" s="44"/>
      <c r="H72" s="44"/>
      <c r="I72" s="44"/>
      <c r="J72" s="46"/>
    </row>
    <row r="73">
      <c r="A73" s="36" t="s">
        <v>118</v>
      </c>
      <c r="B73" s="36">
        <v>18</v>
      </c>
      <c r="C73" s="37" t="s">
        <v>176</v>
      </c>
      <c r="D73" s="36" t="s">
        <v>133</v>
      </c>
      <c r="E73" s="38" t="s">
        <v>177</v>
      </c>
      <c r="F73" s="39" t="s">
        <v>178</v>
      </c>
      <c r="G73" s="40">
        <v>1</v>
      </c>
      <c r="H73" s="41">
        <v>25000</v>
      </c>
      <c r="I73" s="41">
        <f>ROUND(G73*H73,P4)</f>
        <v>0</v>
      </c>
      <c r="J73" s="39" t="s">
        <v>123</v>
      </c>
      <c r="O73" s="42">
        <f>I73*0.21</f>
        <v>0</v>
      </c>
      <c r="P73">
        <v>3</v>
      </c>
    </row>
    <row r="74">
      <c r="A74" s="36" t="s">
        <v>124</v>
      </c>
      <c r="B74" s="43"/>
      <c r="C74" s="44"/>
      <c r="D74" s="44"/>
      <c r="E74" s="45" t="s">
        <v>120</v>
      </c>
      <c r="F74" s="44"/>
      <c r="G74" s="44"/>
      <c r="H74" s="44"/>
      <c r="I74" s="44"/>
      <c r="J74" s="46"/>
    </row>
    <row r="75" ht="28.8">
      <c r="A75" s="36" t="s">
        <v>125</v>
      </c>
      <c r="B75" s="43"/>
      <c r="C75" s="44"/>
      <c r="D75" s="44"/>
      <c r="E75" s="47" t="s">
        <v>181</v>
      </c>
      <c r="F75" s="44"/>
      <c r="G75" s="44"/>
      <c r="H75" s="44"/>
      <c r="I75" s="44"/>
      <c r="J75" s="46"/>
    </row>
    <row r="76" ht="129.6">
      <c r="A76" s="36" t="s">
        <v>127</v>
      </c>
      <c r="B76" s="43"/>
      <c r="C76" s="44"/>
      <c r="D76" s="44"/>
      <c r="E76" s="38" t="s">
        <v>182</v>
      </c>
      <c r="F76" s="44"/>
      <c r="G76" s="44"/>
      <c r="H76" s="44"/>
      <c r="I76" s="44"/>
      <c r="J76" s="46"/>
    </row>
    <row r="77">
      <c r="A77" s="36" t="s">
        <v>118</v>
      </c>
      <c r="B77" s="36">
        <v>19</v>
      </c>
      <c r="C77" s="37" t="s">
        <v>183</v>
      </c>
      <c r="D77" s="36" t="s">
        <v>120</v>
      </c>
      <c r="E77" s="38" t="s">
        <v>184</v>
      </c>
      <c r="F77" s="39" t="s">
        <v>122</v>
      </c>
      <c r="G77" s="40">
        <v>1</v>
      </c>
      <c r="H77" s="41">
        <v>3580000</v>
      </c>
      <c r="I77" s="41">
        <f>ROUND(G77*H77,P4)</f>
        <v>0</v>
      </c>
      <c r="J77" s="39" t="s">
        <v>123</v>
      </c>
      <c r="O77" s="42">
        <f>I77*0.21</f>
        <v>0</v>
      </c>
      <c r="P77">
        <v>3</v>
      </c>
    </row>
    <row r="78">
      <c r="A78" s="36" t="s">
        <v>124</v>
      </c>
      <c r="B78" s="43"/>
      <c r="C78" s="44"/>
      <c r="D78" s="44"/>
      <c r="E78" s="45" t="s">
        <v>120</v>
      </c>
      <c r="F78" s="44"/>
      <c r="G78" s="44"/>
      <c r="H78" s="44"/>
      <c r="I78" s="44"/>
      <c r="J78" s="46"/>
    </row>
    <row r="79" ht="216">
      <c r="A79" s="36" t="s">
        <v>125</v>
      </c>
      <c r="B79" s="43"/>
      <c r="C79" s="44"/>
      <c r="D79" s="44"/>
      <c r="E79" s="47" t="s">
        <v>185</v>
      </c>
      <c r="F79" s="44"/>
      <c r="G79" s="44"/>
      <c r="H79" s="44"/>
      <c r="I79" s="44"/>
      <c r="J79" s="46"/>
    </row>
    <row r="80" ht="72">
      <c r="A80" s="36" t="s">
        <v>127</v>
      </c>
      <c r="B80" s="48"/>
      <c r="C80" s="49"/>
      <c r="D80" s="49"/>
      <c r="E80" s="38" t="s">
        <v>186</v>
      </c>
      <c r="F80" s="49"/>
      <c r="G80" s="49"/>
      <c r="H80" s="49"/>
      <c r="I80" s="49"/>
      <c r="J8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47</v>
      </c>
      <c r="I3" s="24">
        <f>SUMIFS(I8:I234,A8:A234,"SD")</f>
        <v>0</v>
      </c>
      <c r="J3" s="18"/>
      <c r="O3">
        <v>0</v>
      </c>
      <c r="P3">
        <v>2</v>
      </c>
    </row>
    <row r="4">
      <c r="A4" s="3" t="s">
        <v>102</v>
      </c>
      <c r="B4" s="19" t="s">
        <v>103</v>
      </c>
      <c r="C4" s="20" t="s">
        <v>47</v>
      </c>
      <c r="D4" s="21"/>
      <c r="E4" s="22" t="s">
        <v>48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1525</v>
      </c>
      <c r="E9" s="38" t="s">
        <v>188</v>
      </c>
      <c r="F9" s="39" t="s">
        <v>189</v>
      </c>
      <c r="G9" s="40">
        <v>1102.173</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1526</v>
      </c>
      <c r="F11" s="44"/>
      <c r="G11" s="44"/>
      <c r="H11" s="44"/>
      <c r="I11" s="44"/>
      <c r="J11" s="46"/>
    </row>
    <row r="12" ht="28.8">
      <c r="A12" s="36" t="s">
        <v>127</v>
      </c>
      <c r="B12" s="43"/>
      <c r="C12" s="44"/>
      <c r="D12" s="44"/>
      <c r="E12" s="38" t="s">
        <v>192</v>
      </c>
      <c r="F12" s="44"/>
      <c r="G12" s="44"/>
      <c r="H12" s="44"/>
      <c r="I12" s="44"/>
      <c r="J12" s="46"/>
    </row>
    <row r="13">
      <c r="A13" s="36" t="s">
        <v>118</v>
      </c>
      <c r="B13" s="36">
        <v>2</v>
      </c>
      <c r="C13" s="37" t="s">
        <v>1124</v>
      </c>
      <c r="D13" s="36" t="s">
        <v>120</v>
      </c>
      <c r="E13" s="38" t="s">
        <v>1125</v>
      </c>
      <c r="F13" s="39" t="s">
        <v>178</v>
      </c>
      <c r="G13" s="40">
        <v>2</v>
      </c>
      <c r="H13" s="41">
        <v>50000</v>
      </c>
      <c r="I13" s="41">
        <f>ROUND(G13*H13,P4)</f>
        <v>0</v>
      </c>
      <c r="J13" s="39" t="s">
        <v>123</v>
      </c>
      <c r="O13" s="42">
        <f>I13*0.21</f>
        <v>0</v>
      </c>
      <c r="P13">
        <v>3</v>
      </c>
    </row>
    <row r="14">
      <c r="A14" s="36" t="s">
        <v>124</v>
      </c>
      <c r="B14" s="43"/>
      <c r="C14" s="44"/>
      <c r="D14" s="44"/>
      <c r="E14" s="38" t="s">
        <v>1527</v>
      </c>
      <c r="F14" s="44"/>
      <c r="G14" s="44"/>
      <c r="H14" s="44"/>
      <c r="I14" s="44"/>
      <c r="J14" s="46"/>
    </row>
    <row r="15" ht="100.8">
      <c r="A15" s="36" t="s">
        <v>127</v>
      </c>
      <c r="B15" s="43"/>
      <c r="C15" s="44"/>
      <c r="D15" s="44"/>
      <c r="E15" s="38" t="s">
        <v>1127</v>
      </c>
      <c r="F15" s="44"/>
      <c r="G15" s="44"/>
      <c r="H15" s="44"/>
      <c r="I15" s="44"/>
      <c r="J15" s="46"/>
    </row>
    <row r="16">
      <c r="A16" s="36" t="s">
        <v>118</v>
      </c>
      <c r="B16" s="36">
        <v>3</v>
      </c>
      <c r="C16" s="37" t="s">
        <v>1128</v>
      </c>
      <c r="D16" s="36" t="s">
        <v>120</v>
      </c>
      <c r="E16" s="38" t="s">
        <v>1129</v>
      </c>
      <c r="F16" s="39" t="s">
        <v>178</v>
      </c>
      <c r="G16" s="40">
        <v>1</v>
      </c>
      <c r="H16" s="41">
        <v>62000</v>
      </c>
      <c r="I16" s="41">
        <f>ROUND(G16*H16,P4)</f>
        <v>0</v>
      </c>
      <c r="J16" s="39" t="s">
        <v>123</v>
      </c>
      <c r="O16" s="42">
        <f>I16*0.21</f>
        <v>0</v>
      </c>
      <c r="P16">
        <v>3</v>
      </c>
    </row>
    <row r="17" ht="28.8">
      <c r="A17" s="36" t="s">
        <v>124</v>
      </c>
      <c r="B17" s="43"/>
      <c r="C17" s="44"/>
      <c r="D17" s="44"/>
      <c r="E17" s="38" t="s">
        <v>1130</v>
      </c>
      <c r="F17" s="44"/>
      <c r="G17" s="44"/>
      <c r="H17" s="44"/>
      <c r="I17" s="44"/>
      <c r="J17" s="46"/>
    </row>
    <row r="18" ht="28.8">
      <c r="A18" s="36" t="s">
        <v>125</v>
      </c>
      <c r="B18" s="43"/>
      <c r="C18" s="44"/>
      <c r="D18" s="44"/>
      <c r="E18" s="47" t="s">
        <v>1131</v>
      </c>
      <c r="F18" s="44"/>
      <c r="G18" s="44"/>
      <c r="H18" s="44"/>
      <c r="I18" s="44"/>
      <c r="J18" s="46"/>
    </row>
    <row r="19">
      <c r="A19" s="36" t="s">
        <v>127</v>
      </c>
      <c r="B19" s="43"/>
      <c r="C19" s="44"/>
      <c r="D19" s="44"/>
      <c r="E19" s="38" t="s">
        <v>160</v>
      </c>
      <c r="F19" s="44"/>
      <c r="G19" s="44"/>
      <c r="H19" s="44"/>
      <c r="I19" s="44"/>
      <c r="J19" s="46"/>
    </row>
    <row r="20">
      <c r="A20" s="36" t="s">
        <v>118</v>
      </c>
      <c r="B20" s="36">
        <v>56</v>
      </c>
      <c r="C20" s="37" t="s">
        <v>1132</v>
      </c>
      <c r="D20" s="36" t="s">
        <v>120</v>
      </c>
      <c r="E20" s="38" t="s">
        <v>1133</v>
      </c>
      <c r="F20" s="39" t="s">
        <v>178</v>
      </c>
      <c r="G20" s="40">
        <v>1</v>
      </c>
      <c r="H20" s="41">
        <v>29000</v>
      </c>
      <c r="I20" s="41">
        <f>ROUND(G20*H20,P4)</f>
        <v>0</v>
      </c>
      <c r="J20" s="39" t="s">
        <v>123</v>
      </c>
      <c r="O20" s="42">
        <f>I20*0.21</f>
        <v>0</v>
      </c>
      <c r="P20">
        <v>3</v>
      </c>
    </row>
    <row r="21">
      <c r="A21" s="36" t="s">
        <v>124</v>
      </c>
      <c r="B21" s="43"/>
      <c r="C21" s="44"/>
      <c r="D21" s="44"/>
      <c r="E21" s="45" t="s">
        <v>120</v>
      </c>
      <c r="F21" s="44"/>
      <c r="G21" s="44"/>
      <c r="H21" s="44"/>
      <c r="I21" s="44"/>
      <c r="J21" s="46"/>
    </row>
    <row r="22">
      <c r="A22" s="36" t="s">
        <v>125</v>
      </c>
      <c r="B22" s="43"/>
      <c r="C22" s="44"/>
      <c r="D22" s="44"/>
      <c r="E22" s="47" t="s">
        <v>1528</v>
      </c>
      <c r="F22" s="44"/>
      <c r="G22" s="44"/>
      <c r="H22" s="44"/>
      <c r="I22" s="44"/>
      <c r="J22" s="46"/>
    </row>
    <row r="23" ht="100.8">
      <c r="A23" s="36" t="s">
        <v>127</v>
      </c>
      <c r="B23" s="43"/>
      <c r="C23" s="44"/>
      <c r="D23" s="44"/>
      <c r="E23" s="38" t="s">
        <v>1135</v>
      </c>
      <c r="F23" s="44"/>
      <c r="G23" s="44"/>
      <c r="H23" s="44"/>
      <c r="I23" s="44"/>
      <c r="J23" s="46"/>
    </row>
    <row r="24">
      <c r="A24" s="30" t="s">
        <v>115</v>
      </c>
      <c r="B24" s="31"/>
      <c r="C24" s="32" t="s">
        <v>133</v>
      </c>
      <c r="D24" s="33"/>
      <c r="E24" s="30" t="s">
        <v>204</v>
      </c>
      <c r="F24" s="33"/>
      <c r="G24" s="33"/>
      <c r="H24" s="33"/>
      <c r="I24" s="34">
        <f>SUMIFS(I25:I60,A25:A60,"P")</f>
        <v>0</v>
      </c>
      <c r="J24" s="35"/>
    </row>
    <row r="25">
      <c r="A25" s="36" t="s">
        <v>118</v>
      </c>
      <c r="B25" s="36">
        <v>4</v>
      </c>
      <c r="C25" s="37" t="s">
        <v>305</v>
      </c>
      <c r="D25" s="36" t="s">
        <v>311</v>
      </c>
      <c r="E25" s="38" t="s">
        <v>306</v>
      </c>
      <c r="F25" s="39" t="s">
        <v>189</v>
      </c>
      <c r="G25" s="40">
        <v>1102.73</v>
      </c>
      <c r="H25" s="41">
        <v>135.06999999999999</v>
      </c>
      <c r="I25" s="41">
        <f>ROUND(G25*H25,P4)</f>
        <v>0</v>
      </c>
      <c r="J25" s="39" t="s">
        <v>123</v>
      </c>
      <c r="O25" s="42">
        <f>I25*0.21</f>
        <v>0</v>
      </c>
      <c r="P25">
        <v>3</v>
      </c>
    </row>
    <row r="26">
      <c r="A26" s="36" t="s">
        <v>124</v>
      </c>
      <c r="B26" s="43"/>
      <c r="C26" s="44"/>
      <c r="D26" s="44"/>
      <c r="E26" s="45" t="s">
        <v>120</v>
      </c>
      <c r="F26" s="44"/>
      <c r="G26" s="44"/>
      <c r="H26" s="44"/>
      <c r="I26" s="44"/>
      <c r="J26" s="46"/>
    </row>
    <row r="27" ht="28.8">
      <c r="A27" s="36" t="s">
        <v>125</v>
      </c>
      <c r="B27" s="43"/>
      <c r="C27" s="44"/>
      <c r="D27" s="44"/>
      <c r="E27" s="47" t="s">
        <v>1529</v>
      </c>
      <c r="F27" s="44"/>
      <c r="G27" s="44"/>
      <c r="H27" s="44"/>
      <c r="I27" s="44"/>
      <c r="J27" s="46"/>
    </row>
    <row r="28" ht="360">
      <c r="A28" s="36" t="s">
        <v>127</v>
      </c>
      <c r="B28" s="43"/>
      <c r="C28" s="44"/>
      <c r="D28" s="44"/>
      <c r="E28" s="38" t="s">
        <v>308</v>
      </c>
      <c r="F28" s="44"/>
      <c r="G28" s="44"/>
      <c r="H28" s="44"/>
      <c r="I28" s="44"/>
      <c r="J28" s="46"/>
    </row>
    <row r="29">
      <c r="A29" s="36" t="s">
        <v>118</v>
      </c>
      <c r="B29" s="36">
        <v>5</v>
      </c>
      <c r="C29" s="37" t="s">
        <v>508</v>
      </c>
      <c r="D29" s="36" t="s">
        <v>120</v>
      </c>
      <c r="E29" s="38" t="s">
        <v>509</v>
      </c>
      <c r="F29" s="39" t="s">
        <v>189</v>
      </c>
      <c r="G29" s="40">
        <v>1102.173</v>
      </c>
      <c r="H29" s="41">
        <v>307.47000000000003</v>
      </c>
      <c r="I29" s="41">
        <f>ROUND(G29*H29,P4)</f>
        <v>0</v>
      </c>
      <c r="J29" s="39" t="s">
        <v>123</v>
      </c>
      <c r="O29" s="42">
        <f>I29*0.21</f>
        <v>0</v>
      </c>
      <c r="P29">
        <v>3</v>
      </c>
    </row>
    <row r="30" ht="28.8">
      <c r="A30" s="36" t="s">
        <v>124</v>
      </c>
      <c r="B30" s="43"/>
      <c r="C30" s="44"/>
      <c r="D30" s="44"/>
      <c r="E30" s="38" t="s">
        <v>1530</v>
      </c>
      <c r="F30" s="44"/>
      <c r="G30" s="44"/>
      <c r="H30" s="44"/>
      <c r="I30" s="44"/>
      <c r="J30" s="46"/>
    </row>
    <row r="31" ht="43.2">
      <c r="A31" s="36" t="s">
        <v>125</v>
      </c>
      <c r="B31" s="43"/>
      <c r="C31" s="44"/>
      <c r="D31" s="44"/>
      <c r="E31" s="47" t="s">
        <v>1531</v>
      </c>
      <c r="F31" s="44"/>
      <c r="G31" s="44"/>
      <c r="H31" s="44"/>
      <c r="I31" s="44"/>
      <c r="J31" s="46"/>
    </row>
    <row r="32" ht="374.4">
      <c r="A32" s="36" t="s">
        <v>127</v>
      </c>
      <c r="B32" s="43"/>
      <c r="C32" s="44"/>
      <c r="D32" s="44"/>
      <c r="E32" s="38" t="s">
        <v>511</v>
      </c>
      <c r="F32" s="44"/>
      <c r="G32" s="44"/>
      <c r="H32" s="44"/>
      <c r="I32" s="44"/>
      <c r="J32" s="46"/>
    </row>
    <row r="33">
      <c r="A33" s="36" t="s">
        <v>118</v>
      </c>
      <c r="B33" s="36">
        <v>6</v>
      </c>
      <c r="C33" s="37" t="s">
        <v>209</v>
      </c>
      <c r="D33" s="36" t="s">
        <v>120</v>
      </c>
      <c r="E33" s="38" t="s">
        <v>210</v>
      </c>
      <c r="F33" s="39" t="s">
        <v>189</v>
      </c>
      <c r="G33" s="40">
        <v>1102.173</v>
      </c>
      <c r="H33" s="41">
        <v>20.600000000000001</v>
      </c>
      <c r="I33" s="41">
        <f>ROUND(G33*H33,P4)</f>
        <v>0</v>
      </c>
      <c r="J33" s="39" t="s">
        <v>123</v>
      </c>
      <c r="O33" s="42">
        <f>I33*0.21</f>
        <v>0</v>
      </c>
      <c r="P33">
        <v>3</v>
      </c>
    </row>
    <row r="34">
      <c r="A34" s="36" t="s">
        <v>124</v>
      </c>
      <c r="B34" s="43"/>
      <c r="C34" s="44"/>
      <c r="D34" s="44"/>
      <c r="E34" s="38" t="s">
        <v>1532</v>
      </c>
      <c r="F34" s="44"/>
      <c r="G34" s="44"/>
      <c r="H34" s="44"/>
      <c r="I34" s="44"/>
      <c r="J34" s="46"/>
    </row>
    <row r="35">
      <c r="A35" s="36" t="s">
        <v>125</v>
      </c>
      <c r="B35" s="43"/>
      <c r="C35" s="44"/>
      <c r="D35" s="44"/>
      <c r="E35" s="47" t="s">
        <v>1533</v>
      </c>
      <c r="F35" s="44"/>
      <c r="G35" s="44"/>
      <c r="H35" s="44"/>
      <c r="I35" s="44"/>
      <c r="J35" s="46"/>
    </row>
    <row r="36" ht="216">
      <c r="A36" s="36" t="s">
        <v>127</v>
      </c>
      <c r="B36" s="43"/>
      <c r="C36" s="44"/>
      <c r="D36" s="44"/>
      <c r="E36" s="38" t="s">
        <v>341</v>
      </c>
      <c r="F36" s="44"/>
      <c r="G36" s="44"/>
      <c r="H36" s="44"/>
      <c r="I36" s="44"/>
      <c r="J36" s="46"/>
    </row>
    <row r="37">
      <c r="A37" s="36" t="s">
        <v>118</v>
      </c>
      <c r="B37" s="36">
        <v>7</v>
      </c>
      <c r="C37" s="37" t="s">
        <v>209</v>
      </c>
      <c r="D37" s="36" t="s">
        <v>288</v>
      </c>
      <c r="E37" s="38" t="s">
        <v>210</v>
      </c>
      <c r="F37" s="39" t="s">
        <v>189</v>
      </c>
      <c r="G37" s="40">
        <v>1102.173</v>
      </c>
      <c r="H37" s="41">
        <v>20.600000000000001</v>
      </c>
      <c r="I37" s="41">
        <f>ROUND(G37*H37,P4)</f>
        <v>0</v>
      </c>
      <c r="J37" s="39" t="s">
        <v>123</v>
      </c>
      <c r="O37" s="42">
        <f>I37*0.21</f>
        <v>0</v>
      </c>
      <c r="P37">
        <v>3</v>
      </c>
    </row>
    <row r="38">
      <c r="A38" s="36" t="s">
        <v>124</v>
      </c>
      <c r="B38" s="43"/>
      <c r="C38" s="44"/>
      <c r="D38" s="44"/>
      <c r="E38" s="45" t="s">
        <v>120</v>
      </c>
      <c r="F38" s="44"/>
      <c r="G38" s="44"/>
      <c r="H38" s="44"/>
      <c r="I38" s="44"/>
      <c r="J38" s="46"/>
    </row>
    <row r="39" ht="28.8">
      <c r="A39" s="36" t="s">
        <v>125</v>
      </c>
      <c r="B39" s="43"/>
      <c r="C39" s="44"/>
      <c r="D39" s="44"/>
      <c r="E39" s="47" t="s">
        <v>1534</v>
      </c>
      <c r="F39" s="44"/>
      <c r="G39" s="44"/>
      <c r="H39" s="44"/>
      <c r="I39" s="44"/>
      <c r="J39" s="46"/>
    </row>
    <row r="40" ht="216">
      <c r="A40" s="36" t="s">
        <v>127</v>
      </c>
      <c r="B40" s="43"/>
      <c r="C40" s="44"/>
      <c r="D40" s="44"/>
      <c r="E40" s="38" t="s">
        <v>341</v>
      </c>
      <c r="F40" s="44"/>
      <c r="G40" s="44"/>
      <c r="H40" s="44"/>
      <c r="I40" s="44"/>
      <c r="J40" s="46"/>
    </row>
    <row r="41">
      <c r="A41" s="36" t="s">
        <v>118</v>
      </c>
      <c r="B41" s="36">
        <v>8</v>
      </c>
      <c r="C41" s="37" t="s">
        <v>831</v>
      </c>
      <c r="D41" s="36" t="s">
        <v>120</v>
      </c>
      <c r="E41" s="38" t="s">
        <v>832</v>
      </c>
      <c r="F41" s="39" t="s">
        <v>189</v>
      </c>
      <c r="G41" s="40">
        <v>200.244</v>
      </c>
      <c r="H41" s="41">
        <v>987.11000000000001</v>
      </c>
      <c r="I41" s="41">
        <f>ROUND(G41*H41,P4)</f>
        <v>0</v>
      </c>
      <c r="J41" s="39" t="s">
        <v>123</v>
      </c>
      <c r="O41" s="42">
        <f>I41*0.21</f>
        <v>0</v>
      </c>
      <c r="P41">
        <v>3</v>
      </c>
    </row>
    <row r="42">
      <c r="A42" s="36" t="s">
        <v>124</v>
      </c>
      <c r="B42" s="43"/>
      <c r="C42" s="44"/>
      <c r="D42" s="44"/>
      <c r="E42" s="45" t="s">
        <v>120</v>
      </c>
      <c r="F42" s="44"/>
      <c r="G42" s="44"/>
      <c r="H42" s="44"/>
      <c r="I42" s="44"/>
      <c r="J42" s="46"/>
    </row>
    <row r="43" ht="86.4">
      <c r="A43" s="36" t="s">
        <v>125</v>
      </c>
      <c r="B43" s="43"/>
      <c r="C43" s="44"/>
      <c r="D43" s="44"/>
      <c r="E43" s="47" t="s">
        <v>1535</v>
      </c>
      <c r="F43" s="44"/>
      <c r="G43" s="44"/>
      <c r="H43" s="44"/>
      <c r="I43" s="44"/>
      <c r="J43" s="46"/>
    </row>
    <row r="44" ht="273.6">
      <c r="A44" s="36" t="s">
        <v>127</v>
      </c>
      <c r="B44" s="43"/>
      <c r="C44" s="44"/>
      <c r="D44" s="44"/>
      <c r="E44" s="38" t="s">
        <v>834</v>
      </c>
      <c r="F44" s="44"/>
      <c r="G44" s="44"/>
      <c r="H44" s="44"/>
      <c r="I44" s="44"/>
      <c r="J44" s="46"/>
    </row>
    <row r="45">
      <c r="A45" s="36" t="s">
        <v>118</v>
      </c>
      <c r="B45" s="36">
        <v>9</v>
      </c>
      <c r="C45" s="37" t="s">
        <v>831</v>
      </c>
      <c r="D45" s="36" t="s">
        <v>288</v>
      </c>
      <c r="E45" s="38" t="s">
        <v>832</v>
      </c>
      <c r="F45" s="39" t="s">
        <v>189</v>
      </c>
      <c r="G45" s="40">
        <v>560.32000000000005</v>
      </c>
      <c r="H45" s="41">
        <v>987.11000000000001</v>
      </c>
      <c r="I45" s="41">
        <f>ROUND(G45*H45,P4)</f>
        <v>0</v>
      </c>
      <c r="J45" s="39" t="s">
        <v>123</v>
      </c>
      <c r="O45" s="42">
        <f>I45*0.21</f>
        <v>0</v>
      </c>
      <c r="P45">
        <v>3</v>
      </c>
    </row>
    <row r="46" ht="28.8">
      <c r="A46" s="36" t="s">
        <v>124</v>
      </c>
      <c r="B46" s="43"/>
      <c r="C46" s="44"/>
      <c r="D46" s="44"/>
      <c r="E46" s="38" t="s">
        <v>1536</v>
      </c>
      <c r="F46" s="44"/>
      <c r="G46" s="44"/>
      <c r="H46" s="44"/>
      <c r="I46" s="44"/>
      <c r="J46" s="46"/>
    </row>
    <row r="47" ht="28.8">
      <c r="A47" s="36" t="s">
        <v>125</v>
      </c>
      <c r="B47" s="43"/>
      <c r="C47" s="44"/>
      <c r="D47" s="44"/>
      <c r="E47" s="47" t="s">
        <v>1537</v>
      </c>
      <c r="F47" s="44"/>
      <c r="G47" s="44"/>
      <c r="H47" s="44"/>
      <c r="I47" s="44"/>
      <c r="J47" s="46"/>
    </row>
    <row r="48" ht="273.6">
      <c r="A48" s="36" t="s">
        <v>127</v>
      </c>
      <c r="B48" s="43"/>
      <c r="C48" s="44"/>
      <c r="D48" s="44"/>
      <c r="E48" s="38" t="s">
        <v>834</v>
      </c>
      <c r="F48" s="44"/>
      <c r="G48" s="44"/>
      <c r="H48" s="44"/>
      <c r="I48" s="44"/>
      <c r="J48" s="46"/>
    </row>
    <row r="49">
      <c r="A49" s="36" t="s">
        <v>118</v>
      </c>
      <c r="B49" s="36">
        <v>10</v>
      </c>
      <c r="C49" s="37" t="s">
        <v>213</v>
      </c>
      <c r="D49" s="36" t="s">
        <v>120</v>
      </c>
      <c r="E49" s="38" t="s">
        <v>214</v>
      </c>
      <c r="F49" s="39" t="s">
        <v>189</v>
      </c>
      <c r="G49" s="40">
        <v>260</v>
      </c>
      <c r="H49" s="41">
        <v>1102.6500000000001</v>
      </c>
      <c r="I49" s="41">
        <f>ROUND(G49*H49,P4)</f>
        <v>0</v>
      </c>
      <c r="J49" s="39" t="s">
        <v>123</v>
      </c>
      <c r="O49" s="42">
        <f>I49*0.21</f>
        <v>0</v>
      </c>
      <c r="P49">
        <v>3</v>
      </c>
    </row>
    <row r="50">
      <c r="A50" s="36" t="s">
        <v>124</v>
      </c>
      <c r="B50" s="43"/>
      <c r="C50" s="44"/>
      <c r="D50" s="44"/>
      <c r="E50" s="45" t="s">
        <v>120</v>
      </c>
      <c r="F50" s="44"/>
      <c r="G50" s="44"/>
      <c r="H50" s="44"/>
      <c r="I50" s="44"/>
      <c r="J50" s="46"/>
    </row>
    <row r="51" ht="57.6">
      <c r="A51" s="36" t="s">
        <v>125</v>
      </c>
      <c r="B51" s="43"/>
      <c r="C51" s="44"/>
      <c r="D51" s="44"/>
      <c r="E51" s="47" t="s">
        <v>1538</v>
      </c>
      <c r="F51" s="44"/>
      <c r="G51" s="44"/>
      <c r="H51" s="44"/>
      <c r="I51" s="44"/>
      <c r="J51" s="46"/>
    </row>
    <row r="52" ht="360">
      <c r="A52" s="36" t="s">
        <v>127</v>
      </c>
      <c r="B52" s="43"/>
      <c r="C52" s="44"/>
      <c r="D52" s="44"/>
      <c r="E52" s="38" t="s">
        <v>517</v>
      </c>
      <c r="F52" s="44"/>
      <c r="G52" s="44"/>
      <c r="H52" s="44"/>
      <c r="I52" s="44"/>
      <c r="J52" s="46"/>
    </row>
    <row r="53">
      <c r="A53" s="36" t="s">
        <v>118</v>
      </c>
      <c r="B53" s="36">
        <v>11</v>
      </c>
      <c r="C53" s="37" t="s">
        <v>213</v>
      </c>
      <c r="D53" s="36" t="s">
        <v>288</v>
      </c>
      <c r="E53" s="38" t="s">
        <v>214</v>
      </c>
      <c r="F53" s="39" t="s">
        <v>189</v>
      </c>
      <c r="G53" s="40">
        <v>158.62</v>
      </c>
      <c r="H53" s="41">
        <v>1102.6500000000001</v>
      </c>
      <c r="I53" s="41">
        <f>ROUND(G53*H53,P4)</f>
        <v>0</v>
      </c>
      <c r="J53" s="39" t="s">
        <v>123</v>
      </c>
      <c r="O53" s="42">
        <f>I53*0.21</f>
        <v>0</v>
      </c>
      <c r="P53">
        <v>3</v>
      </c>
    </row>
    <row r="54" ht="28.8">
      <c r="A54" s="36" t="s">
        <v>124</v>
      </c>
      <c r="B54" s="43"/>
      <c r="C54" s="44"/>
      <c r="D54" s="44"/>
      <c r="E54" s="38" t="s">
        <v>1539</v>
      </c>
      <c r="F54" s="44"/>
      <c r="G54" s="44"/>
      <c r="H54" s="44"/>
      <c r="I54" s="44"/>
      <c r="J54" s="46"/>
    </row>
    <row r="55">
      <c r="A55" s="36" t="s">
        <v>125</v>
      </c>
      <c r="B55" s="43"/>
      <c r="C55" s="44"/>
      <c r="D55" s="44"/>
      <c r="E55" s="47" t="s">
        <v>1540</v>
      </c>
      <c r="F55" s="44"/>
      <c r="G55" s="44"/>
      <c r="H55" s="44"/>
      <c r="I55" s="44"/>
      <c r="J55" s="46"/>
    </row>
    <row r="56" ht="360">
      <c r="A56" s="36" t="s">
        <v>127</v>
      </c>
      <c r="B56" s="43"/>
      <c r="C56" s="44"/>
      <c r="D56" s="44"/>
      <c r="E56" s="38" t="s">
        <v>517</v>
      </c>
      <c r="F56" s="44"/>
      <c r="G56" s="44"/>
      <c r="H56" s="44"/>
      <c r="I56" s="44"/>
      <c r="J56" s="46"/>
    </row>
    <row r="57">
      <c r="A57" s="36" t="s">
        <v>118</v>
      </c>
      <c r="B57" s="36">
        <v>12</v>
      </c>
      <c r="C57" s="37" t="s">
        <v>351</v>
      </c>
      <c r="D57" s="36" t="s">
        <v>120</v>
      </c>
      <c r="E57" s="38" t="s">
        <v>352</v>
      </c>
      <c r="F57" s="39" t="s">
        <v>219</v>
      </c>
      <c r="G57" s="40">
        <v>546.54200000000003</v>
      </c>
      <c r="H57" s="41">
        <v>20.530000000000001</v>
      </c>
      <c r="I57" s="41">
        <f>ROUND(G57*H57,P4)</f>
        <v>0</v>
      </c>
      <c r="J57" s="39" t="s">
        <v>123</v>
      </c>
      <c r="O57" s="42">
        <f>I57*0.21</f>
        <v>0</v>
      </c>
      <c r="P57">
        <v>3</v>
      </c>
    </row>
    <row r="58">
      <c r="A58" s="36" t="s">
        <v>124</v>
      </c>
      <c r="B58" s="43"/>
      <c r="C58" s="44"/>
      <c r="D58" s="44"/>
      <c r="E58" s="45" t="s">
        <v>120</v>
      </c>
      <c r="F58" s="44"/>
      <c r="G58" s="44"/>
      <c r="H58" s="44"/>
      <c r="I58" s="44"/>
      <c r="J58" s="46"/>
    </row>
    <row r="59" ht="43.2">
      <c r="A59" s="36" t="s">
        <v>125</v>
      </c>
      <c r="B59" s="43"/>
      <c r="C59" s="44"/>
      <c r="D59" s="44"/>
      <c r="E59" s="47" t="s">
        <v>1541</v>
      </c>
      <c r="F59" s="44"/>
      <c r="G59" s="44"/>
      <c r="H59" s="44"/>
      <c r="I59" s="44"/>
      <c r="J59" s="46"/>
    </row>
    <row r="60" ht="28.8">
      <c r="A60" s="36" t="s">
        <v>127</v>
      </c>
      <c r="B60" s="43"/>
      <c r="C60" s="44"/>
      <c r="D60" s="44"/>
      <c r="E60" s="38" t="s">
        <v>354</v>
      </c>
      <c r="F60" s="44"/>
      <c r="G60" s="44"/>
      <c r="H60" s="44"/>
      <c r="I60" s="44"/>
      <c r="J60" s="46"/>
    </row>
    <row r="61">
      <c r="A61" s="30" t="s">
        <v>115</v>
      </c>
      <c r="B61" s="31"/>
      <c r="C61" s="32" t="s">
        <v>222</v>
      </c>
      <c r="D61" s="33"/>
      <c r="E61" s="30" t="s">
        <v>223</v>
      </c>
      <c r="F61" s="33"/>
      <c r="G61" s="33"/>
      <c r="H61" s="33"/>
      <c r="I61" s="34">
        <f>SUMIFS(I62:I85,A62:A85,"P")</f>
        <v>0</v>
      </c>
      <c r="J61" s="35"/>
    </row>
    <row r="62">
      <c r="A62" s="36" t="s">
        <v>118</v>
      </c>
      <c r="B62" s="36">
        <v>13</v>
      </c>
      <c r="C62" s="37" t="s">
        <v>1179</v>
      </c>
      <c r="D62" s="36" t="s">
        <v>120</v>
      </c>
      <c r="E62" s="38" t="s">
        <v>1180</v>
      </c>
      <c r="F62" s="39" t="s">
        <v>189</v>
      </c>
      <c r="G62" s="40">
        <v>3.7440000000000002</v>
      </c>
      <c r="H62" s="41">
        <v>3218.9400000000001</v>
      </c>
      <c r="I62" s="41">
        <f>ROUND(G62*H62,P4)</f>
        <v>0</v>
      </c>
      <c r="J62" s="39" t="s">
        <v>123</v>
      </c>
      <c r="O62" s="42">
        <f>I62*0.21</f>
        <v>0</v>
      </c>
      <c r="P62">
        <v>3</v>
      </c>
    </row>
    <row r="63">
      <c r="A63" s="36" t="s">
        <v>124</v>
      </c>
      <c r="B63" s="43"/>
      <c r="C63" s="44"/>
      <c r="D63" s="44"/>
      <c r="E63" s="38" t="s">
        <v>1542</v>
      </c>
      <c r="F63" s="44"/>
      <c r="G63" s="44"/>
      <c r="H63" s="44"/>
      <c r="I63" s="44"/>
      <c r="J63" s="46"/>
    </row>
    <row r="64">
      <c r="A64" s="36" t="s">
        <v>125</v>
      </c>
      <c r="B64" s="43"/>
      <c r="C64" s="44"/>
      <c r="D64" s="44"/>
      <c r="E64" s="47" t="s">
        <v>1543</v>
      </c>
      <c r="F64" s="44"/>
      <c r="G64" s="44"/>
      <c r="H64" s="44"/>
      <c r="I64" s="44"/>
      <c r="J64" s="46"/>
    </row>
    <row r="65" ht="57.6">
      <c r="A65" s="36" t="s">
        <v>127</v>
      </c>
      <c r="B65" s="43"/>
      <c r="C65" s="44"/>
      <c r="D65" s="44"/>
      <c r="E65" s="38" t="s">
        <v>1183</v>
      </c>
      <c r="F65" s="44"/>
      <c r="G65" s="44"/>
      <c r="H65" s="44"/>
      <c r="I65" s="44"/>
      <c r="J65" s="46"/>
    </row>
    <row r="66">
      <c r="A66" s="36" t="s">
        <v>118</v>
      </c>
      <c r="B66" s="36">
        <v>14</v>
      </c>
      <c r="C66" s="37" t="s">
        <v>382</v>
      </c>
      <c r="D66" s="36" t="s">
        <v>120</v>
      </c>
      <c r="E66" s="38" t="s">
        <v>383</v>
      </c>
      <c r="F66" s="39" t="s">
        <v>219</v>
      </c>
      <c r="G66" s="40">
        <v>246.40000000000001</v>
      </c>
      <c r="H66" s="41">
        <v>81.129999999999995</v>
      </c>
      <c r="I66" s="41">
        <f>ROUND(G66*H66,P4)</f>
        <v>0</v>
      </c>
      <c r="J66" s="39" t="s">
        <v>123</v>
      </c>
      <c r="O66" s="42">
        <f>I66*0.21</f>
        <v>0</v>
      </c>
      <c r="P66">
        <v>3</v>
      </c>
    </row>
    <row r="67" ht="28.8">
      <c r="A67" s="36" t="s">
        <v>124</v>
      </c>
      <c r="B67" s="43"/>
      <c r="C67" s="44"/>
      <c r="D67" s="44"/>
      <c r="E67" s="38" t="s">
        <v>1544</v>
      </c>
      <c r="F67" s="44"/>
      <c r="G67" s="44"/>
      <c r="H67" s="44"/>
      <c r="I67" s="44"/>
      <c r="J67" s="46"/>
    </row>
    <row r="68" ht="129.6">
      <c r="A68" s="36" t="s">
        <v>125</v>
      </c>
      <c r="B68" s="43"/>
      <c r="C68" s="44"/>
      <c r="D68" s="44"/>
      <c r="E68" s="47" t="s">
        <v>1545</v>
      </c>
      <c r="F68" s="44"/>
      <c r="G68" s="44"/>
      <c r="H68" s="44"/>
      <c r="I68" s="44"/>
      <c r="J68" s="46"/>
    </row>
    <row r="69" ht="115.2">
      <c r="A69" s="36" t="s">
        <v>127</v>
      </c>
      <c r="B69" s="43"/>
      <c r="C69" s="44"/>
      <c r="D69" s="44"/>
      <c r="E69" s="38" t="s">
        <v>385</v>
      </c>
      <c r="F69" s="44"/>
      <c r="G69" s="44"/>
      <c r="H69" s="44"/>
      <c r="I69" s="44"/>
      <c r="J69" s="46"/>
    </row>
    <row r="70">
      <c r="A70" s="36" t="s">
        <v>118</v>
      </c>
      <c r="B70" s="36">
        <v>15</v>
      </c>
      <c r="C70" s="37" t="s">
        <v>1546</v>
      </c>
      <c r="D70" s="36" t="s">
        <v>120</v>
      </c>
      <c r="E70" s="38" t="s">
        <v>1547</v>
      </c>
      <c r="F70" s="39" t="s">
        <v>189</v>
      </c>
      <c r="G70" s="40">
        <v>447.31</v>
      </c>
      <c r="H70" s="41">
        <v>1186.5799999999999</v>
      </c>
      <c r="I70" s="41">
        <f>ROUND(G70*H70,P4)</f>
        <v>0</v>
      </c>
      <c r="J70" s="39" t="s">
        <v>123</v>
      </c>
      <c r="O70" s="42">
        <f>I70*0.21</f>
        <v>0</v>
      </c>
      <c r="P70">
        <v>3</v>
      </c>
    </row>
    <row r="71" ht="28.8">
      <c r="A71" s="36" t="s">
        <v>124</v>
      </c>
      <c r="B71" s="43"/>
      <c r="C71" s="44"/>
      <c r="D71" s="44"/>
      <c r="E71" s="38" t="s">
        <v>1548</v>
      </c>
      <c r="F71" s="44"/>
      <c r="G71" s="44"/>
      <c r="H71" s="44"/>
      <c r="I71" s="44"/>
      <c r="J71" s="46"/>
    </row>
    <row r="72" ht="57.6">
      <c r="A72" s="36" t="s">
        <v>125</v>
      </c>
      <c r="B72" s="43"/>
      <c r="C72" s="44"/>
      <c r="D72" s="44"/>
      <c r="E72" s="47" t="s">
        <v>1549</v>
      </c>
      <c r="F72" s="44"/>
      <c r="G72" s="44"/>
      <c r="H72" s="44"/>
      <c r="I72" s="44"/>
      <c r="J72" s="46"/>
    </row>
    <row r="73" ht="57.6">
      <c r="A73" s="36" t="s">
        <v>127</v>
      </c>
      <c r="B73" s="43"/>
      <c r="C73" s="44"/>
      <c r="D73" s="44"/>
      <c r="E73" s="38" t="s">
        <v>405</v>
      </c>
      <c r="F73" s="44"/>
      <c r="G73" s="44"/>
      <c r="H73" s="44"/>
      <c r="I73" s="44"/>
      <c r="J73" s="46"/>
    </row>
    <row r="74">
      <c r="A74" s="36" t="s">
        <v>118</v>
      </c>
      <c r="B74" s="36">
        <v>16</v>
      </c>
      <c r="C74" s="37" t="s">
        <v>522</v>
      </c>
      <c r="D74" s="36" t="s">
        <v>120</v>
      </c>
      <c r="E74" s="38" t="s">
        <v>523</v>
      </c>
      <c r="F74" s="39" t="s">
        <v>189</v>
      </c>
      <c r="G74" s="40">
        <v>1.325</v>
      </c>
      <c r="H74" s="41">
        <v>5169.54</v>
      </c>
      <c r="I74" s="41">
        <f>ROUND(G74*H74,P4)</f>
        <v>0</v>
      </c>
      <c r="J74" s="39" t="s">
        <v>123</v>
      </c>
      <c r="O74" s="42">
        <f>I74*0.21</f>
        <v>0</v>
      </c>
      <c r="P74">
        <v>3</v>
      </c>
    </row>
    <row r="75">
      <c r="A75" s="36" t="s">
        <v>124</v>
      </c>
      <c r="B75" s="43"/>
      <c r="C75" s="44"/>
      <c r="D75" s="44"/>
      <c r="E75" s="38" t="s">
        <v>1550</v>
      </c>
      <c r="F75" s="44"/>
      <c r="G75" s="44"/>
      <c r="H75" s="44"/>
      <c r="I75" s="44"/>
      <c r="J75" s="46"/>
    </row>
    <row r="76">
      <c r="A76" s="36" t="s">
        <v>125</v>
      </c>
      <c r="B76" s="43"/>
      <c r="C76" s="44"/>
      <c r="D76" s="44"/>
      <c r="E76" s="47" t="s">
        <v>1551</v>
      </c>
      <c r="F76" s="44"/>
      <c r="G76" s="44"/>
      <c r="H76" s="44"/>
      <c r="I76" s="44"/>
      <c r="J76" s="46"/>
    </row>
    <row r="77" ht="409.5">
      <c r="A77" s="36" t="s">
        <v>127</v>
      </c>
      <c r="B77" s="43"/>
      <c r="C77" s="44"/>
      <c r="D77" s="44"/>
      <c r="E77" s="38" t="s">
        <v>525</v>
      </c>
      <c r="F77" s="44"/>
      <c r="G77" s="44"/>
      <c r="H77" s="44"/>
      <c r="I77" s="44"/>
      <c r="J77" s="46"/>
    </row>
    <row r="78">
      <c r="A78" s="36" t="s">
        <v>118</v>
      </c>
      <c r="B78" s="36">
        <v>17</v>
      </c>
      <c r="C78" s="37" t="s">
        <v>1552</v>
      </c>
      <c r="D78" s="36" t="s">
        <v>120</v>
      </c>
      <c r="E78" s="38" t="s">
        <v>1553</v>
      </c>
      <c r="F78" s="39" t="s">
        <v>189</v>
      </c>
      <c r="G78" s="40">
        <v>59.265000000000001</v>
      </c>
      <c r="H78" s="41">
        <v>5664.6300000000001</v>
      </c>
      <c r="I78" s="41">
        <f>ROUND(G78*H78,P4)</f>
        <v>0</v>
      </c>
      <c r="J78" s="39" t="s">
        <v>123</v>
      </c>
      <c r="O78" s="42">
        <f>I78*0.21</f>
        <v>0</v>
      </c>
      <c r="P78">
        <v>3</v>
      </c>
    </row>
    <row r="79" ht="43.2">
      <c r="A79" s="36" t="s">
        <v>124</v>
      </c>
      <c r="B79" s="43"/>
      <c r="C79" s="44"/>
      <c r="D79" s="44"/>
      <c r="E79" s="38" t="s">
        <v>1554</v>
      </c>
      <c r="F79" s="44"/>
      <c r="G79" s="44"/>
      <c r="H79" s="44"/>
      <c r="I79" s="44"/>
      <c r="J79" s="46"/>
    </row>
    <row r="80">
      <c r="A80" s="36" t="s">
        <v>125</v>
      </c>
      <c r="B80" s="43"/>
      <c r="C80" s="44"/>
      <c r="D80" s="44"/>
      <c r="E80" s="47" t="s">
        <v>1555</v>
      </c>
      <c r="F80" s="44"/>
      <c r="G80" s="44"/>
      <c r="H80" s="44"/>
      <c r="I80" s="44"/>
      <c r="J80" s="46"/>
    </row>
    <row r="81" ht="409.5">
      <c r="A81" s="36" t="s">
        <v>127</v>
      </c>
      <c r="B81" s="43"/>
      <c r="C81" s="44"/>
      <c r="D81" s="44"/>
      <c r="E81" s="38" t="s">
        <v>525</v>
      </c>
      <c r="F81" s="44"/>
      <c r="G81" s="44"/>
      <c r="H81" s="44"/>
      <c r="I81" s="44"/>
      <c r="J81" s="46"/>
    </row>
    <row r="82">
      <c r="A82" s="36" t="s">
        <v>118</v>
      </c>
      <c r="B82" s="36">
        <v>18</v>
      </c>
      <c r="C82" s="37" t="s">
        <v>1244</v>
      </c>
      <c r="D82" s="36" t="s">
        <v>120</v>
      </c>
      <c r="E82" s="38" t="s">
        <v>1245</v>
      </c>
      <c r="F82" s="39" t="s">
        <v>230</v>
      </c>
      <c r="G82" s="40">
        <v>9.4819999999999993</v>
      </c>
      <c r="H82" s="41">
        <v>40096.389999999999</v>
      </c>
      <c r="I82" s="41">
        <f>ROUND(G82*H82,P4)</f>
        <v>0</v>
      </c>
      <c r="J82" s="39" t="s">
        <v>123</v>
      </c>
      <c r="O82" s="42">
        <f>I82*0.21</f>
        <v>0</v>
      </c>
      <c r="P82">
        <v>3</v>
      </c>
    </row>
    <row r="83">
      <c r="A83" s="36" t="s">
        <v>124</v>
      </c>
      <c r="B83" s="43"/>
      <c r="C83" s="44"/>
      <c r="D83" s="44"/>
      <c r="E83" s="38" t="s">
        <v>1556</v>
      </c>
      <c r="F83" s="44"/>
      <c r="G83" s="44"/>
      <c r="H83" s="44"/>
      <c r="I83" s="44"/>
      <c r="J83" s="46"/>
    </row>
    <row r="84">
      <c r="A84" s="36" t="s">
        <v>125</v>
      </c>
      <c r="B84" s="43"/>
      <c r="C84" s="44"/>
      <c r="D84" s="44"/>
      <c r="E84" s="47" t="s">
        <v>1557</v>
      </c>
      <c r="F84" s="44"/>
      <c r="G84" s="44"/>
      <c r="H84" s="44"/>
      <c r="I84" s="44"/>
      <c r="J84" s="46"/>
    </row>
    <row r="85" ht="302.4">
      <c r="A85" s="36" t="s">
        <v>127</v>
      </c>
      <c r="B85" s="43"/>
      <c r="C85" s="44"/>
      <c r="D85" s="44"/>
      <c r="E85" s="38" t="s">
        <v>529</v>
      </c>
      <c r="F85" s="44"/>
      <c r="G85" s="44"/>
      <c r="H85" s="44"/>
      <c r="I85" s="44"/>
      <c r="J85" s="46"/>
    </row>
    <row r="86">
      <c r="A86" s="30" t="s">
        <v>115</v>
      </c>
      <c r="B86" s="31"/>
      <c r="C86" s="32" t="s">
        <v>1257</v>
      </c>
      <c r="D86" s="33"/>
      <c r="E86" s="30" t="s">
        <v>1258</v>
      </c>
      <c r="F86" s="33"/>
      <c r="G86" s="33"/>
      <c r="H86" s="33"/>
      <c r="I86" s="34">
        <f>SUMIFS(I87:I106,A87:A106,"P")</f>
        <v>0</v>
      </c>
      <c r="J86" s="35"/>
    </row>
    <row r="87">
      <c r="A87" s="36" t="s">
        <v>118</v>
      </c>
      <c r="B87" s="36">
        <v>19</v>
      </c>
      <c r="C87" s="37" t="s">
        <v>1265</v>
      </c>
      <c r="D87" s="36" t="s">
        <v>120</v>
      </c>
      <c r="E87" s="38" t="s">
        <v>1266</v>
      </c>
      <c r="F87" s="39" t="s">
        <v>189</v>
      </c>
      <c r="G87" s="40">
        <v>2.5699999999999998</v>
      </c>
      <c r="H87" s="41">
        <v>16497.52</v>
      </c>
      <c r="I87" s="41">
        <f>ROUND(G87*H87,P4)</f>
        <v>0</v>
      </c>
      <c r="J87" s="39" t="s">
        <v>123</v>
      </c>
      <c r="O87" s="42">
        <f>I87*0.21</f>
        <v>0</v>
      </c>
      <c r="P87">
        <v>3</v>
      </c>
    </row>
    <row r="88" ht="28.8">
      <c r="A88" s="36" t="s">
        <v>124</v>
      </c>
      <c r="B88" s="43"/>
      <c r="C88" s="44"/>
      <c r="D88" s="44"/>
      <c r="E88" s="38" t="s">
        <v>1558</v>
      </c>
      <c r="F88" s="44"/>
      <c r="G88" s="44"/>
      <c r="H88" s="44"/>
      <c r="I88" s="44"/>
      <c r="J88" s="46"/>
    </row>
    <row r="89" ht="28.8">
      <c r="A89" s="36" t="s">
        <v>125</v>
      </c>
      <c r="B89" s="43"/>
      <c r="C89" s="44"/>
      <c r="D89" s="44"/>
      <c r="E89" s="47" t="s">
        <v>1559</v>
      </c>
      <c r="F89" s="44"/>
      <c r="G89" s="44"/>
      <c r="H89" s="44"/>
      <c r="I89" s="44"/>
      <c r="J89" s="46"/>
    </row>
    <row r="90" ht="409.5">
      <c r="A90" s="36" t="s">
        <v>127</v>
      </c>
      <c r="B90" s="43"/>
      <c r="C90" s="44"/>
      <c r="D90" s="44"/>
      <c r="E90" s="38" t="s">
        <v>1269</v>
      </c>
      <c r="F90" s="44"/>
      <c r="G90" s="44"/>
      <c r="H90" s="44"/>
      <c r="I90" s="44"/>
      <c r="J90" s="46"/>
    </row>
    <row r="91">
      <c r="A91" s="36" t="s">
        <v>118</v>
      </c>
      <c r="B91" s="36">
        <v>20</v>
      </c>
      <c r="C91" s="37" t="s">
        <v>1270</v>
      </c>
      <c r="D91" s="36" t="s">
        <v>120</v>
      </c>
      <c r="E91" s="38" t="s">
        <v>1271</v>
      </c>
      <c r="F91" s="39" t="s">
        <v>230</v>
      </c>
      <c r="G91" s="40">
        <v>0.41099999999999998</v>
      </c>
      <c r="H91" s="41">
        <v>40901.849999999999</v>
      </c>
      <c r="I91" s="41">
        <f>ROUND(G91*H91,P4)</f>
        <v>0</v>
      </c>
      <c r="J91" s="39" t="s">
        <v>123</v>
      </c>
      <c r="O91" s="42">
        <f>I91*0.21</f>
        <v>0</v>
      </c>
      <c r="P91">
        <v>3</v>
      </c>
    </row>
    <row r="92">
      <c r="A92" s="36" t="s">
        <v>124</v>
      </c>
      <c r="B92" s="43"/>
      <c r="C92" s="44"/>
      <c r="D92" s="44"/>
      <c r="E92" s="38" t="s">
        <v>1560</v>
      </c>
      <c r="F92" s="44"/>
      <c r="G92" s="44"/>
      <c r="H92" s="44"/>
      <c r="I92" s="44"/>
      <c r="J92" s="46"/>
    </row>
    <row r="93">
      <c r="A93" s="36" t="s">
        <v>125</v>
      </c>
      <c r="B93" s="43"/>
      <c r="C93" s="44"/>
      <c r="D93" s="44"/>
      <c r="E93" s="47" t="s">
        <v>1561</v>
      </c>
      <c r="F93" s="44"/>
      <c r="G93" s="44"/>
      <c r="H93" s="44"/>
      <c r="I93" s="44"/>
      <c r="J93" s="46"/>
    </row>
    <row r="94" ht="273.6">
      <c r="A94" s="36" t="s">
        <v>127</v>
      </c>
      <c r="B94" s="43"/>
      <c r="C94" s="44"/>
      <c r="D94" s="44"/>
      <c r="E94" s="38" t="s">
        <v>1273</v>
      </c>
      <c r="F94" s="44"/>
      <c r="G94" s="44"/>
      <c r="H94" s="44"/>
      <c r="I94" s="44"/>
      <c r="J94" s="46"/>
    </row>
    <row r="95" ht="28.8">
      <c r="A95" s="36" t="s">
        <v>118</v>
      </c>
      <c r="B95" s="36">
        <v>55</v>
      </c>
      <c r="C95" s="37" t="s">
        <v>1562</v>
      </c>
      <c r="D95" s="36" t="s">
        <v>120</v>
      </c>
      <c r="E95" s="38" t="s">
        <v>1563</v>
      </c>
      <c r="F95" s="39" t="s">
        <v>189</v>
      </c>
      <c r="G95" s="40">
        <v>90</v>
      </c>
      <c r="H95" s="41">
        <v>4488.6400000000003</v>
      </c>
      <c r="I95" s="41">
        <f>ROUND(G95*H95,P4)</f>
        <v>0</v>
      </c>
      <c r="J95" s="39" t="s">
        <v>123</v>
      </c>
      <c r="O95" s="42">
        <f>I95*0.21</f>
        <v>0</v>
      </c>
      <c r="P95">
        <v>3</v>
      </c>
    </row>
    <row r="96">
      <c r="A96" s="36" t="s">
        <v>124</v>
      </c>
      <c r="B96" s="43"/>
      <c r="C96" s="44"/>
      <c r="D96" s="44"/>
      <c r="E96" s="45" t="s">
        <v>120</v>
      </c>
      <c r="F96" s="44"/>
      <c r="G96" s="44"/>
      <c r="H96" s="44"/>
      <c r="I96" s="44"/>
      <c r="J96" s="46"/>
    </row>
    <row r="97" ht="158.4">
      <c r="A97" s="36" t="s">
        <v>125</v>
      </c>
      <c r="B97" s="43"/>
      <c r="C97" s="44"/>
      <c r="D97" s="44"/>
      <c r="E97" s="47" t="s">
        <v>1564</v>
      </c>
      <c r="F97" s="44"/>
      <c r="G97" s="44"/>
      <c r="H97" s="44"/>
      <c r="I97" s="44"/>
      <c r="J97" s="46"/>
    </row>
    <row r="98" ht="57.6">
      <c r="A98" s="36" t="s">
        <v>127</v>
      </c>
      <c r="B98" s="43"/>
      <c r="C98" s="44"/>
      <c r="D98" s="44"/>
      <c r="E98" s="38" t="s">
        <v>1565</v>
      </c>
      <c r="F98" s="44"/>
      <c r="G98" s="44"/>
      <c r="H98" s="44"/>
      <c r="I98" s="44"/>
      <c r="J98" s="46"/>
    </row>
    <row r="99">
      <c r="A99" s="36" t="s">
        <v>118</v>
      </c>
      <c r="B99" s="36">
        <v>22</v>
      </c>
      <c r="C99" s="37" t="s">
        <v>1566</v>
      </c>
      <c r="D99" s="36" t="s">
        <v>120</v>
      </c>
      <c r="E99" s="38" t="s">
        <v>1567</v>
      </c>
      <c r="F99" s="39" t="s">
        <v>189</v>
      </c>
      <c r="G99" s="40">
        <v>107.52500000000001</v>
      </c>
      <c r="H99" s="41">
        <v>13536.16</v>
      </c>
      <c r="I99" s="41">
        <f>ROUND(G99*H99,P4)</f>
        <v>0</v>
      </c>
      <c r="J99" s="39" t="s">
        <v>123</v>
      </c>
      <c r="O99" s="42">
        <f>I99*0.21</f>
        <v>0</v>
      </c>
      <c r="P99">
        <v>3</v>
      </c>
    </row>
    <row r="100" ht="72">
      <c r="A100" s="36" t="s">
        <v>124</v>
      </c>
      <c r="B100" s="43"/>
      <c r="C100" s="44"/>
      <c r="D100" s="44"/>
      <c r="E100" s="38" t="s">
        <v>1568</v>
      </c>
      <c r="F100" s="44"/>
      <c r="G100" s="44"/>
      <c r="H100" s="44"/>
      <c r="I100" s="44"/>
      <c r="J100" s="46"/>
    </row>
    <row r="101" ht="57.6">
      <c r="A101" s="36" t="s">
        <v>125</v>
      </c>
      <c r="B101" s="43"/>
      <c r="C101" s="44"/>
      <c r="D101" s="44"/>
      <c r="E101" s="47" t="s">
        <v>1569</v>
      </c>
      <c r="F101" s="44"/>
      <c r="G101" s="44"/>
      <c r="H101" s="44"/>
      <c r="I101" s="44"/>
      <c r="J101" s="46"/>
    </row>
    <row r="102" ht="409.5">
      <c r="A102" s="36" t="s">
        <v>127</v>
      </c>
      <c r="B102" s="43"/>
      <c r="C102" s="44"/>
      <c r="D102" s="44"/>
      <c r="E102" s="38" t="s">
        <v>398</v>
      </c>
      <c r="F102" s="44"/>
      <c r="G102" s="44"/>
      <c r="H102" s="44"/>
      <c r="I102" s="44"/>
      <c r="J102" s="46"/>
    </row>
    <row r="103">
      <c r="A103" s="36" t="s">
        <v>118</v>
      </c>
      <c r="B103" s="36">
        <v>23</v>
      </c>
      <c r="C103" s="37" t="s">
        <v>1570</v>
      </c>
      <c r="D103" s="36" t="s">
        <v>120</v>
      </c>
      <c r="E103" s="38" t="s">
        <v>1571</v>
      </c>
      <c r="F103" s="39" t="s">
        <v>230</v>
      </c>
      <c r="G103" s="40">
        <v>15.053000000000001</v>
      </c>
      <c r="H103" s="41">
        <v>41542.169999999998</v>
      </c>
      <c r="I103" s="41">
        <f>ROUND(G103*H103,P4)</f>
        <v>0</v>
      </c>
      <c r="J103" s="39" t="s">
        <v>123</v>
      </c>
      <c r="O103" s="42">
        <f>I103*0.21</f>
        <v>0</v>
      </c>
      <c r="P103">
        <v>3</v>
      </c>
    </row>
    <row r="104">
      <c r="A104" s="36" t="s">
        <v>124</v>
      </c>
      <c r="B104" s="43"/>
      <c r="C104" s="44"/>
      <c r="D104" s="44"/>
      <c r="E104" s="45" t="s">
        <v>120</v>
      </c>
      <c r="F104" s="44"/>
      <c r="G104" s="44"/>
      <c r="H104" s="44"/>
      <c r="I104" s="44"/>
      <c r="J104" s="46"/>
    </row>
    <row r="105" ht="43.2">
      <c r="A105" s="36" t="s">
        <v>125</v>
      </c>
      <c r="B105" s="43"/>
      <c r="C105" s="44"/>
      <c r="D105" s="44"/>
      <c r="E105" s="47" t="s">
        <v>1572</v>
      </c>
      <c r="F105" s="44"/>
      <c r="G105" s="44"/>
      <c r="H105" s="44"/>
      <c r="I105" s="44"/>
      <c r="J105" s="46"/>
    </row>
    <row r="106" ht="302.4">
      <c r="A106" s="36" t="s">
        <v>127</v>
      </c>
      <c r="B106" s="43"/>
      <c r="C106" s="44"/>
      <c r="D106" s="44"/>
      <c r="E106" s="38" t="s">
        <v>529</v>
      </c>
      <c r="F106" s="44"/>
      <c r="G106" s="44"/>
      <c r="H106" s="44"/>
      <c r="I106" s="44"/>
      <c r="J106" s="46"/>
    </row>
    <row r="107">
      <c r="A107" s="30" t="s">
        <v>115</v>
      </c>
      <c r="B107" s="31"/>
      <c r="C107" s="32" t="s">
        <v>389</v>
      </c>
      <c r="D107" s="33"/>
      <c r="E107" s="30" t="s">
        <v>390</v>
      </c>
      <c r="F107" s="33"/>
      <c r="G107" s="33"/>
      <c r="H107" s="33"/>
      <c r="I107" s="34">
        <f>SUMIFS(I108:I139,A108:A139,"P")</f>
        <v>0</v>
      </c>
      <c r="J107" s="35"/>
    </row>
    <row r="108">
      <c r="A108" s="36" t="s">
        <v>118</v>
      </c>
      <c r="B108" s="36">
        <v>24</v>
      </c>
      <c r="C108" s="37" t="s">
        <v>1573</v>
      </c>
      <c r="D108" s="36" t="s">
        <v>120</v>
      </c>
      <c r="E108" s="38" t="s">
        <v>1574</v>
      </c>
      <c r="F108" s="39" t="s">
        <v>189</v>
      </c>
      <c r="G108" s="40">
        <v>4.6580000000000004</v>
      </c>
      <c r="H108" s="41">
        <v>8189.0600000000004</v>
      </c>
      <c r="I108" s="41">
        <f>ROUND(G108*H108,P4)</f>
        <v>0</v>
      </c>
      <c r="J108" s="39" t="s">
        <v>123</v>
      </c>
      <c r="O108" s="42">
        <f>I108*0.21</f>
        <v>0</v>
      </c>
      <c r="P108">
        <v>3</v>
      </c>
    </row>
    <row r="109" ht="28.8">
      <c r="A109" s="36" t="s">
        <v>124</v>
      </c>
      <c r="B109" s="43"/>
      <c r="C109" s="44"/>
      <c r="D109" s="44"/>
      <c r="E109" s="38" t="s">
        <v>1575</v>
      </c>
      <c r="F109" s="44"/>
      <c r="G109" s="44"/>
      <c r="H109" s="44"/>
      <c r="I109" s="44"/>
      <c r="J109" s="46"/>
    </row>
    <row r="110">
      <c r="A110" s="36" t="s">
        <v>125</v>
      </c>
      <c r="B110" s="43"/>
      <c r="C110" s="44"/>
      <c r="D110" s="44"/>
      <c r="E110" s="47" t="s">
        <v>1576</v>
      </c>
      <c r="F110" s="44"/>
      <c r="G110" s="44"/>
      <c r="H110" s="44"/>
      <c r="I110" s="44"/>
      <c r="J110" s="46"/>
    </row>
    <row r="111" ht="409.5">
      <c r="A111" s="36" t="s">
        <v>127</v>
      </c>
      <c r="B111" s="43"/>
      <c r="C111" s="44"/>
      <c r="D111" s="44"/>
      <c r="E111" s="38" t="s">
        <v>398</v>
      </c>
      <c r="F111" s="44"/>
      <c r="G111" s="44"/>
      <c r="H111" s="44"/>
      <c r="I111" s="44"/>
      <c r="J111" s="46"/>
    </row>
    <row r="112">
      <c r="A112" s="36" t="s">
        <v>118</v>
      </c>
      <c r="B112" s="36">
        <v>25</v>
      </c>
      <c r="C112" s="37" t="s">
        <v>1348</v>
      </c>
      <c r="D112" s="36" t="s">
        <v>120</v>
      </c>
      <c r="E112" s="38" t="s">
        <v>1349</v>
      </c>
      <c r="F112" s="39" t="s">
        <v>189</v>
      </c>
      <c r="G112" s="40">
        <v>3.7799999999999998</v>
      </c>
      <c r="H112" s="41">
        <v>27301.549999999999</v>
      </c>
      <c r="I112" s="41">
        <f>ROUND(G112*H112,P4)</f>
        <v>0</v>
      </c>
      <c r="J112" s="39" t="s">
        <v>123</v>
      </c>
      <c r="O112" s="42">
        <f>I112*0.21</f>
        <v>0</v>
      </c>
      <c r="P112">
        <v>3</v>
      </c>
    </row>
    <row r="113" ht="28.8">
      <c r="A113" s="36" t="s">
        <v>124</v>
      </c>
      <c r="B113" s="43"/>
      <c r="C113" s="44"/>
      <c r="D113" s="44"/>
      <c r="E113" s="38" t="s">
        <v>1577</v>
      </c>
      <c r="F113" s="44"/>
      <c r="G113" s="44"/>
      <c r="H113" s="44"/>
      <c r="I113" s="44"/>
      <c r="J113" s="46"/>
    </row>
    <row r="114" ht="43.2">
      <c r="A114" s="36" t="s">
        <v>125</v>
      </c>
      <c r="B114" s="43"/>
      <c r="C114" s="44"/>
      <c r="D114" s="44"/>
      <c r="E114" s="47" t="s">
        <v>1578</v>
      </c>
      <c r="F114" s="44"/>
      <c r="G114" s="44"/>
      <c r="H114" s="44"/>
      <c r="I114" s="44"/>
      <c r="J114" s="46"/>
    </row>
    <row r="115" ht="273.6">
      <c r="A115" s="36" t="s">
        <v>127</v>
      </c>
      <c r="B115" s="43"/>
      <c r="C115" s="44"/>
      <c r="D115" s="44"/>
      <c r="E115" s="38" t="s">
        <v>533</v>
      </c>
      <c r="F115" s="44"/>
      <c r="G115" s="44"/>
      <c r="H115" s="44"/>
      <c r="I115" s="44"/>
      <c r="J115" s="46"/>
    </row>
    <row r="116">
      <c r="A116" s="36" t="s">
        <v>118</v>
      </c>
      <c r="B116" s="36">
        <v>26</v>
      </c>
      <c r="C116" s="37" t="s">
        <v>391</v>
      </c>
      <c r="D116" s="36" t="s">
        <v>120</v>
      </c>
      <c r="E116" s="38" t="s">
        <v>392</v>
      </c>
      <c r="F116" s="39" t="s">
        <v>189</v>
      </c>
      <c r="G116" s="40">
        <v>14.640000000000001</v>
      </c>
      <c r="H116" s="41">
        <v>4217.5200000000004</v>
      </c>
      <c r="I116" s="41">
        <f>ROUND(G116*H116,P4)</f>
        <v>0</v>
      </c>
      <c r="J116" s="39" t="s">
        <v>123</v>
      </c>
      <c r="O116" s="42">
        <f>I116*0.21</f>
        <v>0</v>
      </c>
      <c r="P116">
        <v>3</v>
      </c>
    </row>
    <row r="117">
      <c r="A117" s="36" t="s">
        <v>124</v>
      </c>
      <c r="B117" s="43"/>
      <c r="C117" s="44"/>
      <c r="D117" s="44"/>
      <c r="E117" s="38" t="s">
        <v>1579</v>
      </c>
      <c r="F117" s="44"/>
      <c r="G117" s="44"/>
      <c r="H117" s="44"/>
      <c r="I117" s="44"/>
      <c r="J117" s="46"/>
    </row>
    <row r="118" ht="57.6">
      <c r="A118" s="36" t="s">
        <v>125</v>
      </c>
      <c r="B118" s="43"/>
      <c r="C118" s="44"/>
      <c r="D118" s="44"/>
      <c r="E118" s="47" t="s">
        <v>1580</v>
      </c>
      <c r="F118" s="44"/>
      <c r="G118" s="44"/>
      <c r="H118" s="44"/>
      <c r="I118" s="44"/>
      <c r="J118" s="46"/>
    </row>
    <row r="119" ht="409.5">
      <c r="A119" s="36" t="s">
        <v>127</v>
      </c>
      <c r="B119" s="43"/>
      <c r="C119" s="44"/>
      <c r="D119" s="44"/>
      <c r="E119" s="38" t="s">
        <v>398</v>
      </c>
      <c r="F119" s="44"/>
      <c r="G119" s="44"/>
      <c r="H119" s="44"/>
      <c r="I119" s="44"/>
      <c r="J119" s="46"/>
    </row>
    <row r="120">
      <c r="A120" s="36" t="s">
        <v>118</v>
      </c>
      <c r="B120" s="36">
        <v>27</v>
      </c>
      <c r="C120" s="37" t="s">
        <v>1581</v>
      </c>
      <c r="D120" s="36" t="s">
        <v>120</v>
      </c>
      <c r="E120" s="38" t="s">
        <v>1582</v>
      </c>
      <c r="F120" s="39" t="s">
        <v>189</v>
      </c>
      <c r="G120" s="40">
        <v>32.700000000000003</v>
      </c>
      <c r="H120" s="41">
        <v>4459.0200000000004</v>
      </c>
      <c r="I120" s="41">
        <f>ROUND(G120*H120,P4)</f>
        <v>0</v>
      </c>
      <c r="J120" s="39" t="s">
        <v>123</v>
      </c>
      <c r="O120" s="42">
        <f>I120*0.21</f>
        <v>0</v>
      </c>
      <c r="P120">
        <v>3</v>
      </c>
    </row>
    <row r="121">
      <c r="A121" s="36" t="s">
        <v>124</v>
      </c>
      <c r="B121" s="43"/>
      <c r="C121" s="44"/>
      <c r="D121" s="44"/>
      <c r="E121" s="38" t="s">
        <v>1583</v>
      </c>
      <c r="F121" s="44"/>
      <c r="G121" s="44"/>
      <c r="H121" s="44"/>
      <c r="I121" s="44"/>
      <c r="J121" s="46"/>
    </row>
    <row r="122" ht="28.8">
      <c r="A122" s="36" t="s">
        <v>125</v>
      </c>
      <c r="B122" s="43"/>
      <c r="C122" s="44"/>
      <c r="D122" s="44"/>
      <c r="E122" s="47" t="s">
        <v>1584</v>
      </c>
      <c r="F122" s="44"/>
      <c r="G122" s="44"/>
      <c r="H122" s="44"/>
      <c r="I122" s="44"/>
      <c r="J122" s="46"/>
    </row>
    <row r="123" ht="409.5">
      <c r="A123" s="36" t="s">
        <v>127</v>
      </c>
      <c r="B123" s="43"/>
      <c r="C123" s="44"/>
      <c r="D123" s="44"/>
      <c r="E123" s="38" t="s">
        <v>398</v>
      </c>
      <c r="F123" s="44"/>
      <c r="G123" s="44"/>
      <c r="H123" s="44"/>
      <c r="I123" s="44"/>
      <c r="J123" s="46"/>
    </row>
    <row r="124">
      <c r="A124" s="36" t="s">
        <v>118</v>
      </c>
      <c r="B124" s="36">
        <v>28</v>
      </c>
      <c r="C124" s="37" t="s">
        <v>395</v>
      </c>
      <c r="D124" s="36" t="s">
        <v>120</v>
      </c>
      <c r="E124" s="38" t="s">
        <v>396</v>
      </c>
      <c r="F124" s="39" t="s">
        <v>189</v>
      </c>
      <c r="G124" s="40">
        <v>0.52100000000000002</v>
      </c>
      <c r="H124" s="41">
        <v>4800.1300000000001</v>
      </c>
      <c r="I124" s="41">
        <f>ROUND(G124*H124,P4)</f>
        <v>0</v>
      </c>
      <c r="J124" s="39" t="s">
        <v>123</v>
      </c>
      <c r="O124" s="42">
        <f>I124*0.21</f>
        <v>0</v>
      </c>
      <c r="P124">
        <v>3</v>
      </c>
    </row>
    <row r="125" ht="28.8">
      <c r="A125" s="36" t="s">
        <v>124</v>
      </c>
      <c r="B125" s="43"/>
      <c r="C125" s="44"/>
      <c r="D125" s="44"/>
      <c r="E125" s="38" t="s">
        <v>1585</v>
      </c>
      <c r="F125" s="44"/>
      <c r="G125" s="44"/>
      <c r="H125" s="44"/>
      <c r="I125" s="44"/>
      <c r="J125" s="46"/>
    </row>
    <row r="126">
      <c r="A126" s="36" t="s">
        <v>125</v>
      </c>
      <c r="B126" s="43"/>
      <c r="C126" s="44"/>
      <c r="D126" s="44"/>
      <c r="E126" s="47" t="s">
        <v>1586</v>
      </c>
      <c r="F126" s="44"/>
      <c r="G126" s="44"/>
      <c r="H126" s="44"/>
      <c r="I126" s="44"/>
      <c r="J126" s="46"/>
    </row>
    <row r="127" ht="409.5">
      <c r="A127" s="36" t="s">
        <v>127</v>
      </c>
      <c r="B127" s="43"/>
      <c r="C127" s="44"/>
      <c r="D127" s="44"/>
      <c r="E127" s="38" t="s">
        <v>398</v>
      </c>
      <c r="F127" s="44"/>
      <c r="G127" s="44"/>
      <c r="H127" s="44"/>
      <c r="I127" s="44"/>
      <c r="J127" s="46"/>
    </row>
    <row r="128">
      <c r="A128" s="36" t="s">
        <v>118</v>
      </c>
      <c r="B128" s="36">
        <v>29</v>
      </c>
      <c r="C128" s="37" t="s">
        <v>399</v>
      </c>
      <c r="D128" s="36" t="s">
        <v>120</v>
      </c>
      <c r="E128" s="38" t="s">
        <v>400</v>
      </c>
      <c r="F128" s="39" t="s">
        <v>189</v>
      </c>
      <c r="G128" s="40">
        <v>3.8250000000000002</v>
      </c>
      <c r="H128" s="41">
        <v>4613.8500000000004</v>
      </c>
      <c r="I128" s="41">
        <f>ROUND(G128*H128,P4)</f>
        <v>0</v>
      </c>
      <c r="J128" s="39" t="s">
        <v>123</v>
      </c>
      <c r="O128" s="42">
        <f>I128*0.21</f>
        <v>0</v>
      </c>
      <c r="P128">
        <v>3</v>
      </c>
    </row>
    <row r="129">
      <c r="A129" s="36" t="s">
        <v>124</v>
      </c>
      <c r="B129" s="43"/>
      <c r="C129" s="44"/>
      <c r="D129" s="44"/>
      <c r="E129" s="38" t="s">
        <v>1587</v>
      </c>
      <c r="F129" s="44"/>
      <c r="G129" s="44"/>
      <c r="H129" s="44"/>
      <c r="I129" s="44"/>
      <c r="J129" s="46"/>
    </row>
    <row r="130">
      <c r="A130" s="36" t="s">
        <v>125</v>
      </c>
      <c r="B130" s="43"/>
      <c r="C130" s="44"/>
      <c r="D130" s="44"/>
      <c r="E130" s="47" t="s">
        <v>1588</v>
      </c>
      <c r="F130" s="44"/>
      <c r="G130" s="44"/>
      <c r="H130" s="44"/>
      <c r="I130" s="44"/>
      <c r="J130" s="46"/>
    </row>
    <row r="131" ht="409.5">
      <c r="A131" s="36" t="s">
        <v>127</v>
      </c>
      <c r="B131" s="43"/>
      <c r="C131" s="44"/>
      <c r="D131" s="44"/>
      <c r="E131" s="38" t="s">
        <v>398</v>
      </c>
      <c r="F131" s="44"/>
      <c r="G131" s="44"/>
      <c r="H131" s="44"/>
      <c r="I131" s="44"/>
      <c r="J131" s="46"/>
    </row>
    <row r="132">
      <c r="A132" s="36" t="s">
        <v>118</v>
      </c>
      <c r="B132" s="36">
        <v>30</v>
      </c>
      <c r="C132" s="37" t="s">
        <v>406</v>
      </c>
      <c r="D132" s="36" t="s">
        <v>120</v>
      </c>
      <c r="E132" s="38" t="s">
        <v>407</v>
      </c>
      <c r="F132" s="39" t="s">
        <v>189</v>
      </c>
      <c r="G132" s="40">
        <v>53.677</v>
      </c>
      <c r="H132" s="41">
        <v>1036.6700000000001</v>
      </c>
      <c r="I132" s="41">
        <f>ROUND(G132*H132,P4)</f>
        <v>0</v>
      </c>
      <c r="J132" s="39" t="s">
        <v>123</v>
      </c>
      <c r="O132" s="42">
        <f>I132*0.21</f>
        <v>0</v>
      </c>
      <c r="P132">
        <v>3</v>
      </c>
    </row>
    <row r="133">
      <c r="A133" s="36" t="s">
        <v>124</v>
      </c>
      <c r="B133" s="43"/>
      <c r="C133" s="44"/>
      <c r="D133" s="44"/>
      <c r="E133" s="38" t="s">
        <v>1589</v>
      </c>
      <c r="F133" s="44"/>
      <c r="G133" s="44"/>
      <c r="H133" s="44"/>
      <c r="I133" s="44"/>
      <c r="J133" s="46"/>
    </row>
    <row r="134" ht="86.4">
      <c r="A134" s="36" t="s">
        <v>125</v>
      </c>
      <c r="B134" s="43"/>
      <c r="C134" s="44"/>
      <c r="D134" s="44"/>
      <c r="E134" s="47" t="s">
        <v>1590</v>
      </c>
      <c r="F134" s="44"/>
      <c r="G134" s="44"/>
      <c r="H134" s="44"/>
      <c r="I134" s="44"/>
      <c r="J134" s="46"/>
    </row>
    <row r="135" ht="57.6">
      <c r="A135" s="36" t="s">
        <v>127</v>
      </c>
      <c r="B135" s="43"/>
      <c r="C135" s="44"/>
      <c r="D135" s="44"/>
      <c r="E135" s="38" t="s">
        <v>405</v>
      </c>
      <c r="F135" s="44"/>
      <c r="G135" s="44"/>
      <c r="H135" s="44"/>
      <c r="I135" s="44"/>
      <c r="J135" s="46"/>
    </row>
    <row r="136">
      <c r="A136" s="36" t="s">
        <v>118</v>
      </c>
      <c r="B136" s="36">
        <v>31</v>
      </c>
      <c r="C136" s="37" t="s">
        <v>409</v>
      </c>
      <c r="D136" s="36" t="s">
        <v>120</v>
      </c>
      <c r="E136" s="38" t="s">
        <v>410</v>
      </c>
      <c r="F136" s="39" t="s">
        <v>189</v>
      </c>
      <c r="G136" s="40">
        <v>5.0999999999999996</v>
      </c>
      <c r="H136" s="41">
        <v>7016.9899999999998</v>
      </c>
      <c r="I136" s="41">
        <f>ROUND(G136*H136,P4)</f>
        <v>0</v>
      </c>
      <c r="J136" s="39" t="s">
        <v>123</v>
      </c>
      <c r="O136" s="42">
        <f>I136*0.21</f>
        <v>0</v>
      </c>
      <c r="P136">
        <v>3</v>
      </c>
    </row>
    <row r="137" ht="28.8">
      <c r="A137" s="36" t="s">
        <v>124</v>
      </c>
      <c r="B137" s="43"/>
      <c r="C137" s="44"/>
      <c r="D137" s="44"/>
      <c r="E137" s="38" t="s">
        <v>1591</v>
      </c>
      <c r="F137" s="44"/>
      <c r="G137" s="44"/>
      <c r="H137" s="44"/>
      <c r="I137" s="44"/>
      <c r="J137" s="46"/>
    </row>
    <row r="138" ht="28.8">
      <c r="A138" s="36" t="s">
        <v>125</v>
      </c>
      <c r="B138" s="43"/>
      <c r="C138" s="44"/>
      <c r="D138" s="44"/>
      <c r="E138" s="47" t="s">
        <v>1592</v>
      </c>
      <c r="F138" s="44"/>
      <c r="G138" s="44"/>
      <c r="H138" s="44"/>
      <c r="I138" s="44"/>
      <c r="J138" s="46"/>
    </row>
    <row r="139" ht="129.6">
      <c r="A139" s="36" t="s">
        <v>127</v>
      </c>
      <c r="B139" s="43"/>
      <c r="C139" s="44"/>
      <c r="D139" s="44"/>
      <c r="E139" s="38" t="s">
        <v>412</v>
      </c>
      <c r="F139" s="44"/>
      <c r="G139" s="44"/>
      <c r="H139" s="44"/>
      <c r="I139" s="44"/>
      <c r="J139" s="46"/>
    </row>
    <row r="140">
      <c r="A140" s="30" t="s">
        <v>115</v>
      </c>
      <c r="B140" s="31"/>
      <c r="C140" s="32" t="s">
        <v>413</v>
      </c>
      <c r="D140" s="33"/>
      <c r="E140" s="30" t="s">
        <v>414</v>
      </c>
      <c r="F140" s="33"/>
      <c r="G140" s="33"/>
      <c r="H140" s="33"/>
      <c r="I140" s="34">
        <f>SUMIFS(I141:I160,A141:A160,"P")</f>
        <v>0</v>
      </c>
      <c r="J140" s="35"/>
    </row>
    <row r="141">
      <c r="A141" s="36" t="s">
        <v>118</v>
      </c>
      <c r="B141" s="36">
        <v>32</v>
      </c>
      <c r="C141" s="37" t="s">
        <v>419</v>
      </c>
      <c r="D141" s="36" t="s">
        <v>120</v>
      </c>
      <c r="E141" s="38" t="s">
        <v>420</v>
      </c>
      <c r="F141" s="39" t="s">
        <v>189</v>
      </c>
      <c r="G141" s="40">
        <v>41.200000000000003</v>
      </c>
      <c r="H141" s="41">
        <v>1081.04</v>
      </c>
      <c r="I141" s="41">
        <f>ROUND(G141*H141,P4)</f>
        <v>0</v>
      </c>
      <c r="J141" s="39" t="s">
        <v>123</v>
      </c>
      <c r="O141" s="42">
        <f>I141*0.21</f>
        <v>0</v>
      </c>
      <c r="P141">
        <v>3</v>
      </c>
    </row>
    <row r="142" ht="28.8">
      <c r="A142" s="36" t="s">
        <v>124</v>
      </c>
      <c r="B142" s="43"/>
      <c r="C142" s="44"/>
      <c r="D142" s="44"/>
      <c r="E142" s="38" t="s">
        <v>1593</v>
      </c>
      <c r="F142" s="44"/>
      <c r="G142" s="44"/>
      <c r="H142" s="44"/>
      <c r="I142" s="44"/>
      <c r="J142" s="46"/>
    </row>
    <row r="143">
      <c r="A143" s="36" t="s">
        <v>125</v>
      </c>
      <c r="B143" s="43"/>
      <c r="C143" s="44"/>
      <c r="D143" s="44"/>
      <c r="E143" s="47" t="s">
        <v>1594</v>
      </c>
      <c r="F143" s="44"/>
      <c r="G143" s="44"/>
      <c r="H143" s="44"/>
      <c r="I143" s="44"/>
      <c r="J143" s="46"/>
    </row>
    <row r="144" ht="57.6">
      <c r="A144" s="36" t="s">
        <v>127</v>
      </c>
      <c r="B144" s="43"/>
      <c r="C144" s="44"/>
      <c r="D144" s="44"/>
      <c r="E144" s="38" t="s">
        <v>418</v>
      </c>
      <c r="F144" s="44"/>
      <c r="G144" s="44"/>
      <c r="H144" s="44"/>
      <c r="I144" s="44"/>
      <c r="J144" s="46"/>
    </row>
    <row r="145">
      <c r="A145" s="36" t="s">
        <v>118</v>
      </c>
      <c r="B145" s="36">
        <v>33</v>
      </c>
      <c r="C145" s="37" t="s">
        <v>1595</v>
      </c>
      <c r="D145" s="36" t="s">
        <v>120</v>
      </c>
      <c r="E145" s="38" t="s">
        <v>1596</v>
      </c>
      <c r="F145" s="39" t="s">
        <v>219</v>
      </c>
      <c r="G145" s="40">
        <v>78.280000000000001</v>
      </c>
      <c r="H145" s="41">
        <v>57.600000000000001</v>
      </c>
      <c r="I145" s="41">
        <f>ROUND(G145*H145,P4)</f>
        <v>0</v>
      </c>
      <c r="J145" s="39" t="s">
        <v>123</v>
      </c>
      <c r="O145" s="42">
        <f>I145*0.21</f>
        <v>0</v>
      </c>
      <c r="P145">
        <v>3</v>
      </c>
    </row>
    <row r="146">
      <c r="A146" s="36" t="s">
        <v>124</v>
      </c>
      <c r="B146" s="43"/>
      <c r="C146" s="44"/>
      <c r="D146" s="44"/>
      <c r="E146" s="38" t="s">
        <v>1597</v>
      </c>
      <c r="F146" s="44"/>
      <c r="G146" s="44"/>
      <c r="H146" s="44"/>
      <c r="I146" s="44"/>
      <c r="J146" s="46"/>
    </row>
    <row r="147">
      <c r="A147" s="36" t="s">
        <v>125</v>
      </c>
      <c r="B147" s="43"/>
      <c r="C147" s="44"/>
      <c r="D147" s="44"/>
      <c r="E147" s="47" t="s">
        <v>1598</v>
      </c>
      <c r="F147" s="44"/>
      <c r="G147" s="44"/>
      <c r="H147" s="44"/>
      <c r="I147" s="44"/>
      <c r="J147" s="46"/>
    </row>
    <row r="148" ht="115.2">
      <c r="A148" s="36" t="s">
        <v>127</v>
      </c>
      <c r="B148" s="43"/>
      <c r="C148" s="44"/>
      <c r="D148" s="44"/>
      <c r="E148" s="38" t="s">
        <v>774</v>
      </c>
      <c r="F148" s="44"/>
      <c r="G148" s="44"/>
      <c r="H148" s="44"/>
      <c r="I148" s="44"/>
      <c r="J148" s="46"/>
    </row>
    <row r="149">
      <c r="A149" s="36" t="s">
        <v>118</v>
      </c>
      <c r="B149" s="36">
        <v>34</v>
      </c>
      <c r="C149" s="37" t="s">
        <v>426</v>
      </c>
      <c r="D149" s="36" t="s">
        <v>120</v>
      </c>
      <c r="E149" s="38" t="s">
        <v>427</v>
      </c>
      <c r="F149" s="39" t="s">
        <v>219</v>
      </c>
      <c r="G149" s="40">
        <v>78.280000000000001</v>
      </c>
      <c r="H149" s="41">
        <v>25.370000000000001</v>
      </c>
      <c r="I149" s="41">
        <f>ROUND(G149*H149,P4)</f>
        <v>0</v>
      </c>
      <c r="J149" s="39" t="s">
        <v>123</v>
      </c>
      <c r="O149" s="42">
        <f>I149*0.21</f>
        <v>0</v>
      </c>
      <c r="P149">
        <v>3</v>
      </c>
    </row>
    <row r="150">
      <c r="A150" s="36" t="s">
        <v>124</v>
      </c>
      <c r="B150" s="43"/>
      <c r="C150" s="44"/>
      <c r="D150" s="44"/>
      <c r="E150" s="38" t="s">
        <v>1599</v>
      </c>
      <c r="F150" s="44"/>
      <c r="G150" s="44"/>
      <c r="H150" s="44"/>
      <c r="I150" s="44"/>
      <c r="J150" s="46"/>
    </row>
    <row r="151">
      <c r="A151" s="36" t="s">
        <v>125</v>
      </c>
      <c r="B151" s="43"/>
      <c r="C151" s="44"/>
      <c r="D151" s="44"/>
      <c r="E151" s="47" t="s">
        <v>1598</v>
      </c>
      <c r="F151" s="44"/>
      <c r="G151" s="44"/>
      <c r="H151" s="44"/>
      <c r="I151" s="44"/>
      <c r="J151" s="46"/>
    </row>
    <row r="152" ht="72">
      <c r="A152" s="36" t="s">
        <v>127</v>
      </c>
      <c r="B152" s="43"/>
      <c r="C152" s="44"/>
      <c r="D152" s="44"/>
      <c r="E152" s="38" t="s">
        <v>429</v>
      </c>
      <c r="F152" s="44"/>
      <c r="G152" s="44"/>
      <c r="H152" s="44"/>
      <c r="I152" s="44"/>
      <c r="J152" s="46"/>
    </row>
    <row r="153">
      <c r="A153" s="36" t="s">
        <v>118</v>
      </c>
      <c r="B153" s="36">
        <v>35</v>
      </c>
      <c r="C153" s="37" t="s">
        <v>944</v>
      </c>
      <c r="D153" s="36" t="s">
        <v>120</v>
      </c>
      <c r="E153" s="38" t="s">
        <v>945</v>
      </c>
      <c r="F153" s="39" t="s">
        <v>219</v>
      </c>
      <c r="G153" s="40">
        <v>78.280000000000001</v>
      </c>
      <c r="H153" s="41">
        <v>350</v>
      </c>
      <c r="I153" s="41">
        <f>ROUND(G153*H153,P4)</f>
        <v>0</v>
      </c>
      <c r="J153" s="36"/>
      <c r="O153" s="42">
        <f>I153*0.21</f>
        <v>0</v>
      </c>
      <c r="P153">
        <v>3</v>
      </c>
    </row>
    <row r="154">
      <c r="A154" s="36" t="s">
        <v>124</v>
      </c>
      <c r="B154" s="43"/>
      <c r="C154" s="44"/>
      <c r="D154" s="44"/>
      <c r="E154" s="38" t="s">
        <v>1600</v>
      </c>
      <c r="F154" s="44"/>
      <c r="G154" s="44"/>
      <c r="H154" s="44"/>
      <c r="I154" s="44"/>
      <c r="J154" s="46"/>
    </row>
    <row r="155">
      <c r="A155" s="36" t="s">
        <v>125</v>
      </c>
      <c r="B155" s="43"/>
      <c r="C155" s="44"/>
      <c r="D155" s="44"/>
      <c r="E155" s="47" t="s">
        <v>1601</v>
      </c>
      <c r="F155" s="44"/>
      <c r="G155" s="44"/>
      <c r="H155" s="44"/>
      <c r="I155" s="44"/>
      <c r="J155" s="46"/>
    </row>
    <row r="156" ht="158.4">
      <c r="A156" s="36" t="s">
        <v>127</v>
      </c>
      <c r="B156" s="43"/>
      <c r="C156" s="44"/>
      <c r="D156" s="44"/>
      <c r="E156" s="38" t="s">
        <v>436</v>
      </c>
      <c r="F156" s="44"/>
      <c r="G156" s="44"/>
      <c r="H156" s="44"/>
      <c r="I156" s="44"/>
      <c r="J156" s="46"/>
    </row>
    <row r="157">
      <c r="A157" s="36" t="s">
        <v>118</v>
      </c>
      <c r="B157" s="36">
        <v>36</v>
      </c>
      <c r="C157" s="37" t="s">
        <v>443</v>
      </c>
      <c r="D157" s="36" t="s">
        <v>120</v>
      </c>
      <c r="E157" s="38" t="s">
        <v>444</v>
      </c>
      <c r="F157" s="39" t="s">
        <v>219</v>
      </c>
      <c r="G157" s="40">
        <v>78.280000000000001</v>
      </c>
      <c r="H157" s="41">
        <v>6.8200000000000003</v>
      </c>
      <c r="I157" s="41">
        <f>ROUND(G157*H157,P4)</f>
        <v>0</v>
      </c>
      <c r="J157" s="39" t="s">
        <v>123</v>
      </c>
      <c r="O157" s="42">
        <f>I157*0.21</f>
        <v>0</v>
      </c>
      <c r="P157">
        <v>3</v>
      </c>
    </row>
    <row r="158">
      <c r="A158" s="36" t="s">
        <v>124</v>
      </c>
      <c r="B158" s="43"/>
      <c r="C158" s="44"/>
      <c r="D158" s="44"/>
      <c r="E158" s="38" t="s">
        <v>1602</v>
      </c>
      <c r="F158" s="44"/>
      <c r="G158" s="44"/>
      <c r="H158" s="44"/>
      <c r="I158" s="44"/>
      <c r="J158" s="46"/>
    </row>
    <row r="159">
      <c r="A159" s="36" t="s">
        <v>125</v>
      </c>
      <c r="B159" s="43"/>
      <c r="C159" s="44"/>
      <c r="D159" s="44"/>
      <c r="E159" s="47" t="s">
        <v>1598</v>
      </c>
      <c r="F159" s="44"/>
      <c r="G159" s="44"/>
      <c r="H159" s="44"/>
      <c r="I159" s="44"/>
      <c r="J159" s="46"/>
    </row>
    <row r="160" ht="28.8">
      <c r="A160" s="36" t="s">
        <v>127</v>
      </c>
      <c r="B160" s="43"/>
      <c r="C160" s="44"/>
      <c r="D160" s="44"/>
      <c r="E160" s="38" t="s">
        <v>446</v>
      </c>
      <c r="F160" s="44"/>
      <c r="G160" s="44"/>
      <c r="H160" s="44"/>
      <c r="I160" s="44"/>
      <c r="J160" s="46"/>
    </row>
    <row r="161">
      <c r="A161" s="30" t="s">
        <v>115</v>
      </c>
      <c r="B161" s="31"/>
      <c r="C161" s="32" t="s">
        <v>245</v>
      </c>
      <c r="D161" s="33"/>
      <c r="E161" s="30" t="s">
        <v>246</v>
      </c>
      <c r="F161" s="33"/>
      <c r="G161" s="33"/>
      <c r="H161" s="33"/>
      <c r="I161" s="34">
        <f>SUMIFS(I162:I185,A162:A185,"P")</f>
        <v>0</v>
      </c>
      <c r="J161" s="35"/>
    </row>
    <row r="162">
      <c r="A162" s="36" t="s">
        <v>118</v>
      </c>
      <c r="B162" s="36">
        <v>37</v>
      </c>
      <c r="C162" s="37" t="s">
        <v>1603</v>
      </c>
      <c r="D162" s="36" t="s">
        <v>120</v>
      </c>
      <c r="E162" s="38" t="s">
        <v>1604</v>
      </c>
      <c r="F162" s="39" t="s">
        <v>219</v>
      </c>
      <c r="G162" s="40">
        <v>181.28</v>
      </c>
      <c r="H162" s="41">
        <v>274.74000000000001</v>
      </c>
      <c r="I162" s="41">
        <f>ROUND(G162*H162,P4)</f>
        <v>0</v>
      </c>
      <c r="J162" s="39" t="s">
        <v>123</v>
      </c>
      <c r="O162" s="42">
        <f>I162*0.21</f>
        <v>0</v>
      </c>
      <c r="P162">
        <v>3</v>
      </c>
    </row>
    <row r="163" ht="43.2">
      <c r="A163" s="36" t="s">
        <v>124</v>
      </c>
      <c r="B163" s="43"/>
      <c r="C163" s="44"/>
      <c r="D163" s="44"/>
      <c r="E163" s="38" t="s">
        <v>1605</v>
      </c>
      <c r="F163" s="44"/>
      <c r="G163" s="44"/>
      <c r="H163" s="44"/>
      <c r="I163" s="44"/>
      <c r="J163" s="46"/>
    </row>
    <row r="164">
      <c r="A164" s="36" t="s">
        <v>125</v>
      </c>
      <c r="B164" s="43"/>
      <c r="C164" s="44"/>
      <c r="D164" s="44"/>
      <c r="E164" s="47" t="s">
        <v>1606</v>
      </c>
      <c r="F164" s="44"/>
      <c r="G164" s="44"/>
      <c r="H164" s="44"/>
      <c r="I164" s="44"/>
      <c r="J164" s="46"/>
    </row>
    <row r="165" ht="259.2">
      <c r="A165" s="36" t="s">
        <v>127</v>
      </c>
      <c r="B165" s="43"/>
      <c r="C165" s="44"/>
      <c r="D165" s="44"/>
      <c r="E165" s="38" t="s">
        <v>1406</v>
      </c>
      <c r="F165" s="44"/>
      <c r="G165" s="44"/>
      <c r="H165" s="44"/>
      <c r="I165" s="44"/>
      <c r="J165" s="46"/>
    </row>
    <row r="166">
      <c r="A166" s="36" t="s">
        <v>118</v>
      </c>
      <c r="B166" s="36">
        <v>38</v>
      </c>
      <c r="C166" s="37" t="s">
        <v>1607</v>
      </c>
      <c r="D166" s="36" t="s">
        <v>120</v>
      </c>
      <c r="E166" s="38" t="s">
        <v>1608</v>
      </c>
      <c r="F166" s="39" t="s">
        <v>219</v>
      </c>
      <c r="G166" s="40">
        <v>214.24000000000001</v>
      </c>
      <c r="H166" s="41">
        <v>670.90999999999997</v>
      </c>
      <c r="I166" s="41">
        <f>ROUND(G166*H166,P4)</f>
        <v>0</v>
      </c>
      <c r="J166" s="39" t="s">
        <v>123</v>
      </c>
      <c r="O166" s="42">
        <f>I166*0.21</f>
        <v>0</v>
      </c>
      <c r="P166">
        <v>3</v>
      </c>
    </row>
    <row r="167">
      <c r="A167" s="36" t="s">
        <v>124</v>
      </c>
      <c r="B167" s="43"/>
      <c r="C167" s="44"/>
      <c r="D167" s="44"/>
      <c r="E167" s="38" t="s">
        <v>1609</v>
      </c>
      <c r="F167" s="44"/>
      <c r="G167" s="44"/>
      <c r="H167" s="44"/>
      <c r="I167" s="44"/>
      <c r="J167" s="46"/>
    </row>
    <row r="168" ht="43.2">
      <c r="A168" s="36" t="s">
        <v>125</v>
      </c>
      <c r="B168" s="43"/>
      <c r="C168" s="44"/>
      <c r="D168" s="44"/>
      <c r="E168" s="47" t="s">
        <v>1610</v>
      </c>
      <c r="F168" s="44"/>
      <c r="G168" s="44"/>
      <c r="H168" s="44"/>
      <c r="I168" s="44"/>
      <c r="J168" s="46"/>
    </row>
    <row r="169" ht="288">
      <c r="A169" s="36" t="s">
        <v>127</v>
      </c>
      <c r="B169" s="43"/>
      <c r="C169" s="44"/>
      <c r="D169" s="44"/>
      <c r="E169" s="38" t="s">
        <v>1411</v>
      </c>
      <c r="F169" s="44"/>
      <c r="G169" s="44"/>
      <c r="H169" s="44"/>
      <c r="I169" s="44"/>
      <c r="J169" s="46"/>
    </row>
    <row r="170">
      <c r="A170" s="36" t="s">
        <v>118</v>
      </c>
      <c r="B170" s="36">
        <v>39</v>
      </c>
      <c r="C170" s="37" t="s">
        <v>1412</v>
      </c>
      <c r="D170" s="36" t="s">
        <v>120</v>
      </c>
      <c r="E170" s="38" t="s">
        <v>1413</v>
      </c>
      <c r="F170" s="39" t="s">
        <v>219</v>
      </c>
      <c r="G170" s="40">
        <v>12</v>
      </c>
      <c r="H170" s="41">
        <v>300.98000000000002</v>
      </c>
      <c r="I170" s="41">
        <f>ROUND(G170*H170,P4)</f>
        <v>0</v>
      </c>
      <c r="J170" s="39" t="s">
        <v>123</v>
      </c>
      <c r="O170" s="42">
        <f>I170*0.21</f>
        <v>0</v>
      </c>
      <c r="P170">
        <v>3</v>
      </c>
    </row>
    <row r="171">
      <c r="A171" s="36" t="s">
        <v>124</v>
      </c>
      <c r="B171" s="43"/>
      <c r="C171" s="44"/>
      <c r="D171" s="44"/>
      <c r="E171" s="38" t="s">
        <v>1611</v>
      </c>
      <c r="F171" s="44"/>
      <c r="G171" s="44"/>
      <c r="H171" s="44"/>
      <c r="I171" s="44"/>
      <c r="J171" s="46"/>
    </row>
    <row r="172">
      <c r="A172" s="36" t="s">
        <v>125</v>
      </c>
      <c r="B172" s="43"/>
      <c r="C172" s="44"/>
      <c r="D172" s="44"/>
      <c r="E172" s="47" t="s">
        <v>1612</v>
      </c>
      <c r="F172" s="44"/>
      <c r="G172" s="44"/>
      <c r="H172" s="44"/>
      <c r="I172" s="44"/>
      <c r="J172" s="46"/>
    </row>
    <row r="173" ht="43.2">
      <c r="A173" s="36" t="s">
        <v>127</v>
      </c>
      <c r="B173" s="43"/>
      <c r="C173" s="44"/>
      <c r="D173" s="44"/>
      <c r="E173" s="38" t="s">
        <v>1416</v>
      </c>
      <c r="F173" s="44"/>
      <c r="G173" s="44"/>
      <c r="H173" s="44"/>
      <c r="I173" s="44"/>
      <c r="J173" s="46"/>
    </row>
    <row r="174">
      <c r="A174" s="36" t="s">
        <v>118</v>
      </c>
      <c r="B174" s="36">
        <v>40</v>
      </c>
      <c r="C174" s="37" t="s">
        <v>1613</v>
      </c>
      <c r="D174" s="36" t="s">
        <v>120</v>
      </c>
      <c r="E174" s="38" t="s">
        <v>1614</v>
      </c>
      <c r="F174" s="39" t="s">
        <v>219</v>
      </c>
      <c r="G174" s="40">
        <v>334.12</v>
      </c>
      <c r="H174" s="41">
        <v>134.68000000000001</v>
      </c>
      <c r="I174" s="41">
        <f>ROUND(G174*H174,P4)</f>
        <v>0</v>
      </c>
      <c r="J174" s="39" t="s">
        <v>123</v>
      </c>
      <c r="O174" s="42">
        <f>I174*0.21</f>
        <v>0</v>
      </c>
      <c r="P174">
        <v>3</v>
      </c>
    </row>
    <row r="175">
      <c r="A175" s="36" t="s">
        <v>124</v>
      </c>
      <c r="B175" s="43"/>
      <c r="C175" s="44"/>
      <c r="D175" s="44"/>
      <c r="E175" s="38" t="s">
        <v>1615</v>
      </c>
      <c r="F175" s="44"/>
      <c r="G175" s="44"/>
      <c r="H175" s="44"/>
      <c r="I175" s="44"/>
      <c r="J175" s="46"/>
    </row>
    <row r="176" ht="100.8">
      <c r="A176" s="36" t="s">
        <v>125</v>
      </c>
      <c r="B176" s="43"/>
      <c r="C176" s="44"/>
      <c r="D176" s="44"/>
      <c r="E176" s="47" t="s">
        <v>1616</v>
      </c>
      <c r="F176" s="44"/>
      <c r="G176" s="44"/>
      <c r="H176" s="44"/>
      <c r="I176" s="44"/>
      <c r="J176" s="46"/>
    </row>
    <row r="177" ht="43.2">
      <c r="A177" s="36" t="s">
        <v>127</v>
      </c>
      <c r="B177" s="43"/>
      <c r="C177" s="44"/>
      <c r="D177" s="44"/>
      <c r="E177" s="38" t="s">
        <v>1416</v>
      </c>
      <c r="F177" s="44"/>
      <c r="G177" s="44"/>
      <c r="H177" s="44"/>
      <c r="I177" s="44"/>
      <c r="J177" s="46"/>
    </row>
    <row r="178">
      <c r="A178" s="36" t="s">
        <v>118</v>
      </c>
      <c r="B178" s="36">
        <v>41</v>
      </c>
      <c r="C178" s="37" t="s">
        <v>1417</v>
      </c>
      <c r="D178" s="36" t="s">
        <v>120</v>
      </c>
      <c r="E178" s="38" t="s">
        <v>1418</v>
      </c>
      <c r="F178" s="39" t="s">
        <v>219</v>
      </c>
      <c r="G178" s="40">
        <v>5.5</v>
      </c>
      <c r="H178" s="41">
        <v>487.26999999999998</v>
      </c>
      <c r="I178" s="41">
        <f>ROUND(G178*H178,P4)</f>
        <v>0</v>
      </c>
      <c r="J178" s="39" t="s">
        <v>123</v>
      </c>
      <c r="O178" s="42">
        <f>I178*0.21</f>
        <v>0</v>
      </c>
      <c r="P178">
        <v>3</v>
      </c>
    </row>
    <row r="179">
      <c r="A179" s="36" t="s">
        <v>124</v>
      </c>
      <c r="B179" s="43"/>
      <c r="C179" s="44"/>
      <c r="D179" s="44"/>
      <c r="E179" s="38" t="s">
        <v>1617</v>
      </c>
      <c r="F179" s="44"/>
      <c r="G179" s="44"/>
      <c r="H179" s="44"/>
      <c r="I179" s="44"/>
      <c r="J179" s="46"/>
    </row>
    <row r="180">
      <c r="A180" s="36" t="s">
        <v>125</v>
      </c>
      <c r="B180" s="43"/>
      <c r="C180" s="44"/>
      <c r="D180" s="44"/>
      <c r="E180" s="47" t="s">
        <v>1618</v>
      </c>
      <c r="F180" s="44"/>
      <c r="G180" s="44"/>
      <c r="H180" s="44"/>
      <c r="I180" s="44"/>
      <c r="J180" s="46"/>
    </row>
    <row r="181" ht="57.6">
      <c r="A181" s="36" t="s">
        <v>127</v>
      </c>
      <c r="B181" s="43"/>
      <c r="C181" s="44"/>
      <c r="D181" s="44"/>
      <c r="E181" s="38" t="s">
        <v>577</v>
      </c>
      <c r="F181" s="44"/>
      <c r="G181" s="44"/>
      <c r="H181" s="44"/>
      <c r="I181" s="44"/>
      <c r="J181" s="46"/>
    </row>
    <row r="182">
      <c r="A182" s="36" t="s">
        <v>118</v>
      </c>
      <c r="B182" s="36">
        <v>42</v>
      </c>
      <c r="C182" s="37" t="s">
        <v>574</v>
      </c>
      <c r="D182" s="36" t="s">
        <v>120</v>
      </c>
      <c r="E182" s="38" t="s">
        <v>575</v>
      </c>
      <c r="F182" s="39" t="s">
        <v>219</v>
      </c>
      <c r="G182" s="40">
        <v>3.1000000000000001</v>
      </c>
      <c r="H182" s="41">
        <v>547.95000000000005</v>
      </c>
      <c r="I182" s="41">
        <f>ROUND(G182*H182,P4)</f>
        <v>0</v>
      </c>
      <c r="J182" s="39" t="s">
        <v>123</v>
      </c>
      <c r="O182" s="42">
        <f>I182*0.21</f>
        <v>0</v>
      </c>
      <c r="P182">
        <v>3</v>
      </c>
    </row>
    <row r="183">
      <c r="A183" s="36" t="s">
        <v>124</v>
      </c>
      <c r="B183" s="43"/>
      <c r="C183" s="44"/>
      <c r="D183" s="44"/>
      <c r="E183" s="38" t="s">
        <v>1619</v>
      </c>
      <c r="F183" s="44"/>
      <c r="G183" s="44"/>
      <c r="H183" s="44"/>
      <c r="I183" s="44"/>
      <c r="J183" s="46"/>
    </row>
    <row r="184">
      <c r="A184" s="36" t="s">
        <v>125</v>
      </c>
      <c r="B184" s="43"/>
      <c r="C184" s="44"/>
      <c r="D184" s="44"/>
      <c r="E184" s="47" t="s">
        <v>1620</v>
      </c>
      <c r="F184" s="44"/>
      <c r="G184" s="44"/>
      <c r="H184" s="44"/>
      <c r="I184" s="44"/>
      <c r="J184" s="46"/>
    </row>
    <row r="185" ht="57.6">
      <c r="A185" s="36" t="s">
        <v>127</v>
      </c>
      <c r="B185" s="43"/>
      <c r="C185" s="44"/>
      <c r="D185" s="44"/>
      <c r="E185" s="38" t="s">
        <v>577</v>
      </c>
      <c r="F185" s="44"/>
      <c r="G185" s="44"/>
      <c r="H185" s="44"/>
      <c r="I185" s="44"/>
      <c r="J185" s="46"/>
    </row>
    <row r="186">
      <c r="A186" s="30" t="s">
        <v>115</v>
      </c>
      <c r="B186" s="31"/>
      <c r="C186" s="32" t="s">
        <v>251</v>
      </c>
      <c r="D186" s="33"/>
      <c r="E186" s="30" t="s">
        <v>252</v>
      </c>
      <c r="F186" s="33"/>
      <c r="G186" s="33"/>
      <c r="H186" s="33"/>
      <c r="I186" s="34">
        <f>SUMIFS(I187:I206,A187:A206,"P")</f>
        <v>0</v>
      </c>
      <c r="J186" s="35"/>
    </row>
    <row r="187">
      <c r="A187" s="36" t="s">
        <v>118</v>
      </c>
      <c r="B187" s="36">
        <v>43</v>
      </c>
      <c r="C187" s="37" t="s">
        <v>1621</v>
      </c>
      <c r="D187" s="36" t="s">
        <v>120</v>
      </c>
      <c r="E187" s="38" t="s">
        <v>1622</v>
      </c>
      <c r="F187" s="39" t="s">
        <v>235</v>
      </c>
      <c r="G187" s="40">
        <v>11</v>
      </c>
      <c r="H187" s="41">
        <v>3712.6199999999999</v>
      </c>
      <c r="I187" s="41">
        <f>ROUND(G187*H187,P4)</f>
        <v>0</v>
      </c>
      <c r="J187" s="39" t="s">
        <v>123</v>
      </c>
      <c r="O187" s="42">
        <f>I187*0.21</f>
        <v>0</v>
      </c>
      <c r="P187">
        <v>3</v>
      </c>
    </row>
    <row r="188" ht="28.8">
      <c r="A188" s="36" t="s">
        <v>124</v>
      </c>
      <c r="B188" s="43"/>
      <c r="C188" s="44"/>
      <c r="D188" s="44"/>
      <c r="E188" s="38" t="s">
        <v>1623</v>
      </c>
      <c r="F188" s="44"/>
      <c r="G188" s="44"/>
      <c r="H188" s="44"/>
      <c r="I188" s="44"/>
      <c r="J188" s="46"/>
    </row>
    <row r="189" ht="28.8">
      <c r="A189" s="36" t="s">
        <v>125</v>
      </c>
      <c r="B189" s="43"/>
      <c r="C189" s="44"/>
      <c r="D189" s="44"/>
      <c r="E189" s="47" t="s">
        <v>1624</v>
      </c>
      <c r="F189" s="44"/>
      <c r="G189" s="44"/>
      <c r="H189" s="44"/>
      <c r="I189" s="44"/>
      <c r="J189" s="46"/>
    </row>
    <row r="190" ht="302.4">
      <c r="A190" s="36" t="s">
        <v>127</v>
      </c>
      <c r="B190" s="43"/>
      <c r="C190" s="44"/>
      <c r="D190" s="44"/>
      <c r="E190" s="38" t="s">
        <v>1625</v>
      </c>
      <c r="F190" s="44"/>
      <c r="G190" s="44"/>
      <c r="H190" s="44"/>
      <c r="I190" s="44"/>
      <c r="J190" s="46"/>
    </row>
    <row r="191">
      <c r="A191" s="36" t="s">
        <v>118</v>
      </c>
      <c r="B191" s="36">
        <v>44</v>
      </c>
      <c r="C191" s="37" t="s">
        <v>1626</v>
      </c>
      <c r="D191" s="36" t="s">
        <v>120</v>
      </c>
      <c r="E191" s="38" t="s">
        <v>1627</v>
      </c>
      <c r="F191" s="39" t="s">
        <v>235</v>
      </c>
      <c r="G191" s="40">
        <v>8</v>
      </c>
      <c r="H191" s="41">
        <v>433.13</v>
      </c>
      <c r="I191" s="41">
        <f>ROUND(G191*H191,P4)</f>
        <v>0</v>
      </c>
      <c r="J191" s="39" t="s">
        <v>123</v>
      </c>
      <c r="O191" s="42">
        <f>I191*0.21</f>
        <v>0</v>
      </c>
      <c r="P191">
        <v>3</v>
      </c>
    </row>
    <row r="192">
      <c r="A192" s="36" t="s">
        <v>124</v>
      </c>
      <c r="B192" s="43"/>
      <c r="C192" s="44"/>
      <c r="D192" s="44"/>
      <c r="E192" s="38" t="s">
        <v>1628</v>
      </c>
      <c r="F192" s="44"/>
      <c r="G192" s="44"/>
      <c r="H192" s="44"/>
      <c r="I192" s="44"/>
      <c r="J192" s="46"/>
    </row>
    <row r="193">
      <c r="A193" s="36" t="s">
        <v>125</v>
      </c>
      <c r="B193" s="43"/>
      <c r="C193" s="44"/>
      <c r="D193" s="44"/>
      <c r="E193" s="47" t="s">
        <v>1629</v>
      </c>
      <c r="F193" s="44"/>
      <c r="G193" s="44"/>
      <c r="H193" s="44"/>
      <c r="I193" s="44"/>
      <c r="J193" s="46"/>
    </row>
    <row r="194" ht="316.8">
      <c r="A194" s="36" t="s">
        <v>127</v>
      </c>
      <c r="B194" s="43"/>
      <c r="C194" s="44"/>
      <c r="D194" s="44"/>
      <c r="E194" s="38" t="s">
        <v>693</v>
      </c>
      <c r="F194" s="44"/>
      <c r="G194" s="44"/>
      <c r="H194" s="44"/>
      <c r="I194" s="44"/>
      <c r="J194" s="46"/>
    </row>
    <row r="195">
      <c r="A195" s="36" t="s">
        <v>118</v>
      </c>
      <c r="B195" s="36">
        <v>45</v>
      </c>
      <c r="C195" s="37" t="s">
        <v>690</v>
      </c>
      <c r="D195" s="36" t="s">
        <v>120</v>
      </c>
      <c r="E195" s="38" t="s">
        <v>691</v>
      </c>
      <c r="F195" s="39" t="s">
        <v>235</v>
      </c>
      <c r="G195" s="40">
        <v>8</v>
      </c>
      <c r="H195" s="41">
        <v>643.85000000000002</v>
      </c>
      <c r="I195" s="41">
        <f>ROUND(G195*H195,P4)</f>
        <v>0</v>
      </c>
      <c r="J195" s="39" t="s">
        <v>123</v>
      </c>
      <c r="O195" s="42">
        <f>I195*0.21</f>
        <v>0</v>
      </c>
      <c r="P195">
        <v>3</v>
      </c>
    </row>
    <row r="196" ht="28.8">
      <c r="A196" s="36" t="s">
        <v>124</v>
      </c>
      <c r="B196" s="43"/>
      <c r="C196" s="44"/>
      <c r="D196" s="44"/>
      <c r="E196" s="38" t="s">
        <v>1630</v>
      </c>
      <c r="F196" s="44"/>
      <c r="G196" s="44"/>
      <c r="H196" s="44"/>
      <c r="I196" s="44"/>
      <c r="J196" s="46"/>
    </row>
    <row r="197">
      <c r="A197" s="36" t="s">
        <v>125</v>
      </c>
      <c r="B197" s="43"/>
      <c r="C197" s="44"/>
      <c r="D197" s="44"/>
      <c r="E197" s="47" t="s">
        <v>1629</v>
      </c>
      <c r="F197" s="44"/>
      <c r="G197" s="44"/>
      <c r="H197" s="44"/>
      <c r="I197" s="44"/>
      <c r="J197" s="46"/>
    </row>
    <row r="198" ht="316.8">
      <c r="A198" s="36" t="s">
        <v>127</v>
      </c>
      <c r="B198" s="43"/>
      <c r="C198" s="44"/>
      <c r="D198" s="44"/>
      <c r="E198" s="38" t="s">
        <v>693</v>
      </c>
      <c r="F198" s="44"/>
      <c r="G198" s="44"/>
      <c r="H198" s="44"/>
      <c r="I198" s="44"/>
      <c r="J198" s="46"/>
    </row>
    <row r="199">
      <c r="A199" s="36" t="s">
        <v>118</v>
      </c>
      <c r="B199" s="36">
        <v>46</v>
      </c>
      <c r="C199" s="37" t="s">
        <v>1427</v>
      </c>
      <c r="D199" s="36" t="s">
        <v>120</v>
      </c>
      <c r="E199" s="38" t="s">
        <v>1428</v>
      </c>
      <c r="F199" s="39" t="s">
        <v>235</v>
      </c>
      <c r="G199" s="40">
        <v>41.600000000000001</v>
      </c>
      <c r="H199" s="41">
        <v>343.19999999999999</v>
      </c>
      <c r="I199" s="41">
        <f>ROUND(G199*H199,P4)</f>
        <v>0</v>
      </c>
      <c r="J199" s="39" t="s">
        <v>123</v>
      </c>
      <c r="O199" s="42">
        <f>I199*0.21</f>
        <v>0</v>
      </c>
      <c r="P199">
        <v>3</v>
      </c>
    </row>
    <row r="200">
      <c r="A200" s="36" t="s">
        <v>124</v>
      </c>
      <c r="B200" s="43"/>
      <c r="C200" s="44"/>
      <c r="D200" s="44"/>
      <c r="E200" s="38" t="s">
        <v>1631</v>
      </c>
      <c r="F200" s="44"/>
      <c r="G200" s="44"/>
      <c r="H200" s="44"/>
      <c r="I200" s="44"/>
      <c r="J200" s="46"/>
    </row>
    <row r="201">
      <c r="A201" s="36" t="s">
        <v>125</v>
      </c>
      <c r="B201" s="43"/>
      <c r="C201" s="44"/>
      <c r="D201" s="44"/>
      <c r="E201" s="47" t="s">
        <v>1632</v>
      </c>
      <c r="F201" s="44"/>
      <c r="G201" s="44"/>
      <c r="H201" s="44"/>
      <c r="I201" s="44"/>
      <c r="J201" s="46"/>
    </row>
    <row r="202" ht="302.4">
      <c r="A202" s="36" t="s">
        <v>127</v>
      </c>
      <c r="B202" s="43"/>
      <c r="C202" s="44"/>
      <c r="D202" s="44"/>
      <c r="E202" s="38" t="s">
        <v>1431</v>
      </c>
      <c r="F202" s="44"/>
      <c r="G202" s="44"/>
      <c r="H202" s="44"/>
      <c r="I202" s="44"/>
      <c r="J202" s="46"/>
    </row>
    <row r="203">
      <c r="A203" s="36" t="s">
        <v>118</v>
      </c>
      <c r="B203" s="36">
        <v>47</v>
      </c>
      <c r="C203" s="37" t="s">
        <v>1633</v>
      </c>
      <c r="D203" s="36" t="s">
        <v>120</v>
      </c>
      <c r="E203" s="38" t="s">
        <v>1634</v>
      </c>
      <c r="F203" s="39" t="s">
        <v>178</v>
      </c>
      <c r="G203" s="40">
        <v>1</v>
      </c>
      <c r="H203" s="41">
        <v>5279.5600000000004</v>
      </c>
      <c r="I203" s="41">
        <f>ROUND(G203*H203,P4)</f>
        <v>0</v>
      </c>
      <c r="J203" s="39" t="s">
        <v>123</v>
      </c>
      <c r="O203" s="42">
        <f>I203*0.21</f>
        <v>0</v>
      </c>
      <c r="P203">
        <v>3</v>
      </c>
    </row>
    <row r="204">
      <c r="A204" s="36" t="s">
        <v>124</v>
      </c>
      <c r="B204" s="43"/>
      <c r="C204" s="44"/>
      <c r="D204" s="44"/>
      <c r="E204" s="45" t="s">
        <v>120</v>
      </c>
      <c r="F204" s="44"/>
      <c r="G204" s="44"/>
      <c r="H204" s="44"/>
      <c r="I204" s="44"/>
      <c r="J204" s="46"/>
    </row>
    <row r="205" ht="72">
      <c r="A205" s="36" t="s">
        <v>125</v>
      </c>
      <c r="B205" s="43"/>
      <c r="C205" s="44"/>
      <c r="D205" s="44"/>
      <c r="E205" s="47" t="s">
        <v>1635</v>
      </c>
      <c r="F205" s="44"/>
      <c r="G205" s="44"/>
      <c r="H205" s="44"/>
      <c r="I205" s="44"/>
      <c r="J205" s="46"/>
    </row>
    <row r="206">
      <c r="A206" s="36" t="s">
        <v>127</v>
      </c>
      <c r="B206" s="43"/>
      <c r="C206" s="44"/>
      <c r="D206" s="44"/>
      <c r="E206" s="38" t="s">
        <v>263</v>
      </c>
      <c r="F206" s="44"/>
      <c r="G206" s="44"/>
      <c r="H206" s="44"/>
      <c r="I206" s="44"/>
      <c r="J206" s="46"/>
    </row>
    <row r="207">
      <c r="A207" s="30" t="s">
        <v>115</v>
      </c>
      <c r="B207" s="31"/>
      <c r="C207" s="32" t="s">
        <v>268</v>
      </c>
      <c r="D207" s="33"/>
      <c r="E207" s="30" t="s">
        <v>269</v>
      </c>
      <c r="F207" s="33"/>
      <c r="G207" s="33"/>
      <c r="H207" s="33"/>
      <c r="I207" s="34">
        <f>SUMIFS(I208:I234,A208:A234,"P")</f>
        <v>0</v>
      </c>
      <c r="J207" s="35"/>
    </row>
    <row r="208">
      <c r="A208" s="36" t="s">
        <v>118</v>
      </c>
      <c r="B208" s="36">
        <v>48</v>
      </c>
      <c r="C208" s="37" t="s">
        <v>1636</v>
      </c>
      <c r="D208" s="36" t="s">
        <v>120</v>
      </c>
      <c r="E208" s="38" t="s">
        <v>1637</v>
      </c>
      <c r="F208" s="39" t="s">
        <v>235</v>
      </c>
      <c r="G208" s="40">
        <v>32.479999999999997</v>
      </c>
      <c r="H208" s="41">
        <v>3544.3800000000001</v>
      </c>
      <c r="I208" s="41">
        <f>ROUND(G208*H208,P4)</f>
        <v>0</v>
      </c>
      <c r="J208" s="39" t="s">
        <v>123</v>
      </c>
      <c r="O208" s="42">
        <f>I208*0.21</f>
        <v>0</v>
      </c>
      <c r="P208">
        <v>3</v>
      </c>
    </row>
    <row r="209" ht="43.2">
      <c r="A209" s="36" t="s">
        <v>124</v>
      </c>
      <c r="B209" s="43"/>
      <c r="C209" s="44"/>
      <c r="D209" s="44"/>
      <c r="E209" s="38" t="s">
        <v>1638</v>
      </c>
      <c r="F209" s="44"/>
      <c r="G209" s="44"/>
      <c r="H209" s="44"/>
      <c r="I209" s="44"/>
      <c r="J209" s="46"/>
    </row>
    <row r="210" ht="158.4">
      <c r="A210" s="36" t="s">
        <v>125</v>
      </c>
      <c r="B210" s="43"/>
      <c r="C210" s="44"/>
      <c r="D210" s="44"/>
      <c r="E210" s="47" t="s">
        <v>1639</v>
      </c>
      <c r="F210" s="44"/>
      <c r="G210" s="44"/>
      <c r="H210" s="44"/>
      <c r="I210" s="44"/>
      <c r="J210" s="46"/>
    </row>
    <row r="211" ht="72">
      <c r="A211" s="36" t="s">
        <v>127</v>
      </c>
      <c r="B211" s="43"/>
      <c r="C211" s="44"/>
      <c r="D211" s="44"/>
      <c r="E211" s="38" t="s">
        <v>1640</v>
      </c>
      <c r="F211" s="44"/>
      <c r="G211" s="44"/>
      <c r="H211" s="44"/>
      <c r="I211" s="44"/>
      <c r="J211" s="46"/>
    </row>
    <row r="212">
      <c r="A212" s="36" t="s">
        <v>118</v>
      </c>
      <c r="B212" s="36">
        <v>49</v>
      </c>
      <c r="C212" s="37" t="s">
        <v>276</v>
      </c>
      <c r="D212" s="36" t="s">
        <v>120</v>
      </c>
      <c r="E212" s="38" t="s">
        <v>277</v>
      </c>
      <c r="F212" s="39" t="s">
        <v>178</v>
      </c>
      <c r="G212" s="40">
        <v>10</v>
      </c>
      <c r="H212" s="41">
        <v>980.32000000000005</v>
      </c>
      <c r="I212" s="41">
        <f>ROUND(G212*H212,P4)</f>
        <v>0</v>
      </c>
      <c r="J212" s="39" t="s">
        <v>123</v>
      </c>
      <c r="O212" s="42">
        <f>I212*0.21</f>
        <v>0</v>
      </c>
      <c r="P212">
        <v>3</v>
      </c>
    </row>
    <row r="213">
      <c r="A213" s="36" t="s">
        <v>124</v>
      </c>
      <c r="B213" s="43"/>
      <c r="C213" s="44"/>
      <c r="D213" s="44"/>
      <c r="E213" s="38" t="s">
        <v>1641</v>
      </c>
      <c r="F213" s="44"/>
      <c r="G213" s="44"/>
      <c r="H213" s="44"/>
      <c r="I213" s="44"/>
      <c r="J213" s="46"/>
    </row>
    <row r="214" ht="43.2">
      <c r="A214" s="36" t="s">
        <v>125</v>
      </c>
      <c r="B214" s="43"/>
      <c r="C214" s="44"/>
      <c r="D214" s="44"/>
      <c r="E214" s="47" t="s">
        <v>1642</v>
      </c>
      <c r="F214" s="44"/>
      <c r="G214" s="44"/>
      <c r="H214" s="44"/>
      <c r="I214" s="44"/>
      <c r="J214" s="46"/>
    </row>
    <row r="215" ht="43.2">
      <c r="A215" s="36" t="s">
        <v>127</v>
      </c>
      <c r="B215" s="43"/>
      <c r="C215" s="44"/>
      <c r="D215" s="44"/>
      <c r="E215" s="38" t="s">
        <v>1467</v>
      </c>
      <c r="F215" s="44"/>
      <c r="G215" s="44"/>
      <c r="H215" s="44"/>
      <c r="I215" s="44"/>
      <c r="J215" s="46"/>
    </row>
    <row r="216">
      <c r="A216" s="36" t="s">
        <v>118</v>
      </c>
      <c r="B216" s="36">
        <v>50</v>
      </c>
      <c r="C216" s="37" t="s">
        <v>1468</v>
      </c>
      <c r="D216" s="36" t="s">
        <v>120</v>
      </c>
      <c r="E216" s="38" t="s">
        <v>1469</v>
      </c>
      <c r="F216" s="39" t="s">
        <v>178</v>
      </c>
      <c r="G216" s="40">
        <v>2</v>
      </c>
      <c r="H216" s="41">
        <v>1443.98</v>
      </c>
      <c r="I216" s="41">
        <f>ROUND(G216*H216,P4)</f>
        <v>0</v>
      </c>
      <c r="J216" s="39" t="s">
        <v>123</v>
      </c>
      <c r="O216" s="42">
        <f>I216*0.21</f>
        <v>0</v>
      </c>
      <c r="P216">
        <v>3</v>
      </c>
    </row>
    <row r="217">
      <c r="A217" s="36" t="s">
        <v>124</v>
      </c>
      <c r="B217" s="43"/>
      <c r="C217" s="44"/>
      <c r="D217" s="44"/>
      <c r="E217" s="38" t="s">
        <v>1643</v>
      </c>
      <c r="F217" s="44"/>
      <c r="G217" s="44"/>
      <c r="H217" s="44"/>
      <c r="I217" s="44"/>
      <c r="J217" s="46"/>
    </row>
    <row r="218" ht="28.8">
      <c r="A218" s="36" t="s">
        <v>127</v>
      </c>
      <c r="B218" s="43"/>
      <c r="C218" s="44"/>
      <c r="D218" s="44"/>
      <c r="E218" s="38" t="s">
        <v>1470</v>
      </c>
      <c r="F218" s="44"/>
      <c r="G218" s="44"/>
      <c r="H218" s="44"/>
      <c r="I218" s="44"/>
      <c r="J218" s="46"/>
    </row>
    <row r="219">
      <c r="A219" s="36" t="s">
        <v>118</v>
      </c>
      <c r="B219" s="36">
        <v>51</v>
      </c>
      <c r="C219" s="37" t="s">
        <v>950</v>
      </c>
      <c r="D219" s="36" t="s">
        <v>120</v>
      </c>
      <c r="E219" s="38" t="s">
        <v>951</v>
      </c>
      <c r="F219" s="39" t="s">
        <v>235</v>
      </c>
      <c r="G219" s="40">
        <v>45.799999999999997</v>
      </c>
      <c r="H219" s="41">
        <v>444.41000000000003</v>
      </c>
      <c r="I219" s="41">
        <f>ROUND(G219*H219,P4)</f>
        <v>0</v>
      </c>
      <c r="J219" s="39" t="s">
        <v>123</v>
      </c>
      <c r="O219" s="42">
        <f>I219*0.21</f>
        <v>0</v>
      </c>
      <c r="P219">
        <v>3</v>
      </c>
    </row>
    <row r="220">
      <c r="A220" s="36" t="s">
        <v>124</v>
      </c>
      <c r="B220" s="43"/>
      <c r="C220" s="44"/>
      <c r="D220" s="44"/>
      <c r="E220" s="38" t="s">
        <v>1644</v>
      </c>
      <c r="F220" s="44"/>
      <c r="G220" s="44"/>
      <c r="H220" s="44"/>
      <c r="I220" s="44"/>
      <c r="J220" s="46"/>
    </row>
    <row r="221">
      <c r="A221" s="36" t="s">
        <v>125</v>
      </c>
      <c r="B221" s="43"/>
      <c r="C221" s="44"/>
      <c r="D221" s="44"/>
      <c r="E221" s="47" t="s">
        <v>1645</v>
      </c>
      <c r="F221" s="44"/>
      <c r="G221" s="44"/>
      <c r="H221" s="44"/>
      <c r="I221" s="44"/>
      <c r="J221" s="46"/>
    </row>
    <row r="222" ht="57.6">
      <c r="A222" s="36" t="s">
        <v>127</v>
      </c>
      <c r="B222" s="43"/>
      <c r="C222" s="44"/>
      <c r="D222" s="44"/>
      <c r="E222" s="38" t="s">
        <v>585</v>
      </c>
      <c r="F222" s="44"/>
      <c r="G222" s="44"/>
      <c r="H222" s="44"/>
      <c r="I222" s="44"/>
      <c r="J222" s="46"/>
    </row>
    <row r="223" ht="28.8">
      <c r="A223" s="36" t="s">
        <v>118</v>
      </c>
      <c r="B223" s="36">
        <v>52</v>
      </c>
      <c r="C223" s="37" t="s">
        <v>1646</v>
      </c>
      <c r="D223" s="36" t="s">
        <v>120</v>
      </c>
      <c r="E223" s="38" t="s">
        <v>1647</v>
      </c>
      <c r="F223" s="39" t="s">
        <v>235</v>
      </c>
      <c r="G223" s="40">
        <v>4</v>
      </c>
      <c r="H223" s="41">
        <v>3888.0799999999999</v>
      </c>
      <c r="I223" s="41">
        <f>ROUND(G223*H223,P4)</f>
        <v>0</v>
      </c>
      <c r="J223" s="39" t="s">
        <v>123</v>
      </c>
      <c r="O223" s="42">
        <f>I223*0.21</f>
        <v>0</v>
      </c>
      <c r="P223">
        <v>3</v>
      </c>
    </row>
    <row r="224" ht="28.8">
      <c r="A224" s="36" t="s">
        <v>124</v>
      </c>
      <c r="B224" s="43"/>
      <c r="C224" s="44"/>
      <c r="D224" s="44"/>
      <c r="E224" s="38" t="s">
        <v>1648</v>
      </c>
      <c r="F224" s="44"/>
      <c r="G224" s="44"/>
      <c r="H224" s="44"/>
      <c r="I224" s="44"/>
      <c r="J224" s="46"/>
    </row>
    <row r="225">
      <c r="A225" s="36" t="s">
        <v>125</v>
      </c>
      <c r="B225" s="43"/>
      <c r="C225" s="44"/>
      <c r="D225" s="44"/>
      <c r="E225" s="47" t="s">
        <v>1649</v>
      </c>
      <c r="F225" s="44"/>
      <c r="G225" s="44"/>
      <c r="H225" s="44"/>
      <c r="I225" s="44"/>
      <c r="J225" s="46"/>
    </row>
    <row r="226" ht="100.8">
      <c r="A226" s="36" t="s">
        <v>127</v>
      </c>
      <c r="B226" s="43"/>
      <c r="C226" s="44"/>
      <c r="D226" s="44"/>
      <c r="E226" s="38" t="s">
        <v>1650</v>
      </c>
      <c r="F226" s="44"/>
      <c r="G226" s="44"/>
      <c r="H226" s="44"/>
      <c r="I226" s="44"/>
      <c r="J226" s="46"/>
    </row>
    <row r="227">
      <c r="A227" s="36" t="s">
        <v>118</v>
      </c>
      <c r="B227" s="36">
        <v>53</v>
      </c>
      <c r="C227" s="37" t="s">
        <v>1651</v>
      </c>
      <c r="D227" s="36" t="s">
        <v>120</v>
      </c>
      <c r="E227" s="38" t="s">
        <v>1652</v>
      </c>
      <c r="F227" s="39" t="s">
        <v>235</v>
      </c>
      <c r="G227" s="40">
        <v>20.600000000000001</v>
      </c>
      <c r="H227" s="41">
        <v>528.34000000000003</v>
      </c>
      <c r="I227" s="41">
        <f>ROUND(G227*H227,P4)</f>
        <v>0</v>
      </c>
      <c r="J227" s="39" t="s">
        <v>123</v>
      </c>
      <c r="O227" s="42">
        <f>I227*0.21</f>
        <v>0</v>
      </c>
      <c r="P227">
        <v>3</v>
      </c>
    </row>
    <row r="228">
      <c r="A228" s="36" t="s">
        <v>124</v>
      </c>
      <c r="B228" s="43"/>
      <c r="C228" s="44"/>
      <c r="D228" s="44"/>
      <c r="E228" s="38" t="s">
        <v>1653</v>
      </c>
      <c r="F228" s="44"/>
      <c r="G228" s="44"/>
      <c r="H228" s="44"/>
      <c r="I228" s="44"/>
      <c r="J228" s="46"/>
    </row>
    <row r="229">
      <c r="A229" s="36" t="s">
        <v>125</v>
      </c>
      <c r="B229" s="43"/>
      <c r="C229" s="44"/>
      <c r="D229" s="44"/>
      <c r="E229" s="47" t="s">
        <v>1654</v>
      </c>
      <c r="F229" s="44"/>
      <c r="G229" s="44"/>
      <c r="H229" s="44"/>
      <c r="I229" s="44"/>
      <c r="J229" s="46"/>
    </row>
    <row r="230" ht="72">
      <c r="A230" s="36" t="s">
        <v>127</v>
      </c>
      <c r="B230" s="43"/>
      <c r="C230" s="44"/>
      <c r="D230" s="44"/>
      <c r="E230" s="38" t="s">
        <v>729</v>
      </c>
      <c r="F230" s="44"/>
      <c r="G230" s="44"/>
      <c r="H230" s="44"/>
      <c r="I230" s="44"/>
      <c r="J230" s="46"/>
    </row>
    <row r="231" ht="28.8">
      <c r="A231" s="36" t="s">
        <v>118</v>
      </c>
      <c r="B231" s="36">
        <v>54</v>
      </c>
      <c r="C231" s="37" t="s">
        <v>1655</v>
      </c>
      <c r="D231" s="36" t="s">
        <v>120</v>
      </c>
      <c r="E231" s="38" t="s">
        <v>1656</v>
      </c>
      <c r="F231" s="39" t="s">
        <v>219</v>
      </c>
      <c r="G231" s="40">
        <v>22.100000000000001</v>
      </c>
      <c r="H231" s="41">
        <v>1628.6199999999999</v>
      </c>
      <c r="I231" s="41">
        <f>ROUND(G231*H231,P4)</f>
        <v>0</v>
      </c>
      <c r="J231" s="39" t="s">
        <v>123</v>
      </c>
      <c r="O231" s="42">
        <f>I231*0.21</f>
        <v>0</v>
      </c>
      <c r="P231">
        <v>3</v>
      </c>
    </row>
    <row r="232" ht="28.8">
      <c r="A232" s="36" t="s">
        <v>124</v>
      </c>
      <c r="B232" s="43"/>
      <c r="C232" s="44"/>
      <c r="D232" s="44"/>
      <c r="E232" s="38" t="s">
        <v>1657</v>
      </c>
      <c r="F232" s="44"/>
      <c r="G232" s="44"/>
      <c r="H232" s="44"/>
      <c r="I232" s="44"/>
      <c r="J232" s="46"/>
    </row>
    <row r="233" ht="43.2">
      <c r="A233" s="36" t="s">
        <v>125</v>
      </c>
      <c r="B233" s="43"/>
      <c r="C233" s="44"/>
      <c r="D233" s="44"/>
      <c r="E233" s="47" t="s">
        <v>1658</v>
      </c>
      <c r="F233" s="44"/>
      <c r="G233" s="44"/>
      <c r="H233" s="44"/>
      <c r="I233" s="44"/>
      <c r="J233" s="46"/>
    </row>
    <row r="234" ht="115.2">
      <c r="A234" s="36" t="s">
        <v>127</v>
      </c>
      <c r="B234" s="48"/>
      <c r="C234" s="49"/>
      <c r="D234" s="49"/>
      <c r="E234" s="38" t="s">
        <v>1659</v>
      </c>
      <c r="F234" s="49"/>
      <c r="G234" s="49"/>
      <c r="H234" s="49"/>
      <c r="I234" s="49"/>
      <c r="J23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49</v>
      </c>
      <c r="I3" s="24">
        <f>SUMIFS(I8:I334,A8:A334,"SD")</f>
        <v>0</v>
      </c>
      <c r="J3" s="18"/>
      <c r="O3">
        <v>0</v>
      </c>
      <c r="P3">
        <v>2</v>
      </c>
    </row>
    <row r="4">
      <c r="A4" s="3" t="s">
        <v>102</v>
      </c>
      <c r="B4" s="19" t="s">
        <v>103</v>
      </c>
      <c r="C4" s="20" t="s">
        <v>49</v>
      </c>
      <c r="D4" s="21"/>
      <c r="E4" s="22" t="s">
        <v>50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288</v>
      </c>
      <c r="E9" s="38" t="s">
        <v>188</v>
      </c>
      <c r="F9" s="39" t="s">
        <v>189</v>
      </c>
      <c r="G9" s="40">
        <v>632.02999999999997</v>
      </c>
      <c r="H9" s="41">
        <v>960</v>
      </c>
      <c r="I9" s="41">
        <f>ROUND(G9*H9,P4)</f>
        <v>0</v>
      </c>
      <c r="J9" s="39" t="s">
        <v>123</v>
      </c>
      <c r="O9" s="42">
        <f>I9*0.21</f>
        <v>0</v>
      </c>
      <c r="P9">
        <v>3</v>
      </c>
    </row>
    <row r="10">
      <c r="A10" s="36" t="s">
        <v>124</v>
      </c>
      <c r="B10" s="43"/>
      <c r="C10" s="44"/>
      <c r="D10" s="44"/>
      <c r="E10" s="38" t="s">
        <v>1660</v>
      </c>
      <c r="F10" s="44"/>
      <c r="G10" s="44"/>
      <c r="H10" s="44"/>
      <c r="I10" s="44"/>
      <c r="J10" s="46"/>
    </row>
    <row r="11">
      <c r="A11" s="36" t="s">
        <v>125</v>
      </c>
      <c r="B11" s="43"/>
      <c r="C11" s="44"/>
      <c r="D11" s="44"/>
      <c r="E11" s="47" t="s">
        <v>1661</v>
      </c>
      <c r="F11" s="44"/>
      <c r="G11" s="44"/>
      <c r="H11" s="44"/>
      <c r="I11" s="44"/>
      <c r="J11" s="46"/>
    </row>
    <row r="12" ht="28.8">
      <c r="A12" s="36" t="s">
        <v>127</v>
      </c>
      <c r="B12" s="43"/>
      <c r="C12" s="44"/>
      <c r="D12" s="44"/>
      <c r="E12" s="38" t="s">
        <v>192</v>
      </c>
      <c r="F12" s="44"/>
      <c r="G12" s="44"/>
      <c r="H12" s="44"/>
      <c r="I12" s="44"/>
      <c r="J12" s="46"/>
    </row>
    <row r="13">
      <c r="A13" s="36" t="s">
        <v>118</v>
      </c>
      <c r="B13" s="36">
        <v>2</v>
      </c>
      <c r="C13" s="37" t="s">
        <v>1124</v>
      </c>
      <c r="D13" s="36" t="s">
        <v>120</v>
      </c>
      <c r="E13" s="38" t="s">
        <v>1125</v>
      </c>
      <c r="F13" s="39" t="s">
        <v>178</v>
      </c>
      <c r="G13" s="40">
        <v>4</v>
      </c>
      <c r="H13" s="41">
        <v>50000</v>
      </c>
      <c r="I13" s="41">
        <f>ROUND(G13*H13,P4)</f>
        <v>0</v>
      </c>
      <c r="J13" s="39" t="s">
        <v>123</v>
      </c>
      <c r="O13" s="42">
        <f>I13*0.21</f>
        <v>0</v>
      </c>
      <c r="P13">
        <v>3</v>
      </c>
    </row>
    <row r="14">
      <c r="A14" s="36" t="s">
        <v>124</v>
      </c>
      <c r="B14" s="43"/>
      <c r="C14" s="44"/>
      <c r="D14" s="44"/>
      <c r="E14" s="38" t="s">
        <v>1527</v>
      </c>
      <c r="F14" s="44"/>
      <c r="G14" s="44"/>
      <c r="H14" s="44"/>
      <c r="I14" s="44"/>
      <c r="J14" s="46"/>
    </row>
    <row r="15" ht="100.8">
      <c r="A15" s="36" t="s">
        <v>127</v>
      </c>
      <c r="B15" s="43"/>
      <c r="C15" s="44"/>
      <c r="D15" s="44"/>
      <c r="E15" s="38" t="s">
        <v>1127</v>
      </c>
      <c r="F15" s="44"/>
      <c r="G15" s="44"/>
      <c r="H15" s="44"/>
      <c r="I15" s="44"/>
      <c r="J15" s="46"/>
    </row>
    <row r="16">
      <c r="A16" s="36" t="s">
        <v>118</v>
      </c>
      <c r="B16" s="36">
        <v>3</v>
      </c>
      <c r="C16" s="37" t="s">
        <v>1128</v>
      </c>
      <c r="D16" s="36" t="s">
        <v>120</v>
      </c>
      <c r="E16" s="38" t="s">
        <v>1129</v>
      </c>
      <c r="F16" s="39" t="s">
        <v>178</v>
      </c>
      <c r="G16" s="40">
        <v>1</v>
      </c>
      <c r="H16" s="41">
        <v>77000</v>
      </c>
      <c r="I16" s="41">
        <f>ROUND(G16*H16,P4)</f>
        <v>0</v>
      </c>
      <c r="J16" s="39" t="s">
        <v>123</v>
      </c>
      <c r="O16" s="42">
        <f>I16*0.21</f>
        <v>0</v>
      </c>
      <c r="P16">
        <v>3</v>
      </c>
    </row>
    <row r="17" ht="28.8">
      <c r="A17" s="36" t="s">
        <v>124</v>
      </c>
      <c r="B17" s="43"/>
      <c r="C17" s="44"/>
      <c r="D17" s="44"/>
      <c r="E17" s="38" t="s">
        <v>1130</v>
      </c>
      <c r="F17" s="44"/>
      <c r="G17" s="44"/>
      <c r="H17" s="44"/>
      <c r="I17" s="44"/>
      <c r="J17" s="46"/>
    </row>
    <row r="18" ht="28.8">
      <c r="A18" s="36" t="s">
        <v>125</v>
      </c>
      <c r="B18" s="43"/>
      <c r="C18" s="44"/>
      <c r="D18" s="44"/>
      <c r="E18" s="47" t="s">
        <v>1131</v>
      </c>
      <c r="F18" s="44"/>
      <c r="G18" s="44"/>
      <c r="H18" s="44"/>
      <c r="I18" s="44"/>
      <c r="J18" s="46"/>
    </row>
    <row r="19">
      <c r="A19" s="36" t="s">
        <v>127</v>
      </c>
      <c r="B19" s="43"/>
      <c r="C19" s="44"/>
      <c r="D19" s="44"/>
      <c r="E19" s="38" t="s">
        <v>160</v>
      </c>
      <c r="F19" s="44"/>
      <c r="G19" s="44"/>
      <c r="H19" s="44"/>
      <c r="I19" s="44"/>
      <c r="J19" s="46"/>
    </row>
    <row r="20">
      <c r="A20" s="36" t="s">
        <v>118</v>
      </c>
      <c r="B20" s="36">
        <v>80</v>
      </c>
      <c r="C20" s="37" t="s">
        <v>1132</v>
      </c>
      <c r="D20" s="36" t="s">
        <v>120</v>
      </c>
      <c r="E20" s="38" t="s">
        <v>1133</v>
      </c>
      <c r="F20" s="39" t="s">
        <v>178</v>
      </c>
      <c r="G20" s="40">
        <v>1</v>
      </c>
      <c r="H20" s="41">
        <v>34000</v>
      </c>
      <c r="I20" s="41">
        <f>ROUND(G20*H20,P4)</f>
        <v>0</v>
      </c>
      <c r="J20" s="39" t="s">
        <v>123</v>
      </c>
      <c r="O20" s="42">
        <f>I20*0.21</f>
        <v>0</v>
      </c>
      <c r="P20">
        <v>3</v>
      </c>
    </row>
    <row r="21">
      <c r="A21" s="36" t="s">
        <v>124</v>
      </c>
      <c r="B21" s="43"/>
      <c r="C21" s="44"/>
      <c r="D21" s="44"/>
      <c r="E21" s="45" t="s">
        <v>120</v>
      </c>
      <c r="F21" s="44"/>
      <c r="G21" s="44"/>
      <c r="H21" s="44"/>
      <c r="I21" s="44"/>
      <c r="J21" s="46"/>
    </row>
    <row r="22">
      <c r="A22" s="36" t="s">
        <v>125</v>
      </c>
      <c r="B22" s="43"/>
      <c r="C22" s="44"/>
      <c r="D22" s="44"/>
      <c r="E22" s="47" t="s">
        <v>1134</v>
      </c>
      <c r="F22" s="44"/>
      <c r="G22" s="44"/>
      <c r="H22" s="44"/>
      <c r="I22" s="44"/>
      <c r="J22" s="46"/>
    </row>
    <row r="23" ht="100.8">
      <c r="A23" s="36" t="s">
        <v>127</v>
      </c>
      <c r="B23" s="43"/>
      <c r="C23" s="44"/>
      <c r="D23" s="44"/>
      <c r="E23" s="38" t="s">
        <v>1135</v>
      </c>
      <c r="F23" s="44"/>
      <c r="G23" s="44"/>
      <c r="H23" s="44"/>
      <c r="I23" s="44"/>
      <c r="J23" s="46"/>
    </row>
    <row r="24">
      <c r="A24" s="30" t="s">
        <v>115</v>
      </c>
      <c r="B24" s="31"/>
      <c r="C24" s="32" t="s">
        <v>133</v>
      </c>
      <c r="D24" s="33"/>
      <c r="E24" s="30" t="s">
        <v>204</v>
      </c>
      <c r="F24" s="33"/>
      <c r="G24" s="33"/>
      <c r="H24" s="33"/>
      <c r="I24" s="34">
        <f>SUMIFS(I25:I68,A25:A68,"P")</f>
        <v>0</v>
      </c>
      <c r="J24" s="35"/>
    </row>
    <row r="25">
      <c r="A25" s="36" t="s">
        <v>118</v>
      </c>
      <c r="B25" s="36">
        <v>4</v>
      </c>
      <c r="C25" s="37" t="s">
        <v>1662</v>
      </c>
      <c r="D25" s="36" t="s">
        <v>120</v>
      </c>
      <c r="E25" s="38" t="s">
        <v>1663</v>
      </c>
      <c r="F25" s="39" t="s">
        <v>235</v>
      </c>
      <c r="G25" s="40">
        <v>85.299999999999997</v>
      </c>
      <c r="H25" s="41">
        <v>162.75999999999999</v>
      </c>
      <c r="I25" s="41">
        <f>ROUND(G25*H25,P4)</f>
        <v>0</v>
      </c>
      <c r="J25" s="39" t="s">
        <v>123</v>
      </c>
      <c r="O25" s="42">
        <f>I25*0.21</f>
        <v>0</v>
      </c>
      <c r="P25">
        <v>3</v>
      </c>
    </row>
    <row r="26">
      <c r="A26" s="36" t="s">
        <v>124</v>
      </c>
      <c r="B26" s="43"/>
      <c r="C26" s="44"/>
      <c r="D26" s="44"/>
      <c r="E26" s="45" t="s">
        <v>120</v>
      </c>
      <c r="F26" s="44"/>
      <c r="G26" s="44"/>
      <c r="H26" s="44"/>
      <c r="I26" s="44"/>
      <c r="J26" s="46"/>
    </row>
    <row r="27" ht="43.2">
      <c r="A27" s="36" t="s">
        <v>125</v>
      </c>
      <c r="B27" s="43"/>
      <c r="C27" s="44"/>
      <c r="D27" s="44"/>
      <c r="E27" s="47" t="s">
        <v>1664</v>
      </c>
      <c r="F27" s="44"/>
      <c r="G27" s="44"/>
      <c r="H27" s="44"/>
      <c r="I27" s="44"/>
      <c r="J27" s="46"/>
    </row>
    <row r="28" ht="28.8">
      <c r="A28" s="36" t="s">
        <v>127</v>
      </c>
      <c r="B28" s="43"/>
      <c r="C28" s="44"/>
      <c r="D28" s="44"/>
      <c r="E28" s="38" t="s">
        <v>293</v>
      </c>
      <c r="F28" s="44"/>
      <c r="G28" s="44"/>
      <c r="H28" s="44"/>
      <c r="I28" s="44"/>
      <c r="J28" s="46"/>
    </row>
    <row r="29">
      <c r="A29" s="36" t="s">
        <v>118</v>
      </c>
      <c r="B29" s="36">
        <v>5</v>
      </c>
      <c r="C29" s="37" t="s">
        <v>305</v>
      </c>
      <c r="D29" s="36" t="s">
        <v>311</v>
      </c>
      <c r="E29" s="38" t="s">
        <v>306</v>
      </c>
      <c r="F29" s="39" t="s">
        <v>189</v>
      </c>
      <c r="G29" s="40">
        <v>632.02999999999997</v>
      </c>
      <c r="H29" s="41">
        <v>135.06999999999999</v>
      </c>
      <c r="I29" s="41">
        <f>ROUND(G29*H29,P4)</f>
        <v>0</v>
      </c>
      <c r="J29" s="39" t="s">
        <v>123</v>
      </c>
      <c r="O29" s="42">
        <f>I29*0.21</f>
        <v>0</v>
      </c>
      <c r="P29">
        <v>3</v>
      </c>
    </row>
    <row r="30">
      <c r="A30" s="36" t="s">
        <v>124</v>
      </c>
      <c r="B30" s="43"/>
      <c r="C30" s="44"/>
      <c r="D30" s="44"/>
      <c r="E30" s="45" t="s">
        <v>120</v>
      </c>
      <c r="F30" s="44"/>
      <c r="G30" s="44"/>
      <c r="H30" s="44"/>
      <c r="I30" s="44"/>
      <c r="J30" s="46"/>
    </row>
    <row r="31" ht="28.8">
      <c r="A31" s="36" t="s">
        <v>125</v>
      </c>
      <c r="B31" s="43"/>
      <c r="C31" s="44"/>
      <c r="D31" s="44"/>
      <c r="E31" s="47" t="s">
        <v>1665</v>
      </c>
      <c r="F31" s="44"/>
      <c r="G31" s="44"/>
      <c r="H31" s="44"/>
      <c r="I31" s="44"/>
      <c r="J31" s="46"/>
    </row>
    <row r="32" ht="360">
      <c r="A32" s="36" t="s">
        <v>127</v>
      </c>
      <c r="B32" s="43"/>
      <c r="C32" s="44"/>
      <c r="D32" s="44"/>
      <c r="E32" s="38" t="s">
        <v>308</v>
      </c>
      <c r="F32" s="44"/>
      <c r="G32" s="44"/>
      <c r="H32" s="44"/>
      <c r="I32" s="44"/>
      <c r="J32" s="46"/>
    </row>
    <row r="33">
      <c r="A33" s="36" t="s">
        <v>118</v>
      </c>
      <c r="B33" s="36">
        <v>6</v>
      </c>
      <c r="C33" s="37" t="s">
        <v>508</v>
      </c>
      <c r="D33" s="36" t="s">
        <v>120</v>
      </c>
      <c r="E33" s="38" t="s">
        <v>509</v>
      </c>
      <c r="F33" s="39" t="s">
        <v>189</v>
      </c>
      <c r="G33" s="40">
        <v>558.23400000000004</v>
      </c>
      <c r="H33" s="41">
        <v>307.47000000000003</v>
      </c>
      <c r="I33" s="41">
        <f>ROUND(G33*H33,P4)</f>
        <v>0</v>
      </c>
      <c r="J33" s="39" t="s">
        <v>123</v>
      </c>
      <c r="O33" s="42">
        <f>I33*0.21</f>
        <v>0</v>
      </c>
      <c r="P33">
        <v>3</v>
      </c>
    </row>
    <row r="34" ht="57.6">
      <c r="A34" s="36" t="s">
        <v>124</v>
      </c>
      <c r="B34" s="43"/>
      <c r="C34" s="44"/>
      <c r="D34" s="44"/>
      <c r="E34" s="38" t="s">
        <v>1666</v>
      </c>
      <c r="F34" s="44"/>
      <c r="G34" s="44"/>
      <c r="H34" s="44"/>
      <c r="I34" s="44"/>
      <c r="J34" s="46"/>
    </row>
    <row r="35" ht="86.4">
      <c r="A35" s="36" t="s">
        <v>125</v>
      </c>
      <c r="B35" s="43"/>
      <c r="C35" s="44"/>
      <c r="D35" s="44"/>
      <c r="E35" s="47" t="s">
        <v>1667</v>
      </c>
      <c r="F35" s="44"/>
      <c r="G35" s="44"/>
      <c r="H35" s="44"/>
      <c r="I35" s="44"/>
      <c r="J35" s="46"/>
    </row>
    <row r="36" ht="374.4">
      <c r="A36" s="36" t="s">
        <v>127</v>
      </c>
      <c r="B36" s="43"/>
      <c r="C36" s="44"/>
      <c r="D36" s="44"/>
      <c r="E36" s="38" t="s">
        <v>511</v>
      </c>
      <c r="F36" s="44"/>
      <c r="G36" s="44"/>
      <c r="H36" s="44"/>
      <c r="I36" s="44"/>
      <c r="J36" s="46"/>
    </row>
    <row r="37">
      <c r="A37" s="36" t="s">
        <v>118</v>
      </c>
      <c r="B37" s="36">
        <v>7</v>
      </c>
      <c r="C37" s="37" t="s">
        <v>209</v>
      </c>
      <c r="D37" s="36" t="s">
        <v>120</v>
      </c>
      <c r="E37" s="38" t="s">
        <v>210</v>
      </c>
      <c r="F37" s="39" t="s">
        <v>189</v>
      </c>
      <c r="G37" s="40">
        <v>632.02999999999997</v>
      </c>
      <c r="H37" s="41">
        <v>20.600000000000001</v>
      </c>
      <c r="I37" s="41">
        <f>ROUND(G37*H37,P4)</f>
        <v>0</v>
      </c>
      <c r="J37" s="39" t="s">
        <v>123</v>
      </c>
      <c r="O37" s="42">
        <f>I37*0.21</f>
        <v>0</v>
      </c>
      <c r="P37">
        <v>3</v>
      </c>
    </row>
    <row r="38">
      <c r="A38" s="36" t="s">
        <v>124</v>
      </c>
      <c r="B38" s="43"/>
      <c r="C38" s="44"/>
      <c r="D38" s="44"/>
      <c r="E38" s="38" t="s">
        <v>1532</v>
      </c>
      <c r="F38" s="44"/>
      <c r="G38" s="44"/>
      <c r="H38" s="44"/>
      <c r="I38" s="44"/>
      <c r="J38" s="46"/>
    </row>
    <row r="39" ht="57.6">
      <c r="A39" s="36" t="s">
        <v>125</v>
      </c>
      <c r="B39" s="43"/>
      <c r="C39" s="44"/>
      <c r="D39" s="44"/>
      <c r="E39" s="47" t="s">
        <v>1668</v>
      </c>
      <c r="F39" s="44"/>
      <c r="G39" s="44"/>
      <c r="H39" s="44"/>
      <c r="I39" s="44"/>
      <c r="J39" s="46"/>
    </row>
    <row r="40" ht="216">
      <c r="A40" s="36" t="s">
        <v>127</v>
      </c>
      <c r="B40" s="43"/>
      <c r="C40" s="44"/>
      <c r="D40" s="44"/>
      <c r="E40" s="38" t="s">
        <v>341</v>
      </c>
      <c r="F40" s="44"/>
      <c r="G40" s="44"/>
      <c r="H40" s="44"/>
      <c r="I40" s="44"/>
      <c r="J40" s="46"/>
    </row>
    <row r="41">
      <c r="A41" s="36" t="s">
        <v>118</v>
      </c>
      <c r="B41" s="36">
        <v>8</v>
      </c>
      <c r="C41" s="37" t="s">
        <v>209</v>
      </c>
      <c r="D41" s="36" t="s">
        <v>288</v>
      </c>
      <c r="E41" s="38" t="s">
        <v>210</v>
      </c>
      <c r="F41" s="39" t="s">
        <v>189</v>
      </c>
      <c r="G41" s="40">
        <v>632.02999999999997</v>
      </c>
      <c r="H41" s="41">
        <v>20.600000000000001</v>
      </c>
      <c r="I41" s="41">
        <f>ROUND(G41*H41,P4)</f>
        <v>0</v>
      </c>
      <c r="J41" s="39" t="s">
        <v>123</v>
      </c>
      <c r="O41" s="42">
        <f>I41*0.21</f>
        <v>0</v>
      </c>
      <c r="P41">
        <v>3</v>
      </c>
    </row>
    <row r="42">
      <c r="A42" s="36" t="s">
        <v>124</v>
      </c>
      <c r="B42" s="43"/>
      <c r="C42" s="44"/>
      <c r="D42" s="44"/>
      <c r="E42" s="45" t="s">
        <v>120</v>
      </c>
      <c r="F42" s="44"/>
      <c r="G42" s="44"/>
      <c r="H42" s="44"/>
      <c r="I42" s="44"/>
      <c r="J42" s="46"/>
    </row>
    <row r="43" ht="28.8">
      <c r="A43" s="36" t="s">
        <v>125</v>
      </c>
      <c r="B43" s="43"/>
      <c r="C43" s="44"/>
      <c r="D43" s="44"/>
      <c r="E43" s="47" t="s">
        <v>1669</v>
      </c>
      <c r="F43" s="44"/>
      <c r="G43" s="44"/>
      <c r="H43" s="44"/>
      <c r="I43" s="44"/>
      <c r="J43" s="46"/>
    </row>
    <row r="44" ht="216">
      <c r="A44" s="36" t="s">
        <v>127</v>
      </c>
      <c r="B44" s="43"/>
      <c r="C44" s="44"/>
      <c r="D44" s="44"/>
      <c r="E44" s="38" t="s">
        <v>341</v>
      </c>
      <c r="F44" s="44"/>
      <c r="G44" s="44"/>
      <c r="H44" s="44"/>
      <c r="I44" s="44"/>
      <c r="J44" s="46"/>
    </row>
    <row r="45">
      <c r="A45" s="36" t="s">
        <v>118</v>
      </c>
      <c r="B45" s="36">
        <v>9</v>
      </c>
      <c r="C45" s="37" t="s">
        <v>831</v>
      </c>
      <c r="D45" s="36" t="s">
        <v>120</v>
      </c>
      <c r="E45" s="38" t="s">
        <v>832</v>
      </c>
      <c r="F45" s="39" t="s">
        <v>189</v>
      </c>
      <c r="G45" s="40">
        <v>248.31999999999999</v>
      </c>
      <c r="H45" s="41">
        <v>987.11000000000001</v>
      </c>
      <c r="I45" s="41">
        <f>ROUND(G45*H45,P4)</f>
        <v>0</v>
      </c>
      <c r="J45" s="39" t="s">
        <v>123</v>
      </c>
      <c r="O45" s="42">
        <f>I45*0.21</f>
        <v>0</v>
      </c>
      <c r="P45">
        <v>3</v>
      </c>
    </row>
    <row r="46">
      <c r="A46" s="36" t="s">
        <v>124</v>
      </c>
      <c r="B46" s="43"/>
      <c r="C46" s="44"/>
      <c r="D46" s="44"/>
      <c r="E46" s="45" t="s">
        <v>120</v>
      </c>
      <c r="F46" s="44"/>
      <c r="G46" s="44"/>
      <c r="H46" s="44"/>
      <c r="I46" s="44"/>
      <c r="J46" s="46"/>
    </row>
    <row r="47" ht="144">
      <c r="A47" s="36" t="s">
        <v>125</v>
      </c>
      <c r="B47" s="43"/>
      <c r="C47" s="44"/>
      <c r="D47" s="44"/>
      <c r="E47" s="47" t="s">
        <v>1670</v>
      </c>
      <c r="F47" s="44"/>
      <c r="G47" s="44"/>
      <c r="H47" s="44"/>
      <c r="I47" s="44"/>
      <c r="J47" s="46"/>
    </row>
    <row r="48" ht="273.6">
      <c r="A48" s="36" t="s">
        <v>127</v>
      </c>
      <c r="B48" s="43"/>
      <c r="C48" s="44"/>
      <c r="D48" s="44"/>
      <c r="E48" s="38" t="s">
        <v>834</v>
      </c>
      <c r="F48" s="44"/>
      <c r="G48" s="44"/>
      <c r="H48" s="44"/>
      <c r="I48" s="44"/>
      <c r="J48" s="46"/>
    </row>
    <row r="49">
      <c r="A49" s="36" t="s">
        <v>118</v>
      </c>
      <c r="B49" s="36">
        <v>10</v>
      </c>
      <c r="C49" s="37" t="s">
        <v>831</v>
      </c>
      <c r="D49" s="36" t="s">
        <v>288</v>
      </c>
      <c r="E49" s="38" t="s">
        <v>832</v>
      </c>
      <c r="F49" s="39" t="s">
        <v>189</v>
      </c>
      <c r="G49" s="40">
        <v>266.05000000000001</v>
      </c>
      <c r="H49" s="41">
        <v>987.11000000000001</v>
      </c>
      <c r="I49" s="41">
        <f>ROUND(G49*H49,P4)</f>
        <v>0</v>
      </c>
      <c r="J49" s="39" t="s">
        <v>123</v>
      </c>
      <c r="O49" s="42">
        <f>I49*0.21</f>
        <v>0</v>
      </c>
      <c r="P49">
        <v>3</v>
      </c>
    </row>
    <row r="50" ht="28.8">
      <c r="A50" s="36" t="s">
        <v>124</v>
      </c>
      <c r="B50" s="43"/>
      <c r="C50" s="44"/>
      <c r="D50" s="44"/>
      <c r="E50" s="38" t="s">
        <v>1671</v>
      </c>
      <c r="F50" s="44"/>
      <c r="G50" s="44"/>
      <c r="H50" s="44"/>
      <c r="I50" s="44"/>
      <c r="J50" s="46"/>
    </row>
    <row r="51">
      <c r="A51" s="36" t="s">
        <v>125</v>
      </c>
      <c r="B51" s="43"/>
      <c r="C51" s="44"/>
      <c r="D51" s="44"/>
      <c r="E51" s="47" t="s">
        <v>1672</v>
      </c>
      <c r="F51" s="44"/>
      <c r="G51" s="44"/>
      <c r="H51" s="44"/>
      <c r="I51" s="44"/>
      <c r="J51" s="46"/>
    </row>
    <row r="52" ht="273.6">
      <c r="A52" s="36" t="s">
        <v>127</v>
      </c>
      <c r="B52" s="43"/>
      <c r="C52" s="44"/>
      <c r="D52" s="44"/>
      <c r="E52" s="38" t="s">
        <v>834</v>
      </c>
      <c r="F52" s="44"/>
      <c r="G52" s="44"/>
      <c r="H52" s="44"/>
      <c r="I52" s="44"/>
      <c r="J52" s="46"/>
    </row>
    <row r="53">
      <c r="A53" s="36" t="s">
        <v>118</v>
      </c>
      <c r="B53" s="36">
        <v>11</v>
      </c>
      <c r="C53" s="37" t="s">
        <v>213</v>
      </c>
      <c r="D53" s="36" t="s">
        <v>120</v>
      </c>
      <c r="E53" s="38" t="s">
        <v>214</v>
      </c>
      <c r="F53" s="39" t="s">
        <v>189</v>
      </c>
      <c r="G53" s="40">
        <v>656.99000000000001</v>
      </c>
      <c r="H53" s="41">
        <v>1102.6500000000001</v>
      </c>
      <c r="I53" s="41">
        <f>ROUND(G53*H53,P4)</f>
        <v>0</v>
      </c>
      <c r="J53" s="39" t="s">
        <v>123</v>
      </c>
      <c r="O53" s="42">
        <f>I53*0.21</f>
        <v>0</v>
      </c>
      <c r="P53">
        <v>3</v>
      </c>
    </row>
    <row r="54">
      <c r="A54" s="36" t="s">
        <v>124</v>
      </c>
      <c r="B54" s="43"/>
      <c r="C54" s="44"/>
      <c r="D54" s="44"/>
      <c r="E54" s="45" t="s">
        <v>120</v>
      </c>
      <c r="F54" s="44"/>
      <c r="G54" s="44"/>
      <c r="H54" s="44"/>
      <c r="I54" s="44"/>
      <c r="J54" s="46"/>
    </row>
    <row r="55" ht="129.6">
      <c r="A55" s="36" t="s">
        <v>125</v>
      </c>
      <c r="B55" s="43"/>
      <c r="C55" s="44"/>
      <c r="D55" s="44"/>
      <c r="E55" s="47" t="s">
        <v>1673</v>
      </c>
      <c r="F55" s="44"/>
      <c r="G55" s="44"/>
      <c r="H55" s="44"/>
      <c r="I55" s="44"/>
      <c r="J55" s="46"/>
    </row>
    <row r="56" ht="360">
      <c r="A56" s="36" t="s">
        <v>127</v>
      </c>
      <c r="B56" s="43"/>
      <c r="C56" s="44"/>
      <c r="D56" s="44"/>
      <c r="E56" s="38" t="s">
        <v>517</v>
      </c>
      <c r="F56" s="44"/>
      <c r="G56" s="44"/>
      <c r="H56" s="44"/>
      <c r="I56" s="44"/>
      <c r="J56" s="46"/>
    </row>
    <row r="57">
      <c r="A57" s="36" t="s">
        <v>118</v>
      </c>
      <c r="B57" s="36">
        <v>12</v>
      </c>
      <c r="C57" s="37" t="s">
        <v>213</v>
      </c>
      <c r="D57" s="36" t="s">
        <v>133</v>
      </c>
      <c r="E57" s="38" t="s">
        <v>214</v>
      </c>
      <c r="F57" s="39" t="s">
        <v>189</v>
      </c>
      <c r="G57" s="40">
        <v>4.4000000000000004</v>
      </c>
      <c r="H57" s="41">
        <v>1102.6500000000001</v>
      </c>
      <c r="I57" s="41">
        <f>ROUND(G57*H57,P4)</f>
        <v>0</v>
      </c>
      <c r="J57" s="39" t="s">
        <v>123</v>
      </c>
      <c r="O57" s="42">
        <f>I57*0.21</f>
        <v>0</v>
      </c>
      <c r="P57">
        <v>3</v>
      </c>
    </row>
    <row r="58">
      <c r="A58" s="36" t="s">
        <v>124</v>
      </c>
      <c r="B58" s="43"/>
      <c r="C58" s="44"/>
      <c r="D58" s="44"/>
      <c r="E58" s="38" t="s">
        <v>1674</v>
      </c>
      <c r="F58" s="44"/>
      <c r="G58" s="44"/>
      <c r="H58" s="44"/>
      <c r="I58" s="44"/>
      <c r="J58" s="46"/>
    </row>
    <row r="59" ht="28.8">
      <c r="A59" s="36" t="s">
        <v>125</v>
      </c>
      <c r="B59" s="43"/>
      <c r="C59" s="44"/>
      <c r="D59" s="44"/>
      <c r="E59" s="47" t="s">
        <v>1675</v>
      </c>
      <c r="F59" s="44"/>
      <c r="G59" s="44"/>
      <c r="H59" s="44"/>
      <c r="I59" s="44"/>
      <c r="J59" s="46"/>
    </row>
    <row r="60" ht="360">
      <c r="A60" s="36" t="s">
        <v>127</v>
      </c>
      <c r="B60" s="43"/>
      <c r="C60" s="44"/>
      <c r="D60" s="44"/>
      <c r="E60" s="38" t="s">
        <v>517</v>
      </c>
      <c r="F60" s="44"/>
      <c r="G60" s="44"/>
      <c r="H60" s="44"/>
      <c r="I60" s="44"/>
      <c r="J60" s="46"/>
    </row>
    <row r="61">
      <c r="A61" s="36" t="s">
        <v>118</v>
      </c>
      <c r="B61" s="36">
        <v>13</v>
      </c>
      <c r="C61" s="37" t="s">
        <v>213</v>
      </c>
      <c r="D61" s="36" t="s">
        <v>222</v>
      </c>
      <c r="E61" s="38" t="s">
        <v>214</v>
      </c>
      <c r="F61" s="39" t="s">
        <v>189</v>
      </c>
      <c r="G61" s="40">
        <v>115.81</v>
      </c>
      <c r="H61" s="41">
        <v>1102.6500000000001</v>
      </c>
      <c r="I61" s="41">
        <f>ROUND(G61*H61,P4)</f>
        <v>0</v>
      </c>
      <c r="J61" s="39" t="s">
        <v>123</v>
      </c>
      <c r="O61" s="42">
        <f>I61*0.21</f>
        <v>0</v>
      </c>
      <c r="P61">
        <v>3</v>
      </c>
    </row>
    <row r="62" ht="28.8">
      <c r="A62" s="36" t="s">
        <v>124</v>
      </c>
      <c r="B62" s="43"/>
      <c r="C62" s="44"/>
      <c r="D62" s="44"/>
      <c r="E62" s="38" t="s">
        <v>1676</v>
      </c>
      <c r="F62" s="44"/>
      <c r="G62" s="44"/>
      <c r="H62" s="44"/>
      <c r="I62" s="44"/>
      <c r="J62" s="46"/>
    </row>
    <row r="63">
      <c r="A63" s="36" t="s">
        <v>125</v>
      </c>
      <c r="B63" s="43"/>
      <c r="C63" s="44"/>
      <c r="D63" s="44"/>
      <c r="E63" s="47" t="s">
        <v>1677</v>
      </c>
      <c r="F63" s="44"/>
      <c r="G63" s="44"/>
      <c r="H63" s="44"/>
      <c r="I63" s="44"/>
      <c r="J63" s="46"/>
    </row>
    <row r="64" ht="360">
      <c r="A64" s="36" t="s">
        <v>127</v>
      </c>
      <c r="B64" s="43"/>
      <c r="C64" s="44"/>
      <c r="D64" s="44"/>
      <c r="E64" s="38" t="s">
        <v>517</v>
      </c>
      <c r="F64" s="44"/>
      <c r="G64" s="44"/>
      <c r="H64" s="44"/>
      <c r="I64" s="44"/>
      <c r="J64" s="46"/>
    </row>
    <row r="65">
      <c r="A65" s="36" t="s">
        <v>118</v>
      </c>
      <c r="B65" s="36">
        <v>14</v>
      </c>
      <c r="C65" s="37" t="s">
        <v>351</v>
      </c>
      <c r="D65" s="36" t="s">
        <v>120</v>
      </c>
      <c r="E65" s="38" t="s">
        <v>352</v>
      </c>
      <c r="F65" s="39" t="s">
        <v>219</v>
      </c>
      <c r="G65" s="40">
        <v>237.47999999999999</v>
      </c>
      <c r="H65" s="41">
        <v>20.530000000000001</v>
      </c>
      <c r="I65" s="41">
        <f>ROUND(G65*H65,P4)</f>
        <v>0</v>
      </c>
      <c r="J65" s="39" t="s">
        <v>123</v>
      </c>
      <c r="O65" s="42">
        <f>I65*0.21</f>
        <v>0</v>
      </c>
      <c r="P65">
        <v>3</v>
      </c>
    </row>
    <row r="66">
      <c r="A66" s="36" t="s">
        <v>124</v>
      </c>
      <c r="B66" s="43"/>
      <c r="C66" s="44"/>
      <c r="D66" s="44"/>
      <c r="E66" s="45" t="s">
        <v>120</v>
      </c>
      <c r="F66" s="44"/>
      <c r="G66" s="44"/>
      <c r="H66" s="44"/>
      <c r="I66" s="44"/>
      <c r="J66" s="46"/>
    </row>
    <row r="67">
      <c r="A67" s="36" t="s">
        <v>125</v>
      </c>
      <c r="B67" s="43"/>
      <c r="C67" s="44"/>
      <c r="D67" s="44"/>
      <c r="E67" s="47" t="s">
        <v>1678</v>
      </c>
      <c r="F67" s="44"/>
      <c r="G67" s="44"/>
      <c r="H67" s="44"/>
      <c r="I67" s="44"/>
      <c r="J67" s="46"/>
    </row>
    <row r="68" ht="28.8">
      <c r="A68" s="36" t="s">
        <v>127</v>
      </c>
      <c r="B68" s="43"/>
      <c r="C68" s="44"/>
      <c r="D68" s="44"/>
      <c r="E68" s="38" t="s">
        <v>354</v>
      </c>
      <c r="F68" s="44"/>
      <c r="G68" s="44"/>
      <c r="H68" s="44"/>
      <c r="I68" s="44"/>
      <c r="J68" s="46"/>
    </row>
    <row r="69">
      <c r="A69" s="30" t="s">
        <v>115</v>
      </c>
      <c r="B69" s="31"/>
      <c r="C69" s="32" t="s">
        <v>222</v>
      </c>
      <c r="D69" s="33"/>
      <c r="E69" s="30" t="s">
        <v>223</v>
      </c>
      <c r="F69" s="33"/>
      <c r="G69" s="33"/>
      <c r="H69" s="33"/>
      <c r="I69" s="34">
        <f>SUMIFS(I70:I105,A70:A105,"P")</f>
        <v>0</v>
      </c>
      <c r="J69" s="35"/>
    </row>
    <row r="70">
      <c r="A70" s="36" t="s">
        <v>118</v>
      </c>
      <c r="B70" s="36">
        <v>15</v>
      </c>
      <c r="C70" s="37" t="s">
        <v>1179</v>
      </c>
      <c r="D70" s="36" t="s">
        <v>120</v>
      </c>
      <c r="E70" s="38" t="s">
        <v>1180</v>
      </c>
      <c r="F70" s="39" t="s">
        <v>189</v>
      </c>
      <c r="G70" s="40">
        <v>2.8170000000000002</v>
      </c>
      <c r="H70" s="41">
        <v>3218.9400000000001</v>
      </c>
      <c r="I70" s="41">
        <f>ROUND(G70*H70,P4)</f>
        <v>0</v>
      </c>
      <c r="J70" s="39" t="s">
        <v>123</v>
      </c>
      <c r="O70" s="42">
        <f>I70*0.21</f>
        <v>0</v>
      </c>
      <c r="P70">
        <v>3</v>
      </c>
    </row>
    <row r="71">
      <c r="A71" s="36" t="s">
        <v>124</v>
      </c>
      <c r="B71" s="43"/>
      <c r="C71" s="44"/>
      <c r="D71" s="44"/>
      <c r="E71" s="38" t="s">
        <v>1679</v>
      </c>
      <c r="F71" s="44"/>
      <c r="G71" s="44"/>
      <c r="H71" s="44"/>
      <c r="I71" s="44"/>
      <c r="J71" s="46"/>
    </row>
    <row r="72">
      <c r="A72" s="36" t="s">
        <v>125</v>
      </c>
      <c r="B72" s="43"/>
      <c r="C72" s="44"/>
      <c r="D72" s="44"/>
      <c r="E72" s="47" t="s">
        <v>1680</v>
      </c>
      <c r="F72" s="44"/>
      <c r="G72" s="44"/>
      <c r="H72" s="44"/>
      <c r="I72" s="44"/>
      <c r="J72" s="46"/>
    </row>
    <row r="73" ht="57.6">
      <c r="A73" s="36" t="s">
        <v>127</v>
      </c>
      <c r="B73" s="43"/>
      <c r="C73" s="44"/>
      <c r="D73" s="44"/>
      <c r="E73" s="38" t="s">
        <v>1183</v>
      </c>
      <c r="F73" s="44"/>
      <c r="G73" s="44"/>
      <c r="H73" s="44"/>
      <c r="I73" s="44"/>
      <c r="J73" s="46"/>
    </row>
    <row r="74">
      <c r="A74" s="36" t="s">
        <v>118</v>
      </c>
      <c r="B74" s="36">
        <v>16</v>
      </c>
      <c r="C74" s="37" t="s">
        <v>1184</v>
      </c>
      <c r="D74" s="36" t="s">
        <v>120</v>
      </c>
      <c r="E74" s="38" t="s">
        <v>1185</v>
      </c>
      <c r="F74" s="39" t="s">
        <v>189</v>
      </c>
      <c r="G74" s="40">
        <v>0.26200000000000001</v>
      </c>
      <c r="H74" s="41">
        <v>105716.87</v>
      </c>
      <c r="I74" s="41">
        <f>ROUND(G74*H74,P4)</f>
        <v>0</v>
      </c>
      <c r="J74" s="39" t="s">
        <v>123</v>
      </c>
      <c r="O74" s="42">
        <f>I74*0.21</f>
        <v>0</v>
      </c>
      <c r="P74">
        <v>3</v>
      </c>
    </row>
    <row r="75">
      <c r="A75" s="36" t="s">
        <v>124</v>
      </c>
      <c r="B75" s="43"/>
      <c r="C75" s="44"/>
      <c r="D75" s="44"/>
      <c r="E75" s="38" t="s">
        <v>1681</v>
      </c>
      <c r="F75" s="44"/>
      <c r="G75" s="44"/>
      <c r="H75" s="44"/>
      <c r="I75" s="44"/>
      <c r="J75" s="46"/>
    </row>
    <row r="76" ht="72">
      <c r="A76" s="36" t="s">
        <v>125</v>
      </c>
      <c r="B76" s="43"/>
      <c r="C76" s="44"/>
      <c r="D76" s="44"/>
      <c r="E76" s="47" t="s">
        <v>1682</v>
      </c>
      <c r="F76" s="44"/>
      <c r="G76" s="44"/>
      <c r="H76" s="44"/>
      <c r="I76" s="44"/>
      <c r="J76" s="46"/>
    </row>
    <row r="77" ht="57.6">
      <c r="A77" s="36" t="s">
        <v>127</v>
      </c>
      <c r="B77" s="43"/>
      <c r="C77" s="44"/>
      <c r="D77" s="44"/>
      <c r="E77" s="38" t="s">
        <v>1183</v>
      </c>
      <c r="F77" s="44"/>
      <c r="G77" s="44"/>
      <c r="H77" s="44"/>
      <c r="I77" s="44"/>
      <c r="J77" s="46"/>
    </row>
    <row r="78">
      <c r="A78" s="36" t="s">
        <v>118</v>
      </c>
      <c r="B78" s="36">
        <v>17</v>
      </c>
      <c r="C78" s="37" t="s">
        <v>382</v>
      </c>
      <c r="D78" s="36" t="s">
        <v>120</v>
      </c>
      <c r="E78" s="38" t="s">
        <v>383</v>
      </c>
      <c r="F78" s="39" t="s">
        <v>219</v>
      </c>
      <c r="G78" s="40">
        <v>572.55399999999997</v>
      </c>
      <c r="H78" s="41">
        <v>81.129999999999995</v>
      </c>
      <c r="I78" s="41">
        <f>ROUND(G78*H78,P4)</f>
        <v>0</v>
      </c>
      <c r="J78" s="39" t="s">
        <v>123</v>
      </c>
      <c r="O78" s="42">
        <f>I78*0.21</f>
        <v>0</v>
      </c>
      <c r="P78">
        <v>3</v>
      </c>
    </row>
    <row r="79" ht="28.8">
      <c r="A79" s="36" t="s">
        <v>124</v>
      </c>
      <c r="B79" s="43"/>
      <c r="C79" s="44"/>
      <c r="D79" s="44"/>
      <c r="E79" s="38" t="s">
        <v>1544</v>
      </c>
      <c r="F79" s="44"/>
      <c r="G79" s="44"/>
      <c r="H79" s="44"/>
      <c r="I79" s="44"/>
      <c r="J79" s="46"/>
    </row>
    <row r="80" ht="230.4">
      <c r="A80" s="36" t="s">
        <v>125</v>
      </c>
      <c r="B80" s="43"/>
      <c r="C80" s="44"/>
      <c r="D80" s="44"/>
      <c r="E80" s="47" t="s">
        <v>1683</v>
      </c>
      <c r="F80" s="44"/>
      <c r="G80" s="44"/>
      <c r="H80" s="44"/>
      <c r="I80" s="44"/>
      <c r="J80" s="46"/>
    </row>
    <row r="81" ht="115.2">
      <c r="A81" s="36" t="s">
        <v>127</v>
      </c>
      <c r="B81" s="43"/>
      <c r="C81" s="44"/>
      <c r="D81" s="44"/>
      <c r="E81" s="38" t="s">
        <v>385</v>
      </c>
      <c r="F81" s="44"/>
      <c r="G81" s="44"/>
      <c r="H81" s="44"/>
      <c r="I81" s="44"/>
      <c r="J81" s="46"/>
    </row>
    <row r="82">
      <c r="A82" s="36" t="s">
        <v>118</v>
      </c>
      <c r="B82" s="36">
        <v>18</v>
      </c>
      <c r="C82" s="37" t="s">
        <v>1193</v>
      </c>
      <c r="D82" s="36" t="s">
        <v>120</v>
      </c>
      <c r="E82" s="38" t="s">
        <v>1194</v>
      </c>
      <c r="F82" s="39" t="s">
        <v>189</v>
      </c>
      <c r="G82" s="40">
        <v>61.073</v>
      </c>
      <c r="H82" s="41">
        <v>5456.5799999999999</v>
      </c>
      <c r="I82" s="41">
        <f>ROUND(G82*H82,P4)</f>
        <v>0</v>
      </c>
      <c r="J82" s="39" t="s">
        <v>123</v>
      </c>
      <c r="O82" s="42">
        <f>I82*0.21</f>
        <v>0</v>
      </c>
      <c r="P82">
        <v>3</v>
      </c>
    </row>
    <row r="83">
      <c r="A83" s="36" t="s">
        <v>124</v>
      </c>
      <c r="B83" s="43"/>
      <c r="C83" s="44"/>
      <c r="D83" s="44"/>
      <c r="E83" s="38" t="s">
        <v>1684</v>
      </c>
      <c r="F83" s="44"/>
      <c r="G83" s="44"/>
      <c r="H83" s="44"/>
      <c r="I83" s="44"/>
      <c r="J83" s="46"/>
    </row>
    <row r="84" ht="43.2">
      <c r="A84" s="36" t="s">
        <v>125</v>
      </c>
      <c r="B84" s="43"/>
      <c r="C84" s="44"/>
      <c r="D84" s="44"/>
      <c r="E84" s="47" t="s">
        <v>1685</v>
      </c>
      <c r="F84" s="44"/>
      <c r="G84" s="44"/>
      <c r="H84" s="44"/>
      <c r="I84" s="44"/>
      <c r="J84" s="46"/>
    </row>
    <row r="85" ht="409.5">
      <c r="A85" s="36" t="s">
        <v>127</v>
      </c>
      <c r="B85" s="43"/>
      <c r="C85" s="44"/>
      <c r="D85" s="44"/>
      <c r="E85" s="38" t="s">
        <v>227</v>
      </c>
      <c r="F85" s="44"/>
      <c r="G85" s="44"/>
      <c r="H85" s="44"/>
      <c r="I85" s="44"/>
      <c r="J85" s="46"/>
    </row>
    <row r="86">
      <c r="A86" s="36" t="s">
        <v>118</v>
      </c>
      <c r="B86" s="36">
        <v>19</v>
      </c>
      <c r="C86" s="37" t="s">
        <v>228</v>
      </c>
      <c r="D86" s="36" t="s">
        <v>120</v>
      </c>
      <c r="E86" s="38" t="s">
        <v>229</v>
      </c>
      <c r="F86" s="39" t="s">
        <v>230</v>
      </c>
      <c r="G86" s="40">
        <v>6.1070000000000002</v>
      </c>
      <c r="H86" s="41">
        <v>48139.620000000003</v>
      </c>
      <c r="I86" s="41">
        <f>ROUND(G86*H86,P4)</f>
        <v>0</v>
      </c>
      <c r="J86" s="39" t="s">
        <v>123</v>
      </c>
      <c r="O86" s="42">
        <f>I86*0.21</f>
        <v>0</v>
      </c>
      <c r="P86">
        <v>3</v>
      </c>
    </row>
    <row r="87">
      <c r="A87" s="36" t="s">
        <v>124</v>
      </c>
      <c r="B87" s="43"/>
      <c r="C87" s="44"/>
      <c r="D87" s="44"/>
      <c r="E87" s="45" t="s">
        <v>120</v>
      </c>
      <c r="F87" s="44"/>
      <c r="G87" s="44"/>
      <c r="H87" s="44"/>
      <c r="I87" s="44"/>
      <c r="J87" s="46"/>
    </row>
    <row r="88">
      <c r="A88" s="36" t="s">
        <v>125</v>
      </c>
      <c r="B88" s="43"/>
      <c r="C88" s="44"/>
      <c r="D88" s="44"/>
      <c r="E88" s="47" t="s">
        <v>1686</v>
      </c>
      <c r="F88" s="44"/>
      <c r="G88" s="44"/>
      <c r="H88" s="44"/>
      <c r="I88" s="44"/>
      <c r="J88" s="46"/>
    </row>
    <row r="89" ht="302.4">
      <c r="A89" s="36" t="s">
        <v>127</v>
      </c>
      <c r="B89" s="43"/>
      <c r="C89" s="44"/>
      <c r="D89" s="44"/>
      <c r="E89" s="38" t="s">
        <v>232</v>
      </c>
      <c r="F89" s="44"/>
      <c r="G89" s="44"/>
      <c r="H89" s="44"/>
      <c r="I89" s="44"/>
      <c r="J89" s="46"/>
    </row>
    <row r="90">
      <c r="A90" s="36" t="s">
        <v>118</v>
      </c>
      <c r="B90" s="36">
        <v>20</v>
      </c>
      <c r="C90" s="37" t="s">
        <v>1687</v>
      </c>
      <c r="D90" s="36" t="s">
        <v>120</v>
      </c>
      <c r="E90" s="38" t="s">
        <v>1688</v>
      </c>
      <c r="F90" s="39" t="s">
        <v>235</v>
      </c>
      <c r="G90" s="40">
        <v>96</v>
      </c>
      <c r="H90" s="41">
        <v>2844.3299999999999</v>
      </c>
      <c r="I90" s="41">
        <f>ROUND(G90*H90,P4)</f>
        <v>0</v>
      </c>
      <c r="J90" s="39" t="s">
        <v>123</v>
      </c>
      <c r="O90" s="42">
        <f>I90*0.21</f>
        <v>0</v>
      </c>
      <c r="P90">
        <v>3</v>
      </c>
    </row>
    <row r="91" ht="43.2">
      <c r="A91" s="36" t="s">
        <v>124</v>
      </c>
      <c r="B91" s="43"/>
      <c r="C91" s="44"/>
      <c r="D91" s="44"/>
      <c r="E91" s="38" t="s">
        <v>1689</v>
      </c>
      <c r="F91" s="44"/>
      <c r="G91" s="44"/>
      <c r="H91" s="44"/>
      <c r="I91" s="44"/>
      <c r="J91" s="46"/>
    </row>
    <row r="92" ht="28.8">
      <c r="A92" s="36" t="s">
        <v>125</v>
      </c>
      <c r="B92" s="43"/>
      <c r="C92" s="44"/>
      <c r="D92" s="44"/>
      <c r="E92" s="47" t="s">
        <v>1690</v>
      </c>
      <c r="F92" s="44"/>
      <c r="G92" s="44"/>
      <c r="H92" s="44"/>
      <c r="I92" s="44"/>
      <c r="J92" s="46"/>
    </row>
    <row r="93" ht="216">
      <c r="A93" s="36" t="s">
        <v>127</v>
      </c>
      <c r="B93" s="43"/>
      <c r="C93" s="44"/>
      <c r="D93" s="44"/>
      <c r="E93" s="38" t="s">
        <v>237</v>
      </c>
      <c r="F93" s="44"/>
      <c r="G93" s="44"/>
      <c r="H93" s="44"/>
      <c r="I93" s="44"/>
      <c r="J93" s="46"/>
    </row>
    <row r="94">
      <c r="A94" s="36" t="s">
        <v>118</v>
      </c>
      <c r="B94" s="36">
        <v>21</v>
      </c>
      <c r="C94" s="37" t="s">
        <v>1546</v>
      </c>
      <c r="D94" s="36" t="s">
        <v>120</v>
      </c>
      <c r="E94" s="38" t="s">
        <v>1547</v>
      </c>
      <c r="F94" s="39" t="s">
        <v>189</v>
      </c>
      <c r="G94" s="40">
        <v>120</v>
      </c>
      <c r="H94" s="41">
        <v>1186.5799999999999</v>
      </c>
      <c r="I94" s="41">
        <f>ROUND(G94*H94,P4)</f>
        <v>0</v>
      </c>
      <c r="J94" s="39" t="s">
        <v>123</v>
      </c>
      <c r="O94" s="42">
        <f>I94*0.21</f>
        <v>0</v>
      </c>
      <c r="P94">
        <v>3</v>
      </c>
    </row>
    <row r="95" ht="28.8">
      <c r="A95" s="36" t="s">
        <v>124</v>
      </c>
      <c r="B95" s="43"/>
      <c r="C95" s="44"/>
      <c r="D95" s="44"/>
      <c r="E95" s="38" t="s">
        <v>1691</v>
      </c>
      <c r="F95" s="44"/>
      <c r="G95" s="44"/>
      <c r="H95" s="44"/>
      <c r="I95" s="44"/>
      <c r="J95" s="46"/>
    </row>
    <row r="96">
      <c r="A96" s="36" t="s">
        <v>125</v>
      </c>
      <c r="B96" s="43"/>
      <c r="C96" s="44"/>
      <c r="D96" s="44"/>
      <c r="E96" s="47" t="s">
        <v>1692</v>
      </c>
      <c r="F96" s="44"/>
      <c r="G96" s="44"/>
      <c r="H96" s="44"/>
      <c r="I96" s="44"/>
      <c r="J96" s="46"/>
    </row>
    <row r="97" ht="57.6">
      <c r="A97" s="36" t="s">
        <v>127</v>
      </c>
      <c r="B97" s="43"/>
      <c r="C97" s="44"/>
      <c r="D97" s="44"/>
      <c r="E97" s="38" t="s">
        <v>405</v>
      </c>
      <c r="F97" s="44"/>
      <c r="G97" s="44"/>
      <c r="H97" s="44"/>
      <c r="I97" s="44"/>
      <c r="J97" s="46"/>
    </row>
    <row r="98">
      <c r="A98" s="36" t="s">
        <v>118</v>
      </c>
      <c r="B98" s="36">
        <v>22</v>
      </c>
      <c r="C98" s="37" t="s">
        <v>1552</v>
      </c>
      <c r="D98" s="36" t="s">
        <v>120</v>
      </c>
      <c r="E98" s="38" t="s">
        <v>1553</v>
      </c>
      <c r="F98" s="39" t="s">
        <v>189</v>
      </c>
      <c r="G98" s="40">
        <v>43.725999999999999</v>
      </c>
      <c r="H98" s="41">
        <v>5664.6300000000001</v>
      </c>
      <c r="I98" s="41">
        <f>ROUND(G98*H98,P4)</f>
        <v>0</v>
      </c>
      <c r="J98" s="39" t="s">
        <v>123</v>
      </c>
      <c r="O98" s="42">
        <f>I98*0.21</f>
        <v>0</v>
      </c>
      <c r="P98">
        <v>3</v>
      </c>
    </row>
    <row r="99" ht="43.2">
      <c r="A99" s="36" t="s">
        <v>124</v>
      </c>
      <c r="B99" s="43"/>
      <c r="C99" s="44"/>
      <c r="D99" s="44"/>
      <c r="E99" s="38" t="s">
        <v>1693</v>
      </c>
      <c r="F99" s="44"/>
      <c r="G99" s="44"/>
      <c r="H99" s="44"/>
      <c r="I99" s="44"/>
      <c r="J99" s="46"/>
    </row>
    <row r="100">
      <c r="A100" s="36" t="s">
        <v>125</v>
      </c>
      <c r="B100" s="43"/>
      <c r="C100" s="44"/>
      <c r="D100" s="44"/>
      <c r="E100" s="47" t="s">
        <v>1694</v>
      </c>
      <c r="F100" s="44"/>
      <c r="G100" s="44"/>
      <c r="H100" s="44"/>
      <c r="I100" s="44"/>
      <c r="J100" s="46"/>
    </row>
    <row r="101" ht="409.5">
      <c r="A101" s="36" t="s">
        <v>127</v>
      </c>
      <c r="B101" s="43"/>
      <c r="C101" s="44"/>
      <c r="D101" s="44"/>
      <c r="E101" s="38" t="s">
        <v>525</v>
      </c>
      <c r="F101" s="44"/>
      <c r="G101" s="44"/>
      <c r="H101" s="44"/>
      <c r="I101" s="44"/>
      <c r="J101" s="46"/>
    </row>
    <row r="102">
      <c r="A102" s="36" t="s">
        <v>118</v>
      </c>
      <c r="B102" s="36">
        <v>23</v>
      </c>
      <c r="C102" s="37" t="s">
        <v>1244</v>
      </c>
      <c r="D102" s="36" t="s">
        <v>120</v>
      </c>
      <c r="E102" s="38" t="s">
        <v>1245</v>
      </c>
      <c r="F102" s="39" t="s">
        <v>230</v>
      </c>
      <c r="G102" s="40">
        <v>6.5590000000000002</v>
      </c>
      <c r="H102" s="41">
        <v>40096.389999999999</v>
      </c>
      <c r="I102" s="41">
        <f>ROUND(G102*H102,P4)</f>
        <v>0</v>
      </c>
      <c r="J102" s="39" t="s">
        <v>123</v>
      </c>
      <c r="O102" s="42">
        <f>I102*0.21</f>
        <v>0</v>
      </c>
      <c r="P102">
        <v>3</v>
      </c>
    </row>
    <row r="103">
      <c r="A103" s="36" t="s">
        <v>124</v>
      </c>
      <c r="B103" s="43"/>
      <c r="C103" s="44"/>
      <c r="D103" s="44"/>
      <c r="E103" s="38" t="s">
        <v>1556</v>
      </c>
      <c r="F103" s="44"/>
      <c r="G103" s="44"/>
      <c r="H103" s="44"/>
      <c r="I103" s="44"/>
      <c r="J103" s="46"/>
    </row>
    <row r="104">
      <c r="A104" s="36" t="s">
        <v>125</v>
      </c>
      <c r="B104" s="43"/>
      <c r="C104" s="44"/>
      <c r="D104" s="44"/>
      <c r="E104" s="47" t="s">
        <v>1695</v>
      </c>
      <c r="F104" s="44"/>
      <c r="G104" s="44"/>
      <c r="H104" s="44"/>
      <c r="I104" s="44"/>
      <c r="J104" s="46"/>
    </row>
    <row r="105" ht="302.4">
      <c r="A105" s="36" t="s">
        <v>127</v>
      </c>
      <c r="B105" s="43"/>
      <c r="C105" s="44"/>
      <c r="D105" s="44"/>
      <c r="E105" s="38" t="s">
        <v>529</v>
      </c>
      <c r="F105" s="44"/>
      <c r="G105" s="44"/>
      <c r="H105" s="44"/>
      <c r="I105" s="44"/>
      <c r="J105" s="46"/>
    </row>
    <row r="106">
      <c r="A106" s="30" t="s">
        <v>115</v>
      </c>
      <c r="B106" s="31"/>
      <c r="C106" s="32" t="s">
        <v>1257</v>
      </c>
      <c r="D106" s="33"/>
      <c r="E106" s="30" t="s">
        <v>1258</v>
      </c>
      <c r="F106" s="33"/>
      <c r="G106" s="33"/>
      <c r="H106" s="33"/>
      <c r="I106" s="34">
        <f>SUMIFS(I107:I130,A107:A130,"P")</f>
        <v>0</v>
      </c>
      <c r="J106" s="35"/>
    </row>
    <row r="107">
      <c r="A107" s="36" t="s">
        <v>118</v>
      </c>
      <c r="B107" s="36">
        <v>24</v>
      </c>
      <c r="C107" s="37" t="s">
        <v>1259</v>
      </c>
      <c r="D107" s="36" t="s">
        <v>120</v>
      </c>
      <c r="E107" s="38" t="s">
        <v>1260</v>
      </c>
      <c r="F107" s="39" t="s">
        <v>1261</v>
      </c>
      <c r="G107" s="40">
        <v>276</v>
      </c>
      <c r="H107" s="41">
        <v>210.19</v>
      </c>
      <c r="I107" s="41">
        <f>ROUND(G107*H107,P4)</f>
        <v>0</v>
      </c>
      <c r="J107" s="39" t="s">
        <v>123</v>
      </c>
      <c r="O107" s="42">
        <f>I107*0.21</f>
        <v>0</v>
      </c>
      <c r="P107">
        <v>3</v>
      </c>
    </row>
    <row r="108" ht="28.8">
      <c r="A108" s="36" t="s">
        <v>124</v>
      </c>
      <c r="B108" s="43"/>
      <c r="C108" s="44"/>
      <c r="D108" s="44"/>
      <c r="E108" s="38" t="s">
        <v>1696</v>
      </c>
      <c r="F108" s="44"/>
      <c r="G108" s="44"/>
      <c r="H108" s="44"/>
      <c r="I108" s="44"/>
      <c r="J108" s="46"/>
    </row>
    <row r="109">
      <c r="A109" s="36" t="s">
        <v>125</v>
      </c>
      <c r="B109" s="43"/>
      <c r="C109" s="44"/>
      <c r="D109" s="44"/>
      <c r="E109" s="47" t="s">
        <v>1697</v>
      </c>
      <c r="F109" s="44"/>
      <c r="G109" s="44"/>
      <c r="H109" s="44"/>
      <c r="I109" s="44"/>
      <c r="J109" s="46"/>
    </row>
    <row r="110" ht="43.2">
      <c r="A110" s="36" t="s">
        <v>127</v>
      </c>
      <c r="B110" s="43"/>
      <c r="C110" s="44"/>
      <c r="D110" s="44"/>
      <c r="E110" s="38" t="s">
        <v>1264</v>
      </c>
      <c r="F110" s="44"/>
      <c r="G110" s="44"/>
      <c r="H110" s="44"/>
      <c r="I110" s="44"/>
      <c r="J110" s="46"/>
    </row>
    <row r="111">
      <c r="A111" s="36" t="s">
        <v>118</v>
      </c>
      <c r="B111" s="36">
        <v>25</v>
      </c>
      <c r="C111" s="37" t="s">
        <v>1265</v>
      </c>
      <c r="D111" s="36" t="s">
        <v>120</v>
      </c>
      <c r="E111" s="38" t="s">
        <v>1266</v>
      </c>
      <c r="F111" s="39" t="s">
        <v>189</v>
      </c>
      <c r="G111" s="40">
        <v>18.256</v>
      </c>
      <c r="H111" s="41">
        <v>16497.52</v>
      </c>
      <c r="I111" s="41">
        <f>ROUND(G111*H111,P4)</f>
        <v>0</v>
      </c>
      <c r="J111" s="39" t="s">
        <v>123</v>
      </c>
      <c r="O111" s="42">
        <f>I111*0.21</f>
        <v>0</v>
      </c>
      <c r="P111">
        <v>3</v>
      </c>
    </row>
    <row r="112" ht="28.8">
      <c r="A112" s="36" t="s">
        <v>124</v>
      </c>
      <c r="B112" s="43"/>
      <c r="C112" s="44"/>
      <c r="D112" s="44"/>
      <c r="E112" s="38" t="s">
        <v>1698</v>
      </c>
      <c r="F112" s="44"/>
      <c r="G112" s="44"/>
      <c r="H112" s="44"/>
      <c r="I112" s="44"/>
      <c r="J112" s="46"/>
    </row>
    <row r="113" ht="28.8">
      <c r="A113" s="36" t="s">
        <v>125</v>
      </c>
      <c r="B113" s="43"/>
      <c r="C113" s="44"/>
      <c r="D113" s="44"/>
      <c r="E113" s="47" t="s">
        <v>1699</v>
      </c>
      <c r="F113" s="44"/>
      <c r="G113" s="44"/>
      <c r="H113" s="44"/>
      <c r="I113" s="44"/>
      <c r="J113" s="46"/>
    </row>
    <row r="114" ht="409.5">
      <c r="A114" s="36" t="s">
        <v>127</v>
      </c>
      <c r="B114" s="43"/>
      <c r="C114" s="44"/>
      <c r="D114" s="44"/>
      <c r="E114" s="38" t="s">
        <v>1269</v>
      </c>
      <c r="F114" s="44"/>
      <c r="G114" s="44"/>
      <c r="H114" s="44"/>
      <c r="I114" s="44"/>
      <c r="J114" s="46"/>
    </row>
    <row r="115">
      <c r="A115" s="36" t="s">
        <v>118</v>
      </c>
      <c r="B115" s="36">
        <v>26</v>
      </c>
      <c r="C115" s="37" t="s">
        <v>1270</v>
      </c>
      <c r="D115" s="36" t="s">
        <v>120</v>
      </c>
      <c r="E115" s="38" t="s">
        <v>1271</v>
      </c>
      <c r="F115" s="39" t="s">
        <v>230</v>
      </c>
      <c r="G115" s="40">
        <v>2.9209999999999998</v>
      </c>
      <c r="H115" s="41">
        <v>40901.849999999999</v>
      </c>
      <c r="I115" s="41">
        <f>ROUND(G115*H115,P4)</f>
        <v>0</v>
      </c>
      <c r="J115" s="39" t="s">
        <v>123</v>
      </c>
      <c r="O115" s="42">
        <f>I115*0.21</f>
        <v>0</v>
      </c>
      <c r="P115">
        <v>3</v>
      </c>
    </row>
    <row r="116">
      <c r="A116" s="36" t="s">
        <v>124</v>
      </c>
      <c r="B116" s="43"/>
      <c r="C116" s="44"/>
      <c r="D116" s="44"/>
      <c r="E116" s="45" t="s">
        <v>120</v>
      </c>
      <c r="F116" s="44"/>
      <c r="G116" s="44"/>
      <c r="H116" s="44"/>
      <c r="I116" s="44"/>
      <c r="J116" s="46"/>
    </row>
    <row r="117">
      <c r="A117" s="36" t="s">
        <v>125</v>
      </c>
      <c r="B117" s="43"/>
      <c r="C117" s="44"/>
      <c r="D117" s="44"/>
      <c r="E117" s="47" t="s">
        <v>1700</v>
      </c>
      <c r="F117" s="44"/>
      <c r="G117" s="44"/>
      <c r="H117" s="44"/>
      <c r="I117" s="44"/>
      <c r="J117" s="46"/>
    </row>
    <row r="118" ht="273.6">
      <c r="A118" s="36" t="s">
        <v>127</v>
      </c>
      <c r="B118" s="43"/>
      <c r="C118" s="44"/>
      <c r="D118" s="44"/>
      <c r="E118" s="38" t="s">
        <v>1273</v>
      </c>
      <c r="F118" s="44"/>
      <c r="G118" s="44"/>
      <c r="H118" s="44"/>
      <c r="I118" s="44"/>
      <c r="J118" s="46"/>
    </row>
    <row r="119" ht="28.8">
      <c r="A119" s="36" t="s">
        <v>118</v>
      </c>
      <c r="B119" s="36">
        <v>27</v>
      </c>
      <c r="C119" s="37" t="s">
        <v>1701</v>
      </c>
      <c r="D119" s="36" t="s">
        <v>120</v>
      </c>
      <c r="E119" s="38" t="s">
        <v>1702</v>
      </c>
      <c r="F119" s="39" t="s">
        <v>189</v>
      </c>
      <c r="G119" s="40">
        <v>276.25</v>
      </c>
      <c r="H119" s="41">
        <v>4849.1499999999996</v>
      </c>
      <c r="I119" s="41">
        <f>ROUND(G119*H119,P4)</f>
        <v>0</v>
      </c>
      <c r="J119" s="39" t="s">
        <v>123</v>
      </c>
      <c r="O119" s="42">
        <f>I119*0.21</f>
        <v>0</v>
      </c>
      <c r="P119">
        <v>3</v>
      </c>
    </row>
    <row r="120" ht="28.8">
      <c r="A120" s="36" t="s">
        <v>124</v>
      </c>
      <c r="B120" s="43"/>
      <c r="C120" s="44"/>
      <c r="D120" s="44"/>
      <c r="E120" s="38" t="s">
        <v>1703</v>
      </c>
      <c r="F120" s="44"/>
      <c r="G120" s="44"/>
      <c r="H120" s="44"/>
      <c r="I120" s="44"/>
      <c r="J120" s="46"/>
    </row>
    <row r="121" ht="144">
      <c r="A121" s="36" t="s">
        <v>125</v>
      </c>
      <c r="B121" s="43"/>
      <c r="C121" s="44"/>
      <c r="D121" s="44"/>
      <c r="E121" s="47" t="s">
        <v>1704</v>
      </c>
      <c r="F121" s="44"/>
      <c r="G121" s="44"/>
      <c r="H121" s="44"/>
      <c r="I121" s="44"/>
      <c r="J121" s="46"/>
    </row>
    <row r="122" ht="43.2">
      <c r="A122" s="36" t="s">
        <v>127</v>
      </c>
      <c r="B122" s="43"/>
      <c r="C122" s="44"/>
      <c r="D122" s="44"/>
      <c r="E122" s="38" t="s">
        <v>1705</v>
      </c>
      <c r="F122" s="44"/>
      <c r="G122" s="44"/>
      <c r="H122" s="44"/>
      <c r="I122" s="44"/>
      <c r="J122" s="46"/>
    </row>
    <row r="123">
      <c r="A123" s="36" t="s">
        <v>118</v>
      </c>
      <c r="B123" s="36">
        <v>28</v>
      </c>
      <c r="C123" s="37" t="s">
        <v>1274</v>
      </c>
      <c r="D123" s="36" t="s">
        <v>120</v>
      </c>
      <c r="E123" s="38" t="s">
        <v>1275</v>
      </c>
      <c r="F123" s="39" t="s">
        <v>189</v>
      </c>
      <c r="G123" s="40">
        <v>163.16800000000001</v>
      </c>
      <c r="H123" s="41">
        <v>9143.0300000000007</v>
      </c>
      <c r="I123" s="41">
        <f>ROUND(G123*H123,P4)</f>
        <v>0</v>
      </c>
      <c r="J123" s="39" t="s">
        <v>123</v>
      </c>
      <c r="O123" s="42">
        <f>I123*0.21</f>
        <v>0</v>
      </c>
      <c r="P123">
        <v>3</v>
      </c>
    </row>
    <row r="124" ht="57.6">
      <c r="A124" s="36" t="s">
        <v>124</v>
      </c>
      <c r="B124" s="43"/>
      <c r="C124" s="44"/>
      <c r="D124" s="44"/>
      <c r="E124" s="38" t="s">
        <v>1706</v>
      </c>
      <c r="F124" s="44"/>
      <c r="G124" s="44"/>
      <c r="H124" s="44"/>
      <c r="I124" s="44"/>
      <c r="J124" s="46"/>
    </row>
    <row r="125" ht="86.4">
      <c r="A125" s="36" t="s">
        <v>125</v>
      </c>
      <c r="B125" s="43"/>
      <c r="C125" s="44"/>
      <c r="D125" s="44"/>
      <c r="E125" s="47" t="s">
        <v>1707</v>
      </c>
      <c r="F125" s="44"/>
      <c r="G125" s="44"/>
      <c r="H125" s="44"/>
      <c r="I125" s="44"/>
      <c r="J125" s="46"/>
    </row>
    <row r="126" ht="409.5">
      <c r="A126" s="36" t="s">
        <v>127</v>
      </c>
      <c r="B126" s="43"/>
      <c r="C126" s="44"/>
      <c r="D126" s="44"/>
      <c r="E126" s="38" t="s">
        <v>398</v>
      </c>
      <c r="F126" s="44"/>
      <c r="G126" s="44"/>
      <c r="H126" s="44"/>
      <c r="I126" s="44"/>
      <c r="J126" s="46"/>
    </row>
    <row r="127">
      <c r="A127" s="36" t="s">
        <v>118</v>
      </c>
      <c r="B127" s="36">
        <v>29</v>
      </c>
      <c r="C127" s="37" t="s">
        <v>1282</v>
      </c>
      <c r="D127" s="36" t="s">
        <v>120</v>
      </c>
      <c r="E127" s="38" t="s">
        <v>1283</v>
      </c>
      <c r="F127" s="39" t="s">
        <v>230</v>
      </c>
      <c r="G127" s="40">
        <v>29.370000000000001</v>
      </c>
      <c r="H127" s="41">
        <v>40233.879999999997</v>
      </c>
      <c r="I127" s="41">
        <f>ROUND(G127*H127,P4)</f>
        <v>0</v>
      </c>
      <c r="J127" s="39" t="s">
        <v>123</v>
      </c>
      <c r="O127" s="42">
        <f>I127*0.21</f>
        <v>0</v>
      </c>
      <c r="P127">
        <v>3</v>
      </c>
    </row>
    <row r="128">
      <c r="A128" s="36" t="s">
        <v>124</v>
      </c>
      <c r="B128" s="43"/>
      <c r="C128" s="44"/>
      <c r="D128" s="44"/>
      <c r="E128" s="45" t="s">
        <v>120</v>
      </c>
      <c r="F128" s="44"/>
      <c r="G128" s="44"/>
      <c r="H128" s="44"/>
      <c r="I128" s="44"/>
      <c r="J128" s="46"/>
    </row>
    <row r="129">
      <c r="A129" s="36" t="s">
        <v>125</v>
      </c>
      <c r="B129" s="43"/>
      <c r="C129" s="44"/>
      <c r="D129" s="44"/>
      <c r="E129" s="47" t="s">
        <v>1708</v>
      </c>
      <c r="F129" s="44"/>
      <c r="G129" s="44"/>
      <c r="H129" s="44"/>
      <c r="I129" s="44"/>
      <c r="J129" s="46"/>
    </row>
    <row r="130" ht="302.4">
      <c r="A130" s="36" t="s">
        <v>127</v>
      </c>
      <c r="B130" s="43"/>
      <c r="C130" s="44"/>
      <c r="D130" s="44"/>
      <c r="E130" s="38" t="s">
        <v>529</v>
      </c>
      <c r="F130" s="44"/>
      <c r="G130" s="44"/>
      <c r="H130" s="44"/>
      <c r="I130" s="44"/>
      <c r="J130" s="46"/>
    </row>
    <row r="131">
      <c r="A131" s="30" t="s">
        <v>115</v>
      </c>
      <c r="B131" s="31"/>
      <c r="C131" s="32" t="s">
        <v>389</v>
      </c>
      <c r="D131" s="33"/>
      <c r="E131" s="30" t="s">
        <v>390</v>
      </c>
      <c r="F131" s="33"/>
      <c r="G131" s="33"/>
      <c r="H131" s="33"/>
      <c r="I131" s="34">
        <f>SUMIFS(I132:I183,A132:A183,"P")</f>
        <v>0</v>
      </c>
      <c r="J131" s="35"/>
    </row>
    <row r="132">
      <c r="A132" s="36" t="s">
        <v>118</v>
      </c>
      <c r="B132" s="36">
        <v>30</v>
      </c>
      <c r="C132" s="37" t="s">
        <v>1308</v>
      </c>
      <c r="D132" s="36" t="s">
        <v>120</v>
      </c>
      <c r="E132" s="38" t="s">
        <v>1309</v>
      </c>
      <c r="F132" s="39" t="s">
        <v>189</v>
      </c>
      <c r="G132" s="40">
        <v>46.399999999999999</v>
      </c>
      <c r="H132" s="41">
        <v>5303.6000000000004</v>
      </c>
      <c r="I132" s="41">
        <f>ROUND(G132*H132,P4)</f>
        <v>0</v>
      </c>
      <c r="J132" s="39" t="s">
        <v>123</v>
      </c>
      <c r="O132" s="42">
        <f>I132*0.21</f>
        <v>0</v>
      </c>
      <c r="P132">
        <v>3</v>
      </c>
    </row>
    <row r="133" ht="72">
      <c r="A133" s="36" t="s">
        <v>124</v>
      </c>
      <c r="B133" s="43"/>
      <c r="C133" s="44"/>
      <c r="D133" s="44"/>
      <c r="E133" s="38" t="s">
        <v>1709</v>
      </c>
      <c r="F133" s="44"/>
      <c r="G133" s="44"/>
      <c r="H133" s="44"/>
      <c r="I133" s="44"/>
      <c r="J133" s="46"/>
    </row>
    <row r="134">
      <c r="A134" s="36" t="s">
        <v>125</v>
      </c>
      <c r="B134" s="43"/>
      <c r="C134" s="44"/>
      <c r="D134" s="44"/>
      <c r="E134" s="47" t="s">
        <v>1710</v>
      </c>
      <c r="F134" s="44"/>
      <c r="G134" s="44"/>
      <c r="H134" s="44"/>
      <c r="I134" s="44"/>
      <c r="J134" s="46"/>
    </row>
    <row r="135" ht="409.5">
      <c r="A135" s="36" t="s">
        <v>127</v>
      </c>
      <c r="B135" s="43"/>
      <c r="C135" s="44"/>
      <c r="D135" s="44"/>
      <c r="E135" s="38" t="s">
        <v>398</v>
      </c>
      <c r="F135" s="44"/>
      <c r="G135" s="44"/>
      <c r="H135" s="44"/>
      <c r="I135" s="44"/>
      <c r="J135" s="46"/>
    </row>
    <row r="136">
      <c r="A136" s="36" t="s">
        <v>118</v>
      </c>
      <c r="B136" s="36">
        <v>31</v>
      </c>
      <c r="C136" s="37" t="s">
        <v>1312</v>
      </c>
      <c r="D136" s="36" t="s">
        <v>120</v>
      </c>
      <c r="E136" s="38" t="s">
        <v>1313</v>
      </c>
      <c r="F136" s="39" t="s">
        <v>230</v>
      </c>
      <c r="G136" s="40">
        <v>6.4960000000000004</v>
      </c>
      <c r="H136" s="41">
        <v>40901.849999999999</v>
      </c>
      <c r="I136" s="41">
        <f>ROUND(G136*H136,P4)</f>
        <v>0</v>
      </c>
      <c r="J136" s="39" t="s">
        <v>123</v>
      </c>
      <c r="O136" s="42">
        <f>I136*0.21</f>
        <v>0</v>
      </c>
      <c r="P136">
        <v>3</v>
      </c>
    </row>
    <row r="137">
      <c r="A137" s="36" t="s">
        <v>124</v>
      </c>
      <c r="B137" s="43"/>
      <c r="C137" s="44"/>
      <c r="D137" s="44"/>
      <c r="E137" s="38" t="s">
        <v>1711</v>
      </c>
      <c r="F137" s="44"/>
      <c r="G137" s="44"/>
      <c r="H137" s="44"/>
      <c r="I137" s="44"/>
      <c r="J137" s="46"/>
    </row>
    <row r="138">
      <c r="A138" s="36" t="s">
        <v>125</v>
      </c>
      <c r="B138" s="43"/>
      <c r="C138" s="44"/>
      <c r="D138" s="44"/>
      <c r="E138" s="47" t="s">
        <v>1712</v>
      </c>
      <c r="F138" s="44"/>
      <c r="G138" s="44"/>
      <c r="H138" s="44"/>
      <c r="I138" s="44"/>
      <c r="J138" s="46"/>
    </row>
    <row r="139" ht="302.4">
      <c r="A139" s="36" t="s">
        <v>127</v>
      </c>
      <c r="B139" s="43"/>
      <c r="C139" s="44"/>
      <c r="D139" s="44"/>
      <c r="E139" s="38" t="s">
        <v>529</v>
      </c>
      <c r="F139" s="44"/>
      <c r="G139" s="44"/>
      <c r="H139" s="44"/>
      <c r="I139" s="44"/>
      <c r="J139" s="46"/>
    </row>
    <row r="140">
      <c r="A140" s="36" t="s">
        <v>118</v>
      </c>
      <c r="B140" s="36">
        <v>32</v>
      </c>
      <c r="C140" s="37" t="s">
        <v>1315</v>
      </c>
      <c r="D140" s="36" t="s">
        <v>120</v>
      </c>
      <c r="E140" s="38" t="s">
        <v>1316</v>
      </c>
      <c r="F140" s="39" t="s">
        <v>189</v>
      </c>
      <c r="G140" s="40">
        <v>240.959</v>
      </c>
      <c r="H140" s="41">
        <v>16571.66</v>
      </c>
      <c r="I140" s="41">
        <f>ROUND(G140*H140,P4)</f>
        <v>0</v>
      </c>
      <c r="J140" s="39" t="s">
        <v>123</v>
      </c>
      <c r="O140" s="42">
        <f>I140*0.21</f>
        <v>0</v>
      </c>
      <c r="P140">
        <v>3</v>
      </c>
    </row>
    <row r="141" ht="86.4">
      <c r="A141" s="36" t="s">
        <v>124</v>
      </c>
      <c r="B141" s="43"/>
      <c r="C141" s="44"/>
      <c r="D141" s="44"/>
      <c r="E141" s="38" t="s">
        <v>1713</v>
      </c>
      <c r="F141" s="44"/>
      <c r="G141" s="44"/>
      <c r="H141" s="44"/>
      <c r="I141" s="44"/>
      <c r="J141" s="46"/>
    </row>
    <row r="142" ht="43.2">
      <c r="A142" s="36" t="s">
        <v>125</v>
      </c>
      <c r="B142" s="43"/>
      <c r="C142" s="44"/>
      <c r="D142" s="44"/>
      <c r="E142" s="47" t="s">
        <v>1714</v>
      </c>
      <c r="F142" s="44"/>
      <c r="G142" s="44"/>
      <c r="H142" s="44"/>
      <c r="I142" s="44"/>
      <c r="J142" s="46"/>
    </row>
    <row r="143" ht="409.5">
      <c r="A143" s="36" t="s">
        <v>127</v>
      </c>
      <c r="B143" s="43"/>
      <c r="C143" s="44"/>
      <c r="D143" s="44"/>
      <c r="E143" s="38" t="s">
        <v>398</v>
      </c>
      <c r="F143" s="44"/>
      <c r="G143" s="44"/>
      <c r="H143" s="44"/>
      <c r="I143" s="44"/>
      <c r="J143" s="46"/>
    </row>
    <row r="144">
      <c r="A144" s="36" t="s">
        <v>118</v>
      </c>
      <c r="B144" s="36">
        <v>33</v>
      </c>
      <c r="C144" s="37" t="s">
        <v>1319</v>
      </c>
      <c r="D144" s="36" t="s">
        <v>120</v>
      </c>
      <c r="E144" s="38" t="s">
        <v>1320</v>
      </c>
      <c r="F144" s="39" t="s">
        <v>230</v>
      </c>
      <c r="G144" s="40">
        <v>46.987000000000002</v>
      </c>
      <c r="H144" s="41">
        <v>41542.169999999998</v>
      </c>
      <c r="I144" s="41">
        <f>ROUND(G144*H144,P4)</f>
        <v>0</v>
      </c>
      <c r="J144" s="39" t="s">
        <v>123</v>
      </c>
      <c r="O144" s="42">
        <f>I144*0.21</f>
        <v>0</v>
      </c>
      <c r="P144">
        <v>3</v>
      </c>
    </row>
    <row r="145">
      <c r="A145" s="36" t="s">
        <v>124</v>
      </c>
      <c r="B145" s="43"/>
      <c r="C145" s="44"/>
      <c r="D145" s="44"/>
      <c r="E145" s="45" t="s">
        <v>120</v>
      </c>
      <c r="F145" s="44"/>
      <c r="G145" s="44"/>
      <c r="H145" s="44"/>
      <c r="I145" s="44"/>
      <c r="J145" s="46"/>
    </row>
    <row r="146">
      <c r="A146" s="36" t="s">
        <v>125</v>
      </c>
      <c r="B146" s="43"/>
      <c r="C146" s="44"/>
      <c r="D146" s="44"/>
      <c r="E146" s="47" t="s">
        <v>1715</v>
      </c>
      <c r="F146" s="44"/>
      <c r="G146" s="44"/>
      <c r="H146" s="44"/>
      <c r="I146" s="44"/>
      <c r="J146" s="46"/>
    </row>
    <row r="147" ht="302.4">
      <c r="A147" s="36" t="s">
        <v>127</v>
      </c>
      <c r="B147" s="43"/>
      <c r="C147" s="44"/>
      <c r="D147" s="44"/>
      <c r="E147" s="38" t="s">
        <v>1322</v>
      </c>
      <c r="F147" s="44"/>
      <c r="G147" s="44"/>
      <c r="H147" s="44"/>
      <c r="I147" s="44"/>
      <c r="J147" s="46"/>
    </row>
    <row r="148">
      <c r="A148" s="36" t="s">
        <v>118</v>
      </c>
      <c r="B148" s="36">
        <v>34</v>
      </c>
      <c r="C148" s="37" t="s">
        <v>1716</v>
      </c>
      <c r="D148" s="36" t="s">
        <v>120</v>
      </c>
      <c r="E148" s="38" t="s">
        <v>1717</v>
      </c>
      <c r="F148" s="39" t="s">
        <v>230</v>
      </c>
      <c r="G148" s="40">
        <v>9.5500000000000007</v>
      </c>
      <c r="H148" s="41">
        <v>121314.49000000001</v>
      </c>
      <c r="I148" s="41">
        <f>ROUND(G148*H148,P4)</f>
        <v>0</v>
      </c>
      <c r="J148" s="39" t="s">
        <v>123</v>
      </c>
      <c r="O148" s="42">
        <f>I148*0.21</f>
        <v>0</v>
      </c>
      <c r="P148">
        <v>3</v>
      </c>
    </row>
    <row r="149" ht="43.2">
      <c r="A149" s="36" t="s">
        <v>124</v>
      </c>
      <c r="B149" s="43"/>
      <c r="C149" s="44"/>
      <c r="D149" s="44"/>
      <c r="E149" s="38" t="s">
        <v>1718</v>
      </c>
      <c r="F149" s="44"/>
      <c r="G149" s="44"/>
      <c r="H149" s="44"/>
      <c r="I149" s="44"/>
      <c r="J149" s="46"/>
    </row>
    <row r="150">
      <c r="A150" s="36" t="s">
        <v>125</v>
      </c>
      <c r="B150" s="43"/>
      <c r="C150" s="44"/>
      <c r="D150" s="44"/>
      <c r="E150" s="47" t="s">
        <v>1719</v>
      </c>
      <c r="F150" s="44"/>
      <c r="G150" s="44"/>
      <c r="H150" s="44"/>
      <c r="I150" s="44"/>
      <c r="J150" s="46"/>
    </row>
    <row r="151" ht="316.8">
      <c r="A151" s="36" t="s">
        <v>127</v>
      </c>
      <c r="B151" s="43"/>
      <c r="C151" s="44"/>
      <c r="D151" s="44"/>
      <c r="E151" s="38" t="s">
        <v>1326</v>
      </c>
      <c r="F151" s="44"/>
      <c r="G151" s="44"/>
      <c r="H151" s="44"/>
      <c r="I151" s="44"/>
      <c r="J151" s="46"/>
    </row>
    <row r="152">
      <c r="A152" s="36" t="s">
        <v>118</v>
      </c>
      <c r="B152" s="36">
        <v>35</v>
      </c>
      <c r="C152" s="37" t="s">
        <v>1327</v>
      </c>
      <c r="D152" s="36" t="s">
        <v>120</v>
      </c>
      <c r="E152" s="38" t="s">
        <v>1328</v>
      </c>
      <c r="F152" s="39" t="s">
        <v>235</v>
      </c>
      <c r="G152" s="40">
        <v>29</v>
      </c>
      <c r="H152" s="41">
        <v>1892.8900000000001</v>
      </c>
      <c r="I152" s="41">
        <f>ROUND(G152*H152,P4)</f>
        <v>0</v>
      </c>
      <c r="J152" s="39" t="s">
        <v>123</v>
      </c>
      <c r="O152" s="42">
        <f>I152*0.21</f>
        <v>0</v>
      </c>
      <c r="P152">
        <v>3</v>
      </c>
    </row>
    <row r="153">
      <c r="A153" s="36" t="s">
        <v>124</v>
      </c>
      <c r="B153" s="43"/>
      <c r="C153" s="44"/>
      <c r="D153" s="44"/>
      <c r="E153" s="45" t="s">
        <v>120</v>
      </c>
      <c r="F153" s="44"/>
      <c r="G153" s="44"/>
      <c r="H153" s="44"/>
      <c r="I153" s="44"/>
      <c r="J153" s="46"/>
    </row>
    <row r="154">
      <c r="A154" s="36" t="s">
        <v>125</v>
      </c>
      <c r="B154" s="43"/>
      <c r="C154" s="44"/>
      <c r="D154" s="44"/>
      <c r="E154" s="47" t="s">
        <v>1720</v>
      </c>
      <c r="F154" s="44"/>
      <c r="G154" s="44"/>
      <c r="H154" s="44"/>
      <c r="I154" s="44"/>
      <c r="J154" s="46"/>
    </row>
    <row r="155" ht="72">
      <c r="A155" s="36" t="s">
        <v>127</v>
      </c>
      <c r="B155" s="43"/>
      <c r="C155" s="44"/>
      <c r="D155" s="44"/>
      <c r="E155" s="38" t="s">
        <v>1331</v>
      </c>
      <c r="F155" s="44"/>
      <c r="G155" s="44"/>
      <c r="H155" s="44"/>
      <c r="I155" s="44"/>
      <c r="J155" s="46"/>
    </row>
    <row r="156">
      <c r="A156" s="36" t="s">
        <v>118</v>
      </c>
      <c r="B156" s="36">
        <v>36</v>
      </c>
      <c r="C156" s="37" t="s">
        <v>1573</v>
      </c>
      <c r="D156" s="36" t="s">
        <v>120</v>
      </c>
      <c r="E156" s="38" t="s">
        <v>1574</v>
      </c>
      <c r="F156" s="39" t="s">
        <v>189</v>
      </c>
      <c r="G156" s="40">
        <v>5.1600000000000001</v>
      </c>
      <c r="H156" s="41">
        <v>8189.0600000000004</v>
      </c>
      <c r="I156" s="41">
        <f>ROUND(G156*H156,P4)</f>
        <v>0</v>
      </c>
      <c r="J156" s="39" t="s">
        <v>123</v>
      </c>
      <c r="O156" s="42">
        <f>I156*0.21</f>
        <v>0</v>
      </c>
      <c r="P156">
        <v>3</v>
      </c>
    </row>
    <row r="157">
      <c r="A157" s="36" t="s">
        <v>124</v>
      </c>
      <c r="B157" s="43"/>
      <c r="C157" s="44"/>
      <c r="D157" s="44"/>
      <c r="E157" s="38" t="s">
        <v>1721</v>
      </c>
      <c r="F157" s="44"/>
      <c r="G157" s="44"/>
      <c r="H157" s="44"/>
      <c r="I157" s="44"/>
      <c r="J157" s="46"/>
    </row>
    <row r="158" ht="28.8">
      <c r="A158" s="36" t="s">
        <v>125</v>
      </c>
      <c r="B158" s="43"/>
      <c r="C158" s="44"/>
      <c r="D158" s="44"/>
      <c r="E158" s="47" t="s">
        <v>1722</v>
      </c>
      <c r="F158" s="44"/>
      <c r="G158" s="44"/>
      <c r="H158" s="44"/>
      <c r="I158" s="44"/>
      <c r="J158" s="46"/>
    </row>
    <row r="159" ht="409.5">
      <c r="A159" s="36" t="s">
        <v>127</v>
      </c>
      <c r="B159" s="43"/>
      <c r="C159" s="44"/>
      <c r="D159" s="44"/>
      <c r="E159" s="38" t="s">
        <v>398</v>
      </c>
      <c r="F159" s="44"/>
      <c r="G159" s="44"/>
      <c r="H159" s="44"/>
      <c r="I159" s="44"/>
      <c r="J159" s="46"/>
    </row>
    <row r="160">
      <c r="A160" s="36" t="s">
        <v>118</v>
      </c>
      <c r="B160" s="36">
        <v>37</v>
      </c>
      <c r="C160" s="37" t="s">
        <v>1348</v>
      </c>
      <c r="D160" s="36" t="s">
        <v>120</v>
      </c>
      <c r="E160" s="38" t="s">
        <v>1349</v>
      </c>
      <c r="F160" s="39" t="s">
        <v>189</v>
      </c>
      <c r="G160" s="40">
        <v>5.0629999999999997</v>
      </c>
      <c r="H160" s="41">
        <v>27301.549999999999</v>
      </c>
      <c r="I160" s="41">
        <f>ROUND(G160*H160,P4)</f>
        <v>0</v>
      </c>
      <c r="J160" s="39" t="s">
        <v>123</v>
      </c>
      <c r="O160" s="42">
        <f>I160*0.21</f>
        <v>0</v>
      </c>
      <c r="P160">
        <v>3</v>
      </c>
    </row>
    <row r="161" ht="28.8">
      <c r="A161" s="36" t="s">
        <v>124</v>
      </c>
      <c r="B161" s="43"/>
      <c r="C161" s="44"/>
      <c r="D161" s="44"/>
      <c r="E161" s="38" t="s">
        <v>1723</v>
      </c>
      <c r="F161" s="44"/>
      <c r="G161" s="44"/>
      <c r="H161" s="44"/>
      <c r="I161" s="44"/>
      <c r="J161" s="46"/>
    </row>
    <row r="162" ht="43.2">
      <c r="A162" s="36" t="s">
        <v>125</v>
      </c>
      <c r="B162" s="43"/>
      <c r="C162" s="44"/>
      <c r="D162" s="44"/>
      <c r="E162" s="47" t="s">
        <v>1724</v>
      </c>
      <c r="F162" s="44"/>
      <c r="G162" s="44"/>
      <c r="H162" s="44"/>
      <c r="I162" s="44"/>
      <c r="J162" s="46"/>
    </row>
    <row r="163" ht="273.6">
      <c r="A163" s="36" t="s">
        <v>127</v>
      </c>
      <c r="B163" s="43"/>
      <c r="C163" s="44"/>
      <c r="D163" s="44"/>
      <c r="E163" s="38" t="s">
        <v>533</v>
      </c>
      <c r="F163" s="44"/>
      <c r="G163" s="44"/>
      <c r="H163" s="44"/>
      <c r="I163" s="44"/>
      <c r="J163" s="46"/>
    </row>
    <row r="164">
      <c r="A164" s="36" t="s">
        <v>118</v>
      </c>
      <c r="B164" s="36">
        <v>38</v>
      </c>
      <c r="C164" s="37" t="s">
        <v>391</v>
      </c>
      <c r="D164" s="36" t="s">
        <v>120</v>
      </c>
      <c r="E164" s="38" t="s">
        <v>392</v>
      </c>
      <c r="F164" s="39" t="s">
        <v>189</v>
      </c>
      <c r="G164" s="40">
        <v>8.2200000000000006</v>
      </c>
      <c r="H164" s="41">
        <v>4217.5200000000004</v>
      </c>
      <c r="I164" s="41">
        <f>ROUND(G164*H164,P4)</f>
        <v>0</v>
      </c>
      <c r="J164" s="39" t="s">
        <v>123</v>
      </c>
      <c r="O164" s="42">
        <f>I164*0.21</f>
        <v>0</v>
      </c>
      <c r="P164">
        <v>3</v>
      </c>
    </row>
    <row r="165">
      <c r="A165" s="36" t="s">
        <v>124</v>
      </c>
      <c r="B165" s="43"/>
      <c r="C165" s="44"/>
      <c r="D165" s="44"/>
      <c r="E165" s="38" t="s">
        <v>1725</v>
      </c>
      <c r="F165" s="44"/>
      <c r="G165" s="44"/>
      <c r="H165" s="44"/>
      <c r="I165" s="44"/>
      <c r="J165" s="46"/>
    </row>
    <row r="166" ht="57.6">
      <c r="A166" s="36" t="s">
        <v>125</v>
      </c>
      <c r="B166" s="43"/>
      <c r="C166" s="44"/>
      <c r="D166" s="44"/>
      <c r="E166" s="47" t="s">
        <v>1726</v>
      </c>
      <c r="F166" s="44"/>
      <c r="G166" s="44"/>
      <c r="H166" s="44"/>
      <c r="I166" s="44"/>
      <c r="J166" s="46"/>
    </row>
    <row r="167" ht="409.5">
      <c r="A167" s="36" t="s">
        <v>127</v>
      </c>
      <c r="B167" s="43"/>
      <c r="C167" s="44"/>
      <c r="D167" s="44"/>
      <c r="E167" s="38" t="s">
        <v>398</v>
      </c>
      <c r="F167" s="44"/>
      <c r="G167" s="44"/>
      <c r="H167" s="44"/>
      <c r="I167" s="44"/>
      <c r="J167" s="46"/>
    </row>
    <row r="168">
      <c r="A168" s="36" t="s">
        <v>118</v>
      </c>
      <c r="B168" s="36">
        <v>39</v>
      </c>
      <c r="C168" s="37" t="s">
        <v>1581</v>
      </c>
      <c r="D168" s="36" t="s">
        <v>120</v>
      </c>
      <c r="E168" s="38" t="s">
        <v>1582</v>
      </c>
      <c r="F168" s="39" t="s">
        <v>189</v>
      </c>
      <c r="G168" s="40">
        <v>25.486000000000001</v>
      </c>
      <c r="H168" s="41">
        <v>4459.0200000000004</v>
      </c>
      <c r="I168" s="41">
        <f>ROUND(G168*H168,P4)</f>
        <v>0</v>
      </c>
      <c r="J168" s="39" t="s">
        <v>123</v>
      </c>
      <c r="O168" s="42">
        <f>I168*0.21</f>
        <v>0</v>
      </c>
      <c r="P168">
        <v>3</v>
      </c>
    </row>
    <row r="169">
      <c r="A169" s="36" t="s">
        <v>124</v>
      </c>
      <c r="B169" s="43"/>
      <c r="C169" s="44"/>
      <c r="D169" s="44"/>
      <c r="E169" s="38" t="s">
        <v>1583</v>
      </c>
      <c r="F169" s="44"/>
      <c r="G169" s="44"/>
      <c r="H169" s="44"/>
      <c r="I169" s="44"/>
      <c r="J169" s="46"/>
    </row>
    <row r="170" ht="86.4">
      <c r="A170" s="36" t="s">
        <v>125</v>
      </c>
      <c r="B170" s="43"/>
      <c r="C170" s="44"/>
      <c r="D170" s="44"/>
      <c r="E170" s="47" t="s">
        <v>1727</v>
      </c>
      <c r="F170" s="44"/>
      <c r="G170" s="44"/>
      <c r="H170" s="44"/>
      <c r="I170" s="44"/>
      <c r="J170" s="46"/>
    </row>
    <row r="171" ht="409.5">
      <c r="A171" s="36" t="s">
        <v>127</v>
      </c>
      <c r="B171" s="43"/>
      <c r="C171" s="44"/>
      <c r="D171" s="44"/>
      <c r="E171" s="38" t="s">
        <v>398</v>
      </c>
      <c r="F171" s="44"/>
      <c r="G171" s="44"/>
      <c r="H171" s="44"/>
      <c r="I171" s="44"/>
      <c r="J171" s="46"/>
    </row>
    <row r="172">
      <c r="A172" s="36" t="s">
        <v>118</v>
      </c>
      <c r="B172" s="36">
        <v>40</v>
      </c>
      <c r="C172" s="37" t="s">
        <v>399</v>
      </c>
      <c r="D172" s="36" t="s">
        <v>120</v>
      </c>
      <c r="E172" s="38" t="s">
        <v>400</v>
      </c>
      <c r="F172" s="39" t="s">
        <v>189</v>
      </c>
      <c r="G172" s="40">
        <v>2.1659999999999999</v>
      </c>
      <c r="H172" s="41">
        <v>4613.8500000000004</v>
      </c>
      <c r="I172" s="41">
        <f>ROUND(G172*H172,P4)</f>
        <v>0</v>
      </c>
      <c r="J172" s="39" t="s">
        <v>123</v>
      </c>
      <c r="O172" s="42">
        <f>I172*0.21</f>
        <v>0</v>
      </c>
      <c r="P172">
        <v>3</v>
      </c>
    </row>
    <row r="173">
      <c r="A173" s="36" t="s">
        <v>124</v>
      </c>
      <c r="B173" s="43"/>
      <c r="C173" s="44"/>
      <c r="D173" s="44"/>
      <c r="E173" s="38" t="s">
        <v>1728</v>
      </c>
      <c r="F173" s="44"/>
      <c r="G173" s="44"/>
      <c r="H173" s="44"/>
      <c r="I173" s="44"/>
      <c r="J173" s="46"/>
    </row>
    <row r="174">
      <c r="A174" s="36" t="s">
        <v>125</v>
      </c>
      <c r="B174" s="43"/>
      <c r="C174" s="44"/>
      <c r="D174" s="44"/>
      <c r="E174" s="47" t="s">
        <v>1729</v>
      </c>
      <c r="F174" s="44"/>
      <c r="G174" s="44"/>
      <c r="H174" s="44"/>
      <c r="I174" s="44"/>
      <c r="J174" s="46"/>
    </row>
    <row r="175" ht="409.5">
      <c r="A175" s="36" t="s">
        <v>127</v>
      </c>
      <c r="B175" s="43"/>
      <c r="C175" s="44"/>
      <c r="D175" s="44"/>
      <c r="E175" s="38" t="s">
        <v>398</v>
      </c>
      <c r="F175" s="44"/>
      <c r="G175" s="44"/>
      <c r="H175" s="44"/>
      <c r="I175" s="44"/>
      <c r="J175" s="46"/>
    </row>
    <row r="176">
      <c r="A176" s="36" t="s">
        <v>118</v>
      </c>
      <c r="B176" s="36">
        <v>41</v>
      </c>
      <c r="C176" s="37" t="s">
        <v>406</v>
      </c>
      <c r="D176" s="36" t="s">
        <v>120</v>
      </c>
      <c r="E176" s="38" t="s">
        <v>407</v>
      </c>
      <c r="F176" s="39" t="s">
        <v>189</v>
      </c>
      <c r="G176" s="40">
        <v>35.030999999999999</v>
      </c>
      <c r="H176" s="41">
        <v>1036.6700000000001</v>
      </c>
      <c r="I176" s="41">
        <f>ROUND(G176*H176,P4)</f>
        <v>0</v>
      </c>
      <c r="J176" s="39" t="s">
        <v>123</v>
      </c>
      <c r="O176" s="42">
        <f>I176*0.21</f>
        <v>0</v>
      </c>
      <c r="P176">
        <v>3</v>
      </c>
    </row>
    <row r="177">
      <c r="A177" s="36" t="s">
        <v>124</v>
      </c>
      <c r="B177" s="43"/>
      <c r="C177" s="44"/>
      <c r="D177" s="44"/>
      <c r="E177" s="38" t="s">
        <v>1589</v>
      </c>
      <c r="F177" s="44"/>
      <c r="G177" s="44"/>
      <c r="H177" s="44"/>
      <c r="I177" s="44"/>
      <c r="J177" s="46"/>
    </row>
    <row r="178" ht="86.4">
      <c r="A178" s="36" t="s">
        <v>125</v>
      </c>
      <c r="B178" s="43"/>
      <c r="C178" s="44"/>
      <c r="D178" s="44"/>
      <c r="E178" s="47" t="s">
        <v>1730</v>
      </c>
      <c r="F178" s="44"/>
      <c r="G178" s="44"/>
      <c r="H178" s="44"/>
      <c r="I178" s="44"/>
      <c r="J178" s="46"/>
    </row>
    <row r="179" ht="57.6">
      <c r="A179" s="36" t="s">
        <v>127</v>
      </c>
      <c r="B179" s="43"/>
      <c r="C179" s="44"/>
      <c r="D179" s="44"/>
      <c r="E179" s="38" t="s">
        <v>405</v>
      </c>
      <c r="F179" s="44"/>
      <c r="G179" s="44"/>
      <c r="H179" s="44"/>
      <c r="I179" s="44"/>
      <c r="J179" s="46"/>
    </row>
    <row r="180">
      <c r="A180" s="36" t="s">
        <v>118</v>
      </c>
      <c r="B180" s="36">
        <v>42</v>
      </c>
      <c r="C180" s="37" t="s">
        <v>409</v>
      </c>
      <c r="D180" s="36" t="s">
        <v>120</v>
      </c>
      <c r="E180" s="38" t="s">
        <v>410</v>
      </c>
      <c r="F180" s="39" t="s">
        <v>189</v>
      </c>
      <c r="G180" s="40">
        <v>4.3310000000000004</v>
      </c>
      <c r="H180" s="41">
        <v>7016.9899999999998</v>
      </c>
      <c r="I180" s="41">
        <f>ROUND(G180*H180,P4)</f>
        <v>0</v>
      </c>
      <c r="J180" s="39" t="s">
        <v>123</v>
      </c>
      <c r="O180" s="42">
        <f>I180*0.21</f>
        <v>0</v>
      </c>
      <c r="P180">
        <v>3</v>
      </c>
    </row>
    <row r="181" ht="28.8">
      <c r="A181" s="36" t="s">
        <v>124</v>
      </c>
      <c r="B181" s="43"/>
      <c r="C181" s="44"/>
      <c r="D181" s="44"/>
      <c r="E181" s="38" t="s">
        <v>1731</v>
      </c>
      <c r="F181" s="44"/>
      <c r="G181" s="44"/>
      <c r="H181" s="44"/>
      <c r="I181" s="44"/>
      <c r="J181" s="46"/>
    </row>
    <row r="182" ht="129.6">
      <c r="A182" s="36" t="s">
        <v>125</v>
      </c>
      <c r="B182" s="43"/>
      <c r="C182" s="44"/>
      <c r="D182" s="44"/>
      <c r="E182" s="47" t="s">
        <v>1732</v>
      </c>
      <c r="F182" s="44"/>
      <c r="G182" s="44"/>
      <c r="H182" s="44"/>
      <c r="I182" s="44"/>
      <c r="J182" s="46"/>
    </row>
    <row r="183" ht="129.6">
      <c r="A183" s="36" t="s">
        <v>127</v>
      </c>
      <c r="B183" s="43"/>
      <c r="C183" s="44"/>
      <c r="D183" s="44"/>
      <c r="E183" s="38" t="s">
        <v>412</v>
      </c>
      <c r="F183" s="44"/>
      <c r="G183" s="44"/>
      <c r="H183" s="44"/>
      <c r="I183" s="44"/>
      <c r="J183" s="46"/>
    </row>
    <row r="184">
      <c r="A184" s="30" t="s">
        <v>115</v>
      </c>
      <c r="B184" s="31"/>
      <c r="C184" s="32" t="s">
        <v>413</v>
      </c>
      <c r="D184" s="33"/>
      <c r="E184" s="30" t="s">
        <v>414</v>
      </c>
      <c r="F184" s="33"/>
      <c r="G184" s="33"/>
      <c r="H184" s="33"/>
      <c r="I184" s="34">
        <f>SUMIFS(I185:I216,A185:A216,"P")</f>
        <v>0</v>
      </c>
      <c r="J184" s="35"/>
    </row>
    <row r="185">
      <c r="A185" s="36" t="s">
        <v>118</v>
      </c>
      <c r="B185" s="36">
        <v>43</v>
      </c>
      <c r="C185" s="37" t="s">
        <v>430</v>
      </c>
      <c r="D185" s="36" t="s">
        <v>120</v>
      </c>
      <c r="E185" s="38" t="s">
        <v>431</v>
      </c>
      <c r="F185" s="39" t="s">
        <v>219</v>
      </c>
      <c r="G185" s="40">
        <v>650.81200000000001</v>
      </c>
      <c r="H185" s="41">
        <v>21.879999999999999</v>
      </c>
      <c r="I185" s="41">
        <f>ROUND(G185*H185,P4)</f>
        <v>0</v>
      </c>
      <c r="J185" s="39" t="s">
        <v>123</v>
      </c>
      <c r="O185" s="42">
        <f>I185*0.21</f>
        <v>0</v>
      </c>
      <c r="P185">
        <v>3</v>
      </c>
    </row>
    <row r="186">
      <c r="A186" s="36" t="s">
        <v>124</v>
      </c>
      <c r="B186" s="43"/>
      <c r="C186" s="44"/>
      <c r="D186" s="44"/>
      <c r="E186" s="38" t="s">
        <v>1376</v>
      </c>
      <c r="F186" s="44"/>
      <c r="G186" s="44"/>
      <c r="H186" s="44"/>
      <c r="I186" s="44"/>
      <c r="J186" s="46"/>
    </row>
    <row r="187">
      <c r="A187" s="36" t="s">
        <v>125</v>
      </c>
      <c r="B187" s="43"/>
      <c r="C187" s="44"/>
      <c r="D187" s="44"/>
      <c r="E187" s="47" t="s">
        <v>1733</v>
      </c>
      <c r="F187" s="44"/>
      <c r="G187" s="44"/>
      <c r="H187" s="44"/>
      <c r="I187" s="44"/>
      <c r="J187" s="46"/>
    </row>
    <row r="188" ht="72">
      <c r="A188" s="36" t="s">
        <v>127</v>
      </c>
      <c r="B188" s="43"/>
      <c r="C188" s="44"/>
      <c r="D188" s="44"/>
      <c r="E188" s="38" t="s">
        <v>429</v>
      </c>
      <c r="F188" s="44"/>
      <c r="G188" s="44"/>
      <c r="H188" s="44"/>
      <c r="I188" s="44"/>
      <c r="J188" s="46"/>
    </row>
    <row r="189">
      <c r="A189" s="36" t="s">
        <v>118</v>
      </c>
      <c r="B189" s="36">
        <v>44</v>
      </c>
      <c r="C189" s="37" t="s">
        <v>1378</v>
      </c>
      <c r="D189" s="36" t="s">
        <v>120</v>
      </c>
      <c r="E189" s="38" t="s">
        <v>1379</v>
      </c>
      <c r="F189" s="39" t="s">
        <v>219</v>
      </c>
      <c r="G189" s="40">
        <v>325.40600000000001</v>
      </c>
      <c r="H189" s="41">
        <v>332.31</v>
      </c>
      <c r="I189" s="41">
        <f>ROUND(G189*H189,P4)</f>
        <v>0</v>
      </c>
      <c r="J189" s="39" t="s">
        <v>123</v>
      </c>
      <c r="O189" s="42">
        <f>I189*0.21</f>
        <v>0</v>
      </c>
      <c r="P189">
        <v>3</v>
      </c>
    </row>
    <row r="190">
      <c r="A190" s="36" t="s">
        <v>124</v>
      </c>
      <c r="B190" s="43"/>
      <c r="C190" s="44"/>
      <c r="D190" s="44"/>
      <c r="E190" s="38" t="s">
        <v>1380</v>
      </c>
      <c r="F190" s="44"/>
      <c r="G190" s="44"/>
      <c r="H190" s="44"/>
      <c r="I190" s="44"/>
      <c r="J190" s="46"/>
    </row>
    <row r="191">
      <c r="A191" s="36" t="s">
        <v>125</v>
      </c>
      <c r="B191" s="43"/>
      <c r="C191" s="44"/>
      <c r="D191" s="44"/>
      <c r="E191" s="47" t="s">
        <v>1734</v>
      </c>
      <c r="F191" s="44"/>
      <c r="G191" s="44"/>
      <c r="H191" s="44"/>
      <c r="I191" s="44"/>
      <c r="J191" s="46"/>
    </row>
    <row r="192" ht="158.4">
      <c r="A192" s="36" t="s">
        <v>127</v>
      </c>
      <c r="B192" s="43"/>
      <c r="C192" s="44"/>
      <c r="D192" s="44"/>
      <c r="E192" s="38" t="s">
        <v>436</v>
      </c>
      <c r="F192" s="44"/>
      <c r="G192" s="44"/>
      <c r="H192" s="44"/>
      <c r="I192" s="44"/>
      <c r="J192" s="46"/>
    </row>
    <row r="193">
      <c r="A193" s="36" t="s">
        <v>118</v>
      </c>
      <c r="B193" s="36">
        <v>45</v>
      </c>
      <c r="C193" s="37" t="s">
        <v>440</v>
      </c>
      <c r="D193" s="36" t="s">
        <v>120</v>
      </c>
      <c r="E193" s="38" t="s">
        <v>441</v>
      </c>
      <c r="F193" s="39" t="s">
        <v>219</v>
      </c>
      <c r="G193" s="40">
        <v>314.30000000000001</v>
      </c>
      <c r="H193" s="41">
        <v>403.95999999999998</v>
      </c>
      <c r="I193" s="41">
        <f>ROUND(G193*H193,P4)</f>
        <v>0</v>
      </c>
      <c r="J193" s="39" t="s">
        <v>123</v>
      </c>
      <c r="O193" s="42">
        <f>I193*0.21</f>
        <v>0</v>
      </c>
      <c r="P193">
        <v>3</v>
      </c>
    </row>
    <row r="194">
      <c r="A194" s="36" t="s">
        <v>124</v>
      </c>
      <c r="B194" s="43"/>
      <c r="C194" s="44"/>
      <c r="D194" s="44"/>
      <c r="E194" s="38" t="s">
        <v>1382</v>
      </c>
      <c r="F194" s="44"/>
      <c r="G194" s="44"/>
      <c r="H194" s="44"/>
      <c r="I194" s="44"/>
      <c r="J194" s="46"/>
    </row>
    <row r="195" ht="28.8">
      <c r="A195" s="36" t="s">
        <v>125</v>
      </c>
      <c r="B195" s="43"/>
      <c r="C195" s="44"/>
      <c r="D195" s="44"/>
      <c r="E195" s="47" t="s">
        <v>1735</v>
      </c>
      <c r="F195" s="44"/>
      <c r="G195" s="44"/>
      <c r="H195" s="44"/>
      <c r="I195" s="44"/>
      <c r="J195" s="46"/>
    </row>
    <row r="196" ht="158.4">
      <c r="A196" s="36" t="s">
        <v>127</v>
      </c>
      <c r="B196" s="43"/>
      <c r="C196" s="44"/>
      <c r="D196" s="44"/>
      <c r="E196" s="38" t="s">
        <v>436</v>
      </c>
      <c r="F196" s="44"/>
      <c r="G196" s="44"/>
      <c r="H196" s="44"/>
      <c r="I196" s="44"/>
      <c r="J196" s="46"/>
    </row>
    <row r="197">
      <c r="A197" s="36" t="s">
        <v>118</v>
      </c>
      <c r="B197" s="36">
        <v>46</v>
      </c>
      <c r="C197" s="37" t="s">
        <v>1736</v>
      </c>
      <c r="D197" s="36" t="s">
        <v>120</v>
      </c>
      <c r="E197" s="38" t="s">
        <v>1737</v>
      </c>
      <c r="F197" s="39" t="s">
        <v>189</v>
      </c>
      <c r="G197" s="40">
        <v>0.52500000000000002</v>
      </c>
      <c r="H197" s="41">
        <v>18226.950000000001</v>
      </c>
      <c r="I197" s="41">
        <f>ROUND(G197*H197,P4)</f>
        <v>0</v>
      </c>
      <c r="J197" s="39" t="s">
        <v>123</v>
      </c>
      <c r="O197" s="42">
        <f>I197*0.21</f>
        <v>0</v>
      </c>
      <c r="P197">
        <v>3</v>
      </c>
    </row>
    <row r="198">
      <c r="A198" s="36" t="s">
        <v>124</v>
      </c>
      <c r="B198" s="43"/>
      <c r="C198" s="44"/>
      <c r="D198" s="44"/>
      <c r="E198" s="38" t="s">
        <v>1738</v>
      </c>
      <c r="F198" s="44"/>
      <c r="G198" s="44"/>
      <c r="H198" s="44"/>
      <c r="I198" s="44"/>
      <c r="J198" s="46"/>
    </row>
    <row r="199">
      <c r="A199" s="36" t="s">
        <v>125</v>
      </c>
      <c r="B199" s="43"/>
      <c r="C199" s="44"/>
      <c r="D199" s="44"/>
      <c r="E199" s="47" t="s">
        <v>1739</v>
      </c>
      <c r="F199" s="44"/>
      <c r="G199" s="44"/>
      <c r="H199" s="44"/>
      <c r="I199" s="44"/>
      <c r="J199" s="46"/>
    </row>
    <row r="200" ht="158.4">
      <c r="A200" s="36" t="s">
        <v>127</v>
      </c>
      <c r="B200" s="43"/>
      <c r="C200" s="44"/>
      <c r="D200" s="44"/>
      <c r="E200" s="38" t="s">
        <v>436</v>
      </c>
      <c r="F200" s="44"/>
      <c r="G200" s="44"/>
      <c r="H200" s="44"/>
      <c r="I200" s="44"/>
      <c r="J200" s="46"/>
    </row>
    <row r="201">
      <c r="A201" s="36" t="s">
        <v>118</v>
      </c>
      <c r="B201" s="36">
        <v>47</v>
      </c>
      <c r="C201" s="37" t="s">
        <v>1740</v>
      </c>
      <c r="D201" s="36" t="s">
        <v>120</v>
      </c>
      <c r="E201" s="38" t="s">
        <v>1741</v>
      </c>
      <c r="F201" s="39" t="s">
        <v>219</v>
      </c>
      <c r="G201" s="40">
        <v>368.47399999999999</v>
      </c>
      <c r="H201" s="41">
        <v>653.04999999999995</v>
      </c>
      <c r="I201" s="41">
        <f>ROUND(G201*H201,P4)</f>
        <v>0</v>
      </c>
      <c r="J201" s="39" t="s">
        <v>123</v>
      </c>
      <c r="O201" s="42">
        <f>I201*0.21</f>
        <v>0</v>
      </c>
      <c r="P201">
        <v>3</v>
      </c>
    </row>
    <row r="202">
      <c r="A202" s="36" t="s">
        <v>124</v>
      </c>
      <c r="B202" s="43"/>
      <c r="C202" s="44"/>
      <c r="D202" s="44"/>
      <c r="E202" s="38" t="s">
        <v>1742</v>
      </c>
      <c r="F202" s="44"/>
      <c r="G202" s="44"/>
      <c r="H202" s="44"/>
      <c r="I202" s="44"/>
      <c r="J202" s="46"/>
    </row>
    <row r="203" ht="72">
      <c r="A203" s="36" t="s">
        <v>125</v>
      </c>
      <c r="B203" s="43"/>
      <c r="C203" s="44"/>
      <c r="D203" s="44"/>
      <c r="E203" s="47" t="s">
        <v>1743</v>
      </c>
      <c r="F203" s="44"/>
      <c r="G203" s="44"/>
      <c r="H203" s="44"/>
      <c r="I203" s="44"/>
      <c r="J203" s="46"/>
    </row>
    <row r="204" ht="158.4">
      <c r="A204" s="36" t="s">
        <v>127</v>
      </c>
      <c r="B204" s="43"/>
      <c r="C204" s="44"/>
      <c r="D204" s="44"/>
      <c r="E204" s="38" t="s">
        <v>436</v>
      </c>
      <c r="F204" s="44"/>
      <c r="G204" s="44"/>
      <c r="H204" s="44"/>
      <c r="I204" s="44"/>
      <c r="J204" s="46"/>
    </row>
    <row r="205">
      <c r="A205" s="36" t="s">
        <v>118</v>
      </c>
      <c r="B205" s="36">
        <v>48</v>
      </c>
      <c r="C205" s="37" t="s">
        <v>447</v>
      </c>
      <c r="D205" s="36" t="s">
        <v>120</v>
      </c>
      <c r="E205" s="38" t="s">
        <v>448</v>
      </c>
      <c r="F205" s="39" t="s">
        <v>219</v>
      </c>
      <c r="G205" s="40">
        <v>314.30000000000001</v>
      </c>
      <c r="H205" s="41">
        <v>12.07</v>
      </c>
      <c r="I205" s="41">
        <f>ROUND(G205*H205,P4)</f>
        <v>0</v>
      </c>
      <c r="J205" s="39" t="s">
        <v>123</v>
      </c>
      <c r="O205" s="42">
        <f>I205*0.21</f>
        <v>0</v>
      </c>
      <c r="P205">
        <v>3</v>
      </c>
    </row>
    <row r="206">
      <c r="A206" s="36" t="s">
        <v>124</v>
      </c>
      <c r="B206" s="43"/>
      <c r="C206" s="44"/>
      <c r="D206" s="44"/>
      <c r="E206" s="38" t="s">
        <v>1744</v>
      </c>
      <c r="F206" s="44"/>
      <c r="G206" s="44"/>
      <c r="H206" s="44"/>
      <c r="I206" s="44"/>
      <c r="J206" s="46"/>
    </row>
    <row r="207">
      <c r="A207" s="36" t="s">
        <v>125</v>
      </c>
      <c r="B207" s="43"/>
      <c r="C207" s="44"/>
      <c r="D207" s="44"/>
      <c r="E207" s="47" t="s">
        <v>1745</v>
      </c>
      <c r="F207" s="44"/>
      <c r="G207" s="44"/>
      <c r="H207" s="44"/>
      <c r="I207" s="44"/>
      <c r="J207" s="46"/>
    </row>
    <row r="208" ht="28.8">
      <c r="A208" s="36" t="s">
        <v>127</v>
      </c>
      <c r="B208" s="43"/>
      <c r="C208" s="44"/>
      <c r="D208" s="44"/>
      <c r="E208" s="38" t="s">
        <v>450</v>
      </c>
      <c r="F208" s="44"/>
      <c r="G208" s="44"/>
      <c r="H208" s="44"/>
      <c r="I208" s="44"/>
      <c r="J208" s="46"/>
    </row>
    <row r="209">
      <c r="A209" s="36" t="s">
        <v>118</v>
      </c>
      <c r="B209" s="36">
        <v>49</v>
      </c>
      <c r="C209" s="37" t="s">
        <v>1746</v>
      </c>
      <c r="D209" s="36" t="s">
        <v>120</v>
      </c>
      <c r="E209" s="38" t="s">
        <v>1747</v>
      </c>
      <c r="F209" s="39" t="s">
        <v>219</v>
      </c>
      <c r="G209" s="40">
        <v>325.40600000000001</v>
      </c>
      <c r="H209" s="41">
        <v>13.390000000000001</v>
      </c>
      <c r="I209" s="41">
        <f>ROUND(G209*H209,P4)</f>
        <v>0</v>
      </c>
      <c r="J209" s="39" t="s">
        <v>123</v>
      </c>
      <c r="O209" s="42">
        <f>I209*0.21</f>
        <v>0</v>
      </c>
      <c r="P209">
        <v>3</v>
      </c>
    </row>
    <row r="210">
      <c r="A210" s="36" t="s">
        <v>124</v>
      </c>
      <c r="B210" s="43"/>
      <c r="C210" s="44"/>
      <c r="D210" s="44"/>
      <c r="E210" s="38" t="s">
        <v>1748</v>
      </c>
      <c r="F210" s="44"/>
      <c r="G210" s="44"/>
      <c r="H210" s="44"/>
      <c r="I210" s="44"/>
      <c r="J210" s="46"/>
    </row>
    <row r="211">
      <c r="A211" s="36" t="s">
        <v>125</v>
      </c>
      <c r="B211" s="43"/>
      <c r="C211" s="44"/>
      <c r="D211" s="44"/>
      <c r="E211" s="47" t="s">
        <v>1749</v>
      </c>
      <c r="F211" s="44"/>
      <c r="G211" s="44"/>
      <c r="H211" s="44"/>
      <c r="I211" s="44"/>
      <c r="J211" s="46"/>
    </row>
    <row r="212" ht="28.8">
      <c r="A212" s="36" t="s">
        <v>127</v>
      </c>
      <c r="B212" s="43"/>
      <c r="C212" s="44"/>
      <c r="D212" s="44"/>
      <c r="E212" s="38" t="s">
        <v>450</v>
      </c>
      <c r="F212" s="44"/>
      <c r="G212" s="44"/>
      <c r="H212" s="44"/>
      <c r="I212" s="44"/>
      <c r="J212" s="46"/>
    </row>
    <row r="213">
      <c r="A213" s="36" t="s">
        <v>118</v>
      </c>
      <c r="B213" s="36">
        <v>50</v>
      </c>
      <c r="C213" s="37" t="s">
        <v>1750</v>
      </c>
      <c r="D213" s="36" t="s">
        <v>120</v>
      </c>
      <c r="E213" s="38" t="s">
        <v>1751</v>
      </c>
      <c r="F213" s="39" t="s">
        <v>219</v>
      </c>
      <c r="G213" s="40">
        <v>1.95</v>
      </c>
      <c r="H213" s="41">
        <v>2330.0999999999999</v>
      </c>
      <c r="I213" s="41">
        <f>ROUND(G213*H213,P4)</f>
        <v>0</v>
      </c>
      <c r="J213" s="39" t="s">
        <v>123</v>
      </c>
      <c r="O213" s="42">
        <f>I213*0.21</f>
        <v>0</v>
      </c>
      <c r="P213">
        <v>3</v>
      </c>
    </row>
    <row r="214" ht="43.2">
      <c r="A214" s="36" t="s">
        <v>124</v>
      </c>
      <c r="B214" s="43"/>
      <c r="C214" s="44"/>
      <c r="D214" s="44"/>
      <c r="E214" s="38" t="s">
        <v>1752</v>
      </c>
      <c r="F214" s="44"/>
      <c r="G214" s="44"/>
      <c r="H214" s="44"/>
      <c r="I214" s="44"/>
      <c r="J214" s="46"/>
    </row>
    <row r="215">
      <c r="A215" s="36" t="s">
        <v>125</v>
      </c>
      <c r="B215" s="43"/>
      <c r="C215" s="44"/>
      <c r="D215" s="44"/>
      <c r="E215" s="47" t="s">
        <v>1753</v>
      </c>
      <c r="F215" s="44"/>
      <c r="G215" s="44"/>
      <c r="H215" s="44"/>
      <c r="I215" s="44"/>
      <c r="J215" s="46"/>
    </row>
    <row r="216" ht="187.2">
      <c r="A216" s="36" t="s">
        <v>127</v>
      </c>
      <c r="B216" s="43"/>
      <c r="C216" s="44"/>
      <c r="D216" s="44"/>
      <c r="E216" s="38" t="s">
        <v>1754</v>
      </c>
      <c r="F216" s="44"/>
      <c r="G216" s="44"/>
      <c r="H216" s="44"/>
      <c r="I216" s="44"/>
      <c r="J216" s="46"/>
    </row>
    <row r="217">
      <c r="A217" s="30" t="s">
        <v>115</v>
      </c>
      <c r="B217" s="31"/>
      <c r="C217" s="32" t="s">
        <v>245</v>
      </c>
      <c r="D217" s="33"/>
      <c r="E217" s="30" t="s">
        <v>246</v>
      </c>
      <c r="F217" s="33"/>
      <c r="G217" s="33"/>
      <c r="H217" s="33"/>
      <c r="I217" s="34">
        <f>SUMIFS(I218:I253,A218:A253,"P")</f>
        <v>0</v>
      </c>
      <c r="J217" s="35"/>
    </row>
    <row r="218">
      <c r="A218" s="36" t="s">
        <v>118</v>
      </c>
      <c r="B218" s="36">
        <v>51</v>
      </c>
      <c r="C218" s="37" t="s">
        <v>1755</v>
      </c>
      <c r="D218" s="36" t="s">
        <v>120</v>
      </c>
      <c r="E218" s="38" t="s">
        <v>1756</v>
      </c>
      <c r="F218" s="39" t="s">
        <v>235</v>
      </c>
      <c r="G218" s="40">
        <v>22</v>
      </c>
      <c r="H218" s="41">
        <v>14.699999999999999</v>
      </c>
      <c r="I218" s="41">
        <f>ROUND(G218*H218,P4)</f>
        <v>0</v>
      </c>
      <c r="J218" s="39" t="s">
        <v>123</v>
      </c>
      <c r="O218" s="42">
        <f>I218*0.21</f>
        <v>0</v>
      </c>
      <c r="P218">
        <v>3</v>
      </c>
    </row>
    <row r="219" ht="28.8">
      <c r="A219" s="36" t="s">
        <v>124</v>
      </c>
      <c r="B219" s="43"/>
      <c r="C219" s="44"/>
      <c r="D219" s="44"/>
      <c r="E219" s="38" t="s">
        <v>1757</v>
      </c>
      <c r="F219" s="44"/>
      <c r="G219" s="44"/>
      <c r="H219" s="44"/>
      <c r="I219" s="44"/>
      <c r="J219" s="46"/>
    </row>
    <row r="220">
      <c r="A220" s="36" t="s">
        <v>125</v>
      </c>
      <c r="B220" s="43"/>
      <c r="C220" s="44"/>
      <c r="D220" s="44"/>
      <c r="E220" s="47" t="s">
        <v>1758</v>
      </c>
      <c r="F220" s="44"/>
      <c r="G220" s="44"/>
      <c r="H220" s="44"/>
      <c r="I220" s="44"/>
      <c r="J220" s="46"/>
    </row>
    <row r="221" ht="158.4">
      <c r="A221" s="36" t="s">
        <v>127</v>
      </c>
      <c r="B221" s="43"/>
      <c r="C221" s="44"/>
      <c r="D221" s="44"/>
      <c r="E221" s="38" t="s">
        <v>1759</v>
      </c>
      <c r="F221" s="44"/>
      <c r="G221" s="44"/>
      <c r="H221" s="44"/>
      <c r="I221" s="44"/>
      <c r="J221" s="46"/>
    </row>
    <row r="222">
      <c r="A222" s="36" t="s">
        <v>118</v>
      </c>
      <c r="B222" s="36">
        <v>52</v>
      </c>
      <c r="C222" s="37" t="s">
        <v>1760</v>
      </c>
      <c r="D222" s="36" t="s">
        <v>120</v>
      </c>
      <c r="E222" s="38" t="s">
        <v>1761</v>
      </c>
      <c r="F222" s="39" t="s">
        <v>235</v>
      </c>
      <c r="G222" s="40">
        <v>22</v>
      </c>
      <c r="H222" s="41">
        <v>55.57</v>
      </c>
      <c r="I222" s="41">
        <f>ROUND(G222*H222,P4)</f>
        <v>0</v>
      </c>
      <c r="J222" s="39" t="s">
        <v>123</v>
      </c>
      <c r="O222" s="42">
        <f>I222*0.21</f>
        <v>0</v>
      </c>
      <c r="P222">
        <v>3</v>
      </c>
    </row>
    <row r="223" ht="28.8">
      <c r="A223" s="36" t="s">
        <v>124</v>
      </c>
      <c r="B223" s="43"/>
      <c r="C223" s="44"/>
      <c r="D223" s="44"/>
      <c r="E223" s="38" t="s">
        <v>1762</v>
      </c>
      <c r="F223" s="44"/>
      <c r="G223" s="44"/>
      <c r="H223" s="44"/>
      <c r="I223" s="44"/>
      <c r="J223" s="46"/>
    </row>
    <row r="224">
      <c r="A224" s="36" t="s">
        <v>125</v>
      </c>
      <c r="B224" s="43"/>
      <c r="C224" s="44"/>
      <c r="D224" s="44"/>
      <c r="E224" s="47" t="s">
        <v>1758</v>
      </c>
      <c r="F224" s="44"/>
      <c r="G224" s="44"/>
      <c r="H224" s="44"/>
      <c r="I224" s="44"/>
      <c r="J224" s="46"/>
    </row>
    <row r="225" ht="158.4">
      <c r="A225" s="36" t="s">
        <v>127</v>
      </c>
      <c r="B225" s="43"/>
      <c r="C225" s="44"/>
      <c r="D225" s="44"/>
      <c r="E225" s="38" t="s">
        <v>1759</v>
      </c>
      <c r="F225" s="44"/>
      <c r="G225" s="44"/>
      <c r="H225" s="44"/>
      <c r="I225" s="44"/>
      <c r="J225" s="46"/>
    </row>
    <row r="226" ht="28.8">
      <c r="A226" s="36" t="s">
        <v>118</v>
      </c>
      <c r="B226" s="36">
        <v>53</v>
      </c>
      <c r="C226" s="37" t="s">
        <v>1402</v>
      </c>
      <c r="D226" s="36" t="s">
        <v>120</v>
      </c>
      <c r="E226" s="38" t="s">
        <v>1403</v>
      </c>
      <c r="F226" s="39" t="s">
        <v>219</v>
      </c>
      <c r="G226" s="40">
        <v>84.969999999999999</v>
      </c>
      <c r="H226" s="41">
        <v>475.12</v>
      </c>
      <c r="I226" s="41">
        <f>ROUND(G226*H226,P4)</f>
        <v>0</v>
      </c>
      <c r="J226" s="39" t="s">
        <v>123</v>
      </c>
      <c r="O226" s="42">
        <f>I226*0.21</f>
        <v>0</v>
      </c>
      <c r="P226">
        <v>3</v>
      </c>
    </row>
    <row r="227">
      <c r="A227" s="36" t="s">
        <v>124</v>
      </c>
      <c r="B227" s="43"/>
      <c r="C227" s="44"/>
      <c r="D227" s="44"/>
      <c r="E227" s="45" t="s">
        <v>120</v>
      </c>
      <c r="F227" s="44"/>
      <c r="G227" s="44"/>
      <c r="H227" s="44"/>
      <c r="I227" s="44"/>
      <c r="J227" s="46"/>
    </row>
    <row r="228" ht="28.8">
      <c r="A228" s="36" t="s">
        <v>125</v>
      </c>
      <c r="B228" s="43"/>
      <c r="C228" s="44"/>
      <c r="D228" s="44"/>
      <c r="E228" s="47" t="s">
        <v>1763</v>
      </c>
      <c r="F228" s="44"/>
      <c r="G228" s="44"/>
      <c r="H228" s="44"/>
      <c r="I228" s="44"/>
      <c r="J228" s="46"/>
    </row>
    <row r="229" ht="259.2">
      <c r="A229" s="36" t="s">
        <v>127</v>
      </c>
      <c r="B229" s="43"/>
      <c r="C229" s="44"/>
      <c r="D229" s="44"/>
      <c r="E229" s="38" t="s">
        <v>1406</v>
      </c>
      <c r="F229" s="44"/>
      <c r="G229" s="44"/>
      <c r="H229" s="44"/>
      <c r="I229" s="44"/>
      <c r="J229" s="46"/>
    </row>
    <row r="230">
      <c r="A230" s="36" t="s">
        <v>118</v>
      </c>
      <c r="B230" s="36">
        <v>54</v>
      </c>
      <c r="C230" s="37" t="s">
        <v>1603</v>
      </c>
      <c r="D230" s="36" t="s">
        <v>120</v>
      </c>
      <c r="E230" s="38" t="s">
        <v>1604</v>
      </c>
      <c r="F230" s="39" t="s">
        <v>219</v>
      </c>
      <c r="G230" s="40">
        <v>115.81</v>
      </c>
      <c r="H230" s="41">
        <v>274.74000000000001</v>
      </c>
      <c r="I230" s="41">
        <f>ROUND(G230*H230,P4)</f>
        <v>0</v>
      </c>
      <c r="J230" s="39" t="s">
        <v>123</v>
      </c>
      <c r="O230" s="42">
        <f>I230*0.21</f>
        <v>0</v>
      </c>
      <c r="P230">
        <v>3</v>
      </c>
    </row>
    <row r="231" ht="43.2">
      <c r="A231" s="36" t="s">
        <v>124</v>
      </c>
      <c r="B231" s="43"/>
      <c r="C231" s="44"/>
      <c r="D231" s="44"/>
      <c r="E231" s="38" t="s">
        <v>1605</v>
      </c>
      <c r="F231" s="44"/>
      <c r="G231" s="44"/>
      <c r="H231" s="44"/>
      <c r="I231" s="44"/>
      <c r="J231" s="46"/>
    </row>
    <row r="232">
      <c r="A232" s="36" t="s">
        <v>125</v>
      </c>
      <c r="B232" s="43"/>
      <c r="C232" s="44"/>
      <c r="D232" s="44"/>
      <c r="E232" s="47" t="s">
        <v>1764</v>
      </c>
      <c r="F232" s="44"/>
      <c r="G232" s="44"/>
      <c r="H232" s="44"/>
      <c r="I232" s="44"/>
      <c r="J232" s="46"/>
    </row>
    <row r="233" ht="259.2">
      <c r="A233" s="36" t="s">
        <v>127</v>
      </c>
      <c r="B233" s="43"/>
      <c r="C233" s="44"/>
      <c r="D233" s="44"/>
      <c r="E233" s="38" t="s">
        <v>1406</v>
      </c>
      <c r="F233" s="44"/>
      <c r="G233" s="44"/>
      <c r="H233" s="44"/>
      <c r="I233" s="44"/>
      <c r="J233" s="46"/>
    </row>
    <row r="234">
      <c r="A234" s="36" t="s">
        <v>118</v>
      </c>
      <c r="B234" s="36">
        <v>55</v>
      </c>
      <c r="C234" s="37" t="s">
        <v>1407</v>
      </c>
      <c r="D234" s="36" t="s">
        <v>120</v>
      </c>
      <c r="E234" s="38" t="s">
        <v>1408</v>
      </c>
      <c r="F234" s="39" t="s">
        <v>219</v>
      </c>
      <c r="G234" s="40">
        <v>428.41199999999998</v>
      </c>
      <c r="H234" s="41">
        <v>799.47000000000003</v>
      </c>
      <c r="I234" s="41">
        <f>ROUND(G234*H234,P4)</f>
        <v>0</v>
      </c>
      <c r="J234" s="39" t="s">
        <v>123</v>
      </c>
      <c r="O234" s="42">
        <f>I234*0.21</f>
        <v>0</v>
      </c>
      <c r="P234">
        <v>3</v>
      </c>
    </row>
    <row r="235" ht="28.8">
      <c r="A235" s="36" t="s">
        <v>124</v>
      </c>
      <c r="B235" s="43"/>
      <c r="C235" s="44"/>
      <c r="D235" s="44"/>
      <c r="E235" s="38" t="s">
        <v>1765</v>
      </c>
      <c r="F235" s="44"/>
      <c r="G235" s="44"/>
      <c r="H235" s="44"/>
      <c r="I235" s="44"/>
      <c r="J235" s="46"/>
    </row>
    <row r="236" ht="100.8">
      <c r="A236" s="36" t="s">
        <v>125</v>
      </c>
      <c r="B236" s="43"/>
      <c r="C236" s="44"/>
      <c r="D236" s="44"/>
      <c r="E236" s="47" t="s">
        <v>1766</v>
      </c>
      <c r="F236" s="44"/>
      <c r="G236" s="44"/>
      <c r="H236" s="44"/>
      <c r="I236" s="44"/>
      <c r="J236" s="46"/>
    </row>
    <row r="237" ht="288">
      <c r="A237" s="36" t="s">
        <v>127</v>
      </c>
      <c r="B237" s="43"/>
      <c r="C237" s="44"/>
      <c r="D237" s="44"/>
      <c r="E237" s="38" t="s">
        <v>1411</v>
      </c>
      <c r="F237" s="44"/>
      <c r="G237" s="44"/>
      <c r="H237" s="44"/>
      <c r="I237" s="44"/>
      <c r="J237" s="46"/>
    </row>
    <row r="238">
      <c r="A238" s="36" t="s">
        <v>118</v>
      </c>
      <c r="B238" s="36">
        <v>56</v>
      </c>
      <c r="C238" s="37" t="s">
        <v>1412</v>
      </c>
      <c r="D238" s="36" t="s">
        <v>120</v>
      </c>
      <c r="E238" s="38" t="s">
        <v>1413</v>
      </c>
      <c r="F238" s="39" t="s">
        <v>219</v>
      </c>
      <c r="G238" s="40">
        <v>31.097000000000001</v>
      </c>
      <c r="H238" s="41">
        <v>300.98000000000002</v>
      </c>
      <c r="I238" s="41">
        <f>ROUND(G238*H238,P4)</f>
        <v>0</v>
      </c>
      <c r="J238" s="39" t="s">
        <v>123</v>
      </c>
      <c r="O238" s="42">
        <f>I238*0.21</f>
        <v>0</v>
      </c>
      <c r="P238">
        <v>3</v>
      </c>
    </row>
    <row r="239" ht="28.8">
      <c r="A239" s="36" t="s">
        <v>124</v>
      </c>
      <c r="B239" s="43"/>
      <c r="C239" s="44"/>
      <c r="D239" s="44"/>
      <c r="E239" s="38" t="s">
        <v>1767</v>
      </c>
      <c r="F239" s="44"/>
      <c r="G239" s="44"/>
      <c r="H239" s="44"/>
      <c r="I239" s="44"/>
      <c r="J239" s="46"/>
    </row>
    <row r="240">
      <c r="A240" s="36" t="s">
        <v>125</v>
      </c>
      <c r="B240" s="43"/>
      <c r="C240" s="44"/>
      <c r="D240" s="44"/>
      <c r="E240" s="47" t="s">
        <v>1768</v>
      </c>
      <c r="F240" s="44"/>
      <c r="G240" s="44"/>
      <c r="H240" s="44"/>
      <c r="I240" s="44"/>
      <c r="J240" s="46"/>
    </row>
    <row r="241" ht="43.2">
      <c r="A241" s="36" t="s">
        <v>127</v>
      </c>
      <c r="B241" s="43"/>
      <c r="C241" s="44"/>
      <c r="D241" s="44"/>
      <c r="E241" s="38" t="s">
        <v>1416</v>
      </c>
      <c r="F241" s="44"/>
      <c r="G241" s="44"/>
      <c r="H241" s="44"/>
      <c r="I241" s="44"/>
      <c r="J241" s="46"/>
    </row>
    <row r="242">
      <c r="A242" s="36" t="s">
        <v>118</v>
      </c>
      <c r="B242" s="36">
        <v>57</v>
      </c>
      <c r="C242" s="37" t="s">
        <v>1613</v>
      </c>
      <c r="D242" s="36" t="s">
        <v>120</v>
      </c>
      <c r="E242" s="38" t="s">
        <v>1614</v>
      </c>
      <c r="F242" s="39" t="s">
        <v>219</v>
      </c>
      <c r="G242" s="40">
        <v>169.94</v>
      </c>
      <c r="H242" s="41">
        <v>134.68000000000001</v>
      </c>
      <c r="I242" s="41">
        <f>ROUND(G242*H242,P4)</f>
        <v>0</v>
      </c>
      <c r="J242" s="39" t="s">
        <v>123</v>
      </c>
      <c r="O242" s="42">
        <f>I242*0.21</f>
        <v>0</v>
      </c>
      <c r="P242">
        <v>3</v>
      </c>
    </row>
    <row r="243" ht="28.8">
      <c r="A243" s="36" t="s">
        <v>124</v>
      </c>
      <c r="B243" s="43"/>
      <c r="C243" s="44"/>
      <c r="D243" s="44"/>
      <c r="E243" s="38" t="s">
        <v>1769</v>
      </c>
      <c r="F243" s="44"/>
      <c r="G243" s="44"/>
      <c r="H243" s="44"/>
      <c r="I243" s="44"/>
      <c r="J243" s="46"/>
    </row>
    <row r="244">
      <c r="A244" s="36" t="s">
        <v>125</v>
      </c>
      <c r="B244" s="43"/>
      <c r="C244" s="44"/>
      <c r="D244" s="44"/>
      <c r="E244" s="47" t="s">
        <v>1770</v>
      </c>
      <c r="F244" s="44"/>
      <c r="G244" s="44"/>
      <c r="H244" s="44"/>
      <c r="I244" s="44"/>
      <c r="J244" s="46"/>
    </row>
    <row r="245" ht="43.2">
      <c r="A245" s="36" t="s">
        <v>127</v>
      </c>
      <c r="B245" s="43"/>
      <c r="C245" s="44"/>
      <c r="D245" s="44"/>
      <c r="E245" s="38" t="s">
        <v>1416</v>
      </c>
      <c r="F245" s="44"/>
      <c r="G245" s="44"/>
      <c r="H245" s="44"/>
      <c r="I245" s="44"/>
      <c r="J245" s="46"/>
    </row>
    <row r="246">
      <c r="A246" s="36" t="s">
        <v>118</v>
      </c>
      <c r="B246" s="36">
        <v>58</v>
      </c>
      <c r="C246" s="37" t="s">
        <v>1417</v>
      </c>
      <c r="D246" s="36" t="s">
        <v>120</v>
      </c>
      <c r="E246" s="38" t="s">
        <v>1418</v>
      </c>
      <c r="F246" s="39" t="s">
        <v>219</v>
      </c>
      <c r="G246" s="40">
        <v>27.542999999999999</v>
      </c>
      <c r="H246" s="41">
        <v>487.26999999999998</v>
      </c>
      <c r="I246" s="41">
        <f>ROUND(G246*H246,P4)</f>
        <v>0</v>
      </c>
      <c r="J246" s="39" t="s">
        <v>123</v>
      </c>
      <c r="O246" s="42">
        <f>I246*0.21</f>
        <v>0</v>
      </c>
      <c r="P246">
        <v>3</v>
      </c>
    </row>
    <row r="247">
      <c r="A247" s="36" t="s">
        <v>124</v>
      </c>
      <c r="B247" s="43"/>
      <c r="C247" s="44"/>
      <c r="D247" s="44"/>
      <c r="E247" s="38" t="s">
        <v>1771</v>
      </c>
      <c r="F247" s="44"/>
      <c r="G247" s="44"/>
      <c r="H247" s="44"/>
      <c r="I247" s="44"/>
      <c r="J247" s="46"/>
    </row>
    <row r="248">
      <c r="A248" s="36" t="s">
        <v>125</v>
      </c>
      <c r="B248" s="43"/>
      <c r="C248" s="44"/>
      <c r="D248" s="44"/>
      <c r="E248" s="47" t="s">
        <v>1772</v>
      </c>
      <c r="F248" s="44"/>
      <c r="G248" s="44"/>
      <c r="H248" s="44"/>
      <c r="I248" s="44"/>
      <c r="J248" s="46"/>
    </row>
    <row r="249" ht="57.6">
      <c r="A249" s="36" t="s">
        <v>127</v>
      </c>
      <c r="B249" s="43"/>
      <c r="C249" s="44"/>
      <c r="D249" s="44"/>
      <c r="E249" s="38" t="s">
        <v>577</v>
      </c>
      <c r="F249" s="44"/>
      <c r="G249" s="44"/>
      <c r="H249" s="44"/>
      <c r="I249" s="44"/>
      <c r="J249" s="46"/>
    </row>
    <row r="250">
      <c r="A250" s="36" t="s">
        <v>118</v>
      </c>
      <c r="B250" s="36">
        <v>59</v>
      </c>
      <c r="C250" s="37" t="s">
        <v>574</v>
      </c>
      <c r="D250" s="36" t="s">
        <v>120</v>
      </c>
      <c r="E250" s="38" t="s">
        <v>575</v>
      </c>
      <c r="F250" s="39" t="s">
        <v>219</v>
      </c>
      <c r="G250" s="40">
        <v>16.800000000000001</v>
      </c>
      <c r="H250" s="41">
        <v>547.95000000000005</v>
      </c>
      <c r="I250" s="41">
        <f>ROUND(G250*H250,P4)</f>
        <v>0</v>
      </c>
      <c r="J250" s="39" t="s">
        <v>123</v>
      </c>
      <c r="O250" s="42">
        <f>I250*0.21</f>
        <v>0</v>
      </c>
      <c r="P250">
        <v>3</v>
      </c>
    </row>
    <row r="251">
      <c r="A251" s="36" t="s">
        <v>124</v>
      </c>
      <c r="B251" s="43"/>
      <c r="C251" s="44"/>
      <c r="D251" s="44"/>
      <c r="E251" s="38" t="s">
        <v>1773</v>
      </c>
      <c r="F251" s="44"/>
      <c r="G251" s="44"/>
      <c r="H251" s="44"/>
      <c r="I251" s="44"/>
      <c r="J251" s="46"/>
    </row>
    <row r="252">
      <c r="A252" s="36" t="s">
        <v>125</v>
      </c>
      <c r="B252" s="43"/>
      <c r="C252" s="44"/>
      <c r="D252" s="44"/>
      <c r="E252" s="47" t="s">
        <v>1774</v>
      </c>
      <c r="F252" s="44"/>
      <c r="G252" s="44"/>
      <c r="H252" s="44"/>
      <c r="I252" s="44"/>
      <c r="J252" s="46"/>
    </row>
    <row r="253" ht="57.6">
      <c r="A253" s="36" t="s">
        <v>127</v>
      </c>
      <c r="B253" s="43"/>
      <c r="C253" s="44"/>
      <c r="D253" s="44"/>
      <c r="E253" s="38" t="s">
        <v>577</v>
      </c>
      <c r="F253" s="44"/>
      <c r="G253" s="44"/>
      <c r="H253" s="44"/>
      <c r="I253" s="44"/>
      <c r="J253" s="46"/>
    </row>
    <row r="254">
      <c r="A254" s="30" t="s">
        <v>115</v>
      </c>
      <c r="B254" s="31"/>
      <c r="C254" s="32" t="s">
        <v>251</v>
      </c>
      <c r="D254" s="33"/>
      <c r="E254" s="30" t="s">
        <v>252</v>
      </c>
      <c r="F254" s="33"/>
      <c r="G254" s="33"/>
      <c r="H254" s="33"/>
      <c r="I254" s="34">
        <f>SUMIFS(I255:I278,A255:A278,"P")</f>
        <v>0</v>
      </c>
      <c r="J254" s="35"/>
    </row>
    <row r="255">
      <c r="A255" s="36" t="s">
        <v>118</v>
      </c>
      <c r="B255" s="36">
        <v>60</v>
      </c>
      <c r="C255" s="37" t="s">
        <v>1621</v>
      </c>
      <c r="D255" s="36" t="s">
        <v>120</v>
      </c>
      <c r="E255" s="38" t="s">
        <v>1622</v>
      </c>
      <c r="F255" s="39" t="s">
        <v>235</v>
      </c>
      <c r="G255" s="40">
        <v>20.5</v>
      </c>
      <c r="H255" s="41">
        <v>3712.6199999999999</v>
      </c>
      <c r="I255" s="41">
        <f>ROUND(G255*H255,P4)</f>
        <v>0</v>
      </c>
      <c r="J255" s="39" t="s">
        <v>123</v>
      </c>
      <c r="O255" s="42">
        <f>I255*0.21</f>
        <v>0</v>
      </c>
      <c r="P255">
        <v>3</v>
      </c>
    </row>
    <row r="256" ht="28.8">
      <c r="A256" s="36" t="s">
        <v>124</v>
      </c>
      <c r="B256" s="43"/>
      <c r="C256" s="44"/>
      <c r="D256" s="44"/>
      <c r="E256" s="38" t="s">
        <v>1623</v>
      </c>
      <c r="F256" s="44"/>
      <c r="G256" s="44"/>
      <c r="H256" s="44"/>
      <c r="I256" s="44"/>
      <c r="J256" s="46"/>
    </row>
    <row r="257" ht="57.6">
      <c r="A257" s="36" t="s">
        <v>125</v>
      </c>
      <c r="B257" s="43"/>
      <c r="C257" s="44"/>
      <c r="D257" s="44"/>
      <c r="E257" s="47" t="s">
        <v>1775</v>
      </c>
      <c r="F257" s="44"/>
      <c r="G257" s="44"/>
      <c r="H257" s="44"/>
      <c r="I257" s="44"/>
      <c r="J257" s="46"/>
    </row>
    <row r="258" ht="302.4">
      <c r="A258" s="36" t="s">
        <v>127</v>
      </c>
      <c r="B258" s="43"/>
      <c r="C258" s="44"/>
      <c r="D258" s="44"/>
      <c r="E258" s="38" t="s">
        <v>1625</v>
      </c>
      <c r="F258" s="44"/>
      <c r="G258" s="44"/>
      <c r="H258" s="44"/>
      <c r="I258" s="44"/>
      <c r="J258" s="46"/>
    </row>
    <row r="259">
      <c r="A259" s="36" t="s">
        <v>118</v>
      </c>
      <c r="B259" s="36">
        <v>61</v>
      </c>
      <c r="C259" s="37" t="s">
        <v>1626</v>
      </c>
      <c r="D259" s="36" t="s">
        <v>120</v>
      </c>
      <c r="E259" s="38" t="s">
        <v>1627</v>
      </c>
      <c r="F259" s="39" t="s">
        <v>235</v>
      </c>
      <c r="G259" s="40">
        <v>3</v>
      </c>
      <c r="H259" s="41">
        <v>433.13</v>
      </c>
      <c r="I259" s="41">
        <f>ROUND(G259*H259,P4)</f>
        <v>0</v>
      </c>
      <c r="J259" s="39" t="s">
        <v>123</v>
      </c>
      <c r="O259" s="42">
        <f>I259*0.21</f>
        <v>0</v>
      </c>
      <c r="P259">
        <v>3</v>
      </c>
    </row>
    <row r="260" ht="28.8">
      <c r="A260" s="36" t="s">
        <v>124</v>
      </c>
      <c r="B260" s="43"/>
      <c r="C260" s="44"/>
      <c r="D260" s="44"/>
      <c r="E260" s="38" t="s">
        <v>1776</v>
      </c>
      <c r="F260" s="44"/>
      <c r="G260" s="44"/>
      <c r="H260" s="44"/>
      <c r="I260" s="44"/>
      <c r="J260" s="46"/>
    </row>
    <row r="261">
      <c r="A261" s="36" t="s">
        <v>125</v>
      </c>
      <c r="B261" s="43"/>
      <c r="C261" s="44"/>
      <c r="D261" s="44"/>
      <c r="E261" s="47" t="s">
        <v>1777</v>
      </c>
      <c r="F261" s="44"/>
      <c r="G261" s="44"/>
      <c r="H261" s="44"/>
      <c r="I261" s="44"/>
      <c r="J261" s="46"/>
    </row>
    <row r="262" ht="316.8">
      <c r="A262" s="36" t="s">
        <v>127</v>
      </c>
      <c r="B262" s="43"/>
      <c r="C262" s="44"/>
      <c r="D262" s="44"/>
      <c r="E262" s="38" t="s">
        <v>693</v>
      </c>
      <c r="F262" s="44"/>
      <c r="G262" s="44"/>
      <c r="H262" s="44"/>
      <c r="I262" s="44"/>
      <c r="J262" s="46"/>
    </row>
    <row r="263">
      <c r="A263" s="36" t="s">
        <v>118</v>
      </c>
      <c r="B263" s="36">
        <v>62</v>
      </c>
      <c r="C263" s="37" t="s">
        <v>1427</v>
      </c>
      <c r="D263" s="36" t="s">
        <v>120</v>
      </c>
      <c r="E263" s="38" t="s">
        <v>1428</v>
      </c>
      <c r="F263" s="39" t="s">
        <v>235</v>
      </c>
      <c r="G263" s="40">
        <v>31.5</v>
      </c>
      <c r="H263" s="41">
        <v>343.19999999999999</v>
      </c>
      <c r="I263" s="41">
        <f>ROUND(G263*H263,P4)</f>
        <v>0</v>
      </c>
      <c r="J263" s="39" t="s">
        <v>123</v>
      </c>
      <c r="O263" s="42">
        <f>I263*0.21</f>
        <v>0</v>
      </c>
      <c r="P263">
        <v>3</v>
      </c>
    </row>
    <row r="264">
      <c r="A264" s="36" t="s">
        <v>124</v>
      </c>
      <c r="B264" s="43"/>
      <c r="C264" s="44"/>
      <c r="D264" s="44"/>
      <c r="E264" s="38" t="s">
        <v>1778</v>
      </c>
      <c r="F264" s="44"/>
      <c r="G264" s="44"/>
      <c r="H264" s="44"/>
      <c r="I264" s="44"/>
      <c r="J264" s="46"/>
    </row>
    <row r="265" ht="28.8">
      <c r="A265" s="36" t="s">
        <v>125</v>
      </c>
      <c r="B265" s="43"/>
      <c r="C265" s="44"/>
      <c r="D265" s="44"/>
      <c r="E265" s="47" t="s">
        <v>1779</v>
      </c>
      <c r="F265" s="44"/>
      <c r="G265" s="44"/>
      <c r="H265" s="44"/>
      <c r="I265" s="44"/>
      <c r="J265" s="46"/>
    </row>
    <row r="266" ht="302.4">
      <c r="A266" s="36" t="s">
        <v>127</v>
      </c>
      <c r="B266" s="43"/>
      <c r="C266" s="44"/>
      <c r="D266" s="44"/>
      <c r="E266" s="38" t="s">
        <v>1431</v>
      </c>
      <c r="F266" s="44"/>
      <c r="G266" s="44"/>
      <c r="H266" s="44"/>
      <c r="I266" s="44"/>
      <c r="J266" s="46"/>
    </row>
    <row r="267">
      <c r="A267" s="36" t="s">
        <v>118</v>
      </c>
      <c r="B267" s="36">
        <v>63</v>
      </c>
      <c r="C267" s="37" t="s">
        <v>1432</v>
      </c>
      <c r="D267" s="36" t="s">
        <v>120</v>
      </c>
      <c r="E267" s="38" t="s">
        <v>1433</v>
      </c>
      <c r="F267" s="39" t="s">
        <v>235</v>
      </c>
      <c r="G267" s="40">
        <v>156</v>
      </c>
      <c r="H267" s="41">
        <v>194.28999999999999</v>
      </c>
      <c r="I267" s="41">
        <f>ROUND(G267*H267,P4)</f>
        <v>0</v>
      </c>
      <c r="J267" s="39" t="s">
        <v>123</v>
      </c>
      <c r="O267" s="42">
        <f>I267*0.21</f>
        <v>0</v>
      </c>
      <c r="P267">
        <v>3</v>
      </c>
    </row>
    <row r="268" ht="28.8">
      <c r="A268" s="36" t="s">
        <v>124</v>
      </c>
      <c r="B268" s="43"/>
      <c r="C268" s="44"/>
      <c r="D268" s="44"/>
      <c r="E268" s="38" t="s">
        <v>1780</v>
      </c>
      <c r="F268" s="44"/>
      <c r="G268" s="44"/>
      <c r="H268" s="44"/>
      <c r="I268" s="44"/>
      <c r="J268" s="46"/>
    </row>
    <row r="269" ht="57.6">
      <c r="A269" s="36" t="s">
        <v>125</v>
      </c>
      <c r="B269" s="43"/>
      <c r="C269" s="44"/>
      <c r="D269" s="44"/>
      <c r="E269" s="47" t="s">
        <v>1781</v>
      </c>
      <c r="F269" s="44"/>
      <c r="G269" s="44"/>
      <c r="H269" s="44"/>
      <c r="I269" s="44"/>
      <c r="J269" s="46"/>
    </row>
    <row r="270" ht="288">
      <c r="A270" s="36" t="s">
        <v>127</v>
      </c>
      <c r="B270" s="43"/>
      <c r="C270" s="44"/>
      <c r="D270" s="44"/>
      <c r="E270" s="38" t="s">
        <v>1436</v>
      </c>
      <c r="F270" s="44"/>
      <c r="G270" s="44"/>
      <c r="H270" s="44"/>
      <c r="I270" s="44"/>
      <c r="J270" s="46"/>
    </row>
    <row r="271">
      <c r="A271" s="36" t="s">
        <v>118</v>
      </c>
      <c r="B271" s="36">
        <v>64</v>
      </c>
      <c r="C271" s="37" t="s">
        <v>1782</v>
      </c>
      <c r="D271" s="36" t="s">
        <v>120</v>
      </c>
      <c r="E271" s="38" t="s">
        <v>1783</v>
      </c>
      <c r="F271" s="39" t="s">
        <v>235</v>
      </c>
      <c r="G271" s="40">
        <v>25.5</v>
      </c>
      <c r="H271" s="41">
        <v>671.13999999999999</v>
      </c>
      <c r="I271" s="41">
        <f>ROUND(G271*H271,P4)</f>
        <v>0</v>
      </c>
      <c r="J271" s="39" t="s">
        <v>123</v>
      </c>
      <c r="O271" s="42">
        <f>I271*0.21</f>
        <v>0</v>
      </c>
      <c r="P271">
        <v>3</v>
      </c>
    </row>
    <row r="272" ht="57.6">
      <c r="A272" s="36" t="s">
        <v>124</v>
      </c>
      <c r="B272" s="43"/>
      <c r="C272" s="44"/>
      <c r="D272" s="44"/>
      <c r="E272" s="38" t="s">
        <v>1784</v>
      </c>
      <c r="F272" s="44"/>
      <c r="G272" s="44"/>
      <c r="H272" s="44"/>
      <c r="I272" s="44"/>
      <c r="J272" s="46"/>
    </row>
    <row r="273" ht="43.2">
      <c r="A273" s="36" t="s">
        <v>125</v>
      </c>
      <c r="B273" s="43"/>
      <c r="C273" s="44"/>
      <c r="D273" s="44"/>
      <c r="E273" s="47" t="s">
        <v>1785</v>
      </c>
      <c r="F273" s="44"/>
      <c r="G273" s="44"/>
      <c r="H273" s="44"/>
      <c r="I273" s="44"/>
      <c r="J273" s="46"/>
    </row>
    <row r="274" ht="230.4">
      <c r="A274" s="36" t="s">
        <v>127</v>
      </c>
      <c r="B274" s="43"/>
      <c r="C274" s="44"/>
      <c r="D274" s="44"/>
      <c r="E274" s="38" t="s">
        <v>1441</v>
      </c>
      <c r="F274" s="44"/>
      <c r="G274" s="44"/>
      <c r="H274" s="44"/>
      <c r="I274" s="44"/>
      <c r="J274" s="46"/>
    </row>
    <row r="275">
      <c r="A275" s="36" t="s">
        <v>118</v>
      </c>
      <c r="B275" s="36">
        <v>65</v>
      </c>
      <c r="C275" s="37" t="s">
        <v>1449</v>
      </c>
      <c r="D275" s="36" t="s">
        <v>120</v>
      </c>
      <c r="E275" s="38" t="s">
        <v>1450</v>
      </c>
      <c r="F275" s="39" t="s">
        <v>235</v>
      </c>
      <c r="G275" s="40">
        <v>25.5</v>
      </c>
      <c r="H275" s="41">
        <v>118.14</v>
      </c>
      <c r="I275" s="41">
        <f>ROUND(G275*H275,P4)</f>
        <v>0</v>
      </c>
      <c r="J275" s="39" t="s">
        <v>123</v>
      </c>
      <c r="O275" s="42">
        <f>I275*0.21</f>
        <v>0</v>
      </c>
      <c r="P275">
        <v>3</v>
      </c>
    </row>
    <row r="276">
      <c r="A276" s="36" t="s">
        <v>124</v>
      </c>
      <c r="B276" s="43"/>
      <c r="C276" s="44"/>
      <c r="D276" s="44"/>
      <c r="E276" s="38" t="s">
        <v>1786</v>
      </c>
      <c r="F276" s="44"/>
      <c r="G276" s="44"/>
      <c r="H276" s="44"/>
      <c r="I276" s="44"/>
      <c r="J276" s="46"/>
    </row>
    <row r="277">
      <c r="A277" s="36" t="s">
        <v>125</v>
      </c>
      <c r="B277" s="43"/>
      <c r="C277" s="44"/>
      <c r="D277" s="44"/>
      <c r="E277" s="47" t="s">
        <v>1787</v>
      </c>
      <c r="F277" s="44"/>
      <c r="G277" s="44"/>
      <c r="H277" s="44"/>
      <c r="I277" s="44"/>
      <c r="J277" s="46"/>
    </row>
    <row r="278" ht="28.8">
      <c r="A278" s="36" t="s">
        <v>127</v>
      </c>
      <c r="B278" s="43"/>
      <c r="C278" s="44"/>
      <c r="D278" s="44"/>
      <c r="E278" s="38" t="s">
        <v>1453</v>
      </c>
      <c r="F278" s="44"/>
      <c r="G278" s="44"/>
      <c r="H278" s="44"/>
      <c r="I278" s="44"/>
      <c r="J278" s="46"/>
    </row>
    <row r="279">
      <c r="A279" s="30" t="s">
        <v>115</v>
      </c>
      <c r="B279" s="31"/>
      <c r="C279" s="32" t="s">
        <v>268</v>
      </c>
      <c r="D279" s="33"/>
      <c r="E279" s="30" t="s">
        <v>269</v>
      </c>
      <c r="F279" s="33"/>
      <c r="G279" s="33"/>
      <c r="H279" s="33"/>
      <c r="I279" s="34">
        <f>SUMIFS(I280:I334,A280:A334,"P")</f>
        <v>0</v>
      </c>
      <c r="J279" s="35"/>
    </row>
    <row r="280">
      <c r="A280" s="36" t="s">
        <v>118</v>
      </c>
      <c r="B280" s="36">
        <v>66</v>
      </c>
      <c r="C280" s="37" t="s">
        <v>1636</v>
      </c>
      <c r="D280" s="36" t="s">
        <v>120</v>
      </c>
      <c r="E280" s="38" t="s">
        <v>1637</v>
      </c>
      <c r="F280" s="39" t="s">
        <v>235</v>
      </c>
      <c r="G280" s="40">
        <v>57.210000000000001</v>
      </c>
      <c r="H280" s="41">
        <v>3544.3800000000001</v>
      </c>
      <c r="I280" s="41">
        <f>ROUND(G280*H280,P4)</f>
        <v>0</v>
      </c>
      <c r="J280" s="39" t="s">
        <v>123</v>
      </c>
      <c r="O280" s="42">
        <f>I280*0.21</f>
        <v>0</v>
      </c>
      <c r="P280">
        <v>3</v>
      </c>
    </row>
    <row r="281" ht="43.2">
      <c r="A281" s="36" t="s">
        <v>124</v>
      </c>
      <c r="B281" s="43"/>
      <c r="C281" s="44"/>
      <c r="D281" s="44"/>
      <c r="E281" s="38" t="s">
        <v>1788</v>
      </c>
      <c r="F281" s="44"/>
      <c r="G281" s="44"/>
      <c r="H281" s="44"/>
      <c r="I281" s="44"/>
      <c r="J281" s="46"/>
    </row>
    <row r="282" ht="144">
      <c r="A282" s="36" t="s">
        <v>125</v>
      </c>
      <c r="B282" s="43"/>
      <c r="C282" s="44"/>
      <c r="D282" s="44"/>
      <c r="E282" s="47" t="s">
        <v>1789</v>
      </c>
      <c r="F282" s="44"/>
      <c r="G282" s="44"/>
      <c r="H282" s="44"/>
      <c r="I282" s="44"/>
      <c r="J282" s="46"/>
    </row>
    <row r="283" ht="72">
      <c r="A283" s="36" t="s">
        <v>127</v>
      </c>
      <c r="B283" s="43"/>
      <c r="C283" s="44"/>
      <c r="D283" s="44"/>
      <c r="E283" s="38" t="s">
        <v>1640</v>
      </c>
      <c r="F283" s="44"/>
      <c r="G283" s="44"/>
      <c r="H283" s="44"/>
      <c r="I283" s="44"/>
      <c r="J283" s="46"/>
    </row>
    <row r="284">
      <c r="A284" s="36" t="s">
        <v>118</v>
      </c>
      <c r="B284" s="36">
        <v>67</v>
      </c>
      <c r="C284" s="37" t="s">
        <v>1790</v>
      </c>
      <c r="D284" s="36" t="s">
        <v>120</v>
      </c>
      <c r="E284" s="38" t="s">
        <v>1791</v>
      </c>
      <c r="F284" s="39" t="s">
        <v>235</v>
      </c>
      <c r="G284" s="40">
        <v>56</v>
      </c>
      <c r="H284" s="41">
        <v>7959.4399999999996</v>
      </c>
      <c r="I284" s="41">
        <f>ROUND(G284*H284,P4)</f>
        <v>0</v>
      </c>
      <c r="J284" s="39" t="s">
        <v>123</v>
      </c>
      <c r="O284" s="42">
        <f>I284*0.21</f>
        <v>0</v>
      </c>
      <c r="P284">
        <v>3</v>
      </c>
    </row>
    <row r="285" ht="28.8">
      <c r="A285" s="36" t="s">
        <v>124</v>
      </c>
      <c r="B285" s="43"/>
      <c r="C285" s="44"/>
      <c r="D285" s="44"/>
      <c r="E285" s="38" t="s">
        <v>1792</v>
      </c>
      <c r="F285" s="44"/>
      <c r="G285" s="44"/>
      <c r="H285" s="44"/>
      <c r="I285" s="44"/>
      <c r="J285" s="46"/>
    </row>
    <row r="286">
      <c r="A286" s="36" t="s">
        <v>125</v>
      </c>
      <c r="B286" s="43"/>
      <c r="C286" s="44"/>
      <c r="D286" s="44"/>
      <c r="E286" s="47" t="s">
        <v>1793</v>
      </c>
      <c r="F286" s="44"/>
      <c r="G286" s="44"/>
      <c r="H286" s="44"/>
      <c r="I286" s="44"/>
      <c r="J286" s="46"/>
    </row>
    <row r="287" ht="129.6">
      <c r="A287" s="36" t="s">
        <v>127</v>
      </c>
      <c r="B287" s="43"/>
      <c r="C287" s="44"/>
      <c r="D287" s="44"/>
      <c r="E287" s="38" t="s">
        <v>1463</v>
      </c>
      <c r="F287" s="44"/>
      <c r="G287" s="44"/>
      <c r="H287" s="44"/>
      <c r="I287" s="44"/>
      <c r="J287" s="46"/>
    </row>
    <row r="288">
      <c r="A288" s="36" t="s">
        <v>118</v>
      </c>
      <c r="B288" s="36">
        <v>68</v>
      </c>
      <c r="C288" s="37" t="s">
        <v>276</v>
      </c>
      <c r="D288" s="36" t="s">
        <v>120</v>
      </c>
      <c r="E288" s="38" t="s">
        <v>277</v>
      </c>
      <c r="F288" s="39" t="s">
        <v>178</v>
      </c>
      <c r="G288" s="40">
        <v>10</v>
      </c>
      <c r="H288" s="41">
        <v>980.32000000000005</v>
      </c>
      <c r="I288" s="41">
        <f>ROUND(G288*H288,P4)</f>
        <v>0</v>
      </c>
      <c r="J288" s="39" t="s">
        <v>123</v>
      </c>
      <c r="O288" s="42">
        <f>I288*0.21</f>
        <v>0</v>
      </c>
      <c r="P288">
        <v>3</v>
      </c>
    </row>
    <row r="289">
      <c r="A289" s="36" t="s">
        <v>124</v>
      </c>
      <c r="B289" s="43"/>
      <c r="C289" s="44"/>
      <c r="D289" s="44"/>
      <c r="E289" s="38" t="s">
        <v>1641</v>
      </c>
      <c r="F289" s="44"/>
      <c r="G289" s="44"/>
      <c r="H289" s="44"/>
      <c r="I289" s="44"/>
      <c r="J289" s="46"/>
    </row>
    <row r="290" ht="43.2">
      <c r="A290" s="36" t="s">
        <v>125</v>
      </c>
      <c r="B290" s="43"/>
      <c r="C290" s="44"/>
      <c r="D290" s="44"/>
      <c r="E290" s="47" t="s">
        <v>1794</v>
      </c>
      <c r="F290" s="44"/>
      <c r="G290" s="44"/>
      <c r="H290" s="44"/>
      <c r="I290" s="44"/>
      <c r="J290" s="46"/>
    </row>
    <row r="291" ht="43.2">
      <c r="A291" s="36" t="s">
        <v>127</v>
      </c>
      <c r="B291" s="43"/>
      <c r="C291" s="44"/>
      <c r="D291" s="44"/>
      <c r="E291" s="38" t="s">
        <v>1467</v>
      </c>
      <c r="F291" s="44"/>
      <c r="G291" s="44"/>
      <c r="H291" s="44"/>
      <c r="I291" s="44"/>
      <c r="J291" s="46"/>
    </row>
    <row r="292">
      <c r="A292" s="36" t="s">
        <v>118</v>
      </c>
      <c r="B292" s="36">
        <v>69</v>
      </c>
      <c r="C292" s="37" t="s">
        <v>1468</v>
      </c>
      <c r="D292" s="36" t="s">
        <v>120</v>
      </c>
      <c r="E292" s="38" t="s">
        <v>1469</v>
      </c>
      <c r="F292" s="39" t="s">
        <v>178</v>
      </c>
      <c r="G292" s="40">
        <v>2</v>
      </c>
      <c r="H292" s="41">
        <v>1443.98</v>
      </c>
      <c r="I292" s="41">
        <f>ROUND(G292*H292,P4)</f>
        <v>0</v>
      </c>
      <c r="J292" s="39" t="s">
        <v>123</v>
      </c>
      <c r="O292" s="42">
        <f>I292*0.21</f>
        <v>0</v>
      </c>
      <c r="P292">
        <v>3</v>
      </c>
    </row>
    <row r="293">
      <c r="A293" s="36" t="s">
        <v>124</v>
      </c>
      <c r="B293" s="43"/>
      <c r="C293" s="44"/>
      <c r="D293" s="44"/>
      <c r="E293" s="38" t="s">
        <v>1643</v>
      </c>
      <c r="F293" s="44"/>
      <c r="G293" s="44"/>
      <c r="H293" s="44"/>
      <c r="I293" s="44"/>
      <c r="J293" s="46"/>
    </row>
    <row r="294" ht="28.8">
      <c r="A294" s="36" t="s">
        <v>127</v>
      </c>
      <c r="B294" s="43"/>
      <c r="C294" s="44"/>
      <c r="D294" s="44"/>
      <c r="E294" s="38" t="s">
        <v>1470</v>
      </c>
      <c r="F294" s="44"/>
      <c r="G294" s="44"/>
      <c r="H294" s="44"/>
      <c r="I294" s="44"/>
      <c r="J294" s="46"/>
    </row>
    <row r="295">
      <c r="A295" s="36" t="s">
        <v>118</v>
      </c>
      <c r="B295" s="36">
        <v>70</v>
      </c>
      <c r="C295" s="37" t="s">
        <v>950</v>
      </c>
      <c r="D295" s="36" t="s">
        <v>120</v>
      </c>
      <c r="E295" s="38" t="s">
        <v>951</v>
      </c>
      <c r="F295" s="39" t="s">
        <v>235</v>
      </c>
      <c r="G295" s="40">
        <v>85.555999999999997</v>
      </c>
      <c r="H295" s="41">
        <v>444.41000000000003</v>
      </c>
      <c r="I295" s="41">
        <f>ROUND(G295*H295,P4)</f>
        <v>0</v>
      </c>
      <c r="J295" s="39" t="s">
        <v>123</v>
      </c>
      <c r="O295" s="42">
        <f>I295*0.21</f>
        <v>0</v>
      </c>
      <c r="P295">
        <v>3</v>
      </c>
    </row>
    <row r="296">
      <c r="A296" s="36" t="s">
        <v>124</v>
      </c>
      <c r="B296" s="43"/>
      <c r="C296" s="44"/>
      <c r="D296" s="44"/>
      <c r="E296" s="38" t="s">
        <v>1795</v>
      </c>
      <c r="F296" s="44"/>
      <c r="G296" s="44"/>
      <c r="H296" s="44"/>
      <c r="I296" s="44"/>
      <c r="J296" s="46"/>
    </row>
    <row r="297" ht="86.4">
      <c r="A297" s="36" t="s">
        <v>125</v>
      </c>
      <c r="B297" s="43"/>
      <c r="C297" s="44"/>
      <c r="D297" s="44"/>
      <c r="E297" s="47" t="s">
        <v>1796</v>
      </c>
      <c r="F297" s="44"/>
      <c r="G297" s="44"/>
      <c r="H297" s="44"/>
      <c r="I297" s="44"/>
      <c r="J297" s="46"/>
    </row>
    <row r="298" ht="57.6">
      <c r="A298" s="36" t="s">
        <v>127</v>
      </c>
      <c r="B298" s="43"/>
      <c r="C298" s="44"/>
      <c r="D298" s="44"/>
      <c r="E298" s="38" t="s">
        <v>585</v>
      </c>
      <c r="F298" s="44"/>
      <c r="G298" s="44"/>
      <c r="H298" s="44"/>
      <c r="I298" s="44"/>
      <c r="J298" s="46"/>
    </row>
    <row r="299">
      <c r="A299" s="36" t="s">
        <v>118</v>
      </c>
      <c r="B299" s="36">
        <v>71</v>
      </c>
      <c r="C299" s="37" t="s">
        <v>582</v>
      </c>
      <c r="D299" s="36" t="s">
        <v>120</v>
      </c>
      <c r="E299" s="38" t="s">
        <v>583</v>
      </c>
      <c r="F299" s="39" t="s">
        <v>235</v>
      </c>
      <c r="G299" s="40">
        <v>20</v>
      </c>
      <c r="H299" s="41">
        <v>523.63</v>
      </c>
      <c r="I299" s="41">
        <f>ROUND(G299*H299,P4)</f>
        <v>0</v>
      </c>
      <c r="J299" s="39" t="s">
        <v>123</v>
      </c>
      <c r="O299" s="42">
        <f>I299*0.21</f>
        <v>0</v>
      </c>
      <c r="P299">
        <v>3</v>
      </c>
    </row>
    <row r="300">
      <c r="A300" s="36" t="s">
        <v>124</v>
      </c>
      <c r="B300" s="43"/>
      <c r="C300" s="44"/>
      <c r="D300" s="44"/>
      <c r="E300" s="38" t="s">
        <v>1797</v>
      </c>
      <c r="F300" s="44"/>
      <c r="G300" s="44"/>
      <c r="H300" s="44"/>
      <c r="I300" s="44"/>
      <c r="J300" s="46"/>
    </row>
    <row r="301">
      <c r="A301" s="36" t="s">
        <v>125</v>
      </c>
      <c r="B301" s="43"/>
      <c r="C301" s="44"/>
      <c r="D301" s="44"/>
      <c r="E301" s="47" t="s">
        <v>1798</v>
      </c>
      <c r="F301" s="44"/>
      <c r="G301" s="44"/>
      <c r="H301" s="44"/>
      <c r="I301" s="44"/>
      <c r="J301" s="46"/>
    </row>
    <row r="302" ht="57.6">
      <c r="A302" s="36" t="s">
        <v>127</v>
      </c>
      <c r="B302" s="43"/>
      <c r="C302" s="44"/>
      <c r="D302" s="44"/>
      <c r="E302" s="38" t="s">
        <v>585</v>
      </c>
      <c r="F302" s="44"/>
      <c r="G302" s="44"/>
      <c r="H302" s="44"/>
      <c r="I302" s="44"/>
      <c r="J302" s="46"/>
    </row>
    <row r="303">
      <c r="A303" s="36" t="s">
        <v>118</v>
      </c>
      <c r="B303" s="36">
        <v>72</v>
      </c>
      <c r="C303" s="37" t="s">
        <v>1799</v>
      </c>
      <c r="D303" s="36" t="s">
        <v>120</v>
      </c>
      <c r="E303" s="38" t="s">
        <v>1800</v>
      </c>
      <c r="F303" s="39" t="s">
        <v>235</v>
      </c>
      <c r="G303" s="40">
        <v>141.30000000000001</v>
      </c>
      <c r="H303" s="41">
        <v>119.89</v>
      </c>
      <c r="I303" s="41">
        <f>ROUND(G303*H303,P4)</f>
        <v>0</v>
      </c>
      <c r="J303" s="39" t="s">
        <v>123</v>
      </c>
      <c r="O303" s="42">
        <f>I303*0.21</f>
        <v>0</v>
      </c>
      <c r="P303">
        <v>3</v>
      </c>
    </row>
    <row r="304" ht="28.8">
      <c r="A304" s="36" t="s">
        <v>124</v>
      </c>
      <c r="B304" s="43"/>
      <c r="C304" s="44"/>
      <c r="D304" s="44"/>
      <c r="E304" s="38" t="s">
        <v>1801</v>
      </c>
      <c r="F304" s="44"/>
      <c r="G304" s="44"/>
      <c r="H304" s="44"/>
      <c r="I304" s="44"/>
      <c r="J304" s="46"/>
    </row>
    <row r="305" ht="43.2">
      <c r="A305" s="36" t="s">
        <v>125</v>
      </c>
      <c r="B305" s="43"/>
      <c r="C305" s="44"/>
      <c r="D305" s="44"/>
      <c r="E305" s="47" t="s">
        <v>1802</v>
      </c>
      <c r="F305" s="44"/>
      <c r="G305" s="44"/>
      <c r="H305" s="44"/>
      <c r="I305" s="44"/>
      <c r="J305" s="46"/>
    </row>
    <row r="306" ht="43.2">
      <c r="A306" s="36" t="s">
        <v>127</v>
      </c>
      <c r="B306" s="43"/>
      <c r="C306" s="44"/>
      <c r="D306" s="44"/>
      <c r="E306" s="38" t="s">
        <v>602</v>
      </c>
      <c r="F306" s="44"/>
      <c r="G306" s="44"/>
      <c r="H306" s="44"/>
      <c r="I306" s="44"/>
      <c r="J306" s="46"/>
    </row>
    <row r="307">
      <c r="A307" s="36" t="s">
        <v>118</v>
      </c>
      <c r="B307" s="36">
        <v>73</v>
      </c>
      <c r="C307" s="37" t="s">
        <v>1489</v>
      </c>
      <c r="D307" s="36" t="s">
        <v>120</v>
      </c>
      <c r="E307" s="38" t="s">
        <v>1490</v>
      </c>
      <c r="F307" s="39" t="s">
        <v>178</v>
      </c>
      <c r="G307" s="40">
        <v>2</v>
      </c>
      <c r="H307" s="41">
        <v>30937.299999999999</v>
      </c>
      <c r="I307" s="41">
        <f>ROUND(G307*H307,P4)</f>
        <v>0</v>
      </c>
      <c r="J307" s="39" t="s">
        <v>123</v>
      </c>
      <c r="O307" s="42">
        <f>I307*0.21</f>
        <v>0</v>
      </c>
      <c r="P307">
        <v>3</v>
      </c>
    </row>
    <row r="308">
      <c r="A308" s="36" t="s">
        <v>124</v>
      </c>
      <c r="B308" s="43"/>
      <c r="C308" s="44"/>
      <c r="D308" s="44"/>
      <c r="E308" s="38" t="s">
        <v>1803</v>
      </c>
      <c r="F308" s="44"/>
      <c r="G308" s="44"/>
      <c r="H308" s="44"/>
      <c r="I308" s="44"/>
      <c r="J308" s="46"/>
    </row>
    <row r="309">
      <c r="A309" s="36" t="s">
        <v>125</v>
      </c>
      <c r="B309" s="43"/>
      <c r="C309" s="44"/>
      <c r="D309" s="44"/>
      <c r="E309" s="47" t="s">
        <v>1804</v>
      </c>
      <c r="F309" s="44"/>
      <c r="G309" s="44"/>
      <c r="H309" s="44"/>
      <c r="I309" s="44"/>
      <c r="J309" s="46"/>
    </row>
    <row r="310" ht="144">
      <c r="A310" s="36" t="s">
        <v>127</v>
      </c>
      <c r="B310" s="43"/>
      <c r="C310" s="44"/>
      <c r="D310" s="44"/>
      <c r="E310" s="38" t="s">
        <v>1493</v>
      </c>
      <c r="F310" s="44"/>
      <c r="G310" s="44"/>
      <c r="H310" s="44"/>
      <c r="I310" s="44"/>
      <c r="J310" s="46"/>
    </row>
    <row r="311" ht="28.8">
      <c r="A311" s="36" t="s">
        <v>118</v>
      </c>
      <c r="B311" s="36">
        <v>74</v>
      </c>
      <c r="C311" s="37" t="s">
        <v>1494</v>
      </c>
      <c r="D311" s="36" t="s">
        <v>120</v>
      </c>
      <c r="E311" s="38" t="s">
        <v>1495</v>
      </c>
      <c r="F311" s="39" t="s">
        <v>178</v>
      </c>
      <c r="G311" s="40">
        <v>16</v>
      </c>
      <c r="H311" s="41">
        <v>2150.96</v>
      </c>
      <c r="I311" s="41">
        <f>ROUND(G311*H311,P4)</f>
        <v>0</v>
      </c>
      <c r="J311" s="39" t="s">
        <v>123</v>
      </c>
      <c r="O311" s="42">
        <f>I311*0.21</f>
        <v>0</v>
      </c>
      <c r="P311">
        <v>3</v>
      </c>
    </row>
    <row r="312">
      <c r="A312" s="36" t="s">
        <v>124</v>
      </c>
      <c r="B312" s="43"/>
      <c r="C312" s="44"/>
      <c r="D312" s="44"/>
      <c r="E312" s="38" t="s">
        <v>1805</v>
      </c>
      <c r="F312" s="44"/>
      <c r="G312" s="44"/>
      <c r="H312" s="44"/>
      <c r="I312" s="44"/>
      <c r="J312" s="46"/>
    </row>
    <row r="313">
      <c r="A313" s="36" t="s">
        <v>125</v>
      </c>
      <c r="B313" s="43"/>
      <c r="C313" s="44"/>
      <c r="D313" s="44"/>
      <c r="E313" s="47" t="s">
        <v>1806</v>
      </c>
      <c r="F313" s="44"/>
      <c r="G313" s="44"/>
      <c r="H313" s="44"/>
      <c r="I313" s="44"/>
      <c r="J313" s="46"/>
    </row>
    <row r="314" ht="72">
      <c r="A314" s="36" t="s">
        <v>127</v>
      </c>
      <c r="B314" s="43"/>
      <c r="C314" s="44"/>
      <c r="D314" s="44"/>
      <c r="E314" s="38" t="s">
        <v>1497</v>
      </c>
      <c r="F314" s="44"/>
      <c r="G314" s="44"/>
      <c r="H314" s="44"/>
      <c r="I314" s="44"/>
      <c r="J314" s="46"/>
    </row>
    <row r="315" ht="28.8">
      <c r="A315" s="36" t="s">
        <v>118</v>
      </c>
      <c r="B315" s="36">
        <v>75</v>
      </c>
      <c r="C315" s="37" t="s">
        <v>478</v>
      </c>
      <c r="D315" s="36" t="s">
        <v>120</v>
      </c>
      <c r="E315" s="38" t="s">
        <v>479</v>
      </c>
      <c r="F315" s="39" t="s">
        <v>235</v>
      </c>
      <c r="G315" s="40">
        <v>27.239999999999998</v>
      </c>
      <c r="H315" s="41">
        <v>764.71000000000004</v>
      </c>
      <c r="I315" s="41">
        <f>ROUND(G315*H315,P4)</f>
        <v>0</v>
      </c>
      <c r="J315" s="39" t="s">
        <v>123</v>
      </c>
      <c r="O315" s="42">
        <f>I315*0.21</f>
        <v>0</v>
      </c>
      <c r="P315">
        <v>3</v>
      </c>
    </row>
    <row r="316">
      <c r="A316" s="36" t="s">
        <v>124</v>
      </c>
      <c r="B316" s="43"/>
      <c r="C316" s="44"/>
      <c r="D316" s="44"/>
      <c r="E316" s="45" t="s">
        <v>120</v>
      </c>
      <c r="F316" s="44"/>
      <c r="G316" s="44"/>
      <c r="H316" s="44"/>
      <c r="I316" s="44"/>
      <c r="J316" s="46"/>
    </row>
    <row r="317">
      <c r="A317" s="36" t="s">
        <v>125</v>
      </c>
      <c r="B317" s="43"/>
      <c r="C317" s="44"/>
      <c r="D317" s="44"/>
      <c r="E317" s="47" t="s">
        <v>1807</v>
      </c>
      <c r="F317" s="44"/>
      <c r="G317" s="44"/>
      <c r="H317" s="44"/>
      <c r="I317" s="44"/>
      <c r="J317" s="46"/>
    </row>
    <row r="318" ht="115.2">
      <c r="A318" s="36" t="s">
        <v>127</v>
      </c>
      <c r="B318" s="43"/>
      <c r="C318" s="44"/>
      <c r="D318" s="44"/>
      <c r="E318" s="38" t="s">
        <v>481</v>
      </c>
      <c r="F318" s="44"/>
      <c r="G318" s="44"/>
      <c r="H318" s="44"/>
      <c r="I318" s="44"/>
      <c r="J318" s="46"/>
    </row>
    <row r="319" ht="28.8">
      <c r="A319" s="36" t="s">
        <v>118</v>
      </c>
      <c r="B319" s="36">
        <v>76</v>
      </c>
      <c r="C319" s="37" t="s">
        <v>1655</v>
      </c>
      <c r="D319" s="36" t="s">
        <v>120</v>
      </c>
      <c r="E319" s="38" t="s">
        <v>1656</v>
      </c>
      <c r="F319" s="39" t="s">
        <v>219</v>
      </c>
      <c r="G319" s="40">
        <v>12.515000000000001</v>
      </c>
      <c r="H319" s="41">
        <v>1628.6199999999999</v>
      </c>
      <c r="I319" s="41">
        <f>ROUND(G319*H319,P4)</f>
        <v>0</v>
      </c>
      <c r="J319" s="39" t="s">
        <v>123</v>
      </c>
      <c r="O319" s="42">
        <f>I319*0.21</f>
        <v>0</v>
      </c>
      <c r="P319">
        <v>3</v>
      </c>
    </row>
    <row r="320">
      <c r="A320" s="36" t="s">
        <v>124</v>
      </c>
      <c r="B320" s="43"/>
      <c r="C320" s="44"/>
      <c r="D320" s="44"/>
      <c r="E320" s="45" t="s">
        <v>120</v>
      </c>
      <c r="F320" s="44"/>
      <c r="G320" s="44"/>
      <c r="H320" s="44"/>
      <c r="I320" s="44"/>
      <c r="J320" s="46"/>
    </row>
    <row r="321" ht="28.8">
      <c r="A321" s="36" t="s">
        <v>125</v>
      </c>
      <c r="B321" s="43"/>
      <c r="C321" s="44"/>
      <c r="D321" s="44"/>
      <c r="E321" s="47" t="s">
        <v>1808</v>
      </c>
      <c r="F321" s="44"/>
      <c r="G321" s="44"/>
      <c r="H321" s="44"/>
      <c r="I321" s="44"/>
      <c r="J321" s="46"/>
    </row>
    <row r="322" ht="115.2">
      <c r="A322" s="36" t="s">
        <v>127</v>
      </c>
      <c r="B322" s="43"/>
      <c r="C322" s="44"/>
      <c r="D322" s="44"/>
      <c r="E322" s="38" t="s">
        <v>1659</v>
      </c>
      <c r="F322" s="44"/>
      <c r="G322" s="44"/>
      <c r="H322" s="44"/>
      <c r="I322" s="44"/>
      <c r="J322" s="46"/>
    </row>
    <row r="323">
      <c r="A323" s="36" t="s">
        <v>118</v>
      </c>
      <c r="B323" s="36">
        <v>77</v>
      </c>
      <c r="C323" s="37" t="s">
        <v>1500</v>
      </c>
      <c r="D323" s="36" t="s">
        <v>120</v>
      </c>
      <c r="E323" s="38" t="s">
        <v>1501</v>
      </c>
      <c r="F323" s="39" t="s">
        <v>178</v>
      </c>
      <c r="G323" s="40">
        <v>2</v>
      </c>
      <c r="H323" s="41">
        <v>13216.809999999999</v>
      </c>
      <c r="I323" s="41">
        <f>ROUND(G323*H323,P4)</f>
        <v>0</v>
      </c>
      <c r="J323" s="39" t="s">
        <v>123</v>
      </c>
      <c r="O323" s="42">
        <f>I323*0.21</f>
        <v>0</v>
      </c>
      <c r="P323">
        <v>3</v>
      </c>
    </row>
    <row r="324" ht="57.6">
      <c r="A324" s="36" t="s">
        <v>124</v>
      </c>
      <c r="B324" s="43"/>
      <c r="C324" s="44"/>
      <c r="D324" s="44"/>
      <c r="E324" s="38" t="s">
        <v>1809</v>
      </c>
      <c r="F324" s="44"/>
      <c r="G324" s="44"/>
      <c r="H324" s="44"/>
      <c r="I324" s="44"/>
      <c r="J324" s="46"/>
    </row>
    <row r="325">
      <c r="A325" s="36" t="s">
        <v>125</v>
      </c>
      <c r="B325" s="43"/>
      <c r="C325" s="44"/>
      <c r="D325" s="44"/>
      <c r="E325" s="47" t="s">
        <v>1804</v>
      </c>
      <c r="F325" s="44"/>
      <c r="G325" s="44"/>
      <c r="H325" s="44"/>
      <c r="I325" s="44"/>
      <c r="J325" s="46"/>
    </row>
    <row r="326" ht="43.2">
      <c r="A326" s="36" t="s">
        <v>127</v>
      </c>
      <c r="B326" s="43"/>
      <c r="C326" s="44"/>
      <c r="D326" s="44"/>
      <c r="E326" s="38" t="s">
        <v>1503</v>
      </c>
      <c r="F326" s="44"/>
      <c r="G326" s="44"/>
      <c r="H326" s="44"/>
      <c r="I326" s="44"/>
      <c r="J326" s="46"/>
    </row>
    <row r="327">
      <c r="A327" s="36" t="s">
        <v>118</v>
      </c>
      <c r="B327" s="36">
        <v>78</v>
      </c>
      <c r="C327" s="37" t="s">
        <v>1516</v>
      </c>
      <c r="D327" s="36" t="s">
        <v>120</v>
      </c>
      <c r="E327" s="38" t="s">
        <v>1517</v>
      </c>
      <c r="F327" s="39" t="s">
        <v>178</v>
      </c>
      <c r="G327" s="40">
        <v>3</v>
      </c>
      <c r="H327" s="41">
        <v>21815.779999999999</v>
      </c>
      <c r="I327" s="41">
        <f>ROUND(G327*H327,P4)</f>
        <v>0</v>
      </c>
      <c r="J327" s="39" t="s">
        <v>123</v>
      </c>
      <c r="O327" s="42">
        <f>I327*0.21</f>
        <v>0</v>
      </c>
      <c r="P327">
        <v>3</v>
      </c>
    </row>
    <row r="328" ht="28.8">
      <c r="A328" s="36" t="s">
        <v>124</v>
      </c>
      <c r="B328" s="43"/>
      <c r="C328" s="44"/>
      <c r="D328" s="44"/>
      <c r="E328" s="38" t="s">
        <v>1810</v>
      </c>
      <c r="F328" s="44"/>
      <c r="G328" s="44"/>
      <c r="H328" s="44"/>
      <c r="I328" s="44"/>
      <c r="J328" s="46"/>
    </row>
    <row r="329">
      <c r="A329" s="36" t="s">
        <v>125</v>
      </c>
      <c r="B329" s="43"/>
      <c r="C329" s="44"/>
      <c r="D329" s="44"/>
      <c r="E329" s="47" t="s">
        <v>1811</v>
      </c>
      <c r="F329" s="44"/>
      <c r="G329" s="44"/>
      <c r="H329" s="44"/>
      <c r="I329" s="44"/>
      <c r="J329" s="46"/>
    </row>
    <row r="330" ht="316.8">
      <c r="A330" s="36" t="s">
        <v>127</v>
      </c>
      <c r="B330" s="43"/>
      <c r="C330" s="44"/>
      <c r="D330" s="44"/>
      <c r="E330" s="38" t="s">
        <v>1519</v>
      </c>
      <c r="F330" s="44"/>
      <c r="G330" s="44"/>
      <c r="H330" s="44"/>
      <c r="I330" s="44"/>
      <c r="J330" s="46"/>
    </row>
    <row r="331">
      <c r="A331" s="36" t="s">
        <v>118</v>
      </c>
      <c r="B331" s="36">
        <v>79</v>
      </c>
      <c r="C331" s="37" t="s">
        <v>1520</v>
      </c>
      <c r="D331" s="36" t="s">
        <v>120</v>
      </c>
      <c r="E331" s="38" t="s">
        <v>1521</v>
      </c>
      <c r="F331" s="39" t="s">
        <v>178</v>
      </c>
      <c r="G331" s="40">
        <v>6</v>
      </c>
      <c r="H331" s="41">
        <v>1947.8199999999999</v>
      </c>
      <c r="I331" s="41">
        <f>ROUND(G331*H331,P4)</f>
        <v>0</v>
      </c>
      <c r="J331" s="39" t="s">
        <v>123</v>
      </c>
      <c r="O331" s="42">
        <f>I331*0.21</f>
        <v>0</v>
      </c>
      <c r="P331">
        <v>3</v>
      </c>
    </row>
    <row r="332" ht="28.8">
      <c r="A332" s="36" t="s">
        <v>124</v>
      </c>
      <c r="B332" s="43"/>
      <c r="C332" s="44"/>
      <c r="D332" s="44"/>
      <c r="E332" s="38" t="s">
        <v>1812</v>
      </c>
      <c r="F332" s="44"/>
      <c r="G332" s="44"/>
      <c r="H332" s="44"/>
      <c r="I332" s="44"/>
      <c r="J332" s="46"/>
    </row>
    <row r="333" ht="43.2">
      <c r="A333" s="36" t="s">
        <v>125</v>
      </c>
      <c r="B333" s="43"/>
      <c r="C333" s="44"/>
      <c r="D333" s="44"/>
      <c r="E333" s="47" t="s">
        <v>1813</v>
      </c>
      <c r="F333" s="44"/>
      <c r="G333" s="44"/>
      <c r="H333" s="44"/>
      <c r="I333" s="44"/>
      <c r="J333" s="46"/>
    </row>
    <row r="334" ht="316.8">
      <c r="A334" s="36" t="s">
        <v>127</v>
      </c>
      <c r="B334" s="48"/>
      <c r="C334" s="49"/>
      <c r="D334" s="49"/>
      <c r="E334" s="38" t="s">
        <v>1524</v>
      </c>
      <c r="F334" s="49"/>
      <c r="G334" s="49"/>
      <c r="H334" s="49"/>
      <c r="I334" s="49"/>
      <c r="J33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51</v>
      </c>
      <c r="I3" s="24">
        <f>SUMIFS(I8:I371,A8:A371,"SD")</f>
        <v>0</v>
      </c>
      <c r="J3" s="18"/>
      <c r="O3">
        <v>0</v>
      </c>
      <c r="P3">
        <v>2</v>
      </c>
    </row>
    <row r="4">
      <c r="A4" s="3" t="s">
        <v>102</v>
      </c>
      <c r="B4" s="19" t="s">
        <v>103</v>
      </c>
      <c r="C4" s="20" t="s">
        <v>51</v>
      </c>
      <c r="D4" s="21"/>
      <c r="E4" s="22" t="s">
        <v>52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288</v>
      </c>
      <c r="E9" s="38" t="s">
        <v>188</v>
      </c>
      <c r="F9" s="39" t="s">
        <v>189</v>
      </c>
      <c r="G9" s="40">
        <v>1560.982</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1814</v>
      </c>
      <c r="F11" s="44"/>
      <c r="G11" s="44"/>
      <c r="H11" s="44"/>
      <c r="I11" s="44"/>
      <c r="J11" s="46"/>
    </row>
    <row r="12" ht="28.8">
      <c r="A12" s="36" t="s">
        <v>127</v>
      </c>
      <c r="B12" s="43"/>
      <c r="C12" s="44"/>
      <c r="D12" s="44"/>
      <c r="E12" s="38" t="s">
        <v>192</v>
      </c>
      <c r="F12" s="44"/>
      <c r="G12" s="44"/>
      <c r="H12" s="44"/>
      <c r="I12" s="44"/>
      <c r="J12" s="46"/>
    </row>
    <row r="13">
      <c r="A13" s="36" t="s">
        <v>118</v>
      </c>
      <c r="B13" s="36">
        <v>2</v>
      </c>
      <c r="C13" s="37" t="s">
        <v>1124</v>
      </c>
      <c r="D13" s="36" t="s">
        <v>120</v>
      </c>
      <c r="E13" s="38" t="s">
        <v>1125</v>
      </c>
      <c r="F13" s="39" t="s">
        <v>178</v>
      </c>
      <c r="G13" s="40">
        <v>4</v>
      </c>
      <c r="H13" s="41">
        <v>50000</v>
      </c>
      <c r="I13" s="41">
        <f>ROUND(G13*H13,P4)</f>
        <v>0</v>
      </c>
      <c r="J13" s="39" t="s">
        <v>123</v>
      </c>
      <c r="O13" s="42">
        <f>I13*0.21</f>
        <v>0</v>
      </c>
      <c r="P13">
        <v>3</v>
      </c>
    </row>
    <row r="14">
      <c r="A14" s="36" t="s">
        <v>124</v>
      </c>
      <c r="B14" s="43"/>
      <c r="C14" s="44"/>
      <c r="D14" s="44"/>
      <c r="E14" s="38" t="s">
        <v>1527</v>
      </c>
      <c r="F14" s="44"/>
      <c r="G14" s="44"/>
      <c r="H14" s="44"/>
      <c r="I14" s="44"/>
      <c r="J14" s="46"/>
    </row>
    <row r="15" ht="100.8">
      <c r="A15" s="36" t="s">
        <v>127</v>
      </c>
      <c r="B15" s="43"/>
      <c r="C15" s="44"/>
      <c r="D15" s="44"/>
      <c r="E15" s="38" t="s">
        <v>1127</v>
      </c>
      <c r="F15" s="44"/>
      <c r="G15" s="44"/>
      <c r="H15" s="44"/>
      <c r="I15" s="44"/>
      <c r="J15" s="46"/>
    </row>
    <row r="16">
      <c r="A16" s="36" t="s">
        <v>118</v>
      </c>
      <c r="B16" s="36">
        <v>3</v>
      </c>
      <c r="C16" s="37" t="s">
        <v>1128</v>
      </c>
      <c r="D16" s="36" t="s">
        <v>120</v>
      </c>
      <c r="E16" s="38" t="s">
        <v>1129</v>
      </c>
      <c r="F16" s="39" t="s">
        <v>178</v>
      </c>
      <c r="G16" s="40">
        <v>1</v>
      </c>
      <c r="H16" s="41">
        <v>92000</v>
      </c>
      <c r="I16" s="41">
        <f>ROUND(G16*H16,P4)</f>
        <v>0</v>
      </c>
      <c r="J16" s="39" t="s">
        <v>123</v>
      </c>
      <c r="O16" s="42">
        <f>I16*0.21</f>
        <v>0</v>
      </c>
      <c r="P16">
        <v>3</v>
      </c>
    </row>
    <row r="17" ht="28.8">
      <c r="A17" s="36" t="s">
        <v>124</v>
      </c>
      <c r="B17" s="43"/>
      <c r="C17" s="44"/>
      <c r="D17" s="44"/>
      <c r="E17" s="38" t="s">
        <v>1130</v>
      </c>
      <c r="F17" s="44"/>
      <c r="G17" s="44"/>
      <c r="H17" s="44"/>
      <c r="I17" s="44"/>
      <c r="J17" s="46"/>
    </row>
    <row r="18" ht="28.8">
      <c r="A18" s="36" t="s">
        <v>125</v>
      </c>
      <c r="B18" s="43"/>
      <c r="C18" s="44"/>
      <c r="D18" s="44"/>
      <c r="E18" s="47" t="s">
        <v>1131</v>
      </c>
      <c r="F18" s="44"/>
      <c r="G18" s="44"/>
      <c r="H18" s="44"/>
      <c r="I18" s="44"/>
      <c r="J18" s="46"/>
    </row>
    <row r="19">
      <c r="A19" s="36" t="s">
        <v>127</v>
      </c>
      <c r="B19" s="43"/>
      <c r="C19" s="44"/>
      <c r="D19" s="44"/>
      <c r="E19" s="38" t="s">
        <v>160</v>
      </c>
      <c r="F19" s="44"/>
      <c r="G19" s="44"/>
      <c r="H19" s="44"/>
      <c r="I19" s="44"/>
      <c r="J19" s="46"/>
    </row>
    <row r="20">
      <c r="A20" s="36" t="s">
        <v>118</v>
      </c>
      <c r="B20" s="36">
        <v>90</v>
      </c>
      <c r="C20" s="37" t="s">
        <v>1132</v>
      </c>
      <c r="D20" s="36" t="s">
        <v>120</v>
      </c>
      <c r="E20" s="38" t="s">
        <v>1133</v>
      </c>
      <c r="F20" s="39" t="s">
        <v>178</v>
      </c>
      <c r="G20" s="40">
        <v>1</v>
      </c>
      <c r="H20" s="41">
        <v>38000</v>
      </c>
      <c r="I20" s="41">
        <f>ROUND(G20*H20,P4)</f>
        <v>0</v>
      </c>
      <c r="J20" s="39" t="s">
        <v>123</v>
      </c>
      <c r="O20" s="42">
        <f>I20*0.21</f>
        <v>0</v>
      </c>
      <c r="P20">
        <v>3</v>
      </c>
    </row>
    <row r="21">
      <c r="A21" s="36" t="s">
        <v>124</v>
      </c>
      <c r="B21" s="43"/>
      <c r="C21" s="44"/>
      <c r="D21" s="44"/>
      <c r="E21" s="45" t="s">
        <v>120</v>
      </c>
      <c r="F21" s="44"/>
      <c r="G21" s="44"/>
      <c r="H21" s="44"/>
      <c r="I21" s="44"/>
      <c r="J21" s="46"/>
    </row>
    <row r="22">
      <c r="A22" s="36" t="s">
        <v>125</v>
      </c>
      <c r="B22" s="43"/>
      <c r="C22" s="44"/>
      <c r="D22" s="44"/>
      <c r="E22" s="47" t="s">
        <v>1134</v>
      </c>
      <c r="F22" s="44"/>
      <c r="G22" s="44"/>
      <c r="H22" s="44"/>
      <c r="I22" s="44"/>
      <c r="J22" s="46"/>
    </row>
    <row r="23" ht="100.8">
      <c r="A23" s="36" t="s">
        <v>127</v>
      </c>
      <c r="B23" s="43"/>
      <c r="C23" s="44"/>
      <c r="D23" s="44"/>
      <c r="E23" s="38" t="s">
        <v>1135</v>
      </c>
      <c r="F23" s="44"/>
      <c r="G23" s="44"/>
      <c r="H23" s="44"/>
      <c r="I23" s="44"/>
      <c r="J23" s="46"/>
    </row>
    <row r="24">
      <c r="A24" s="30" t="s">
        <v>115</v>
      </c>
      <c r="B24" s="31"/>
      <c r="C24" s="32" t="s">
        <v>133</v>
      </c>
      <c r="D24" s="33"/>
      <c r="E24" s="30" t="s">
        <v>204</v>
      </c>
      <c r="F24" s="33"/>
      <c r="G24" s="33"/>
      <c r="H24" s="33"/>
      <c r="I24" s="34">
        <f>SUMIFS(I25:I76,A25:A76,"P")</f>
        <v>0</v>
      </c>
      <c r="J24" s="35"/>
    </row>
    <row r="25">
      <c r="A25" s="36" t="s">
        <v>118</v>
      </c>
      <c r="B25" s="36">
        <v>4</v>
      </c>
      <c r="C25" s="37" t="s">
        <v>305</v>
      </c>
      <c r="D25" s="36" t="s">
        <v>309</v>
      </c>
      <c r="E25" s="38" t="s">
        <v>306</v>
      </c>
      <c r="F25" s="39" t="s">
        <v>189</v>
      </c>
      <c r="G25" s="40">
        <v>39.636000000000003</v>
      </c>
      <c r="H25" s="41">
        <v>135.06999999999999</v>
      </c>
      <c r="I25" s="41">
        <f>ROUND(G25*H25,P4)</f>
        <v>0</v>
      </c>
      <c r="J25" s="39" t="s">
        <v>123</v>
      </c>
      <c r="O25" s="42">
        <f>I25*0.21</f>
        <v>0</v>
      </c>
      <c r="P25">
        <v>3</v>
      </c>
    </row>
    <row r="26">
      <c r="A26" s="36" t="s">
        <v>124</v>
      </c>
      <c r="B26" s="43"/>
      <c r="C26" s="44"/>
      <c r="D26" s="44"/>
      <c r="E26" s="38" t="s">
        <v>1815</v>
      </c>
      <c r="F26" s="44"/>
      <c r="G26" s="44"/>
      <c r="H26" s="44"/>
      <c r="I26" s="44"/>
      <c r="J26" s="46"/>
    </row>
    <row r="27" ht="28.8">
      <c r="A27" s="36" t="s">
        <v>125</v>
      </c>
      <c r="B27" s="43"/>
      <c r="C27" s="44"/>
      <c r="D27" s="44"/>
      <c r="E27" s="47" t="s">
        <v>1816</v>
      </c>
      <c r="F27" s="44"/>
      <c r="G27" s="44"/>
      <c r="H27" s="44"/>
      <c r="I27" s="44"/>
      <c r="J27" s="46"/>
    </row>
    <row r="28" ht="360">
      <c r="A28" s="36" t="s">
        <v>127</v>
      </c>
      <c r="B28" s="43"/>
      <c r="C28" s="44"/>
      <c r="D28" s="44"/>
      <c r="E28" s="38" t="s">
        <v>308</v>
      </c>
      <c r="F28" s="44"/>
      <c r="G28" s="44"/>
      <c r="H28" s="44"/>
      <c r="I28" s="44"/>
      <c r="J28" s="46"/>
    </row>
    <row r="29">
      <c r="A29" s="36" t="s">
        <v>118</v>
      </c>
      <c r="B29" s="36">
        <v>5</v>
      </c>
      <c r="C29" s="37" t="s">
        <v>305</v>
      </c>
      <c r="D29" s="36" t="s">
        <v>311</v>
      </c>
      <c r="E29" s="38" t="s">
        <v>306</v>
      </c>
      <c r="F29" s="39" t="s">
        <v>189</v>
      </c>
      <c r="G29" s="40">
        <v>1560.982</v>
      </c>
      <c r="H29" s="41">
        <v>135.06999999999999</v>
      </c>
      <c r="I29" s="41">
        <f>ROUND(G29*H29,P4)</f>
        <v>0</v>
      </c>
      <c r="J29" s="39" t="s">
        <v>123</v>
      </c>
      <c r="O29" s="42">
        <f>I29*0.21</f>
        <v>0</v>
      </c>
      <c r="P29">
        <v>3</v>
      </c>
    </row>
    <row r="30">
      <c r="A30" s="36" t="s">
        <v>124</v>
      </c>
      <c r="B30" s="43"/>
      <c r="C30" s="44"/>
      <c r="D30" s="44"/>
      <c r="E30" s="45" t="s">
        <v>120</v>
      </c>
      <c r="F30" s="44"/>
      <c r="G30" s="44"/>
      <c r="H30" s="44"/>
      <c r="I30" s="44"/>
      <c r="J30" s="46"/>
    </row>
    <row r="31" ht="28.8">
      <c r="A31" s="36" t="s">
        <v>125</v>
      </c>
      <c r="B31" s="43"/>
      <c r="C31" s="44"/>
      <c r="D31" s="44"/>
      <c r="E31" s="47" t="s">
        <v>1817</v>
      </c>
      <c r="F31" s="44"/>
      <c r="G31" s="44"/>
      <c r="H31" s="44"/>
      <c r="I31" s="44"/>
      <c r="J31" s="46"/>
    </row>
    <row r="32" ht="360">
      <c r="A32" s="36" t="s">
        <v>127</v>
      </c>
      <c r="B32" s="43"/>
      <c r="C32" s="44"/>
      <c r="D32" s="44"/>
      <c r="E32" s="38" t="s">
        <v>308</v>
      </c>
      <c r="F32" s="44"/>
      <c r="G32" s="44"/>
      <c r="H32" s="44"/>
      <c r="I32" s="44"/>
      <c r="J32" s="46"/>
    </row>
    <row r="33">
      <c r="A33" s="36" t="s">
        <v>118</v>
      </c>
      <c r="B33" s="36">
        <v>6</v>
      </c>
      <c r="C33" s="37" t="s">
        <v>508</v>
      </c>
      <c r="D33" s="36" t="s">
        <v>120</v>
      </c>
      <c r="E33" s="38" t="s">
        <v>509</v>
      </c>
      <c r="F33" s="39" t="s">
        <v>189</v>
      </c>
      <c r="G33" s="40">
        <v>950.00800000000004</v>
      </c>
      <c r="H33" s="41">
        <v>307.47000000000003</v>
      </c>
      <c r="I33" s="41">
        <f>ROUND(G33*H33,P4)</f>
        <v>0</v>
      </c>
      <c r="J33" s="39" t="s">
        <v>123</v>
      </c>
      <c r="O33" s="42">
        <f>I33*0.21</f>
        <v>0</v>
      </c>
      <c r="P33">
        <v>3</v>
      </c>
    </row>
    <row r="34" ht="43.2">
      <c r="A34" s="36" t="s">
        <v>124</v>
      </c>
      <c r="B34" s="43"/>
      <c r="C34" s="44"/>
      <c r="D34" s="44"/>
      <c r="E34" s="38" t="s">
        <v>1818</v>
      </c>
      <c r="F34" s="44"/>
      <c r="G34" s="44"/>
      <c r="H34" s="44"/>
      <c r="I34" s="44"/>
      <c r="J34" s="46"/>
    </row>
    <row r="35" ht="100.8">
      <c r="A35" s="36" t="s">
        <v>125</v>
      </c>
      <c r="B35" s="43"/>
      <c r="C35" s="44"/>
      <c r="D35" s="44"/>
      <c r="E35" s="47" t="s">
        <v>1819</v>
      </c>
      <c r="F35" s="44"/>
      <c r="G35" s="44"/>
      <c r="H35" s="44"/>
      <c r="I35" s="44"/>
      <c r="J35" s="46"/>
    </row>
    <row r="36" ht="374.4">
      <c r="A36" s="36" t="s">
        <v>127</v>
      </c>
      <c r="B36" s="43"/>
      <c r="C36" s="44"/>
      <c r="D36" s="44"/>
      <c r="E36" s="38" t="s">
        <v>511</v>
      </c>
      <c r="F36" s="44"/>
      <c r="G36" s="44"/>
      <c r="H36" s="44"/>
      <c r="I36" s="44"/>
      <c r="J36" s="46"/>
    </row>
    <row r="37">
      <c r="A37" s="36" t="s">
        <v>118</v>
      </c>
      <c r="B37" s="36">
        <v>7</v>
      </c>
      <c r="C37" s="37" t="s">
        <v>1820</v>
      </c>
      <c r="D37" s="36" t="s">
        <v>120</v>
      </c>
      <c r="E37" s="38" t="s">
        <v>1821</v>
      </c>
      <c r="F37" s="39" t="s">
        <v>189</v>
      </c>
      <c r="G37" s="40">
        <v>530.13400000000001</v>
      </c>
      <c r="H37" s="41">
        <v>525.57000000000005</v>
      </c>
      <c r="I37" s="41">
        <f>ROUND(G37*H37,P4)</f>
        <v>0</v>
      </c>
      <c r="J37" s="39" t="s">
        <v>123</v>
      </c>
      <c r="O37" s="42">
        <f>I37*0.21</f>
        <v>0</v>
      </c>
      <c r="P37">
        <v>3</v>
      </c>
    </row>
    <row r="38">
      <c r="A38" s="36" t="s">
        <v>124</v>
      </c>
      <c r="B38" s="43"/>
      <c r="C38" s="44"/>
      <c r="D38" s="44"/>
      <c r="E38" s="45" t="s">
        <v>120</v>
      </c>
      <c r="F38" s="44"/>
      <c r="G38" s="44"/>
      <c r="H38" s="44"/>
      <c r="I38" s="44"/>
      <c r="J38" s="46"/>
    </row>
    <row r="39" ht="57.6">
      <c r="A39" s="36" t="s">
        <v>125</v>
      </c>
      <c r="B39" s="43"/>
      <c r="C39" s="44"/>
      <c r="D39" s="44"/>
      <c r="E39" s="47" t="s">
        <v>1822</v>
      </c>
      <c r="F39" s="44"/>
      <c r="G39" s="44"/>
      <c r="H39" s="44"/>
      <c r="I39" s="44"/>
      <c r="J39" s="46"/>
    </row>
    <row r="40" ht="374.4">
      <c r="A40" s="36" t="s">
        <v>127</v>
      </c>
      <c r="B40" s="43"/>
      <c r="C40" s="44"/>
      <c r="D40" s="44"/>
      <c r="E40" s="38" t="s">
        <v>329</v>
      </c>
      <c r="F40" s="44"/>
      <c r="G40" s="44"/>
      <c r="H40" s="44"/>
      <c r="I40" s="44"/>
      <c r="J40" s="46"/>
    </row>
    <row r="41">
      <c r="A41" s="36" t="s">
        <v>118</v>
      </c>
      <c r="B41" s="36">
        <v>8</v>
      </c>
      <c r="C41" s="37" t="s">
        <v>209</v>
      </c>
      <c r="D41" s="36" t="s">
        <v>120</v>
      </c>
      <c r="E41" s="38" t="s">
        <v>210</v>
      </c>
      <c r="F41" s="39" t="s">
        <v>189</v>
      </c>
      <c r="G41" s="40">
        <v>1560.982</v>
      </c>
      <c r="H41" s="41">
        <v>20.600000000000001</v>
      </c>
      <c r="I41" s="41">
        <f>ROUND(G41*H41,P4)</f>
        <v>0</v>
      </c>
      <c r="J41" s="39" t="s">
        <v>123</v>
      </c>
      <c r="O41" s="42">
        <f>I41*0.21</f>
        <v>0</v>
      </c>
      <c r="P41">
        <v>3</v>
      </c>
    </row>
    <row r="42">
      <c r="A42" s="36" t="s">
        <v>124</v>
      </c>
      <c r="B42" s="43"/>
      <c r="C42" s="44"/>
      <c r="D42" s="44"/>
      <c r="E42" s="38" t="s">
        <v>1823</v>
      </c>
      <c r="F42" s="44"/>
      <c r="G42" s="44"/>
      <c r="H42" s="44"/>
      <c r="I42" s="44"/>
      <c r="J42" s="46"/>
    </row>
    <row r="43" ht="115.2">
      <c r="A43" s="36" t="s">
        <v>125</v>
      </c>
      <c r="B43" s="43"/>
      <c r="C43" s="44"/>
      <c r="D43" s="44"/>
      <c r="E43" s="47" t="s">
        <v>1824</v>
      </c>
      <c r="F43" s="44"/>
      <c r="G43" s="44"/>
      <c r="H43" s="44"/>
      <c r="I43" s="44"/>
      <c r="J43" s="46"/>
    </row>
    <row r="44" ht="216">
      <c r="A44" s="36" t="s">
        <v>127</v>
      </c>
      <c r="B44" s="43"/>
      <c r="C44" s="44"/>
      <c r="D44" s="44"/>
      <c r="E44" s="38" t="s">
        <v>341</v>
      </c>
      <c r="F44" s="44"/>
      <c r="G44" s="44"/>
      <c r="H44" s="44"/>
      <c r="I44" s="44"/>
      <c r="J44" s="46"/>
    </row>
    <row r="45">
      <c r="A45" s="36" t="s">
        <v>118</v>
      </c>
      <c r="B45" s="36">
        <v>9</v>
      </c>
      <c r="C45" s="37" t="s">
        <v>209</v>
      </c>
      <c r="D45" s="36" t="s">
        <v>288</v>
      </c>
      <c r="E45" s="38" t="s">
        <v>210</v>
      </c>
      <c r="F45" s="39" t="s">
        <v>189</v>
      </c>
      <c r="G45" s="40">
        <v>1560.982</v>
      </c>
      <c r="H45" s="41">
        <v>20.600000000000001</v>
      </c>
      <c r="I45" s="41">
        <f>ROUND(G45*H45,P4)</f>
        <v>0</v>
      </c>
      <c r="J45" s="39" t="s">
        <v>123</v>
      </c>
      <c r="O45" s="42">
        <f>I45*0.21</f>
        <v>0</v>
      </c>
      <c r="P45">
        <v>3</v>
      </c>
    </row>
    <row r="46">
      <c r="A46" s="36" t="s">
        <v>124</v>
      </c>
      <c r="B46" s="43"/>
      <c r="C46" s="44"/>
      <c r="D46" s="44"/>
      <c r="E46" s="38" t="s">
        <v>1532</v>
      </c>
      <c r="F46" s="44"/>
      <c r="G46" s="44"/>
      <c r="H46" s="44"/>
      <c r="I46" s="44"/>
      <c r="J46" s="46"/>
    </row>
    <row r="47" ht="28.8">
      <c r="A47" s="36" t="s">
        <v>125</v>
      </c>
      <c r="B47" s="43"/>
      <c r="C47" s="44"/>
      <c r="D47" s="44"/>
      <c r="E47" s="47" t="s">
        <v>1825</v>
      </c>
      <c r="F47" s="44"/>
      <c r="G47" s="44"/>
      <c r="H47" s="44"/>
      <c r="I47" s="44"/>
      <c r="J47" s="46"/>
    </row>
    <row r="48" ht="216">
      <c r="A48" s="36" t="s">
        <v>127</v>
      </c>
      <c r="B48" s="43"/>
      <c r="C48" s="44"/>
      <c r="D48" s="44"/>
      <c r="E48" s="38" t="s">
        <v>341</v>
      </c>
      <c r="F48" s="44"/>
      <c r="G48" s="44"/>
      <c r="H48" s="44"/>
      <c r="I48" s="44"/>
      <c r="J48" s="46"/>
    </row>
    <row r="49">
      <c r="A49" s="36" t="s">
        <v>118</v>
      </c>
      <c r="B49" s="36">
        <v>10</v>
      </c>
      <c r="C49" s="37" t="s">
        <v>831</v>
      </c>
      <c r="D49" s="36" t="s">
        <v>120</v>
      </c>
      <c r="E49" s="38" t="s">
        <v>832</v>
      </c>
      <c r="F49" s="39" t="s">
        <v>189</v>
      </c>
      <c r="G49" s="40">
        <v>408.29399999999998</v>
      </c>
      <c r="H49" s="41">
        <v>987.11000000000001</v>
      </c>
      <c r="I49" s="41">
        <f>ROUND(G49*H49,P4)</f>
        <v>0</v>
      </c>
      <c r="J49" s="39" t="s">
        <v>123</v>
      </c>
      <c r="O49" s="42">
        <f>I49*0.21</f>
        <v>0</v>
      </c>
      <c r="P49">
        <v>3</v>
      </c>
    </row>
    <row r="50">
      <c r="A50" s="36" t="s">
        <v>124</v>
      </c>
      <c r="B50" s="43"/>
      <c r="C50" s="44"/>
      <c r="D50" s="44"/>
      <c r="E50" s="45" t="s">
        <v>120</v>
      </c>
      <c r="F50" s="44"/>
      <c r="G50" s="44"/>
      <c r="H50" s="44"/>
      <c r="I50" s="44"/>
      <c r="J50" s="46"/>
    </row>
    <row r="51" ht="187.2">
      <c r="A51" s="36" t="s">
        <v>125</v>
      </c>
      <c r="B51" s="43"/>
      <c r="C51" s="44"/>
      <c r="D51" s="44"/>
      <c r="E51" s="47" t="s">
        <v>1826</v>
      </c>
      <c r="F51" s="44"/>
      <c r="G51" s="44"/>
      <c r="H51" s="44"/>
      <c r="I51" s="44"/>
      <c r="J51" s="46"/>
    </row>
    <row r="52" ht="273.6">
      <c r="A52" s="36" t="s">
        <v>127</v>
      </c>
      <c r="B52" s="43"/>
      <c r="C52" s="44"/>
      <c r="D52" s="44"/>
      <c r="E52" s="38" t="s">
        <v>834</v>
      </c>
      <c r="F52" s="44"/>
      <c r="G52" s="44"/>
      <c r="H52" s="44"/>
      <c r="I52" s="44"/>
      <c r="J52" s="46"/>
    </row>
    <row r="53">
      <c r="A53" s="36" t="s">
        <v>118</v>
      </c>
      <c r="B53" s="36">
        <v>11</v>
      </c>
      <c r="C53" s="37" t="s">
        <v>831</v>
      </c>
      <c r="D53" s="36" t="s">
        <v>288</v>
      </c>
      <c r="E53" s="38" t="s">
        <v>832</v>
      </c>
      <c r="F53" s="39" t="s">
        <v>189</v>
      </c>
      <c r="G53" s="40">
        <v>118.873</v>
      </c>
      <c r="H53" s="41">
        <v>987.11000000000001</v>
      </c>
      <c r="I53" s="41">
        <f>ROUND(G53*H53,P4)</f>
        <v>0</v>
      </c>
      <c r="J53" s="39" t="s">
        <v>123</v>
      </c>
      <c r="O53" s="42">
        <f>I53*0.21</f>
        <v>0</v>
      </c>
      <c r="P53">
        <v>3</v>
      </c>
    </row>
    <row r="54" ht="28.8">
      <c r="A54" s="36" t="s">
        <v>124</v>
      </c>
      <c r="B54" s="43"/>
      <c r="C54" s="44"/>
      <c r="D54" s="44"/>
      <c r="E54" s="38" t="s">
        <v>1671</v>
      </c>
      <c r="F54" s="44"/>
      <c r="G54" s="44"/>
      <c r="H54" s="44"/>
      <c r="I54" s="44"/>
      <c r="J54" s="46"/>
    </row>
    <row r="55" ht="28.8">
      <c r="A55" s="36" t="s">
        <v>125</v>
      </c>
      <c r="B55" s="43"/>
      <c r="C55" s="44"/>
      <c r="D55" s="44"/>
      <c r="E55" s="47" t="s">
        <v>1827</v>
      </c>
      <c r="F55" s="44"/>
      <c r="G55" s="44"/>
      <c r="H55" s="44"/>
      <c r="I55" s="44"/>
      <c r="J55" s="46"/>
    </row>
    <row r="56" ht="273.6">
      <c r="A56" s="36" t="s">
        <v>127</v>
      </c>
      <c r="B56" s="43"/>
      <c r="C56" s="44"/>
      <c r="D56" s="44"/>
      <c r="E56" s="38" t="s">
        <v>834</v>
      </c>
      <c r="F56" s="44"/>
      <c r="G56" s="44"/>
      <c r="H56" s="44"/>
      <c r="I56" s="44"/>
      <c r="J56" s="46"/>
    </row>
    <row r="57">
      <c r="A57" s="36" t="s">
        <v>118</v>
      </c>
      <c r="B57" s="36">
        <v>12</v>
      </c>
      <c r="C57" s="37" t="s">
        <v>213</v>
      </c>
      <c r="D57" s="36" t="s">
        <v>120</v>
      </c>
      <c r="E57" s="38" t="s">
        <v>214</v>
      </c>
      <c r="F57" s="39" t="s">
        <v>189</v>
      </c>
      <c r="G57" s="40">
        <v>315.81999999999999</v>
      </c>
      <c r="H57" s="41">
        <v>1102.6500000000001</v>
      </c>
      <c r="I57" s="41">
        <f>ROUND(G57*H57,P4)</f>
        <v>0</v>
      </c>
      <c r="J57" s="39" t="s">
        <v>123</v>
      </c>
      <c r="O57" s="42">
        <f>I57*0.21</f>
        <v>0</v>
      </c>
      <c r="P57">
        <v>3</v>
      </c>
    </row>
    <row r="58">
      <c r="A58" s="36" t="s">
        <v>124</v>
      </c>
      <c r="B58" s="43"/>
      <c r="C58" s="44"/>
      <c r="D58" s="44"/>
      <c r="E58" s="45" t="s">
        <v>120</v>
      </c>
      <c r="F58" s="44"/>
      <c r="G58" s="44"/>
      <c r="H58" s="44"/>
      <c r="I58" s="44"/>
      <c r="J58" s="46"/>
    </row>
    <row r="59" ht="86.4">
      <c r="A59" s="36" t="s">
        <v>125</v>
      </c>
      <c r="B59" s="43"/>
      <c r="C59" s="44"/>
      <c r="D59" s="44"/>
      <c r="E59" s="47" t="s">
        <v>1828</v>
      </c>
      <c r="F59" s="44"/>
      <c r="G59" s="44"/>
      <c r="H59" s="44"/>
      <c r="I59" s="44"/>
      <c r="J59" s="46"/>
    </row>
    <row r="60" ht="360">
      <c r="A60" s="36" t="s">
        <v>127</v>
      </c>
      <c r="B60" s="43"/>
      <c r="C60" s="44"/>
      <c r="D60" s="44"/>
      <c r="E60" s="38" t="s">
        <v>517</v>
      </c>
      <c r="F60" s="44"/>
      <c r="G60" s="44"/>
      <c r="H60" s="44"/>
      <c r="I60" s="44"/>
      <c r="J60" s="46"/>
    </row>
    <row r="61">
      <c r="A61" s="36" t="s">
        <v>118</v>
      </c>
      <c r="B61" s="36">
        <v>13</v>
      </c>
      <c r="C61" s="37" t="s">
        <v>213</v>
      </c>
      <c r="D61" s="36" t="s">
        <v>133</v>
      </c>
      <c r="E61" s="38" t="s">
        <v>214</v>
      </c>
      <c r="F61" s="39" t="s">
        <v>189</v>
      </c>
      <c r="G61" s="40">
        <v>4.4000000000000004</v>
      </c>
      <c r="H61" s="41">
        <v>1102.6500000000001</v>
      </c>
      <c r="I61" s="41">
        <f>ROUND(G61*H61,P4)</f>
        <v>0</v>
      </c>
      <c r="J61" s="39" t="s">
        <v>123</v>
      </c>
      <c r="O61" s="42">
        <f>I61*0.21</f>
        <v>0</v>
      </c>
      <c r="P61">
        <v>3</v>
      </c>
    </row>
    <row r="62">
      <c r="A62" s="36" t="s">
        <v>124</v>
      </c>
      <c r="B62" s="43"/>
      <c r="C62" s="44"/>
      <c r="D62" s="44"/>
      <c r="E62" s="38" t="s">
        <v>1674</v>
      </c>
      <c r="F62" s="44"/>
      <c r="G62" s="44"/>
      <c r="H62" s="44"/>
      <c r="I62" s="44"/>
      <c r="J62" s="46"/>
    </row>
    <row r="63" ht="28.8">
      <c r="A63" s="36" t="s">
        <v>125</v>
      </c>
      <c r="B63" s="43"/>
      <c r="C63" s="44"/>
      <c r="D63" s="44"/>
      <c r="E63" s="47" t="s">
        <v>1675</v>
      </c>
      <c r="F63" s="44"/>
      <c r="G63" s="44"/>
      <c r="H63" s="44"/>
      <c r="I63" s="44"/>
      <c r="J63" s="46"/>
    </row>
    <row r="64" ht="360">
      <c r="A64" s="36" t="s">
        <v>127</v>
      </c>
      <c r="B64" s="43"/>
      <c r="C64" s="44"/>
      <c r="D64" s="44"/>
      <c r="E64" s="38" t="s">
        <v>517</v>
      </c>
      <c r="F64" s="44"/>
      <c r="G64" s="44"/>
      <c r="H64" s="44"/>
      <c r="I64" s="44"/>
      <c r="J64" s="46"/>
    </row>
    <row r="65">
      <c r="A65" s="36" t="s">
        <v>118</v>
      </c>
      <c r="B65" s="36">
        <v>14</v>
      </c>
      <c r="C65" s="37" t="s">
        <v>213</v>
      </c>
      <c r="D65" s="36" t="s">
        <v>222</v>
      </c>
      <c r="E65" s="38" t="s">
        <v>214</v>
      </c>
      <c r="F65" s="39" t="s">
        <v>189</v>
      </c>
      <c r="G65" s="40">
        <v>75.140000000000001</v>
      </c>
      <c r="H65" s="41">
        <v>1102.6500000000001</v>
      </c>
      <c r="I65" s="41">
        <f>ROUND(G65*H65,P4)</f>
        <v>0</v>
      </c>
      <c r="J65" s="39" t="s">
        <v>123</v>
      </c>
      <c r="O65" s="42">
        <f>I65*0.21</f>
        <v>0</v>
      </c>
      <c r="P65">
        <v>3</v>
      </c>
    </row>
    <row r="66">
      <c r="A66" s="36" t="s">
        <v>124</v>
      </c>
      <c r="B66" s="43"/>
      <c r="C66" s="44"/>
      <c r="D66" s="44"/>
      <c r="E66" s="38" t="s">
        <v>1829</v>
      </c>
      <c r="F66" s="44"/>
      <c r="G66" s="44"/>
      <c r="H66" s="44"/>
      <c r="I66" s="44"/>
      <c r="J66" s="46"/>
    </row>
    <row r="67" ht="100.8">
      <c r="A67" s="36" t="s">
        <v>125</v>
      </c>
      <c r="B67" s="43"/>
      <c r="C67" s="44"/>
      <c r="D67" s="44"/>
      <c r="E67" s="47" t="s">
        <v>1830</v>
      </c>
      <c r="F67" s="44"/>
      <c r="G67" s="44"/>
      <c r="H67" s="44"/>
      <c r="I67" s="44"/>
      <c r="J67" s="46"/>
    </row>
    <row r="68" ht="360">
      <c r="A68" s="36" t="s">
        <v>127</v>
      </c>
      <c r="B68" s="43"/>
      <c r="C68" s="44"/>
      <c r="D68" s="44"/>
      <c r="E68" s="38" t="s">
        <v>517</v>
      </c>
      <c r="F68" s="44"/>
      <c r="G68" s="44"/>
      <c r="H68" s="44"/>
      <c r="I68" s="44"/>
      <c r="J68" s="46"/>
    </row>
    <row r="69">
      <c r="A69" s="36" t="s">
        <v>118</v>
      </c>
      <c r="B69" s="36">
        <v>15</v>
      </c>
      <c r="C69" s="37" t="s">
        <v>351</v>
      </c>
      <c r="D69" s="36" t="s">
        <v>120</v>
      </c>
      <c r="E69" s="38" t="s">
        <v>352</v>
      </c>
      <c r="F69" s="39" t="s">
        <v>219</v>
      </c>
      <c r="G69" s="40">
        <v>130.30000000000001</v>
      </c>
      <c r="H69" s="41">
        <v>20.530000000000001</v>
      </c>
      <c r="I69" s="41">
        <f>ROUND(G69*H69,P4)</f>
        <v>0</v>
      </c>
      <c r="J69" s="39" t="s">
        <v>123</v>
      </c>
      <c r="O69" s="42">
        <f>I69*0.21</f>
        <v>0</v>
      </c>
      <c r="P69">
        <v>3</v>
      </c>
    </row>
    <row r="70">
      <c r="A70" s="36" t="s">
        <v>124</v>
      </c>
      <c r="B70" s="43"/>
      <c r="C70" s="44"/>
      <c r="D70" s="44"/>
      <c r="E70" s="45" t="s">
        <v>120</v>
      </c>
      <c r="F70" s="44"/>
      <c r="G70" s="44"/>
      <c r="H70" s="44"/>
      <c r="I70" s="44"/>
      <c r="J70" s="46"/>
    </row>
    <row r="71" ht="72">
      <c r="A71" s="36" t="s">
        <v>125</v>
      </c>
      <c r="B71" s="43"/>
      <c r="C71" s="44"/>
      <c r="D71" s="44"/>
      <c r="E71" s="47" t="s">
        <v>1831</v>
      </c>
      <c r="F71" s="44"/>
      <c r="G71" s="44"/>
      <c r="H71" s="44"/>
      <c r="I71" s="44"/>
      <c r="J71" s="46"/>
    </row>
    <row r="72" ht="28.8">
      <c r="A72" s="36" t="s">
        <v>127</v>
      </c>
      <c r="B72" s="43"/>
      <c r="C72" s="44"/>
      <c r="D72" s="44"/>
      <c r="E72" s="38" t="s">
        <v>354</v>
      </c>
      <c r="F72" s="44"/>
      <c r="G72" s="44"/>
      <c r="H72" s="44"/>
      <c r="I72" s="44"/>
      <c r="J72" s="46"/>
    </row>
    <row r="73">
      <c r="A73" s="36" t="s">
        <v>118</v>
      </c>
      <c r="B73" s="36">
        <v>16</v>
      </c>
      <c r="C73" s="37" t="s">
        <v>358</v>
      </c>
      <c r="D73" s="36" t="s">
        <v>120</v>
      </c>
      <c r="E73" s="38" t="s">
        <v>359</v>
      </c>
      <c r="F73" s="39" t="s">
        <v>189</v>
      </c>
      <c r="G73" s="40">
        <v>39.636000000000003</v>
      </c>
      <c r="H73" s="41">
        <v>270.43000000000001</v>
      </c>
      <c r="I73" s="41">
        <f>ROUND(G73*H73,P4)</f>
        <v>0</v>
      </c>
      <c r="J73" s="39" t="s">
        <v>123</v>
      </c>
      <c r="O73" s="42">
        <f>I73*0.21</f>
        <v>0</v>
      </c>
      <c r="P73">
        <v>3</v>
      </c>
    </row>
    <row r="74">
      <c r="A74" s="36" t="s">
        <v>124</v>
      </c>
      <c r="B74" s="43"/>
      <c r="C74" s="44"/>
      <c r="D74" s="44"/>
      <c r="E74" s="45" t="s">
        <v>120</v>
      </c>
      <c r="F74" s="44"/>
      <c r="G74" s="44"/>
      <c r="H74" s="44"/>
      <c r="I74" s="44"/>
      <c r="J74" s="46"/>
    </row>
    <row r="75" ht="86.4">
      <c r="A75" s="36" t="s">
        <v>125</v>
      </c>
      <c r="B75" s="43"/>
      <c r="C75" s="44"/>
      <c r="D75" s="44"/>
      <c r="E75" s="47" t="s">
        <v>1832</v>
      </c>
      <c r="F75" s="44"/>
      <c r="G75" s="44"/>
      <c r="H75" s="44"/>
      <c r="I75" s="44"/>
      <c r="J75" s="46"/>
    </row>
    <row r="76" ht="43.2">
      <c r="A76" s="36" t="s">
        <v>127</v>
      </c>
      <c r="B76" s="43"/>
      <c r="C76" s="44"/>
      <c r="D76" s="44"/>
      <c r="E76" s="38" t="s">
        <v>361</v>
      </c>
      <c r="F76" s="44"/>
      <c r="G76" s="44"/>
      <c r="H76" s="44"/>
      <c r="I76" s="44"/>
      <c r="J76" s="46"/>
    </row>
    <row r="77">
      <c r="A77" s="30" t="s">
        <v>115</v>
      </c>
      <c r="B77" s="31"/>
      <c r="C77" s="32" t="s">
        <v>222</v>
      </c>
      <c r="D77" s="33"/>
      <c r="E77" s="30" t="s">
        <v>223</v>
      </c>
      <c r="F77" s="33"/>
      <c r="G77" s="33"/>
      <c r="H77" s="33"/>
      <c r="I77" s="34">
        <f>SUMIFS(I78:I129,A78:A129,"P")</f>
        <v>0</v>
      </c>
      <c r="J77" s="35"/>
    </row>
    <row r="78">
      <c r="A78" s="36" t="s">
        <v>118</v>
      </c>
      <c r="B78" s="36">
        <v>17</v>
      </c>
      <c r="C78" s="37" t="s">
        <v>1179</v>
      </c>
      <c r="D78" s="36" t="s">
        <v>120</v>
      </c>
      <c r="E78" s="38" t="s">
        <v>1180</v>
      </c>
      <c r="F78" s="39" t="s">
        <v>189</v>
      </c>
      <c r="G78" s="40">
        <v>1.3500000000000001</v>
      </c>
      <c r="H78" s="41">
        <v>3218.9400000000001</v>
      </c>
      <c r="I78" s="41">
        <f>ROUND(G78*H78,P4)</f>
        <v>0</v>
      </c>
      <c r="J78" s="39" t="s">
        <v>123</v>
      </c>
      <c r="O78" s="42">
        <f>I78*0.21</f>
        <v>0</v>
      </c>
      <c r="P78">
        <v>3</v>
      </c>
    </row>
    <row r="79">
      <c r="A79" s="36" t="s">
        <v>124</v>
      </c>
      <c r="B79" s="43"/>
      <c r="C79" s="44"/>
      <c r="D79" s="44"/>
      <c r="E79" s="38" t="s">
        <v>1833</v>
      </c>
      <c r="F79" s="44"/>
      <c r="G79" s="44"/>
      <c r="H79" s="44"/>
      <c r="I79" s="44"/>
      <c r="J79" s="46"/>
    </row>
    <row r="80">
      <c r="A80" s="36" t="s">
        <v>125</v>
      </c>
      <c r="B80" s="43"/>
      <c r="C80" s="44"/>
      <c r="D80" s="44"/>
      <c r="E80" s="47" t="s">
        <v>1834</v>
      </c>
      <c r="F80" s="44"/>
      <c r="G80" s="44"/>
      <c r="H80" s="44"/>
      <c r="I80" s="44"/>
      <c r="J80" s="46"/>
    </row>
    <row r="81" ht="57.6">
      <c r="A81" s="36" t="s">
        <v>127</v>
      </c>
      <c r="B81" s="43"/>
      <c r="C81" s="44"/>
      <c r="D81" s="44"/>
      <c r="E81" s="38" t="s">
        <v>1183</v>
      </c>
      <c r="F81" s="44"/>
      <c r="G81" s="44"/>
      <c r="H81" s="44"/>
      <c r="I81" s="44"/>
      <c r="J81" s="46"/>
    </row>
    <row r="82">
      <c r="A82" s="36" t="s">
        <v>118</v>
      </c>
      <c r="B82" s="36">
        <v>18</v>
      </c>
      <c r="C82" s="37" t="s">
        <v>1184</v>
      </c>
      <c r="D82" s="36" t="s">
        <v>120</v>
      </c>
      <c r="E82" s="38" t="s">
        <v>1185</v>
      </c>
      <c r="F82" s="39" t="s">
        <v>189</v>
      </c>
      <c r="G82" s="40">
        <v>0.85199999999999998</v>
      </c>
      <c r="H82" s="41">
        <v>105716.87</v>
      </c>
      <c r="I82" s="41">
        <f>ROUND(G82*H82,P4)</f>
        <v>0</v>
      </c>
      <c r="J82" s="39" t="s">
        <v>123</v>
      </c>
      <c r="O82" s="42">
        <f>I82*0.21</f>
        <v>0</v>
      </c>
      <c r="P82">
        <v>3</v>
      </c>
    </row>
    <row r="83">
      <c r="A83" s="36" t="s">
        <v>124</v>
      </c>
      <c r="B83" s="43"/>
      <c r="C83" s="44"/>
      <c r="D83" s="44"/>
      <c r="E83" s="38" t="s">
        <v>1681</v>
      </c>
      <c r="F83" s="44"/>
      <c r="G83" s="44"/>
      <c r="H83" s="44"/>
      <c r="I83" s="44"/>
      <c r="J83" s="46"/>
    </row>
    <row r="84" ht="144">
      <c r="A84" s="36" t="s">
        <v>125</v>
      </c>
      <c r="B84" s="43"/>
      <c r="C84" s="44"/>
      <c r="D84" s="44"/>
      <c r="E84" s="47" t="s">
        <v>1835</v>
      </c>
      <c r="F84" s="44"/>
      <c r="G84" s="44"/>
      <c r="H84" s="44"/>
      <c r="I84" s="44"/>
      <c r="J84" s="46"/>
    </row>
    <row r="85" ht="57.6">
      <c r="A85" s="36" t="s">
        <v>127</v>
      </c>
      <c r="B85" s="43"/>
      <c r="C85" s="44"/>
      <c r="D85" s="44"/>
      <c r="E85" s="38" t="s">
        <v>1183</v>
      </c>
      <c r="F85" s="44"/>
      <c r="G85" s="44"/>
      <c r="H85" s="44"/>
      <c r="I85" s="44"/>
      <c r="J85" s="46"/>
    </row>
    <row r="86">
      <c r="A86" s="36" t="s">
        <v>118</v>
      </c>
      <c r="B86" s="36">
        <v>19</v>
      </c>
      <c r="C86" s="37" t="s">
        <v>1193</v>
      </c>
      <c r="D86" s="36" t="s">
        <v>120</v>
      </c>
      <c r="E86" s="38" t="s">
        <v>1194</v>
      </c>
      <c r="F86" s="39" t="s">
        <v>189</v>
      </c>
      <c r="G86" s="40">
        <v>57.828000000000003</v>
      </c>
      <c r="H86" s="41">
        <v>5456.5799999999999</v>
      </c>
      <c r="I86" s="41">
        <f>ROUND(G86*H86,P4)</f>
        <v>0</v>
      </c>
      <c r="J86" s="39" t="s">
        <v>123</v>
      </c>
      <c r="O86" s="42">
        <f>I86*0.21</f>
        <v>0</v>
      </c>
      <c r="P86">
        <v>3</v>
      </c>
    </row>
    <row r="87">
      <c r="A87" s="36" t="s">
        <v>124</v>
      </c>
      <c r="B87" s="43"/>
      <c r="C87" s="44"/>
      <c r="D87" s="44"/>
      <c r="E87" s="38" t="s">
        <v>1836</v>
      </c>
      <c r="F87" s="44"/>
      <c r="G87" s="44"/>
      <c r="H87" s="44"/>
      <c r="I87" s="44"/>
      <c r="J87" s="46"/>
    </row>
    <row r="88">
      <c r="A88" s="36" t="s">
        <v>125</v>
      </c>
      <c r="B88" s="43"/>
      <c r="C88" s="44"/>
      <c r="D88" s="44"/>
      <c r="E88" s="47" t="s">
        <v>1837</v>
      </c>
      <c r="F88" s="44"/>
      <c r="G88" s="44"/>
      <c r="H88" s="44"/>
      <c r="I88" s="44"/>
      <c r="J88" s="46"/>
    </row>
    <row r="89" ht="409.5">
      <c r="A89" s="36" t="s">
        <v>127</v>
      </c>
      <c r="B89" s="43"/>
      <c r="C89" s="44"/>
      <c r="D89" s="44"/>
      <c r="E89" s="38" t="s">
        <v>227</v>
      </c>
      <c r="F89" s="44"/>
      <c r="G89" s="44"/>
      <c r="H89" s="44"/>
      <c r="I89" s="44"/>
      <c r="J89" s="46"/>
    </row>
    <row r="90">
      <c r="A90" s="36" t="s">
        <v>118</v>
      </c>
      <c r="B90" s="36">
        <v>20</v>
      </c>
      <c r="C90" s="37" t="s">
        <v>228</v>
      </c>
      <c r="D90" s="36" t="s">
        <v>120</v>
      </c>
      <c r="E90" s="38" t="s">
        <v>229</v>
      </c>
      <c r="F90" s="39" t="s">
        <v>230</v>
      </c>
      <c r="G90" s="40">
        <v>5.7830000000000004</v>
      </c>
      <c r="H90" s="41">
        <v>48139.620000000003</v>
      </c>
      <c r="I90" s="41">
        <f>ROUND(G90*H90,P4)</f>
        <v>0</v>
      </c>
      <c r="J90" s="39" t="s">
        <v>123</v>
      </c>
      <c r="O90" s="42">
        <f>I90*0.21</f>
        <v>0</v>
      </c>
      <c r="P90">
        <v>3</v>
      </c>
    </row>
    <row r="91">
      <c r="A91" s="36" t="s">
        <v>124</v>
      </c>
      <c r="B91" s="43"/>
      <c r="C91" s="44"/>
      <c r="D91" s="44"/>
      <c r="E91" s="45" t="s">
        <v>120</v>
      </c>
      <c r="F91" s="44"/>
      <c r="G91" s="44"/>
      <c r="H91" s="44"/>
      <c r="I91" s="44"/>
      <c r="J91" s="46"/>
    </row>
    <row r="92">
      <c r="A92" s="36" t="s">
        <v>125</v>
      </c>
      <c r="B92" s="43"/>
      <c r="C92" s="44"/>
      <c r="D92" s="44"/>
      <c r="E92" s="47" t="s">
        <v>1838</v>
      </c>
      <c r="F92" s="44"/>
      <c r="G92" s="44"/>
      <c r="H92" s="44"/>
      <c r="I92" s="44"/>
      <c r="J92" s="46"/>
    </row>
    <row r="93" ht="302.4">
      <c r="A93" s="36" t="s">
        <v>127</v>
      </c>
      <c r="B93" s="43"/>
      <c r="C93" s="44"/>
      <c r="D93" s="44"/>
      <c r="E93" s="38" t="s">
        <v>232</v>
      </c>
      <c r="F93" s="44"/>
      <c r="G93" s="44"/>
      <c r="H93" s="44"/>
      <c r="I93" s="44"/>
      <c r="J93" s="46"/>
    </row>
    <row r="94">
      <c r="A94" s="36" t="s">
        <v>118</v>
      </c>
      <c r="B94" s="36">
        <v>21</v>
      </c>
      <c r="C94" s="37" t="s">
        <v>1199</v>
      </c>
      <c r="D94" s="36" t="s">
        <v>120</v>
      </c>
      <c r="E94" s="38" t="s">
        <v>1200</v>
      </c>
      <c r="F94" s="39" t="s">
        <v>230</v>
      </c>
      <c r="G94" s="40">
        <v>11.432</v>
      </c>
      <c r="H94" s="41">
        <v>33765.699999999997</v>
      </c>
      <c r="I94" s="41">
        <f>ROUND(G94*H94,P4)</f>
        <v>0</v>
      </c>
      <c r="J94" s="39" t="s">
        <v>123</v>
      </c>
      <c r="O94" s="42">
        <f>I94*0.21</f>
        <v>0</v>
      </c>
      <c r="P94">
        <v>3</v>
      </c>
    </row>
    <row r="95" ht="43.2">
      <c r="A95" s="36" t="s">
        <v>124</v>
      </c>
      <c r="B95" s="43"/>
      <c r="C95" s="44"/>
      <c r="D95" s="44"/>
      <c r="E95" s="38" t="s">
        <v>1839</v>
      </c>
      <c r="F95" s="44"/>
      <c r="G95" s="44"/>
      <c r="H95" s="44"/>
      <c r="I95" s="44"/>
      <c r="J95" s="46"/>
    </row>
    <row r="96" ht="43.2">
      <c r="A96" s="36" t="s">
        <v>125</v>
      </c>
      <c r="B96" s="43"/>
      <c r="C96" s="44"/>
      <c r="D96" s="44"/>
      <c r="E96" s="47" t="s">
        <v>1840</v>
      </c>
      <c r="F96" s="44"/>
      <c r="G96" s="44"/>
      <c r="H96" s="44"/>
      <c r="I96" s="44"/>
      <c r="J96" s="46"/>
    </row>
    <row r="97" ht="43.2">
      <c r="A97" s="36" t="s">
        <v>127</v>
      </c>
      <c r="B97" s="43"/>
      <c r="C97" s="44"/>
      <c r="D97" s="44"/>
      <c r="E97" s="38" t="s">
        <v>1203</v>
      </c>
      <c r="F97" s="44"/>
      <c r="G97" s="44"/>
      <c r="H97" s="44"/>
      <c r="I97" s="44"/>
      <c r="J97" s="46"/>
    </row>
    <row r="98">
      <c r="A98" s="36" t="s">
        <v>118</v>
      </c>
      <c r="B98" s="36">
        <v>22</v>
      </c>
      <c r="C98" s="37" t="s">
        <v>1204</v>
      </c>
      <c r="D98" s="36" t="s">
        <v>120</v>
      </c>
      <c r="E98" s="38" t="s">
        <v>1205</v>
      </c>
      <c r="F98" s="39" t="s">
        <v>219</v>
      </c>
      <c r="G98" s="40">
        <v>182</v>
      </c>
      <c r="H98" s="41">
        <v>1055.29</v>
      </c>
      <c r="I98" s="41">
        <f>ROUND(G98*H98,P4)</f>
        <v>0</v>
      </c>
      <c r="J98" s="39" t="s">
        <v>123</v>
      </c>
      <c r="O98" s="42">
        <f>I98*0.21</f>
        <v>0</v>
      </c>
      <c r="P98">
        <v>3</v>
      </c>
    </row>
    <row r="99">
      <c r="A99" s="36" t="s">
        <v>124</v>
      </c>
      <c r="B99" s="43"/>
      <c r="C99" s="44"/>
      <c r="D99" s="44"/>
      <c r="E99" s="38" t="s">
        <v>1841</v>
      </c>
      <c r="F99" s="44"/>
      <c r="G99" s="44"/>
      <c r="H99" s="44"/>
      <c r="I99" s="44"/>
      <c r="J99" s="46"/>
    </row>
    <row r="100">
      <c r="A100" s="36" t="s">
        <v>125</v>
      </c>
      <c r="B100" s="43"/>
      <c r="C100" s="44"/>
      <c r="D100" s="44"/>
      <c r="E100" s="47" t="s">
        <v>1842</v>
      </c>
      <c r="F100" s="44"/>
      <c r="G100" s="44"/>
      <c r="H100" s="44"/>
      <c r="I100" s="44"/>
      <c r="J100" s="46"/>
    </row>
    <row r="101" ht="28.8">
      <c r="A101" s="36" t="s">
        <v>127</v>
      </c>
      <c r="B101" s="43"/>
      <c r="C101" s="44"/>
      <c r="D101" s="44"/>
      <c r="E101" s="38" t="s">
        <v>1208</v>
      </c>
      <c r="F101" s="44"/>
      <c r="G101" s="44"/>
      <c r="H101" s="44"/>
      <c r="I101" s="44"/>
      <c r="J101" s="46"/>
    </row>
    <row r="102" ht="28.8">
      <c r="A102" s="36" t="s">
        <v>118</v>
      </c>
      <c r="B102" s="36">
        <v>23</v>
      </c>
      <c r="C102" s="37" t="s">
        <v>1843</v>
      </c>
      <c r="D102" s="36" t="s">
        <v>120</v>
      </c>
      <c r="E102" s="38" t="s">
        <v>1844</v>
      </c>
      <c r="F102" s="39" t="s">
        <v>235</v>
      </c>
      <c r="G102" s="40">
        <v>36</v>
      </c>
      <c r="H102" s="41">
        <v>2023.9300000000001</v>
      </c>
      <c r="I102" s="41">
        <f>ROUND(G102*H102,P4)</f>
        <v>0</v>
      </c>
      <c r="J102" s="39" t="s">
        <v>123</v>
      </c>
      <c r="O102" s="42">
        <f>I102*0.21</f>
        <v>0</v>
      </c>
      <c r="P102">
        <v>3</v>
      </c>
    </row>
    <row r="103">
      <c r="A103" s="36" t="s">
        <v>124</v>
      </c>
      <c r="B103" s="43"/>
      <c r="C103" s="44"/>
      <c r="D103" s="44"/>
      <c r="E103" s="38" t="s">
        <v>1845</v>
      </c>
      <c r="F103" s="44"/>
      <c r="G103" s="44"/>
      <c r="H103" s="44"/>
      <c r="I103" s="44"/>
      <c r="J103" s="46"/>
    </row>
    <row r="104">
      <c r="A104" s="36" t="s">
        <v>125</v>
      </c>
      <c r="B104" s="43"/>
      <c r="C104" s="44"/>
      <c r="D104" s="44"/>
      <c r="E104" s="47" t="s">
        <v>1846</v>
      </c>
      <c r="F104" s="44"/>
      <c r="G104" s="44"/>
      <c r="H104" s="44"/>
      <c r="I104" s="44"/>
      <c r="J104" s="46"/>
    </row>
    <row r="105" ht="72">
      <c r="A105" s="36" t="s">
        <v>127</v>
      </c>
      <c r="B105" s="43"/>
      <c r="C105" s="44"/>
      <c r="D105" s="44"/>
      <c r="E105" s="38" t="s">
        <v>1847</v>
      </c>
      <c r="F105" s="44"/>
      <c r="G105" s="44"/>
      <c r="H105" s="44"/>
      <c r="I105" s="44"/>
      <c r="J105" s="46"/>
    </row>
    <row r="106">
      <c r="A106" s="36" t="s">
        <v>118</v>
      </c>
      <c r="B106" s="36">
        <v>24</v>
      </c>
      <c r="C106" s="37" t="s">
        <v>1848</v>
      </c>
      <c r="D106" s="36" t="s">
        <v>120</v>
      </c>
      <c r="E106" s="38" t="s">
        <v>1849</v>
      </c>
      <c r="F106" s="39" t="s">
        <v>235</v>
      </c>
      <c r="G106" s="40">
        <v>144</v>
      </c>
      <c r="H106" s="41">
        <v>1743.6300000000001</v>
      </c>
      <c r="I106" s="41">
        <f>ROUND(G106*H106,P4)</f>
        <v>0</v>
      </c>
      <c r="J106" s="39" t="s">
        <v>123</v>
      </c>
      <c r="O106" s="42">
        <f>I106*0.21</f>
        <v>0</v>
      </c>
      <c r="P106">
        <v>3</v>
      </c>
    </row>
    <row r="107">
      <c r="A107" s="36" t="s">
        <v>124</v>
      </c>
      <c r="B107" s="43"/>
      <c r="C107" s="44"/>
      <c r="D107" s="44"/>
      <c r="E107" s="45" t="s">
        <v>120</v>
      </c>
      <c r="F107" s="44"/>
      <c r="G107" s="44"/>
      <c r="H107" s="44"/>
      <c r="I107" s="44"/>
      <c r="J107" s="46"/>
    </row>
    <row r="108">
      <c r="A108" s="36" t="s">
        <v>125</v>
      </c>
      <c r="B108" s="43"/>
      <c r="C108" s="44"/>
      <c r="D108" s="44"/>
      <c r="E108" s="47" t="s">
        <v>1850</v>
      </c>
      <c r="F108" s="44"/>
      <c r="G108" s="44"/>
      <c r="H108" s="44"/>
      <c r="I108" s="44"/>
      <c r="J108" s="46"/>
    </row>
    <row r="109" ht="244.8">
      <c r="A109" s="36" t="s">
        <v>127</v>
      </c>
      <c r="B109" s="43"/>
      <c r="C109" s="44"/>
      <c r="D109" s="44"/>
      <c r="E109" s="38" t="s">
        <v>1851</v>
      </c>
      <c r="F109" s="44"/>
      <c r="G109" s="44"/>
      <c r="H109" s="44"/>
      <c r="I109" s="44"/>
      <c r="J109" s="46"/>
    </row>
    <row r="110">
      <c r="A110" s="36" t="s">
        <v>118</v>
      </c>
      <c r="B110" s="36">
        <v>25</v>
      </c>
      <c r="C110" s="37" t="s">
        <v>1687</v>
      </c>
      <c r="D110" s="36" t="s">
        <v>120</v>
      </c>
      <c r="E110" s="38" t="s">
        <v>1688</v>
      </c>
      <c r="F110" s="39" t="s">
        <v>235</v>
      </c>
      <c r="G110" s="40">
        <v>90</v>
      </c>
      <c r="H110" s="41">
        <v>2844.3299999999999</v>
      </c>
      <c r="I110" s="41">
        <f>ROUND(G110*H110,P4)</f>
        <v>0</v>
      </c>
      <c r="J110" s="39" t="s">
        <v>123</v>
      </c>
      <c r="O110" s="42">
        <f>I110*0.21</f>
        <v>0</v>
      </c>
      <c r="P110">
        <v>3</v>
      </c>
    </row>
    <row r="111" ht="43.2">
      <c r="A111" s="36" t="s">
        <v>124</v>
      </c>
      <c r="B111" s="43"/>
      <c r="C111" s="44"/>
      <c r="D111" s="44"/>
      <c r="E111" s="38" t="s">
        <v>1852</v>
      </c>
      <c r="F111" s="44"/>
      <c r="G111" s="44"/>
      <c r="H111" s="44"/>
      <c r="I111" s="44"/>
      <c r="J111" s="46"/>
    </row>
    <row r="112" ht="28.8">
      <c r="A112" s="36" t="s">
        <v>125</v>
      </c>
      <c r="B112" s="43"/>
      <c r="C112" s="44"/>
      <c r="D112" s="44"/>
      <c r="E112" s="47" t="s">
        <v>1853</v>
      </c>
      <c r="F112" s="44"/>
      <c r="G112" s="44"/>
      <c r="H112" s="44"/>
      <c r="I112" s="44"/>
      <c r="J112" s="46"/>
    </row>
    <row r="113" ht="216">
      <c r="A113" s="36" t="s">
        <v>127</v>
      </c>
      <c r="B113" s="43"/>
      <c r="C113" s="44"/>
      <c r="D113" s="44"/>
      <c r="E113" s="38" t="s">
        <v>237</v>
      </c>
      <c r="F113" s="44"/>
      <c r="G113" s="44"/>
      <c r="H113" s="44"/>
      <c r="I113" s="44"/>
      <c r="J113" s="46"/>
    </row>
    <row r="114">
      <c r="A114" s="36" t="s">
        <v>118</v>
      </c>
      <c r="B114" s="36">
        <v>26</v>
      </c>
      <c r="C114" s="37" t="s">
        <v>1238</v>
      </c>
      <c r="D114" s="36" t="s">
        <v>120</v>
      </c>
      <c r="E114" s="38" t="s">
        <v>1239</v>
      </c>
      <c r="F114" s="39" t="s">
        <v>189</v>
      </c>
      <c r="G114" s="40">
        <v>7.3440000000000003</v>
      </c>
      <c r="H114" s="41">
        <v>5155.7700000000004</v>
      </c>
      <c r="I114" s="41">
        <f>ROUND(G114*H114,P4)</f>
        <v>0</v>
      </c>
      <c r="J114" s="39" t="s">
        <v>123</v>
      </c>
      <c r="O114" s="42">
        <f>I114*0.21</f>
        <v>0</v>
      </c>
      <c r="P114">
        <v>3</v>
      </c>
    </row>
    <row r="115">
      <c r="A115" s="36" t="s">
        <v>124</v>
      </c>
      <c r="B115" s="43"/>
      <c r="C115" s="44"/>
      <c r="D115" s="44"/>
      <c r="E115" s="45" t="s">
        <v>120</v>
      </c>
      <c r="F115" s="44"/>
      <c r="G115" s="44"/>
      <c r="H115" s="44"/>
      <c r="I115" s="44"/>
      <c r="J115" s="46"/>
    </row>
    <row r="116" ht="28.8">
      <c r="A116" s="36" t="s">
        <v>125</v>
      </c>
      <c r="B116" s="43"/>
      <c r="C116" s="44"/>
      <c r="D116" s="44"/>
      <c r="E116" s="47" t="s">
        <v>1854</v>
      </c>
      <c r="F116" s="44"/>
      <c r="G116" s="44"/>
      <c r="H116" s="44"/>
      <c r="I116" s="44"/>
      <c r="J116" s="46"/>
    </row>
    <row r="117" ht="409.5">
      <c r="A117" s="36" t="s">
        <v>127</v>
      </c>
      <c r="B117" s="43"/>
      <c r="C117" s="44"/>
      <c r="D117" s="44"/>
      <c r="E117" s="38" t="s">
        <v>525</v>
      </c>
      <c r="F117" s="44"/>
      <c r="G117" s="44"/>
      <c r="H117" s="44"/>
      <c r="I117" s="44"/>
      <c r="J117" s="46"/>
    </row>
    <row r="118">
      <c r="A118" s="36" t="s">
        <v>118</v>
      </c>
      <c r="B118" s="36">
        <v>27</v>
      </c>
      <c r="C118" s="37" t="s">
        <v>522</v>
      </c>
      <c r="D118" s="36" t="s">
        <v>120</v>
      </c>
      <c r="E118" s="38" t="s">
        <v>523</v>
      </c>
      <c r="F118" s="39" t="s">
        <v>189</v>
      </c>
      <c r="G118" s="40">
        <v>126.532</v>
      </c>
      <c r="H118" s="41">
        <v>5169.54</v>
      </c>
      <c r="I118" s="41">
        <f>ROUND(G118*H118,P4)</f>
        <v>0</v>
      </c>
      <c r="J118" s="39" t="s">
        <v>123</v>
      </c>
      <c r="O118" s="42">
        <f>I118*0.21</f>
        <v>0</v>
      </c>
      <c r="P118">
        <v>3</v>
      </c>
    </row>
    <row r="119" ht="57.6">
      <c r="A119" s="36" t="s">
        <v>124</v>
      </c>
      <c r="B119" s="43"/>
      <c r="C119" s="44"/>
      <c r="D119" s="44"/>
      <c r="E119" s="38" t="s">
        <v>1855</v>
      </c>
      <c r="F119" s="44"/>
      <c r="G119" s="44"/>
      <c r="H119" s="44"/>
      <c r="I119" s="44"/>
      <c r="J119" s="46"/>
    </row>
    <row r="120" ht="86.4">
      <c r="A120" s="36" t="s">
        <v>125</v>
      </c>
      <c r="B120" s="43"/>
      <c r="C120" s="44"/>
      <c r="D120" s="44"/>
      <c r="E120" s="47" t="s">
        <v>1856</v>
      </c>
      <c r="F120" s="44"/>
      <c r="G120" s="44"/>
      <c r="H120" s="44"/>
      <c r="I120" s="44"/>
      <c r="J120" s="46"/>
    </row>
    <row r="121" ht="409.5">
      <c r="A121" s="36" t="s">
        <v>127</v>
      </c>
      <c r="B121" s="43"/>
      <c r="C121" s="44"/>
      <c r="D121" s="44"/>
      <c r="E121" s="38" t="s">
        <v>525</v>
      </c>
      <c r="F121" s="44"/>
      <c r="G121" s="44"/>
      <c r="H121" s="44"/>
      <c r="I121" s="44"/>
      <c r="J121" s="46"/>
    </row>
    <row r="122">
      <c r="A122" s="36" t="s">
        <v>118</v>
      </c>
      <c r="B122" s="36">
        <v>28</v>
      </c>
      <c r="C122" s="37" t="s">
        <v>1244</v>
      </c>
      <c r="D122" s="36" t="s">
        <v>120</v>
      </c>
      <c r="E122" s="38" t="s">
        <v>1245</v>
      </c>
      <c r="F122" s="39" t="s">
        <v>230</v>
      </c>
      <c r="G122" s="40">
        <v>18.98</v>
      </c>
      <c r="H122" s="41">
        <v>40096.389999999999</v>
      </c>
      <c r="I122" s="41">
        <f>ROUND(G122*H122,P4)</f>
        <v>0</v>
      </c>
      <c r="J122" s="39" t="s">
        <v>123</v>
      </c>
      <c r="O122" s="42">
        <f>I122*0.21</f>
        <v>0</v>
      </c>
      <c r="P122">
        <v>3</v>
      </c>
    </row>
    <row r="123">
      <c r="A123" s="36" t="s">
        <v>124</v>
      </c>
      <c r="B123" s="43"/>
      <c r="C123" s="44"/>
      <c r="D123" s="44"/>
      <c r="E123" s="38" t="s">
        <v>1556</v>
      </c>
      <c r="F123" s="44"/>
      <c r="G123" s="44"/>
      <c r="H123" s="44"/>
      <c r="I123" s="44"/>
      <c r="J123" s="46"/>
    </row>
    <row r="124">
      <c r="A124" s="36" t="s">
        <v>125</v>
      </c>
      <c r="B124" s="43"/>
      <c r="C124" s="44"/>
      <c r="D124" s="44"/>
      <c r="E124" s="47" t="s">
        <v>1857</v>
      </c>
      <c r="F124" s="44"/>
      <c r="G124" s="44"/>
      <c r="H124" s="44"/>
      <c r="I124" s="44"/>
      <c r="J124" s="46"/>
    </row>
    <row r="125" ht="302.4">
      <c r="A125" s="36" t="s">
        <v>127</v>
      </c>
      <c r="B125" s="43"/>
      <c r="C125" s="44"/>
      <c r="D125" s="44"/>
      <c r="E125" s="38" t="s">
        <v>529</v>
      </c>
      <c r="F125" s="44"/>
      <c r="G125" s="44"/>
      <c r="H125" s="44"/>
      <c r="I125" s="44"/>
      <c r="J125" s="46"/>
    </row>
    <row r="126">
      <c r="A126" s="36" t="s">
        <v>118</v>
      </c>
      <c r="B126" s="36">
        <v>29</v>
      </c>
      <c r="C126" s="37" t="s">
        <v>1858</v>
      </c>
      <c r="D126" s="36" t="s">
        <v>120</v>
      </c>
      <c r="E126" s="38" t="s">
        <v>1859</v>
      </c>
      <c r="F126" s="39" t="s">
        <v>178</v>
      </c>
      <c r="G126" s="40">
        <v>6</v>
      </c>
      <c r="H126" s="41">
        <v>14505.860000000001</v>
      </c>
      <c r="I126" s="41">
        <f>ROUND(G126*H126,P4)</f>
        <v>0</v>
      </c>
      <c r="J126" s="39" t="s">
        <v>123</v>
      </c>
      <c r="O126" s="42">
        <f>I126*0.21</f>
        <v>0</v>
      </c>
      <c r="P126">
        <v>3</v>
      </c>
    </row>
    <row r="127" ht="28.8">
      <c r="A127" s="36" t="s">
        <v>124</v>
      </c>
      <c r="B127" s="43"/>
      <c r="C127" s="44"/>
      <c r="D127" s="44"/>
      <c r="E127" s="38" t="s">
        <v>1860</v>
      </c>
      <c r="F127" s="44"/>
      <c r="G127" s="44"/>
      <c r="H127" s="44"/>
      <c r="I127" s="44"/>
      <c r="J127" s="46"/>
    </row>
    <row r="128">
      <c r="A128" s="36" t="s">
        <v>125</v>
      </c>
      <c r="B128" s="43"/>
      <c r="C128" s="44"/>
      <c r="D128" s="44"/>
      <c r="E128" s="47" t="s">
        <v>1861</v>
      </c>
      <c r="F128" s="44"/>
      <c r="G128" s="44"/>
      <c r="H128" s="44"/>
      <c r="I128" s="44"/>
      <c r="J128" s="46"/>
    </row>
    <row r="129" ht="43.2">
      <c r="A129" s="36" t="s">
        <v>127</v>
      </c>
      <c r="B129" s="43"/>
      <c r="C129" s="44"/>
      <c r="D129" s="44"/>
      <c r="E129" s="38" t="s">
        <v>1862</v>
      </c>
      <c r="F129" s="44"/>
      <c r="G129" s="44"/>
      <c r="H129" s="44"/>
      <c r="I129" s="44"/>
      <c r="J129" s="46"/>
    </row>
    <row r="130">
      <c r="A130" s="30" t="s">
        <v>115</v>
      </c>
      <c r="B130" s="31"/>
      <c r="C130" s="32" t="s">
        <v>1257</v>
      </c>
      <c r="D130" s="33"/>
      <c r="E130" s="30" t="s">
        <v>1258</v>
      </c>
      <c r="F130" s="33"/>
      <c r="G130" s="33"/>
      <c r="H130" s="33"/>
      <c r="I130" s="34">
        <f>SUMIFS(I131:I158,A131:A158,"P")</f>
        <v>0</v>
      </c>
      <c r="J130" s="35"/>
    </row>
    <row r="131">
      <c r="A131" s="36" t="s">
        <v>118</v>
      </c>
      <c r="B131" s="36">
        <v>30</v>
      </c>
      <c r="C131" s="37" t="s">
        <v>1259</v>
      </c>
      <c r="D131" s="36" t="s">
        <v>120</v>
      </c>
      <c r="E131" s="38" t="s">
        <v>1260</v>
      </c>
      <c r="F131" s="39" t="s">
        <v>1261</v>
      </c>
      <c r="G131" s="40">
        <v>672</v>
      </c>
      <c r="H131" s="41">
        <v>210.19</v>
      </c>
      <c r="I131" s="41">
        <f>ROUND(G131*H131,P4)</f>
        <v>0</v>
      </c>
      <c r="J131" s="39" t="s">
        <v>123</v>
      </c>
      <c r="O131" s="42">
        <f>I131*0.21</f>
        <v>0</v>
      </c>
      <c r="P131">
        <v>3</v>
      </c>
    </row>
    <row r="132" ht="28.8">
      <c r="A132" s="36" t="s">
        <v>124</v>
      </c>
      <c r="B132" s="43"/>
      <c r="C132" s="44"/>
      <c r="D132" s="44"/>
      <c r="E132" s="38" t="s">
        <v>1863</v>
      </c>
      <c r="F132" s="44"/>
      <c r="G132" s="44"/>
      <c r="H132" s="44"/>
      <c r="I132" s="44"/>
      <c r="J132" s="46"/>
    </row>
    <row r="133">
      <c r="A133" s="36" t="s">
        <v>125</v>
      </c>
      <c r="B133" s="43"/>
      <c r="C133" s="44"/>
      <c r="D133" s="44"/>
      <c r="E133" s="47" t="s">
        <v>1864</v>
      </c>
      <c r="F133" s="44"/>
      <c r="G133" s="44"/>
      <c r="H133" s="44"/>
      <c r="I133" s="44"/>
      <c r="J133" s="46"/>
    </row>
    <row r="134" ht="43.2">
      <c r="A134" s="36" t="s">
        <v>127</v>
      </c>
      <c r="B134" s="43"/>
      <c r="C134" s="44"/>
      <c r="D134" s="44"/>
      <c r="E134" s="38" t="s">
        <v>1264</v>
      </c>
      <c r="F134" s="44"/>
      <c r="G134" s="44"/>
      <c r="H134" s="44"/>
      <c r="I134" s="44"/>
      <c r="J134" s="46"/>
    </row>
    <row r="135">
      <c r="A135" s="36" t="s">
        <v>118</v>
      </c>
      <c r="B135" s="36">
        <v>31</v>
      </c>
      <c r="C135" s="37" t="s">
        <v>1265</v>
      </c>
      <c r="D135" s="36" t="s">
        <v>120</v>
      </c>
      <c r="E135" s="38" t="s">
        <v>1266</v>
      </c>
      <c r="F135" s="39" t="s">
        <v>189</v>
      </c>
      <c r="G135" s="40">
        <v>39.658000000000001</v>
      </c>
      <c r="H135" s="41">
        <v>16497.52</v>
      </c>
      <c r="I135" s="41">
        <f>ROUND(G135*H135,P4)</f>
        <v>0</v>
      </c>
      <c r="J135" s="39" t="s">
        <v>123</v>
      </c>
      <c r="O135" s="42">
        <f>I135*0.21</f>
        <v>0</v>
      </c>
      <c r="P135">
        <v>3</v>
      </c>
    </row>
    <row r="136">
      <c r="A136" s="36" t="s">
        <v>124</v>
      </c>
      <c r="B136" s="43"/>
      <c r="C136" s="44"/>
      <c r="D136" s="44"/>
      <c r="E136" s="38" t="s">
        <v>1865</v>
      </c>
      <c r="F136" s="44"/>
      <c r="G136" s="44"/>
      <c r="H136" s="44"/>
      <c r="I136" s="44"/>
      <c r="J136" s="46"/>
    </row>
    <row r="137" ht="43.2">
      <c r="A137" s="36" t="s">
        <v>125</v>
      </c>
      <c r="B137" s="43"/>
      <c r="C137" s="44"/>
      <c r="D137" s="44"/>
      <c r="E137" s="47" t="s">
        <v>1866</v>
      </c>
      <c r="F137" s="44"/>
      <c r="G137" s="44"/>
      <c r="H137" s="44"/>
      <c r="I137" s="44"/>
      <c r="J137" s="46"/>
    </row>
    <row r="138" ht="409.5">
      <c r="A138" s="36" t="s">
        <v>127</v>
      </c>
      <c r="B138" s="43"/>
      <c r="C138" s="44"/>
      <c r="D138" s="44"/>
      <c r="E138" s="38" t="s">
        <v>1269</v>
      </c>
      <c r="F138" s="44"/>
      <c r="G138" s="44"/>
      <c r="H138" s="44"/>
      <c r="I138" s="44"/>
      <c r="J138" s="46"/>
    </row>
    <row r="139">
      <c r="A139" s="36" t="s">
        <v>118</v>
      </c>
      <c r="B139" s="36">
        <v>32</v>
      </c>
      <c r="C139" s="37" t="s">
        <v>1270</v>
      </c>
      <c r="D139" s="36" t="s">
        <v>120</v>
      </c>
      <c r="E139" s="38" t="s">
        <v>1271</v>
      </c>
      <c r="F139" s="39" t="s">
        <v>230</v>
      </c>
      <c r="G139" s="40">
        <v>6.3449999999999998</v>
      </c>
      <c r="H139" s="41">
        <v>40901.849999999999</v>
      </c>
      <c r="I139" s="41">
        <f>ROUND(G139*H139,P4)</f>
        <v>0</v>
      </c>
      <c r="J139" s="39" t="s">
        <v>123</v>
      </c>
      <c r="O139" s="42">
        <f>I139*0.21</f>
        <v>0</v>
      </c>
      <c r="P139">
        <v>3</v>
      </c>
    </row>
    <row r="140">
      <c r="A140" s="36" t="s">
        <v>124</v>
      </c>
      <c r="B140" s="43"/>
      <c r="C140" s="44"/>
      <c r="D140" s="44"/>
      <c r="E140" s="45" t="s">
        <v>120</v>
      </c>
      <c r="F140" s="44"/>
      <c r="G140" s="44"/>
      <c r="H140" s="44"/>
      <c r="I140" s="44"/>
      <c r="J140" s="46"/>
    </row>
    <row r="141">
      <c r="A141" s="36" t="s">
        <v>125</v>
      </c>
      <c r="B141" s="43"/>
      <c r="C141" s="44"/>
      <c r="D141" s="44"/>
      <c r="E141" s="47" t="s">
        <v>1867</v>
      </c>
      <c r="F141" s="44"/>
      <c r="G141" s="44"/>
      <c r="H141" s="44"/>
      <c r="I141" s="44"/>
      <c r="J141" s="46"/>
    </row>
    <row r="142" ht="273.6">
      <c r="A142" s="36" t="s">
        <v>127</v>
      </c>
      <c r="B142" s="43"/>
      <c r="C142" s="44"/>
      <c r="D142" s="44"/>
      <c r="E142" s="38" t="s">
        <v>1273</v>
      </c>
      <c r="F142" s="44"/>
      <c r="G142" s="44"/>
      <c r="H142" s="44"/>
      <c r="I142" s="44"/>
      <c r="J142" s="46"/>
    </row>
    <row r="143">
      <c r="A143" s="36" t="s">
        <v>118</v>
      </c>
      <c r="B143" s="36">
        <v>33</v>
      </c>
      <c r="C143" s="37" t="s">
        <v>1274</v>
      </c>
      <c r="D143" s="36" t="s">
        <v>120</v>
      </c>
      <c r="E143" s="38" t="s">
        <v>1275</v>
      </c>
      <c r="F143" s="39" t="s">
        <v>189</v>
      </c>
      <c r="G143" s="40">
        <v>112.619</v>
      </c>
      <c r="H143" s="41">
        <v>9143.0300000000007</v>
      </c>
      <c r="I143" s="41">
        <f>ROUND(G143*H143,P4)</f>
        <v>0</v>
      </c>
      <c r="J143" s="39" t="s">
        <v>123</v>
      </c>
      <c r="O143" s="42">
        <f>I143*0.21</f>
        <v>0</v>
      </c>
      <c r="P143">
        <v>3</v>
      </c>
    </row>
    <row r="144" ht="100.8">
      <c r="A144" s="36" t="s">
        <v>124</v>
      </c>
      <c r="B144" s="43"/>
      <c r="C144" s="44"/>
      <c r="D144" s="44"/>
      <c r="E144" s="38" t="s">
        <v>1868</v>
      </c>
      <c r="F144" s="44"/>
      <c r="G144" s="44"/>
      <c r="H144" s="44"/>
      <c r="I144" s="44"/>
      <c r="J144" s="46"/>
    </row>
    <row r="145" ht="172.8">
      <c r="A145" s="36" t="s">
        <v>125</v>
      </c>
      <c r="B145" s="43"/>
      <c r="C145" s="44"/>
      <c r="D145" s="44"/>
      <c r="E145" s="47" t="s">
        <v>1869</v>
      </c>
      <c r="F145" s="44"/>
      <c r="G145" s="44"/>
      <c r="H145" s="44"/>
      <c r="I145" s="44"/>
      <c r="J145" s="46"/>
    </row>
    <row r="146" ht="409.5">
      <c r="A146" s="36" t="s">
        <v>127</v>
      </c>
      <c r="B146" s="43"/>
      <c r="C146" s="44"/>
      <c r="D146" s="44"/>
      <c r="E146" s="38" t="s">
        <v>398</v>
      </c>
      <c r="F146" s="44"/>
      <c r="G146" s="44"/>
      <c r="H146" s="44"/>
      <c r="I146" s="44"/>
      <c r="J146" s="46"/>
    </row>
    <row r="147">
      <c r="A147" s="36" t="s">
        <v>118</v>
      </c>
      <c r="B147" s="36">
        <v>34</v>
      </c>
      <c r="C147" s="37" t="s">
        <v>1282</v>
      </c>
      <c r="D147" s="36" t="s">
        <v>120</v>
      </c>
      <c r="E147" s="38" t="s">
        <v>1283</v>
      </c>
      <c r="F147" s="39" t="s">
        <v>230</v>
      </c>
      <c r="G147" s="40">
        <v>14.640000000000001</v>
      </c>
      <c r="H147" s="41">
        <v>40233.879999999997</v>
      </c>
      <c r="I147" s="41">
        <f>ROUND(G147*H147,P4)</f>
        <v>0</v>
      </c>
      <c r="J147" s="39" t="s">
        <v>123</v>
      </c>
      <c r="O147" s="42">
        <f>I147*0.21</f>
        <v>0</v>
      </c>
      <c r="P147">
        <v>3</v>
      </c>
    </row>
    <row r="148">
      <c r="A148" s="36" t="s">
        <v>124</v>
      </c>
      <c r="B148" s="43"/>
      <c r="C148" s="44"/>
      <c r="D148" s="44"/>
      <c r="E148" s="45" t="s">
        <v>120</v>
      </c>
      <c r="F148" s="44"/>
      <c r="G148" s="44"/>
      <c r="H148" s="44"/>
      <c r="I148" s="44"/>
      <c r="J148" s="46"/>
    </row>
    <row r="149">
      <c r="A149" s="36" t="s">
        <v>125</v>
      </c>
      <c r="B149" s="43"/>
      <c r="C149" s="44"/>
      <c r="D149" s="44"/>
      <c r="E149" s="47" t="s">
        <v>1870</v>
      </c>
      <c r="F149" s="44"/>
      <c r="G149" s="44"/>
      <c r="H149" s="44"/>
      <c r="I149" s="44"/>
      <c r="J149" s="46"/>
    </row>
    <row r="150" ht="302.4">
      <c r="A150" s="36" t="s">
        <v>127</v>
      </c>
      <c r="B150" s="43"/>
      <c r="C150" s="44"/>
      <c r="D150" s="44"/>
      <c r="E150" s="38" t="s">
        <v>529</v>
      </c>
      <c r="F150" s="44"/>
      <c r="G150" s="44"/>
      <c r="H150" s="44"/>
      <c r="I150" s="44"/>
      <c r="J150" s="46"/>
    </row>
    <row r="151">
      <c r="A151" s="36" t="s">
        <v>118</v>
      </c>
      <c r="B151" s="36">
        <v>35</v>
      </c>
      <c r="C151" s="37" t="s">
        <v>1871</v>
      </c>
      <c r="D151" s="36" t="s">
        <v>120</v>
      </c>
      <c r="E151" s="38" t="s">
        <v>1872</v>
      </c>
      <c r="F151" s="39" t="s">
        <v>189</v>
      </c>
      <c r="G151" s="40">
        <v>35.438000000000002</v>
      </c>
      <c r="H151" s="41">
        <v>12631.440000000001</v>
      </c>
      <c r="I151" s="41">
        <f>ROUND(G151*H151,P4)</f>
        <v>0</v>
      </c>
      <c r="J151" s="39" t="s">
        <v>123</v>
      </c>
      <c r="O151" s="42">
        <f>I151*0.21</f>
        <v>0</v>
      </c>
      <c r="P151">
        <v>3</v>
      </c>
    </row>
    <row r="152" ht="43.2">
      <c r="A152" s="36" t="s">
        <v>124</v>
      </c>
      <c r="B152" s="43"/>
      <c r="C152" s="44"/>
      <c r="D152" s="44"/>
      <c r="E152" s="38" t="s">
        <v>1873</v>
      </c>
      <c r="F152" s="44"/>
      <c r="G152" s="44"/>
      <c r="H152" s="44"/>
      <c r="I152" s="44"/>
      <c r="J152" s="46"/>
    </row>
    <row r="153" ht="57.6">
      <c r="A153" s="36" t="s">
        <v>125</v>
      </c>
      <c r="B153" s="43"/>
      <c r="C153" s="44"/>
      <c r="D153" s="44"/>
      <c r="E153" s="47" t="s">
        <v>1874</v>
      </c>
      <c r="F153" s="44"/>
      <c r="G153" s="44"/>
      <c r="H153" s="44"/>
      <c r="I153" s="44"/>
      <c r="J153" s="46"/>
    </row>
    <row r="154" ht="409.5">
      <c r="A154" s="36" t="s">
        <v>127</v>
      </c>
      <c r="B154" s="43"/>
      <c r="C154" s="44"/>
      <c r="D154" s="44"/>
      <c r="E154" s="38" t="s">
        <v>398</v>
      </c>
      <c r="F154" s="44"/>
      <c r="G154" s="44"/>
      <c r="H154" s="44"/>
      <c r="I154" s="44"/>
      <c r="J154" s="46"/>
    </row>
    <row r="155">
      <c r="A155" s="36" t="s">
        <v>118</v>
      </c>
      <c r="B155" s="36">
        <v>36</v>
      </c>
      <c r="C155" s="37" t="s">
        <v>1292</v>
      </c>
      <c r="D155" s="36" t="s">
        <v>120</v>
      </c>
      <c r="E155" s="38" t="s">
        <v>1293</v>
      </c>
      <c r="F155" s="39" t="s">
        <v>230</v>
      </c>
      <c r="G155" s="40">
        <v>6.7329999999999997</v>
      </c>
      <c r="H155" s="41">
        <v>40233.879999999997</v>
      </c>
      <c r="I155" s="41">
        <f>ROUND(G155*H155,P4)</f>
        <v>0</v>
      </c>
      <c r="J155" s="39" t="s">
        <v>123</v>
      </c>
      <c r="O155" s="42">
        <f>I155*0.21</f>
        <v>0</v>
      </c>
      <c r="P155">
        <v>3</v>
      </c>
    </row>
    <row r="156">
      <c r="A156" s="36" t="s">
        <v>124</v>
      </c>
      <c r="B156" s="43"/>
      <c r="C156" s="44"/>
      <c r="D156" s="44"/>
      <c r="E156" s="45" t="s">
        <v>120</v>
      </c>
      <c r="F156" s="44"/>
      <c r="G156" s="44"/>
      <c r="H156" s="44"/>
      <c r="I156" s="44"/>
      <c r="J156" s="46"/>
    </row>
    <row r="157">
      <c r="A157" s="36" t="s">
        <v>125</v>
      </c>
      <c r="B157" s="43"/>
      <c r="C157" s="44"/>
      <c r="D157" s="44"/>
      <c r="E157" s="47" t="s">
        <v>1875</v>
      </c>
      <c r="F157" s="44"/>
      <c r="G157" s="44"/>
      <c r="H157" s="44"/>
      <c r="I157" s="44"/>
      <c r="J157" s="46"/>
    </row>
    <row r="158" ht="302.4">
      <c r="A158" s="36" t="s">
        <v>127</v>
      </c>
      <c r="B158" s="43"/>
      <c r="C158" s="44"/>
      <c r="D158" s="44"/>
      <c r="E158" s="38" t="s">
        <v>529</v>
      </c>
      <c r="F158" s="44"/>
      <c r="G158" s="44"/>
      <c r="H158" s="44"/>
      <c r="I158" s="44"/>
      <c r="J158" s="46"/>
    </row>
    <row r="159">
      <c r="A159" s="30" t="s">
        <v>115</v>
      </c>
      <c r="B159" s="31"/>
      <c r="C159" s="32" t="s">
        <v>389</v>
      </c>
      <c r="D159" s="33"/>
      <c r="E159" s="30" t="s">
        <v>390</v>
      </c>
      <c r="F159" s="33"/>
      <c r="G159" s="33"/>
      <c r="H159" s="33"/>
      <c r="I159" s="34">
        <f>SUMIFS(I160:I222,A160:A222,"P")</f>
        <v>0</v>
      </c>
      <c r="J159" s="35"/>
    </row>
    <row r="160">
      <c r="A160" s="36" t="s">
        <v>118</v>
      </c>
      <c r="B160" s="36">
        <v>37</v>
      </c>
      <c r="C160" s="37" t="s">
        <v>1308</v>
      </c>
      <c r="D160" s="36" t="s">
        <v>120</v>
      </c>
      <c r="E160" s="38" t="s">
        <v>1309</v>
      </c>
      <c r="F160" s="39" t="s">
        <v>189</v>
      </c>
      <c r="G160" s="40">
        <v>12.210000000000001</v>
      </c>
      <c r="H160" s="41">
        <v>5303.6000000000004</v>
      </c>
      <c r="I160" s="41">
        <f>ROUND(G160*H160,P4)</f>
        <v>0</v>
      </c>
      <c r="J160" s="39" t="s">
        <v>123</v>
      </c>
      <c r="O160" s="42">
        <f>I160*0.21</f>
        <v>0</v>
      </c>
      <c r="P160">
        <v>3</v>
      </c>
    </row>
    <row r="161" ht="43.2">
      <c r="A161" s="36" t="s">
        <v>124</v>
      </c>
      <c r="B161" s="43"/>
      <c r="C161" s="44"/>
      <c r="D161" s="44"/>
      <c r="E161" s="38" t="s">
        <v>1876</v>
      </c>
      <c r="F161" s="44"/>
      <c r="G161" s="44"/>
      <c r="H161" s="44"/>
      <c r="I161" s="44"/>
      <c r="J161" s="46"/>
    </row>
    <row r="162">
      <c r="A162" s="36" t="s">
        <v>125</v>
      </c>
      <c r="B162" s="43"/>
      <c r="C162" s="44"/>
      <c r="D162" s="44"/>
      <c r="E162" s="47" t="s">
        <v>1877</v>
      </c>
      <c r="F162" s="44"/>
      <c r="G162" s="44"/>
      <c r="H162" s="44"/>
      <c r="I162" s="44"/>
      <c r="J162" s="46"/>
    </row>
    <row r="163" ht="409.5">
      <c r="A163" s="36" t="s">
        <v>127</v>
      </c>
      <c r="B163" s="43"/>
      <c r="C163" s="44"/>
      <c r="D163" s="44"/>
      <c r="E163" s="38" t="s">
        <v>398</v>
      </c>
      <c r="F163" s="44"/>
      <c r="G163" s="44"/>
      <c r="H163" s="44"/>
      <c r="I163" s="44"/>
      <c r="J163" s="46"/>
    </row>
    <row r="164">
      <c r="A164" s="36" t="s">
        <v>118</v>
      </c>
      <c r="B164" s="36">
        <v>38</v>
      </c>
      <c r="C164" s="37" t="s">
        <v>1312</v>
      </c>
      <c r="D164" s="36" t="s">
        <v>120</v>
      </c>
      <c r="E164" s="38" t="s">
        <v>1313</v>
      </c>
      <c r="F164" s="39" t="s">
        <v>230</v>
      </c>
      <c r="G164" s="40">
        <v>1.587</v>
      </c>
      <c r="H164" s="41">
        <v>40901.849999999999</v>
      </c>
      <c r="I164" s="41">
        <f>ROUND(G164*H164,P4)</f>
        <v>0</v>
      </c>
      <c r="J164" s="39" t="s">
        <v>123</v>
      </c>
      <c r="O164" s="42">
        <f>I164*0.21</f>
        <v>0</v>
      </c>
      <c r="P164">
        <v>3</v>
      </c>
    </row>
    <row r="165">
      <c r="A165" s="36" t="s">
        <v>124</v>
      </c>
      <c r="B165" s="43"/>
      <c r="C165" s="44"/>
      <c r="D165" s="44"/>
      <c r="E165" s="38" t="s">
        <v>1878</v>
      </c>
      <c r="F165" s="44"/>
      <c r="G165" s="44"/>
      <c r="H165" s="44"/>
      <c r="I165" s="44"/>
      <c r="J165" s="46"/>
    </row>
    <row r="166">
      <c r="A166" s="36" t="s">
        <v>125</v>
      </c>
      <c r="B166" s="43"/>
      <c r="C166" s="44"/>
      <c r="D166" s="44"/>
      <c r="E166" s="47" t="s">
        <v>1879</v>
      </c>
      <c r="F166" s="44"/>
      <c r="G166" s="44"/>
      <c r="H166" s="44"/>
      <c r="I166" s="44"/>
      <c r="J166" s="46"/>
    </row>
    <row r="167" ht="302.4">
      <c r="A167" s="36" t="s">
        <v>127</v>
      </c>
      <c r="B167" s="43"/>
      <c r="C167" s="44"/>
      <c r="D167" s="44"/>
      <c r="E167" s="38" t="s">
        <v>529</v>
      </c>
      <c r="F167" s="44"/>
      <c r="G167" s="44"/>
      <c r="H167" s="44"/>
      <c r="I167" s="44"/>
      <c r="J167" s="46"/>
    </row>
    <row r="168">
      <c r="A168" s="36" t="s">
        <v>118</v>
      </c>
      <c r="B168" s="36">
        <v>39</v>
      </c>
      <c r="C168" s="37" t="s">
        <v>1880</v>
      </c>
      <c r="D168" s="36" t="s">
        <v>120</v>
      </c>
      <c r="E168" s="38" t="s">
        <v>1881</v>
      </c>
      <c r="F168" s="39" t="s">
        <v>189</v>
      </c>
      <c r="G168" s="40">
        <v>290.43200000000002</v>
      </c>
      <c r="H168" s="41">
        <v>18359.540000000001</v>
      </c>
      <c r="I168" s="41">
        <f>ROUND(G168*H168,P4)</f>
        <v>0</v>
      </c>
      <c r="J168" s="39" t="s">
        <v>123</v>
      </c>
      <c r="O168" s="42">
        <f>I168*0.21</f>
        <v>0</v>
      </c>
      <c r="P168">
        <v>3</v>
      </c>
    </row>
    <row r="169" ht="72">
      <c r="A169" s="36" t="s">
        <v>124</v>
      </c>
      <c r="B169" s="43"/>
      <c r="C169" s="44"/>
      <c r="D169" s="44"/>
      <c r="E169" s="38" t="s">
        <v>1882</v>
      </c>
      <c r="F169" s="44"/>
      <c r="G169" s="44"/>
      <c r="H169" s="44"/>
      <c r="I169" s="44"/>
      <c r="J169" s="46"/>
    </row>
    <row r="170" ht="72">
      <c r="A170" s="36" t="s">
        <v>125</v>
      </c>
      <c r="B170" s="43"/>
      <c r="C170" s="44"/>
      <c r="D170" s="44"/>
      <c r="E170" s="47" t="s">
        <v>1883</v>
      </c>
      <c r="F170" s="44"/>
      <c r="G170" s="44"/>
      <c r="H170" s="44"/>
      <c r="I170" s="44"/>
      <c r="J170" s="46"/>
    </row>
    <row r="171" ht="409.5">
      <c r="A171" s="36" t="s">
        <v>127</v>
      </c>
      <c r="B171" s="43"/>
      <c r="C171" s="44"/>
      <c r="D171" s="44"/>
      <c r="E171" s="38" t="s">
        <v>398</v>
      </c>
      <c r="F171" s="44"/>
      <c r="G171" s="44"/>
      <c r="H171" s="44"/>
      <c r="I171" s="44"/>
      <c r="J171" s="46"/>
    </row>
    <row r="172">
      <c r="A172" s="36" t="s">
        <v>118</v>
      </c>
      <c r="B172" s="36">
        <v>40</v>
      </c>
      <c r="C172" s="37" t="s">
        <v>1884</v>
      </c>
      <c r="D172" s="36" t="s">
        <v>120</v>
      </c>
      <c r="E172" s="38" t="s">
        <v>1885</v>
      </c>
      <c r="F172" s="39" t="s">
        <v>230</v>
      </c>
      <c r="G172" s="40">
        <v>46.469000000000001</v>
      </c>
      <c r="H172" s="41">
        <v>41542.169999999998</v>
      </c>
      <c r="I172" s="41">
        <f>ROUND(G172*H172,P4)</f>
        <v>0</v>
      </c>
      <c r="J172" s="39" t="s">
        <v>123</v>
      </c>
      <c r="O172" s="42">
        <f>I172*0.21</f>
        <v>0</v>
      </c>
      <c r="P172">
        <v>3</v>
      </c>
    </row>
    <row r="173">
      <c r="A173" s="36" t="s">
        <v>124</v>
      </c>
      <c r="B173" s="43"/>
      <c r="C173" s="44"/>
      <c r="D173" s="44"/>
      <c r="E173" s="45" t="s">
        <v>120</v>
      </c>
      <c r="F173" s="44"/>
      <c r="G173" s="44"/>
      <c r="H173" s="44"/>
      <c r="I173" s="44"/>
      <c r="J173" s="46"/>
    </row>
    <row r="174">
      <c r="A174" s="36" t="s">
        <v>125</v>
      </c>
      <c r="B174" s="43"/>
      <c r="C174" s="44"/>
      <c r="D174" s="44"/>
      <c r="E174" s="47" t="s">
        <v>1886</v>
      </c>
      <c r="F174" s="44"/>
      <c r="G174" s="44"/>
      <c r="H174" s="44"/>
      <c r="I174" s="44"/>
      <c r="J174" s="46"/>
    </row>
    <row r="175" ht="302.4">
      <c r="A175" s="36" t="s">
        <v>127</v>
      </c>
      <c r="B175" s="43"/>
      <c r="C175" s="44"/>
      <c r="D175" s="44"/>
      <c r="E175" s="38" t="s">
        <v>1322</v>
      </c>
      <c r="F175" s="44"/>
      <c r="G175" s="44"/>
      <c r="H175" s="44"/>
      <c r="I175" s="44"/>
      <c r="J175" s="46"/>
    </row>
    <row r="176">
      <c r="A176" s="36" t="s">
        <v>118</v>
      </c>
      <c r="B176" s="36">
        <v>41</v>
      </c>
      <c r="C176" s="37" t="s">
        <v>1716</v>
      </c>
      <c r="D176" s="36" t="s">
        <v>120</v>
      </c>
      <c r="E176" s="38" t="s">
        <v>1717</v>
      </c>
      <c r="F176" s="39" t="s">
        <v>230</v>
      </c>
      <c r="G176" s="40">
        <v>10.58</v>
      </c>
      <c r="H176" s="41">
        <v>121314.49000000001</v>
      </c>
      <c r="I176" s="41">
        <f>ROUND(G176*H176,P4)</f>
        <v>0</v>
      </c>
      <c r="J176" s="39" t="s">
        <v>123</v>
      </c>
      <c r="O176" s="42">
        <f>I176*0.21</f>
        <v>0</v>
      </c>
      <c r="P176">
        <v>3</v>
      </c>
    </row>
    <row r="177" ht="28.8">
      <c r="A177" s="36" t="s">
        <v>124</v>
      </c>
      <c r="B177" s="43"/>
      <c r="C177" s="44"/>
      <c r="D177" s="44"/>
      <c r="E177" s="38" t="s">
        <v>1887</v>
      </c>
      <c r="F177" s="44"/>
      <c r="G177" s="44"/>
      <c r="H177" s="44"/>
      <c r="I177" s="44"/>
      <c r="J177" s="46"/>
    </row>
    <row r="178">
      <c r="A178" s="36" t="s">
        <v>125</v>
      </c>
      <c r="B178" s="43"/>
      <c r="C178" s="44"/>
      <c r="D178" s="44"/>
      <c r="E178" s="47" t="s">
        <v>1888</v>
      </c>
      <c r="F178" s="44"/>
      <c r="G178" s="44"/>
      <c r="H178" s="44"/>
      <c r="I178" s="44"/>
      <c r="J178" s="46"/>
    </row>
    <row r="179" ht="316.8">
      <c r="A179" s="36" t="s">
        <v>127</v>
      </c>
      <c r="B179" s="43"/>
      <c r="C179" s="44"/>
      <c r="D179" s="44"/>
      <c r="E179" s="38" t="s">
        <v>1326</v>
      </c>
      <c r="F179" s="44"/>
      <c r="G179" s="44"/>
      <c r="H179" s="44"/>
      <c r="I179" s="44"/>
      <c r="J179" s="46"/>
    </row>
    <row r="180">
      <c r="A180" s="36" t="s">
        <v>118</v>
      </c>
      <c r="B180" s="36">
        <v>42</v>
      </c>
      <c r="C180" s="37" t="s">
        <v>1327</v>
      </c>
      <c r="D180" s="36" t="s">
        <v>120</v>
      </c>
      <c r="E180" s="38" t="s">
        <v>1328</v>
      </c>
      <c r="F180" s="39" t="s">
        <v>235</v>
      </c>
      <c r="G180" s="40">
        <v>5.2000000000000002</v>
      </c>
      <c r="H180" s="41">
        <v>1892.8900000000001</v>
      </c>
      <c r="I180" s="41">
        <f>ROUND(G180*H180,P4)</f>
        <v>0</v>
      </c>
      <c r="J180" s="39" t="s">
        <v>123</v>
      </c>
      <c r="O180" s="42">
        <f>I180*0.21</f>
        <v>0</v>
      </c>
      <c r="P180">
        <v>3</v>
      </c>
    </row>
    <row r="181" ht="43.2">
      <c r="A181" s="36" t="s">
        <v>124</v>
      </c>
      <c r="B181" s="43"/>
      <c r="C181" s="44"/>
      <c r="D181" s="44"/>
      <c r="E181" s="38" t="s">
        <v>1889</v>
      </c>
      <c r="F181" s="44"/>
      <c r="G181" s="44"/>
      <c r="H181" s="44"/>
      <c r="I181" s="44"/>
      <c r="J181" s="46"/>
    </row>
    <row r="182">
      <c r="A182" s="36" t="s">
        <v>125</v>
      </c>
      <c r="B182" s="43"/>
      <c r="C182" s="44"/>
      <c r="D182" s="44"/>
      <c r="E182" s="47" t="s">
        <v>1890</v>
      </c>
      <c r="F182" s="44"/>
      <c r="G182" s="44"/>
      <c r="H182" s="44"/>
      <c r="I182" s="44"/>
      <c r="J182" s="46"/>
    </row>
    <row r="183" ht="72">
      <c r="A183" s="36" t="s">
        <v>127</v>
      </c>
      <c r="B183" s="43"/>
      <c r="C183" s="44"/>
      <c r="D183" s="44"/>
      <c r="E183" s="38" t="s">
        <v>1331</v>
      </c>
      <c r="F183" s="44"/>
      <c r="G183" s="44"/>
      <c r="H183" s="44"/>
      <c r="I183" s="44"/>
      <c r="J183" s="46"/>
    </row>
    <row r="184">
      <c r="A184" s="36" t="s">
        <v>118</v>
      </c>
      <c r="B184" s="36">
        <v>43</v>
      </c>
      <c r="C184" s="37" t="s">
        <v>1327</v>
      </c>
      <c r="D184" s="36" t="s">
        <v>133</v>
      </c>
      <c r="E184" s="38" t="s">
        <v>1328</v>
      </c>
      <c r="F184" s="39" t="s">
        <v>235</v>
      </c>
      <c r="G184" s="40">
        <v>14.800000000000001</v>
      </c>
      <c r="H184" s="41">
        <v>1892.8900000000001</v>
      </c>
      <c r="I184" s="41">
        <f>ROUND(G184*H184,P4)</f>
        <v>0</v>
      </c>
      <c r="J184" s="39" t="s">
        <v>123</v>
      </c>
      <c r="O184" s="42">
        <f>I184*0.21</f>
        <v>0</v>
      </c>
      <c r="P184">
        <v>3</v>
      </c>
    </row>
    <row r="185">
      <c r="A185" s="36" t="s">
        <v>124</v>
      </c>
      <c r="B185" s="43"/>
      <c r="C185" s="44"/>
      <c r="D185" s="44"/>
      <c r="E185" s="45" t="s">
        <v>120</v>
      </c>
      <c r="F185" s="44"/>
      <c r="G185" s="44"/>
      <c r="H185" s="44"/>
      <c r="I185" s="44"/>
      <c r="J185" s="46"/>
    </row>
    <row r="186" ht="28.8">
      <c r="A186" s="36" t="s">
        <v>125</v>
      </c>
      <c r="B186" s="43"/>
      <c r="C186" s="44"/>
      <c r="D186" s="44"/>
      <c r="E186" s="47" t="s">
        <v>1891</v>
      </c>
      <c r="F186" s="44"/>
      <c r="G186" s="44"/>
      <c r="H186" s="44"/>
      <c r="I186" s="44"/>
      <c r="J186" s="46"/>
    </row>
    <row r="187" ht="72">
      <c r="A187" s="36" t="s">
        <v>127</v>
      </c>
      <c r="B187" s="43"/>
      <c r="C187" s="44"/>
      <c r="D187" s="44"/>
      <c r="E187" s="38" t="s">
        <v>1331</v>
      </c>
      <c r="F187" s="44"/>
      <c r="G187" s="44"/>
      <c r="H187" s="44"/>
      <c r="I187" s="44"/>
      <c r="J187" s="46"/>
    </row>
    <row r="188">
      <c r="A188" s="36" t="s">
        <v>118</v>
      </c>
      <c r="B188" s="36">
        <v>44</v>
      </c>
      <c r="C188" s="37" t="s">
        <v>1892</v>
      </c>
      <c r="D188" s="36" t="s">
        <v>120</v>
      </c>
      <c r="E188" s="38" t="s">
        <v>1893</v>
      </c>
      <c r="F188" s="39" t="s">
        <v>178</v>
      </c>
      <c r="G188" s="40">
        <v>4</v>
      </c>
      <c r="H188" s="41">
        <v>186677.12</v>
      </c>
      <c r="I188" s="41">
        <f>ROUND(G188*H188,P4)</f>
        <v>0</v>
      </c>
      <c r="J188" s="39" t="s">
        <v>123</v>
      </c>
      <c r="O188" s="42">
        <f>I188*0.21</f>
        <v>0</v>
      </c>
      <c r="P188">
        <v>3</v>
      </c>
    </row>
    <row r="189" ht="28.8">
      <c r="A189" s="36" t="s">
        <v>124</v>
      </c>
      <c r="B189" s="43"/>
      <c r="C189" s="44"/>
      <c r="D189" s="44"/>
      <c r="E189" s="38" t="s">
        <v>1894</v>
      </c>
      <c r="F189" s="44"/>
      <c r="G189" s="44"/>
      <c r="H189" s="44"/>
      <c r="I189" s="44"/>
      <c r="J189" s="46"/>
    </row>
    <row r="190" ht="273.6">
      <c r="A190" s="36" t="s">
        <v>127</v>
      </c>
      <c r="B190" s="43"/>
      <c r="C190" s="44"/>
      <c r="D190" s="44"/>
      <c r="E190" s="38" t="s">
        <v>1895</v>
      </c>
      <c r="F190" s="44"/>
      <c r="G190" s="44"/>
      <c r="H190" s="44"/>
      <c r="I190" s="44"/>
      <c r="J190" s="46"/>
    </row>
    <row r="191">
      <c r="A191" s="36" t="s">
        <v>118</v>
      </c>
      <c r="B191" s="36">
        <v>45</v>
      </c>
      <c r="C191" s="37" t="s">
        <v>1573</v>
      </c>
      <c r="D191" s="36" t="s">
        <v>120</v>
      </c>
      <c r="E191" s="38" t="s">
        <v>1574</v>
      </c>
      <c r="F191" s="39" t="s">
        <v>189</v>
      </c>
      <c r="G191" s="40">
        <v>3.6299999999999999</v>
      </c>
      <c r="H191" s="41">
        <v>8189.0600000000004</v>
      </c>
      <c r="I191" s="41">
        <f>ROUND(G191*H191,P4)</f>
        <v>0</v>
      </c>
      <c r="J191" s="39" t="s">
        <v>123</v>
      </c>
      <c r="O191" s="42">
        <f>I191*0.21</f>
        <v>0</v>
      </c>
      <c r="P191">
        <v>3</v>
      </c>
    </row>
    <row r="192">
      <c r="A192" s="36" t="s">
        <v>124</v>
      </c>
      <c r="B192" s="43"/>
      <c r="C192" s="44"/>
      <c r="D192" s="44"/>
      <c r="E192" s="38" t="s">
        <v>1721</v>
      </c>
      <c r="F192" s="44"/>
      <c r="G192" s="44"/>
      <c r="H192" s="44"/>
      <c r="I192" s="44"/>
      <c r="J192" s="46"/>
    </row>
    <row r="193" ht="28.8">
      <c r="A193" s="36" t="s">
        <v>125</v>
      </c>
      <c r="B193" s="43"/>
      <c r="C193" s="44"/>
      <c r="D193" s="44"/>
      <c r="E193" s="47" t="s">
        <v>1896</v>
      </c>
      <c r="F193" s="44"/>
      <c r="G193" s="44"/>
      <c r="H193" s="44"/>
      <c r="I193" s="44"/>
      <c r="J193" s="46"/>
    </row>
    <row r="194" ht="409.5">
      <c r="A194" s="36" t="s">
        <v>127</v>
      </c>
      <c r="B194" s="43"/>
      <c r="C194" s="44"/>
      <c r="D194" s="44"/>
      <c r="E194" s="38" t="s">
        <v>398</v>
      </c>
      <c r="F194" s="44"/>
      <c r="G194" s="44"/>
      <c r="H194" s="44"/>
      <c r="I194" s="44"/>
      <c r="J194" s="46"/>
    </row>
    <row r="195">
      <c r="A195" s="36" t="s">
        <v>118</v>
      </c>
      <c r="B195" s="36">
        <v>46</v>
      </c>
      <c r="C195" s="37" t="s">
        <v>1348</v>
      </c>
      <c r="D195" s="36" t="s">
        <v>120</v>
      </c>
      <c r="E195" s="38" t="s">
        <v>1349</v>
      </c>
      <c r="F195" s="39" t="s">
        <v>189</v>
      </c>
      <c r="G195" s="40">
        <v>2.9700000000000002</v>
      </c>
      <c r="H195" s="41">
        <v>27301.549999999999</v>
      </c>
      <c r="I195" s="41">
        <f>ROUND(G195*H195,P4)</f>
        <v>0</v>
      </c>
      <c r="J195" s="39" t="s">
        <v>123</v>
      </c>
      <c r="O195" s="42">
        <f>I195*0.21</f>
        <v>0</v>
      </c>
      <c r="P195">
        <v>3</v>
      </c>
    </row>
    <row r="196" ht="28.8">
      <c r="A196" s="36" t="s">
        <v>124</v>
      </c>
      <c r="B196" s="43"/>
      <c r="C196" s="44"/>
      <c r="D196" s="44"/>
      <c r="E196" s="38" t="s">
        <v>1723</v>
      </c>
      <c r="F196" s="44"/>
      <c r="G196" s="44"/>
      <c r="H196" s="44"/>
      <c r="I196" s="44"/>
      <c r="J196" s="46"/>
    </row>
    <row r="197" ht="43.2">
      <c r="A197" s="36" t="s">
        <v>125</v>
      </c>
      <c r="B197" s="43"/>
      <c r="C197" s="44"/>
      <c r="D197" s="44"/>
      <c r="E197" s="47" t="s">
        <v>1897</v>
      </c>
      <c r="F197" s="44"/>
      <c r="G197" s="44"/>
      <c r="H197" s="44"/>
      <c r="I197" s="44"/>
      <c r="J197" s="46"/>
    </row>
    <row r="198" ht="273.6">
      <c r="A198" s="36" t="s">
        <v>127</v>
      </c>
      <c r="B198" s="43"/>
      <c r="C198" s="44"/>
      <c r="D198" s="44"/>
      <c r="E198" s="38" t="s">
        <v>533</v>
      </c>
      <c r="F198" s="44"/>
      <c r="G198" s="44"/>
      <c r="H198" s="44"/>
      <c r="I198" s="44"/>
      <c r="J198" s="46"/>
    </row>
    <row r="199">
      <c r="A199" s="36" t="s">
        <v>118</v>
      </c>
      <c r="B199" s="36">
        <v>47</v>
      </c>
      <c r="C199" s="37" t="s">
        <v>391</v>
      </c>
      <c r="D199" s="36" t="s">
        <v>120</v>
      </c>
      <c r="E199" s="38" t="s">
        <v>392</v>
      </c>
      <c r="F199" s="39" t="s">
        <v>189</v>
      </c>
      <c r="G199" s="40">
        <v>1.8300000000000001</v>
      </c>
      <c r="H199" s="41">
        <v>4217.5200000000004</v>
      </c>
      <c r="I199" s="41">
        <f>ROUND(G199*H199,P4)</f>
        <v>0</v>
      </c>
      <c r="J199" s="39" t="s">
        <v>123</v>
      </c>
      <c r="O199" s="42">
        <f>I199*0.21</f>
        <v>0</v>
      </c>
      <c r="P199">
        <v>3</v>
      </c>
    </row>
    <row r="200">
      <c r="A200" s="36" t="s">
        <v>124</v>
      </c>
      <c r="B200" s="43"/>
      <c r="C200" s="44"/>
      <c r="D200" s="44"/>
      <c r="E200" s="38" t="s">
        <v>1579</v>
      </c>
      <c r="F200" s="44"/>
      <c r="G200" s="44"/>
      <c r="H200" s="44"/>
      <c r="I200" s="44"/>
      <c r="J200" s="46"/>
    </row>
    <row r="201" ht="57.6">
      <c r="A201" s="36" t="s">
        <v>125</v>
      </c>
      <c r="B201" s="43"/>
      <c r="C201" s="44"/>
      <c r="D201" s="44"/>
      <c r="E201" s="47" t="s">
        <v>1898</v>
      </c>
      <c r="F201" s="44"/>
      <c r="G201" s="44"/>
      <c r="H201" s="44"/>
      <c r="I201" s="44"/>
      <c r="J201" s="46"/>
    </row>
    <row r="202" ht="409.5">
      <c r="A202" s="36" t="s">
        <v>127</v>
      </c>
      <c r="B202" s="43"/>
      <c r="C202" s="44"/>
      <c r="D202" s="44"/>
      <c r="E202" s="38" t="s">
        <v>398</v>
      </c>
      <c r="F202" s="44"/>
      <c r="G202" s="44"/>
      <c r="H202" s="44"/>
      <c r="I202" s="44"/>
      <c r="J202" s="46"/>
    </row>
    <row r="203">
      <c r="A203" s="36" t="s">
        <v>118</v>
      </c>
      <c r="B203" s="36">
        <v>48</v>
      </c>
      <c r="C203" s="37" t="s">
        <v>1581</v>
      </c>
      <c r="D203" s="36" t="s">
        <v>120</v>
      </c>
      <c r="E203" s="38" t="s">
        <v>1582</v>
      </c>
      <c r="F203" s="39" t="s">
        <v>189</v>
      </c>
      <c r="G203" s="40">
        <v>24.155999999999999</v>
      </c>
      <c r="H203" s="41">
        <v>4459.0200000000004</v>
      </c>
      <c r="I203" s="41">
        <f>ROUND(G203*H203,P4)</f>
        <v>0</v>
      </c>
      <c r="J203" s="39" t="s">
        <v>123</v>
      </c>
      <c r="O203" s="42">
        <f>I203*0.21</f>
        <v>0</v>
      </c>
      <c r="P203">
        <v>3</v>
      </c>
    </row>
    <row r="204">
      <c r="A204" s="36" t="s">
        <v>124</v>
      </c>
      <c r="B204" s="43"/>
      <c r="C204" s="44"/>
      <c r="D204" s="44"/>
      <c r="E204" s="38" t="s">
        <v>1583</v>
      </c>
      <c r="F204" s="44"/>
      <c r="G204" s="44"/>
      <c r="H204" s="44"/>
      <c r="I204" s="44"/>
      <c r="J204" s="46"/>
    </row>
    <row r="205" ht="115.2">
      <c r="A205" s="36" t="s">
        <v>125</v>
      </c>
      <c r="B205" s="43"/>
      <c r="C205" s="44"/>
      <c r="D205" s="44"/>
      <c r="E205" s="47" t="s">
        <v>1899</v>
      </c>
      <c r="F205" s="44"/>
      <c r="G205" s="44"/>
      <c r="H205" s="44"/>
      <c r="I205" s="44"/>
      <c r="J205" s="46"/>
    </row>
    <row r="206" ht="409.5">
      <c r="A206" s="36" t="s">
        <v>127</v>
      </c>
      <c r="B206" s="43"/>
      <c r="C206" s="44"/>
      <c r="D206" s="44"/>
      <c r="E206" s="38" t="s">
        <v>398</v>
      </c>
      <c r="F206" s="44"/>
      <c r="G206" s="44"/>
      <c r="H206" s="44"/>
      <c r="I206" s="44"/>
      <c r="J206" s="46"/>
    </row>
    <row r="207">
      <c r="A207" s="36" t="s">
        <v>118</v>
      </c>
      <c r="B207" s="36">
        <v>49</v>
      </c>
      <c r="C207" s="37" t="s">
        <v>395</v>
      </c>
      <c r="D207" s="36" t="s">
        <v>120</v>
      </c>
      <c r="E207" s="38" t="s">
        <v>396</v>
      </c>
      <c r="F207" s="39" t="s">
        <v>189</v>
      </c>
      <c r="G207" s="40">
        <v>31.704999999999998</v>
      </c>
      <c r="H207" s="41">
        <v>4800.1300000000001</v>
      </c>
      <c r="I207" s="41">
        <f>ROUND(G207*H207,P4)</f>
        <v>0</v>
      </c>
      <c r="J207" s="39" t="s">
        <v>123</v>
      </c>
      <c r="O207" s="42">
        <f>I207*0.21</f>
        <v>0</v>
      </c>
      <c r="P207">
        <v>3</v>
      </c>
    </row>
    <row r="208">
      <c r="A208" s="36" t="s">
        <v>124</v>
      </c>
      <c r="B208" s="43"/>
      <c r="C208" s="44"/>
      <c r="D208" s="44"/>
      <c r="E208" s="38" t="s">
        <v>1900</v>
      </c>
      <c r="F208" s="44"/>
      <c r="G208" s="44"/>
      <c r="H208" s="44"/>
      <c r="I208" s="44"/>
      <c r="J208" s="46"/>
    </row>
    <row r="209" ht="57.6">
      <c r="A209" s="36" t="s">
        <v>125</v>
      </c>
      <c r="B209" s="43"/>
      <c r="C209" s="44"/>
      <c r="D209" s="44"/>
      <c r="E209" s="47" t="s">
        <v>1901</v>
      </c>
      <c r="F209" s="44"/>
      <c r="G209" s="44"/>
      <c r="H209" s="44"/>
      <c r="I209" s="44"/>
      <c r="J209" s="46"/>
    </row>
    <row r="210" ht="409.5">
      <c r="A210" s="36" t="s">
        <v>127</v>
      </c>
      <c r="B210" s="43"/>
      <c r="C210" s="44"/>
      <c r="D210" s="44"/>
      <c r="E210" s="38" t="s">
        <v>398</v>
      </c>
      <c r="F210" s="44"/>
      <c r="G210" s="44"/>
      <c r="H210" s="44"/>
      <c r="I210" s="44"/>
      <c r="J210" s="46"/>
    </row>
    <row r="211">
      <c r="A211" s="36" t="s">
        <v>118</v>
      </c>
      <c r="B211" s="36">
        <v>50</v>
      </c>
      <c r="C211" s="37" t="s">
        <v>399</v>
      </c>
      <c r="D211" s="36" t="s">
        <v>120</v>
      </c>
      <c r="E211" s="38" t="s">
        <v>400</v>
      </c>
      <c r="F211" s="39" t="s">
        <v>189</v>
      </c>
      <c r="G211" s="40">
        <v>8.5920000000000005</v>
      </c>
      <c r="H211" s="41">
        <v>4613.8500000000004</v>
      </c>
      <c r="I211" s="41">
        <f>ROUND(G211*H211,P4)</f>
        <v>0</v>
      </c>
      <c r="J211" s="39" t="s">
        <v>123</v>
      </c>
      <c r="O211" s="42">
        <f>I211*0.21</f>
        <v>0</v>
      </c>
      <c r="P211">
        <v>3</v>
      </c>
    </row>
    <row r="212">
      <c r="A212" s="36" t="s">
        <v>124</v>
      </c>
      <c r="B212" s="43"/>
      <c r="C212" s="44"/>
      <c r="D212" s="44"/>
      <c r="E212" s="38" t="s">
        <v>1728</v>
      </c>
      <c r="F212" s="44"/>
      <c r="G212" s="44"/>
      <c r="H212" s="44"/>
      <c r="I212" s="44"/>
      <c r="J212" s="46"/>
    </row>
    <row r="213">
      <c r="A213" s="36" t="s">
        <v>125</v>
      </c>
      <c r="B213" s="43"/>
      <c r="C213" s="44"/>
      <c r="D213" s="44"/>
      <c r="E213" s="47" t="s">
        <v>1902</v>
      </c>
      <c r="F213" s="44"/>
      <c r="G213" s="44"/>
      <c r="H213" s="44"/>
      <c r="I213" s="44"/>
      <c r="J213" s="46"/>
    </row>
    <row r="214" ht="409.5">
      <c r="A214" s="36" t="s">
        <v>127</v>
      </c>
      <c r="B214" s="43"/>
      <c r="C214" s="44"/>
      <c r="D214" s="44"/>
      <c r="E214" s="38" t="s">
        <v>398</v>
      </c>
      <c r="F214" s="44"/>
      <c r="G214" s="44"/>
      <c r="H214" s="44"/>
      <c r="I214" s="44"/>
      <c r="J214" s="46"/>
    </row>
    <row r="215">
      <c r="A215" s="36" t="s">
        <v>118</v>
      </c>
      <c r="B215" s="36">
        <v>51</v>
      </c>
      <c r="C215" s="37" t="s">
        <v>406</v>
      </c>
      <c r="D215" s="36" t="s">
        <v>120</v>
      </c>
      <c r="E215" s="38" t="s">
        <v>407</v>
      </c>
      <c r="F215" s="39" t="s">
        <v>189</v>
      </c>
      <c r="G215" s="40">
        <v>29.937999999999999</v>
      </c>
      <c r="H215" s="41">
        <v>1036.6700000000001</v>
      </c>
      <c r="I215" s="41">
        <f>ROUND(G215*H215,P4)</f>
        <v>0</v>
      </c>
      <c r="J215" s="39" t="s">
        <v>123</v>
      </c>
      <c r="O215" s="42">
        <f>I215*0.21</f>
        <v>0</v>
      </c>
      <c r="P215">
        <v>3</v>
      </c>
    </row>
    <row r="216">
      <c r="A216" s="36" t="s">
        <v>124</v>
      </c>
      <c r="B216" s="43"/>
      <c r="C216" s="44"/>
      <c r="D216" s="44"/>
      <c r="E216" s="38" t="s">
        <v>1589</v>
      </c>
      <c r="F216" s="44"/>
      <c r="G216" s="44"/>
      <c r="H216" s="44"/>
      <c r="I216" s="44"/>
      <c r="J216" s="46"/>
    </row>
    <row r="217" ht="115.2">
      <c r="A217" s="36" t="s">
        <v>125</v>
      </c>
      <c r="B217" s="43"/>
      <c r="C217" s="44"/>
      <c r="D217" s="44"/>
      <c r="E217" s="47" t="s">
        <v>1903</v>
      </c>
      <c r="F217" s="44"/>
      <c r="G217" s="44"/>
      <c r="H217" s="44"/>
      <c r="I217" s="44"/>
      <c r="J217" s="46"/>
    </row>
    <row r="218" ht="57.6">
      <c r="A218" s="36" t="s">
        <v>127</v>
      </c>
      <c r="B218" s="43"/>
      <c r="C218" s="44"/>
      <c r="D218" s="44"/>
      <c r="E218" s="38" t="s">
        <v>405</v>
      </c>
      <c r="F218" s="44"/>
      <c r="G218" s="44"/>
      <c r="H218" s="44"/>
      <c r="I218" s="44"/>
      <c r="J218" s="46"/>
    </row>
    <row r="219">
      <c r="A219" s="36" t="s">
        <v>118</v>
      </c>
      <c r="B219" s="36">
        <v>52</v>
      </c>
      <c r="C219" s="37" t="s">
        <v>409</v>
      </c>
      <c r="D219" s="36" t="s">
        <v>120</v>
      </c>
      <c r="E219" s="38" t="s">
        <v>410</v>
      </c>
      <c r="F219" s="39" t="s">
        <v>189</v>
      </c>
      <c r="G219" s="40">
        <v>17.183</v>
      </c>
      <c r="H219" s="41">
        <v>7016.9899999999998</v>
      </c>
      <c r="I219" s="41">
        <f>ROUND(G219*H219,P4)</f>
        <v>0</v>
      </c>
      <c r="J219" s="39" t="s">
        <v>123</v>
      </c>
      <c r="O219" s="42">
        <f>I219*0.21</f>
        <v>0</v>
      </c>
      <c r="P219">
        <v>3</v>
      </c>
    </row>
    <row r="220" ht="28.8">
      <c r="A220" s="36" t="s">
        <v>124</v>
      </c>
      <c r="B220" s="43"/>
      <c r="C220" s="44"/>
      <c r="D220" s="44"/>
      <c r="E220" s="38" t="s">
        <v>1904</v>
      </c>
      <c r="F220" s="44"/>
      <c r="G220" s="44"/>
      <c r="H220" s="44"/>
      <c r="I220" s="44"/>
      <c r="J220" s="46"/>
    </row>
    <row r="221" ht="187.2">
      <c r="A221" s="36" t="s">
        <v>125</v>
      </c>
      <c r="B221" s="43"/>
      <c r="C221" s="44"/>
      <c r="D221" s="44"/>
      <c r="E221" s="47" t="s">
        <v>1905</v>
      </c>
      <c r="F221" s="44"/>
      <c r="G221" s="44"/>
      <c r="H221" s="44"/>
      <c r="I221" s="44"/>
      <c r="J221" s="46"/>
    </row>
    <row r="222" ht="129.6">
      <c r="A222" s="36" t="s">
        <v>127</v>
      </c>
      <c r="B222" s="43"/>
      <c r="C222" s="44"/>
      <c r="D222" s="44"/>
      <c r="E222" s="38" t="s">
        <v>412</v>
      </c>
      <c r="F222" s="44"/>
      <c r="G222" s="44"/>
      <c r="H222" s="44"/>
      <c r="I222" s="44"/>
      <c r="J222" s="46"/>
    </row>
    <row r="223">
      <c r="A223" s="30" t="s">
        <v>115</v>
      </c>
      <c r="B223" s="31"/>
      <c r="C223" s="32" t="s">
        <v>413</v>
      </c>
      <c r="D223" s="33"/>
      <c r="E223" s="30" t="s">
        <v>414</v>
      </c>
      <c r="F223" s="33"/>
      <c r="G223" s="33"/>
      <c r="H223" s="33"/>
      <c r="I223" s="34">
        <f>SUMIFS(I224:I247,A224:A247,"P")</f>
        <v>0</v>
      </c>
      <c r="J223" s="35"/>
    </row>
    <row r="224">
      <c r="A224" s="36" t="s">
        <v>118</v>
      </c>
      <c r="B224" s="36">
        <v>53</v>
      </c>
      <c r="C224" s="37" t="s">
        <v>551</v>
      </c>
      <c r="D224" s="36" t="s">
        <v>120</v>
      </c>
      <c r="E224" s="38" t="s">
        <v>552</v>
      </c>
      <c r="F224" s="39" t="s">
        <v>219</v>
      </c>
      <c r="G224" s="40">
        <v>817.5</v>
      </c>
      <c r="H224" s="41">
        <v>17.219999999999999</v>
      </c>
      <c r="I224" s="41">
        <f>ROUND(G224*H224,P4)</f>
        <v>0</v>
      </c>
      <c r="J224" s="39" t="s">
        <v>123</v>
      </c>
      <c r="O224" s="42">
        <f>I224*0.21</f>
        <v>0</v>
      </c>
      <c r="P224">
        <v>3</v>
      </c>
    </row>
    <row r="225">
      <c r="A225" s="36" t="s">
        <v>124</v>
      </c>
      <c r="B225" s="43"/>
      <c r="C225" s="44"/>
      <c r="D225" s="44"/>
      <c r="E225" s="38" t="s">
        <v>1906</v>
      </c>
      <c r="F225" s="44"/>
      <c r="G225" s="44"/>
      <c r="H225" s="44"/>
      <c r="I225" s="44"/>
      <c r="J225" s="46"/>
    </row>
    <row r="226">
      <c r="A226" s="36" t="s">
        <v>125</v>
      </c>
      <c r="B226" s="43"/>
      <c r="C226" s="44"/>
      <c r="D226" s="44"/>
      <c r="E226" s="47" t="s">
        <v>1907</v>
      </c>
      <c r="F226" s="44"/>
      <c r="G226" s="44"/>
      <c r="H226" s="44"/>
      <c r="I226" s="44"/>
      <c r="J226" s="46"/>
    </row>
    <row r="227" ht="72">
      <c r="A227" s="36" t="s">
        <v>127</v>
      </c>
      <c r="B227" s="43"/>
      <c r="C227" s="44"/>
      <c r="D227" s="44"/>
      <c r="E227" s="38" t="s">
        <v>429</v>
      </c>
      <c r="F227" s="44"/>
      <c r="G227" s="44"/>
      <c r="H227" s="44"/>
      <c r="I227" s="44"/>
      <c r="J227" s="46"/>
    </row>
    <row r="228">
      <c r="A228" s="36" t="s">
        <v>118</v>
      </c>
      <c r="B228" s="36">
        <v>54</v>
      </c>
      <c r="C228" s="37" t="s">
        <v>782</v>
      </c>
      <c r="D228" s="36" t="s">
        <v>120</v>
      </c>
      <c r="E228" s="38" t="s">
        <v>783</v>
      </c>
      <c r="F228" s="39" t="s">
        <v>219</v>
      </c>
      <c r="G228" s="40">
        <v>408.75</v>
      </c>
      <c r="H228" s="41">
        <v>276.25</v>
      </c>
      <c r="I228" s="41">
        <f>ROUND(G228*H228,P4)</f>
        <v>0</v>
      </c>
      <c r="J228" s="39" t="s">
        <v>123</v>
      </c>
      <c r="O228" s="42">
        <f>I228*0.21</f>
        <v>0</v>
      </c>
      <c r="P228">
        <v>3</v>
      </c>
    </row>
    <row r="229">
      <c r="A229" s="36" t="s">
        <v>124</v>
      </c>
      <c r="B229" s="43"/>
      <c r="C229" s="44"/>
      <c r="D229" s="44"/>
      <c r="E229" s="38" t="s">
        <v>1908</v>
      </c>
      <c r="F229" s="44"/>
      <c r="G229" s="44"/>
      <c r="H229" s="44"/>
      <c r="I229" s="44"/>
      <c r="J229" s="46"/>
    </row>
    <row r="230" ht="28.8">
      <c r="A230" s="36" t="s">
        <v>125</v>
      </c>
      <c r="B230" s="43"/>
      <c r="C230" s="44"/>
      <c r="D230" s="44"/>
      <c r="E230" s="47" t="s">
        <v>1909</v>
      </c>
      <c r="F230" s="44"/>
      <c r="G230" s="44"/>
      <c r="H230" s="44"/>
      <c r="I230" s="44"/>
      <c r="J230" s="46"/>
    </row>
    <row r="231" ht="158.4">
      <c r="A231" s="36" t="s">
        <v>127</v>
      </c>
      <c r="B231" s="43"/>
      <c r="C231" s="44"/>
      <c r="D231" s="44"/>
      <c r="E231" s="38" t="s">
        <v>436</v>
      </c>
      <c r="F231" s="44"/>
      <c r="G231" s="44"/>
      <c r="H231" s="44"/>
      <c r="I231" s="44"/>
      <c r="J231" s="46"/>
    </row>
    <row r="232">
      <c r="A232" s="36" t="s">
        <v>118</v>
      </c>
      <c r="B232" s="36">
        <v>55</v>
      </c>
      <c r="C232" s="37" t="s">
        <v>1910</v>
      </c>
      <c r="D232" s="36" t="s">
        <v>120</v>
      </c>
      <c r="E232" s="38" t="s">
        <v>1911</v>
      </c>
      <c r="F232" s="39" t="s">
        <v>219</v>
      </c>
      <c r="G232" s="40">
        <v>408.75</v>
      </c>
      <c r="H232" s="41">
        <v>287.04000000000002</v>
      </c>
      <c r="I232" s="41">
        <f>ROUND(G232*H232,P4)</f>
        <v>0</v>
      </c>
      <c r="J232" s="39" t="s">
        <v>123</v>
      </c>
      <c r="O232" s="42">
        <f>I232*0.21</f>
        <v>0</v>
      </c>
      <c r="P232">
        <v>3</v>
      </c>
    </row>
    <row r="233">
      <c r="A233" s="36" t="s">
        <v>124</v>
      </c>
      <c r="B233" s="43"/>
      <c r="C233" s="44"/>
      <c r="D233" s="44"/>
      <c r="E233" s="38" t="s">
        <v>1912</v>
      </c>
      <c r="F233" s="44"/>
      <c r="G233" s="44"/>
      <c r="H233" s="44"/>
      <c r="I233" s="44"/>
      <c r="J233" s="46"/>
    </row>
    <row r="234">
      <c r="A234" s="36" t="s">
        <v>125</v>
      </c>
      <c r="B234" s="43"/>
      <c r="C234" s="44"/>
      <c r="D234" s="44"/>
      <c r="E234" s="47" t="s">
        <v>1913</v>
      </c>
      <c r="F234" s="44"/>
      <c r="G234" s="44"/>
      <c r="H234" s="44"/>
      <c r="I234" s="44"/>
      <c r="J234" s="46"/>
    </row>
    <row r="235" ht="158.4">
      <c r="A235" s="36" t="s">
        <v>127</v>
      </c>
      <c r="B235" s="43"/>
      <c r="C235" s="44"/>
      <c r="D235" s="44"/>
      <c r="E235" s="38" t="s">
        <v>436</v>
      </c>
      <c r="F235" s="44"/>
      <c r="G235" s="44"/>
      <c r="H235" s="44"/>
      <c r="I235" s="44"/>
      <c r="J235" s="46"/>
    </row>
    <row r="236">
      <c r="A236" s="36" t="s">
        <v>118</v>
      </c>
      <c r="B236" s="36">
        <v>56</v>
      </c>
      <c r="C236" s="37" t="s">
        <v>1740</v>
      </c>
      <c r="D236" s="36" t="s">
        <v>120</v>
      </c>
      <c r="E236" s="38" t="s">
        <v>1741</v>
      </c>
      <c r="F236" s="39" t="s">
        <v>219</v>
      </c>
      <c r="G236" s="40">
        <v>418.64999999999998</v>
      </c>
      <c r="H236" s="41">
        <v>653.04999999999995</v>
      </c>
      <c r="I236" s="41">
        <f>ROUND(G236*H236,P4)</f>
        <v>0</v>
      </c>
      <c r="J236" s="39" t="s">
        <v>123</v>
      </c>
      <c r="O236" s="42">
        <f>I236*0.21</f>
        <v>0</v>
      </c>
      <c r="P236">
        <v>3</v>
      </c>
    </row>
    <row r="237">
      <c r="A237" s="36" t="s">
        <v>124</v>
      </c>
      <c r="B237" s="43"/>
      <c r="C237" s="44"/>
      <c r="D237" s="44"/>
      <c r="E237" s="38" t="s">
        <v>1742</v>
      </c>
      <c r="F237" s="44"/>
      <c r="G237" s="44"/>
      <c r="H237" s="44"/>
      <c r="I237" s="44"/>
      <c r="J237" s="46"/>
    </row>
    <row r="238" ht="86.4">
      <c r="A238" s="36" t="s">
        <v>125</v>
      </c>
      <c r="B238" s="43"/>
      <c r="C238" s="44"/>
      <c r="D238" s="44"/>
      <c r="E238" s="47" t="s">
        <v>1914</v>
      </c>
      <c r="F238" s="44"/>
      <c r="G238" s="44"/>
      <c r="H238" s="44"/>
      <c r="I238" s="44"/>
      <c r="J238" s="46"/>
    </row>
    <row r="239" ht="158.4">
      <c r="A239" s="36" t="s">
        <v>127</v>
      </c>
      <c r="B239" s="43"/>
      <c r="C239" s="44"/>
      <c r="D239" s="44"/>
      <c r="E239" s="38" t="s">
        <v>436</v>
      </c>
      <c r="F239" s="44"/>
      <c r="G239" s="44"/>
      <c r="H239" s="44"/>
      <c r="I239" s="44"/>
      <c r="J239" s="46"/>
    </row>
    <row r="240">
      <c r="A240" s="36" t="s">
        <v>118</v>
      </c>
      <c r="B240" s="36">
        <v>57</v>
      </c>
      <c r="C240" s="37" t="s">
        <v>1915</v>
      </c>
      <c r="D240" s="36" t="s">
        <v>120</v>
      </c>
      <c r="E240" s="38" t="s">
        <v>1916</v>
      </c>
      <c r="F240" s="39" t="s">
        <v>189</v>
      </c>
      <c r="G240" s="40">
        <v>0.14999999999999999</v>
      </c>
      <c r="H240" s="41">
        <v>20750.68</v>
      </c>
      <c r="I240" s="41">
        <f>ROUND(G240*H240,P4)</f>
        <v>0</v>
      </c>
      <c r="J240" s="39" t="s">
        <v>123</v>
      </c>
      <c r="O240" s="42">
        <f>I240*0.21</f>
        <v>0</v>
      </c>
      <c r="P240">
        <v>3</v>
      </c>
    </row>
    <row r="241" ht="28.8">
      <c r="A241" s="36" t="s">
        <v>124</v>
      </c>
      <c r="B241" s="43"/>
      <c r="C241" s="44"/>
      <c r="D241" s="44"/>
      <c r="E241" s="38" t="s">
        <v>1917</v>
      </c>
      <c r="F241" s="44"/>
      <c r="G241" s="44"/>
      <c r="H241" s="44"/>
      <c r="I241" s="44"/>
      <c r="J241" s="46"/>
    </row>
    <row r="242">
      <c r="A242" s="36" t="s">
        <v>125</v>
      </c>
      <c r="B242" s="43"/>
      <c r="C242" s="44"/>
      <c r="D242" s="44"/>
      <c r="E242" s="47" t="s">
        <v>1918</v>
      </c>
      <c r="F242" s="44"/>
      <c r="G242" s="44"/>
      <c r="H242" s="44"/>
      <c r="I242" s="44"/>
      <c r="J242" s="46"/>
    </row>
    <row r="243" ht="158.4">
      <c r="A243" s="36" t="s">
        <v>127</v>
      </c>
      <c r="B243" s="43"/>
      <c r="C243" s="44"/>
      <c r="D243" s="44"/>
      <c r="E243" s="38" t="s">
        <v>436</v>
      </c>
      <c r="F243" s="44"/>
      <c r="G243" s="44"/>
      <c r="H243" s="44"/>
      <c r="I243" s="44"/>
      <c r="J243" s="46"/>
    </row>
    <row r="244">
      <c r="A244" s="36" t="s">
        <v>118</v>
      </c>
      <c r="B244" s="36">
        <v>58</v>
      </c>
      <c r="C244" s="37" t="s">
        <v>1746</v>
      </c>
      <c r="D244" s="36" t="s">
        <v>120</v>
      </c>
      <c r="E244" s="38" t="s">
        <v>1747</v>
      </c>
      <c r="F244" s="39" t="s">
        <v>219</v>
      </c>
      <c r="G244" s="40">
        <v>418.64999999999998</v>
      </c>
      <c r="H244" s="41">
        <v>13.390000000000001</v>
      </c>
      <c r="I244" s="41">
        <f>ROUND(G244*H244,P4)</f>
        <v>0</v>
      </c>
      <c r="J244" s="39" t="s">
        <v>123</v>
      </c>
      <c r="O244" s="42">
        <f>I244*0.21</f>
        <v>0</v>
      </c>
      <c r="P244">
        <v>3</v>
      </c>
    </row>
    <row r="245">
      <c r="A245" s="36" t="s">
        <v>124</v>
      </c>
      <c r="B245" s="43"/>
      <c r="C245" s="44"/>
      <c r="D245" s="44"/>
      <c r="E245" s="38" t="s">
        <v>1919</v>
      </c>
      <c r="F245" s="44"/>
      <c r="G245" s="44"/>
      <c r="H245" s="44"/>
      <c r="I245" s="44"/>
      <c r="J245" s="46"/>
    </row>
    <row r="246">
      <c r="A246" s="36" t="s">
        <v>125</v>
      </c>
      <c r="B246" s="43"/>
      <c r="C246" s="44"/>
      <c r="D246" s="44"/>
      <c r="E246" s="47" t="s">
        <v>1920</v>
      </c>
      <c r="F246" s="44"/>
      <c r="G246" s="44"/>
      <c r="H246" s="44"/>
      <c r="I246" s="44"/>
      <c r="J246" s="46"/>
    </row>
    <row r="247" ht="28.8">
      <c r="A247" s="36" t="s">
        <v>127</v>
      </c>
      <c r="B247" s="43"/>
      <c r="C247" s="44"/>
      <c r="D247" s="44"/>
      <c r="E247" s="38" t="s">
        <v>450</v>
      </c>
      <c r="F247" s="44"/>
      <c r="G247" s="44"/>
      <c r="H247" s="44"/>
      <c r="I247" s="44"/>
      <c r="J247" s="46"/>
    </row>
    <row r="248">
      <c r="A248" s="30" t="s">
        <v>115</v>
      </c>
      <c r="B248" s="31"/>
      <c r="C248" s="32" t="s">
        <v>245</v>
      </c>
      <c r="D248" s="33"/>
      <c r="E248" s="30" t="s">
        <v>246</v>
      </c>
      <c r="F248" s="33"/>
      <c r="G248" s="33"/>
      <c r="H248" s="33"/>
      <c r="I248" s="34">
        <f>SUMIFS(I249:I284,A249:A284,"P")</f>
        <v>0</v>
      </c>
      <c r="J248" s="35"/>
    </row>
    <row r="249">
      <c r="A249" s="36" t="s">
        <v>118</v>
      </c>
      <c r="B249" s="36">
        <v>59</v>
      </c>
      <c r="C249" s="37" t="s">
        <v>1755</v>
      </c>
      <c r="D249" s="36" t="s">
        <v>120</v>
      </c>
      <c r="E249" s="38" t="s">
        <v>1756</v>
      </c>
      <c r="F249" s="39" t="s">
        <v>235</v>
      </c>
      <c r="G249" s="40">
        <v>22</v>
      </c>
      <c r="H249" s="41">
        <v>14.699999999999999</v>
      </c>
      <c r="I249" s="41">
        <f>ROUND(G249*H249,P4)</f>
        <v>0</v>
      </c>
      <c r="J249" s="39" t="s">
        <v>123</v>
      </c>
      <c r="O249" s="42">
        <f>I249*0.21</f>
        <v>0</v>
      </c>
      <c r="P249">
        <v>3</v>
      </c>
    </row>
    <row r="250" ht="28.8">
      <c r="A250" s="36" t="s">
        <v>124</v>
      </c>
      <c r="B250" s="43"/>
      <c r="C250" s="44"/>
      <c r="D250" s="44"/>
      <c r="E250" s="38" t="s">
        <v>1757</v>
      </c>
      <c r="F250" s="44"/>
      <c r="G250" s="44"/>
      <c r="H250" s="44"/>
      <c r="I250" s="44"/>
      <c r="J250" s="46"/>
    </row>
    <row r="251">
      <c r="A251" s="36" t="s">
        <v>125</v>
      </c>
      <c r="B251" s="43"/>
      <c r="C251" s="44"/>
      <c r="D251" s="44"/>
      <c r="E251" s="47" t="s">
        <v>1758</v>
      </c>
      <c r="F251" s="44"/>
      <c r="G251" s="44"/>
      <c r="H251" s="44"/>
      <c r="I251" s="44"/>
      <c r="J251" s="46"/>
    </row>
    <row r="252" ht="158.4">
      <c r="A252" s="36" t="s">
        <v>127</v>
      </c>
      <c r="B252" s="43"/>
      <c r="C252" s="44"/>
      <c r="D252" s="44"/>
      <c r="E252" s="38" t="s">
        <v>1759</v>
      </c>
      <c r="F252" s="44"/>
      <c r="G252" s="44"/>
      <c r="H252" s="44"/>
      <c r="I252" s="44"/>
      <c r="J252" s="46"/>
    </row>
    <row r="253">
      <c r="A253" s="36" t="s">
        <v>118</v>
      </c>
      <c r="B253" s="36">
        <v>60</v>
      </c>
      <c r="C253" s="37" t="s">
        <v>1760</v>
      </c>
      <c r="D253" s="36" t="s">
        <v>120</v>
      </c>
      <c r="E253" s="38" t="s">
        <v>1761</v>
      </c>
      <c r="F253" s="39" t="s">
        <v>235</v>
      </c>
      <c r="G253" s="40">
        <v>22</v>
      </c>
      <c r="H253" s="41">
        <v>55.57</v>
      </c>
      <c r="I253" s="41">
        <f>ROUND(G253*H253,P4)</f>
        <v>0</v>
      </c>
      <c r="J253" s="39" t="s">
        <v>123</v>
      </c>
      <c r="O253" s="42">
        <f>I253*0.21</f>
        <v>0</v>
      </c>
      <c r="P253">
        <v>3</v>
      </c>
    </row>
    <row r="254" ht="28.8">
      <c r="A254" s="36" t="s">
        <v>124</v>
      </c>
      <c r="B254" s="43"/>
      <c r="C254" s="44"/>
      <c r="D254" s="44"/>
      <c r="E254" s="38" t="s">
        <v>1762</v>
      </c>
      <c r="F254" s="44"/>
      <c r="G254" s="44"/>
      <c r="H254" s="44"/>
      <c r="I254" s="44"/>
      <c r="J254" s="46"/>
    </row>
    <row r="255">
      <c r="A255" s="36" t="s">
        <v>125</v>
      </c>
      <c r="B255" s="43"/>
      <c r="C255" s="44"/>
      <c r="D255" s="44"/>
      <c r="E255" s="47" t="s">
        <v>1758</v>
      </c>
      <c r="F255" s="44"/>
      <c r="G255" s="44"/>
      <c r="H255" s="44"/>
      <c r="I255" s="44"/>
      <c r="J255" s="46"/>
    </row>
    <row r="256" ht="158.4">
      <c r="A256" s="36" t="s">
        <v>127</v>
      </c>
      <c r="B256" s="43"/>
      <c r="C256" s="44"/>
      <c r="D256" s="44"/>
      <c r="E256" s="38" t="s">
        <v>1759</v>
      </c>
      <c r="F256" s="44"/>
      <c r="G256" s="44"/>
      <c r="H256" s="44"/>
      <c r="I256" s="44"/>
      <c r="J256" s="46"/>
    </row>
    <row r="257" ht="28.8">
      <c r="A257" s="36" t="s">
        <v>118</v>
      </c>
      <c r="B257" s="36">
        <v>61</v>
      </c>
      <c r="C257" s="37" t="s">
        <v>1402</v>
      </c>
      <c r="D257" s="36" t="s">
        <v>120</v>
      </c>
      <c r="E257" s="38" t="s">
        <v>1403</v>
      </c>
      <c r="F257" s="39" t="s">
        <v>219</v>
      </c>
      <c r="G257" s="40">
        <v>37.725000000000001</v>
      </c>
      <c r="H257" s="41">
        <v>475.12</v>
      </c>
      <c r="I257" s="41">
        <f>ROUND(G257*H257,P4)</f>
        <v>0</v>
      </c>
      <c r="J257" s="39" t="s">
        <v>123</v>
      </c>
      <c r="O257" s="42">
        <f>I257*0.21</f>
        <v>0</v>
      </c>
      <c r="P257">
        <v>3</v>
      </c>
    </row>
    <row r="258">
      <c r="A258" s="36" t="s">
        <v>124</v>
      </c>
      <c r="B258" s="43"/>
      <c r="C258" s="44"/>
      <c r="D258" s="44"/>
      <c r="E258" s="45" t="s">
        <v>120</v>
      </c>
      <c r="F258" s="44"/>
      <c r="G258" s="44"/>
      <c r="H258" s="44"/>
      <c r="I258" s="44"/>
      <c r="J258" s="46"/>
    </row>
    <row r="259" ht="28.8">
      <c r="A259" s="36" t="s">
        <v>125</v>
      </c>
      <c r="B259" s="43"/>
      <c r="C259" s="44"/>
      <c r="D259" s="44"/>
      <c r="E259" s="47" t="s">
        <v>1921</v>
      </c>
      <c r="F259" s="44"/>
      <c r="G259" s="44"/>
      <c r="H259" s="44"/>
      <c r="I259" s="44"/>
      <c r="J259" s="46"/>
    </row>
    <row r="260" ht="259.2">
      <c r="A260" s="36" t="s">
        <v>127</v>
      </c>
      <c r="B260" s="43"/>
      <c r="C260" s="44"/>
      <c r="D260" s="44"/>
      <c r="E260" s="38" t="s">
        <v>1406</v>
      </c>
      <c r="F260" s="44"/>
      <c r="G260" s="44"/>
      <c r="H260" s="44"/>
      <c r="I260" s="44"/>
      <c r="J260" s="46"/>
    </row>
    <row r="261">
      <c r="A261" s="36" t="s">
        <v>118</v>
      </c>
      <c r="B261" s="36">
        <v>62</v>
      </c>
      <c r="C261" s="37" t="s">
        <v>1603</v>
      </c>
      <c r="D261" s="36" t="s">
        <v>120</v>
      </c>
      <c r="E261" s="38" t="s">
        <v>1604</v>
      </c>
      <c r="F261" s="39" t="s">
        <v>219</v>
      </c>
      <c r="G261" s="40">
        <v>68</v>
      </c>
      <c r="H261" s="41">
        <v>274.74000000000001</v>
      </c>
      <c r="I261" s="41">
        <f>ROUND(G261*H261,P4)</f>
        <v>0</v>
      </c>
      <c r="J261" s="39" t="s">
        <v>123</v>
      </c>
      <c r="O261" s="42">
        <f>I261*0.21</f>
        <v>0</v>
      </c>
      <c r="P261">
        <v>3</v>
      </c>
    </row>
    <row r="262" ht="43.2">
      <c r="A262" s="36" t="s">
        <v>124</v>
      </c>
      <c r="B262" s="43"/>
      <c r="C262" s="44"/>
      <c r="D262" s="44"/>
      <c r="E262" s="38" t="s">
        <v>1605</v>
      </c>
      <c r="F262" s="44"/>
      <c r="G262" s="44"/>
      <c r="H262" s="44"/>
      <c r="I262" s="44"/>
      <c r="J262" s="46"/>
    </row>
    <row r="263">
      <c r="A263" s="36" t="s">
        <v>125</v>
      </c>
      <c r="B263" s="43"/>
      <c r="C263" s="44"/>
      <c r="D263" s="44"/>
      <c r="E263" s="47" t="s">
        <v>1922</v>
      </c>
      <c r="F263" s="44"/>
      <c r="G263" s="44"/>
      <c r="H263" s="44"/>
      <c r="I263" s="44"/>
      <c r="J263" s="46"/>
    </row>
    <row r="264" ht="259.2">
      <c r="A264" s="36" t="s">
        <v>127</v>
      </c>
      <c r="B264" s="43"/>
      <c r="C264" s="44"/>
      <c r="D264" s="44"/>
      <c r="E264" s="38" t="s">
        <v>1406</v>
      </c>
      <c r="F264" s="44"/>
      <c r="G264" s="44"/>
      <c r="H264" s="44"/>
      <c r="I264" s="44"/>
      <c r="J264" s="46"/>
    </row>
    <row r="265">
      <c r="A265" s="36" t="s">
        <v>118</v>
      </c>
      <c r="B265" s="36">
        <v>63</v>
      </c>
      <c r="C265" s="37" t="s">
        <v>1407</v>
      </c>
      <c r="D265" s="36" t="s">
        <v>120</v>
      </c>
      <c r="E265" s="38" t="s">
        <v>1408</v>
      </c>
      <c r="F265" s="39" t="s">
        <v>219</v>
      </c>
      <c r="G265" s="40">
        <v>498.5</v>
      </c>
      <c r="H265" s="41">
        <v>799.47000000000003</v>
      </c>
      <c r="I265" s="41">
        <f>ROUND(G265*H265,P4)</f>
        <v>0</v>
      </c>
      <c r="J265" s="39" t="s">
        <v>123</v>
      </c>
      <c r="O265" s="42">
        <f>I265*0.21</f>
        <v>0</v>
      </c>
      <c r="P265">
        <v>3</v>
      </c>
    </row>
    <row r="266" ht="28.8">
      <c r="A266" s="36" t="s">
        <v>124</v>
      </c>
      <c r="B266" s="43"/>
      <c r="C266" s="44"/>
      <c r="D266" s="44"/>
      <c r="E266" s="38" t="s">
        <v>1923</v>
      </c>
      <c r="F266" s="44"/>
      <c r="G266" s="44"/>
      <c r="H266" s="44"/>
      <c r="I266" s="44"/>
      <c r="J266" s="46"/>
    </row>
    <row r="267" ht="100.8">
      <c r="A267" s="36" t="s">
        <v>125</v>
      </c>
      <c r="B267" s="43"/>
      <c r="C267" s="44"/>
      <c r="D267" s="44"/>
      <c r="E267" s="47" t="s">
        <v>1924</v>
      </c>
      <c r="F267" s="44"/>
      <c r="G267" s="44"/>
      <c r="H267" s="44"/>
      <c r="I267" s="44"/>
      <c r="J267" s="46"/>
    </row>
    <row r="268" ht="288">
      <c r="A268" s="36" t="s">
        <v>127</v>
      </c>
      <c r="B268" s="43"/>
      <c r="C268" s="44"/>
      <c r="D268" s="44"/>
      <c r="E268" s="38" t="s">
        <v>1411</v>
      </c>
      <c r="F268" s="44"/>
      <c r="G268" s="44"/>
      <c r="H268" s="44"/>
      <c r="I268" s="44"/>
      <c r="J268" s="46"/>
    </row>
    <row r="269">
      <c r="A269" s="36" t="s">
        <v>118</v>
      </c>
      <c r="B269" s="36">
        <v>64</v>
      </c>
      <c r="C269" s="37" t="s">
        <v>1412</v>
      </c>
      <c r="D269" s="36" t="s">
        <v>120</v>
      </c>
      <c r="E269" s="38" t="s">
        <v>1413</v>
      </c>
      <c r="F269" s="39" t="s">
        <v>219</v>
      </c>
      <c r="G269" s="40">
        <v>76.299999999999997</v>
      </c>
      <c r="H269" s="41">
        <v>300.98000000000002</v>
      </c>
      <c r="I269" s="41">
        <f>ROUND(G269*H269,P4)</f>
        <v>0</v>
      </c>
      <c r="J269" s="39" t="s">
        <v>123</v>
      </c>
      <c r="O269" s="42">
        <f>I269*0.21</f>
        <v>0</v>
      </c>
      <c r="P269">
        <v>3</v>
      </c>
    </row>
    <row r="270" ht="28.8">
      <c r="A270" s="36" t="s">
        <v>124</v>
      </c>
      <c r="B270" s="43"/>
      <c r="C270" s="44"/>
      <c r="D270" s="44"/>
      <c r="E270" s="38" t="s">
        <v>1767</v>
      </c>
      <c r="F270" s="44"/>
      <c r="G270" s="44"/>
      <c r="H270" s="44"/>
      <c r="I270" s="44"/>
      <c r="J270" s="46"/>
    </row>
    <row r="271">
      <c r="A271" s="36" t="s">
        <v>125</v>
      </c>
      <c r="B271" s="43"/>
      <c r="C271" s="44"/>
      <c r="D271" s="44"/>
      <c r="E271" s="47" t="s">
        <v>1925</v>
      </c>
      <c r="F271" s="44"/>
      <c r="G271" s="44"/>
      <c r="H271" s="44"/>
      <c r="I271" s="44"/>
      <c r="J271" s="46"/>
    </row>
    <row r="272" ht="43.2">
      <c r="A272" s="36" t="s">
        <v>127</v>
      </c>
      <c r="B272" s="43"/>
      <c r="C272" s="44"/>
      <c r="D272" s="44"/>
      <c r="E272" s="38" t="s">
        <v>1416</v>
      </c>
      <c r="F272" s="44"/>
      <c r="G272" s="44"/>
      <c r="H272" s="44"/>
      <c r="I272" s="44"/>
      <c r="J272" s="46"/>
    </row>
    <row r="273">
      <c r="A273" s="36" t="s">
        <v>118</v>
      </c>
      <c r="B273" s="36">
        <v>65</v>
      </c>
      <c r="C273" s="37" t="s">
        <v>1613</v>
      </c>
      <c r="D273" s="36" t="s">
        <v>120</v>
      </c>
      <c r="E273" s="38" t="s">
        <v>1614</v>
      </c>
      <c r="F273" s="39" t="s">
        <v>219</v>
      </c>
      <c r="G273" s="40">
        <v>75.450000000000003</v>
      </c>
      <c r="H273" s="41">
        <v>134.68000000000001</v>
      </c>
      <c r="I273" s="41">
        <f>ROUND(G273*H273,P4)</f>
        <v>0</v>
      </c>
      <c r="J273" s="39" t="s">
        <v>123</v>
      </c>
      <c r="O273" s="42">
        <f>I273*0.21</f>
        <v>0</v>
      </c>
      <c r="P273">
        <v>3</v>
      </c>
    </row>
    <row r="274" ht="28.8">
      <c r="A274" s="36" t="s">
        <v>124</v>
      </c>
      <c r="B274" s="43"/>
      <c r="C274" s="44"/>
      <c r="D274" s="44"/>
      <c r="E274" s="38" t="s">
        <v>1769</v>
      </c>
      <c r="F274" s="44"/>
      <c r="G274" s="44"/>
      <c r="H274" s="44"/>
      <c r="I274" s="44"/>
      <c r="J274" s="46"/>
    </row>
    <row r="275" ht="43.2">
      <c r="A275" s="36" t="s">
        <v>125</v>
      </c>
      <c r="B275" s="43"/>
      <c r="C275" s="44"/>
      <c r="D275" s="44"/>
      <c r="E275" s="47" t="s">
        <v>1926</v>
      </c>
      <c r="F275" s="44"/>
      <c r="G275" s="44"/>
      <c r="H275" s="44"/>
      <c r="I275" s="44"/>
      <c r="J275" s="46"/>
    </row>
    <row r="276" ht="43.2">
      <c r="A276" s="36" t="s">
        <v>127</v>
      </c>
      <c r="B276" s="43"/>
      <c r="C276" s="44"/>
      <c r="D276" s="44"/>
      <c r="E276" s="38" t="s">
        <v>1416</v>
      </c>
      <c r="F276" s="44"/>
      <c r="G276" s="44"/>
      <c r="H276" s="44"/>
      <c r="I276" s="44"/>
      <c r="J276" s="46"/>
    </row>
    <row r="277">
      <c r="A277" s="36" t="s">
        <v>118</v>
      </c>
      <c r="B277" s="36">
        <v>66</v>
      </c>
      <c r="C277" s="37" t="s">
        <v>1417</v>
      </c>
      <c r="D277" s="36" t="s">
        <v>120</v>
      </c>
      <c r="E277" s="38" t="s">
        <v>1418</v>
      </c>
      <c r="F277" s="39" t="s">
        <v>219</v>
      </c>
      <c r="G277" s="40">
        <v>77.939999999999998</v>
      </c>
      <c r="H277" s="41">
        <v>487.26999999999998</v>
      </c>
      <c r="I277" s="41">
        <f>ROUND(G277*H277,P4)</f>
        <v>0</v>
      </c>
      <c r="J277" s="39" t="s">
        <v>123</v>
      </c>
      <c r="O277" s="42">
        <f>I277*0.21</f>
        <v>0</v>
      </c>
      <c r="P277">
        <v>3</v>
      </c>
    </row>
    <row r="278">
      <c r="A278" s="36" t="s">
        <v>124</v>
      </c>
      <c r="B278" s="43"/>
      <c r="C278" s="44"/>
      <c r="D278" s="44"/>
      <c r="E278" s="38" t="s">
        <v>1771</v>
      </c>
      <c r="F278" s="44"/>
      <c r="G278" s="44"/>
      <c r="H278" s="44"/>
      <c r="I278" s="44"/>
      <c r="J278" s="46"/>
    </row>
    <row r="279" ht="57.6">
      <c r="A279" s="36" t="s">
        <v>125</v>
      </c>
      <c r="B279" s="43"/>
      <c r="C279" s="44"/>
      <c r="D279" s="44"/>
      <c r="E279" s="47" t="s">
        <v>1927</v>
      </c>
      <c r="F279" s="44"/>
      <c r="G279" s="44"/>
      <c r="H279" s="44"/>
      <c r="I279" s="44"/>
      <c r="J279" s="46"/>
    </row>
    <row r="280" ht="57.6">
      <c r="A280" s="36" t="s">
        <v>127</v>
      </c>
      <c r="B280" s="43"/>
      <c r="C280" s="44"/>
      <c r="D280" s="44"/>
      <c r="E280" s="38" t="s">
        <v>577</v>
      </c>
      <c r="F280" s="44"/>
      <c r="G280" s="44"/>
      <c r="H280" s="44"/>
      <c r="I280" s="44"/>
      <c r="J280" s="46"/>
    </row>
    <row r="281">
      <c r="A281" s="36" t="s">
        <v>118</v>
      </c>
      <c r="B281" s="36">
        <v>67</v>
      </c>
      <c r="C281" s="37" t="s">
        <v>574</v>
      </c>
      <c r="D281" s="36" t="s">
        <v>120</v>
      </c>
      <c r="E281" s="38" t="s">
        <v>575</v>
      </c>
      <c r="F281" s="39" t="s">
        <v>219</v>
      </c>
      <c r="G281" s="40">
        <v>37.619999999999997</v>
      </c>
      <c r="H281" s="41">
        <v>547.95000000000005</v>
      </c>
      <c r="I281" s="41">
        <f>ROUND(G281*H281,P4)</f>
        <v>0</v>
      </c>
      <c r="J281" s="39" t="s">
        <v>123</v>
      </c>
      <c r="O281" s="42">
        <f>I281*0.21</f>
        <v>0</v>
      </c>
      <c r="P281">
        <v>3</v>
      </c>
    </row>
    <row r="282">
      <c r="A282" s="36" t="s">
        <v>124</v>
      </c>
      <c r="B282" s="43"/>
      <c r="C282" s="44"/>
      <c r="D282" s="44"/>
      <c r="E282" s="38" t="s">
        <v>1619</v>
      </c>
      <c r="F282" s="44"/>
      <c r="G282" s="44"/>
      <c r="H282" s="44"/>
      <c r="I282" s="44"/>
      <c r="J282" s="46"/>
    </row>
    <row r="283">
      <c r="A283" s="36" t="s">
        <v>125</v>
      </c>
      <c r="B283" s="43"/>
      <c r="C283" s="44"/>
      <c r="D283" s="44"/>
      <c r="E283" s="47" t="s">
        <v>1928</v>
      </c>
      <c r="F283" s="44"/>
      <c r="G283" s="44"/>
      <c r="H283" s="44"/>
      <c r="I283" s="44"/>
      <c r="J283" s="46"/>
    </row>
    <row r="284" ht="57.6">
      <c r="A284" s="36" t="s">
        <v>127</v>
      </c>
      <c r="B284" s="43"/>
      <c r="C284" s="44"/>
      <c r="D284" s="44"/>
      <c r="E284" s="38" t="s">
        <v>577</v>
      </c>
      <c r="F284" s="44"/>
      <c r="G284" s="44"/>
      <c r="H284" s="44"/>
      <c r="I284" s="44"/>
      <c r="J284" s="46"/>
    </row>
    <row r="285">
      <c r="A285" s="30" t="s">
        <v>115</v>
      </c>
      <c r="B285" s="31"/>
      <c r="C285" s="32" t="s">
        <v>251</v>
      </c>
      <c r="D285" s="33"/>
      <c r="E285" s="30" t="s">
        <v>252</v>
      </c>
      <c r="F285" s="33"/>
      <c r="G285" s="33"/>
      <c r="H285" s="33"/>
      <c r="I285" s="34">
        <f>SUMIFS(I286:I313,A286:A313,"P")</f>
        <v>0</v>
      </c>
      <c r="J285" s="35"/>
    </row>
    <row r="286">
      <c r="A286" s="36" t="s">
        <v>118</v>
      </c>
      <c r="B286" s="36">
        <v>68</v>
      </c>
      <c r="C286" s="37" t="s">
        <v>1626</v>
      </c>
      <c r="D286" s="36" t="s">
        <v>120</v>
      </c>
      <c r="E286" s="38" t="s">
        <v>1627</v>
      </c>
      <c r="F286" s="39" t="s">
        <v>235</v>
      </c>
      <c r="G286" s="40">
        <v>13</v>
      </c>
      <c r="H286" s="41">
        <v>433.13</v>
      </c>
      <c r="I286" s="41">
        <f>ROUND(G286*H286,P4)</f>
        <v>0</v>
      </c>
      <c r="J286" s="39" t="s">
        <v>123</v>
      </c>
      <c r="O286" s="42">
        <f>I286*0.21</f>
        <v>0</v>
      </c>
      <c r="P286">
        <v>3</v>
      </c>
    </row>
    <row r="287" ht="28.8">
      <c r="A287" s="36" t="s">
        <v>124</v>
      </c>
      <c r="B287" s="43"/>
      <c r="C287" s="44"/>
      <c r="D287" s="44"/>
      <c r="E287" s="38" t="s">
        <v>1776</v>
      </c>
      <c r="F287" s="44"/>
      <c r="G287" s="44"/>
      <c r="H287" s="44"/>
      <c r="I287" s="44"/>
      <c r="J287" s="46"/>
    </row>
    <row r="288">
      <c r="A288" s="36" t="s">
        <v>125</v>
      </c>
      <c r="B288" s="43"/>
      <c r="C288" s="44"/>
      <c r="D288" s="44"/>
      <c r="E288" s="47" t="s">
        <v>1929</v>
      </c>
      <c r="F288" s="44"/>
      <c r="G288" s="44"/>
      <c r="H288" s="44"/>
      <c r="I288" s="44"/>
      <c r="J288" s="46"/>
    </row>
    <row r="289" ht="316.8">
      <c r="A289" s="36" t="s">
        <v>127</v>
      </c>
      <c r="B289" s="43"/>
      <c r="C289" s="44"/>
      <c r="D289" s="44"/>
      <c r="E289" s="38" t="s">
        <v>693</v>
      </c>
      <c r="F289" s="44"/>
      <c r="G289" s="44"/>
      <c r="H289" s="44"/>
      <c r="I289" s="44"/>
      <c r="J289" s="46"/>
    </row>
    <row r="290">
      <c r="A290" s="36" t="s">
        <v>118</v>
      </c>
      <c r="B290" s="36">
        <v>69</v>
      </c>
      <c r="C290" s="37" t="s">
        <v>690</v>
      </c>
      <c r="D290" s="36" t="s">
        <v>120</v>
      </c>
      <c r="E290" s="38" t="s">
        <v>691</v>
      </c>
      <c r="F290" s="39" t="s">
        <v>235</v>
      </c>
      <c r="G290" s="40">
        <v>1.3</v>
      </c>
      <c r="H290" s="41">
        <v>643.85000000000002</v>
      </c>
      <c r="I290" s="41">
        <f>ROUND(G290*H290,P4)</f>
        <v>0</v>
      </c>
      <c r="J290" s="39" t="s">
        <v>123</v>
      </c>
      <c r="O290" s="42">
        <f>I290*0.21</f>
        <v>0</v>
      </c>
      <c r="P290">
        <v>3</v>
      </c>
    </row>
    <row r="291" ht="28.8">
      <c r="A291" s="36" t="s">
        <v>124</v>
      </c>
      <c r="B291" s="43"/>
      <c r="C291" s="44"/>
      <c r="D291" s="44"/>
      <c r="E291" s="38" t="s">
        <v>1930</v>
      </c>
      <c r="F291" s="44"/>
      <c r="G291" s="44"/>
      <c r="H291" s="44"/>
      <c r="I291" s="44"/>
      <c r="J291" s="46"/>
    </row>
    <row r="292">
      <c r="A292" s="36" t="s">
        <v>125</v>
      </c>
      <c r="B292" s="43"/>
      <c r="C292" s="44"/>
      <c r="D292" s="44"/>
      <c r="E292" s="47" t="s">
        <v>1931</v>
      </c>
      <c r="F292" s="44"/>
      <c r="G292" s="44"/>
      <c r="H292" s="44"/>
      <c r="I292" s="44"/>
      <c r="J292" s="46"/>
    </row>
    <row r="293" ht="316.8">
      <c r="A293" s="36" t="s">
        <v>127</v>
      </c>
      <c r="B293" s="43"/>
      <c r="C293" s="44"/>
      <c r="D293" s="44"/>
      <c r="E293" s="38" t="s">
        <v>693</v>
      </c>
      <c r="F293" s="44"/>
      <c r="G293" s="44"/>
      <c r="H293" s="44"/>
      <c r="I293" s="44"/>
      <c r="J293" s="46"/>
    </row>
    <row r="294">
      <c r="A294" s="36" t="s">
        <v>118</v>
      </c>
      <c r="B294" s="36">
        <v>70</v>
      </c>
      <c r="C294" s="37" t="s">
        <v>1427</v>
      </c>
      <c r="D294" s="36" t="s">
        <v>120</v>
      </c>
      <c r="E294" s="38" t="s">
        <v>1428</v>
      </c>
      <c r="F294" s="39" t="s">
        <v>235</v>
      </c>
      <c r="G294" s="40">
        <v>15</v>
      </c>
      <c r="H294" s="41">
        <v>343.19999999999999</v>
      </c>
      <c r="I294" s="41">
        <f>ROUND(G294*H294,P4)</f>
        <v>0</v>
      </c>
      <c r="J294" s="39" t="s">
        <v>123</v>
      </c>
      <c r="O294" s="42">
        <f>I294*0.21</f>
        <v>0</v>
      </c>
      <c r="P294">
        <v>3</v>
      </c>
    </row>
    <row r="295">
      <c r="A295" s="36" t="s">
        <v>124</v>
      </c>
      <c r="B295" s="43"/>
      <c r="C295" s="44"/>
      <c r="D295" s="44"/>
      <c r="E295" s="38" t="s">
        <v>1778</v>
      </c>
      <c r="F295" s="44"/>
      <c r="G295" s="44"/>
      <c r="H295" s="44"/>
      <c r="I295" s="44"/>
      <c r="J295" s="46"/>
    </row>
    <row r="296" ht="28.8">
      <c r="A296" s="36" t="s">
        <v>125</v>
      </c>
      <c r="B296" s="43"/>
      <c r="C296" s="44"/>
      <c r="D296" s="44"/>
      <c r="E296" s="47" t="s">
        <v>1932</v>
      </c>
      <c r="F296" s="44"/>
      <c r="G296" s="44"/>
      <c r="H296" s="44"/>
      <c r="I296" s="44"/>
      <c r="J296" s="46"/>
    </row>
    <row r="297" ht="302.4">
      <c r="A297" s="36" t="s">
        <v>127</v>
      </c>
      <c r="B297" s="43"/>
      <c r="C297" s="44"/>
      <c r="D297" s="44"/>
      <c r="E297" s="38" t="s">
        <v>1431</v>
      </c>
      <c r="F297" s="44"/>
      <c r="G297" s="44"/>
      <c r="H297" s="44"/>
      <c r="I297" s="44"/>
      <c r="J297" s="46"/>
    </row>
    <row r="298">
      <c r="A298" s="36" t="s">
        <v>118</v>
      </c>
      <c r="B298" s="36">
        <v>71</v>
      </c>
      <c r="C298" s="37" t="s">
        <v>1432</v>
      </c>
      <c r="D298" s="36" t="s">
        <v>120</v>
      </c>
      <c r="E298" s="38" t="s">
        <v>1433</v>
      </c>
      <c r="F298" s="39" t="s">
        <v>235</v>
      </c>
      <c r="G298" s="40">
        <v>294.80000000000001</v>
      </c>
      <c r="H298" s="41">
        <v>194.28999999999999</v>
      </c>
      <c r="I298" s="41">
        <f>ROUND(G298*H298,P4)</f>
        <v>0</v>
      </c>
      <c r="J298" s="39" t="s">
        <v>123</v>
      </c>
      <c r="O298" s="42">
        <f>I298*0.21</f>
        <v>0</v>
      </c>
      <c r="P298">
        <v>3</v>
      </c>
    </row>
    <row r="299" ht="28.8">
      <c r="A299" s="36" t="s">
        <v>124</v>
      </c>
      <c r="B299" s="43"/>
      <c r="C299" s="44"/>
      <c r="D299" s="44"/>
      <c r="E299" s="38" t="s">
        <v>1780</v>
      </c>
      <c r="F299" s="44"/>
      <c r="G299" s="44"/>
      <c r="H299" s="44"/>
      <c r="I299" s="44"/>
      <c r="J299" s="46"/>
    </row>
    <row r="300" ht="57.6">
      <c r="A300" s="36" t="s">
        <v>125</v>
      </c>
      <c r="B300" s="43"/>
      <c r="C300" s="44"/>
      <c r="D300" s="44"/>
      <c r="E300" s="47" t="s">
        <v>1933</v>
      </c>
      <c r="F300" s="44"/>
      <c r="G300" s="44"/>
      <c r="H300" s="44"/>
      <c r="I300" s="44"/>
      <c r="J300" s="46"/>
    </row>
    <row r="301" ht="288">
      <c r="A301" s="36" t="s">
        <v>127</v>
      </c>
      <c r="B301" s="43"/>
      <c r="C301" s="44"/>
      <c r="D301" s="44"/>
      <c r="E301" s="38" t="s">
        <v>1436</v>
      </c>
      <c r="F301" s="44"/>
      <c r="G301" s="44"/>
      <c r="H301" s="44"/>
      <c r="I301" s="44"/>
      <c r="J301" s="46"/>
    </row>
    <row r="302">
      <c r="A302" s="36" t="s">
        <v>118</v>
      </c>
      <c r="B302" s="36">
        <v>72</v>
      </c>
      <c r="C302" s="37" t="s">
        <v>1782</v>
      </c>
      <c r="D302" s="36" t="s">
        <v>120</v>
      </c>
      <c r="E302" s="38" t="s">
        <v>1783</v>
      </c>
      <c r="F302" s="39" t="s">
        <v>235</v>
      </c>
      <c r="G302" s="40">
        <v>99.599999999999994</v>
      </c>
      <c r="H302" s="41">
        <v>671.13999999999999</v>
      </c>
      <c r="I302" s="41">
        <f>ROUND(G302*H302,P4)</f>
        <v>0</v>
      </c>
      <c r="J302" s="39" t="s">
        <v>123</v>
      </c>
      <c r="O302" s="42">
        <f>I302*0.21</f>
        <v>0</v>
      </c>
      <c r="P302">
        <v>3</v>
      </c>
    </row>
    <row r="303" ht="28.8">
      <c r="A303" s="36" t="s">
        <v>124</v>
      </c>
      <c r="B303" s="43"/>
      <c r="C303" s="44"/>
      <c r="D303" s="44"/>
      <c r="E303" s="38" t="s">
        <v>1934</v>
      </c>
      <c r="F303" s="44"/>
      <c r="G303" s="44"/>
      <c r="H303" s="44"/>
      <c r="I303" s="44"/>
      <c r="J303" s="46"/>
    </row>
    <row r="304" ht="57.6">
      <c r="A304" s="36" t="s">
        <v>125</v>
      </c>
      <c r="B304" s="43"/>
      <c r="C304" s="44"/>
      <c r="D304" s="44"/>
      <c r="E304" s="47" t="s">
        <v>1935</v>
      </c>
      <c r="F304" s="44"/>
      <c r="G304" s="44"/>
      <c r="H304" s="44"/>
      <c r="I304" s="44"/>
      <c r="J304" s="46"/>
    </row>
    <row r="305" ht="230.4">
      <c r="A305" s="36" t="s">
        <v>127</v>
      </c>
      <c r="B305" s="43"/>
      <c r="C305" s="44"/>
      <c r="D305" s="44"/>
      <c r="E305" s="38" t="s">
        <v>1441</v>
      </c>
      <c r="F305" s="44"/>
      <c r="G305" s="44"/>
      <c r="H305" s="44"/>
      <c r="I305" s="44"/>
      <c r="J305" s="46"/>
    </row>
    <row r="306">
      <c r="A306" s="36" t="s">
        <v>118</v>
      </c>
      <c r="B306" s="36">
        <v>73</v>
      </c>
      <c r="C306" s="37" t="s">
        <v>1442</v>
      </c>
      <c r="D306" s="36" t="s">
        <v>120</v>
      </c>
      <c r="E306" s="38" t="s">
        <v>1443</v>
      </c>
      <c r="F306" s="39" t="s">
        <v>178</v>
      </c>
      <c r="G306" s="40">
        <v>2</v>
      </c>
      <c r="H306" s="41">
        <v>8495.9699999999993</v>
      </c>
      <c r="I306" s="41">
        <f>ROUND(G306*H306,P4)</f>
        <v>0</v>
      </c>
      <c r="J306" s="39" t="s">
        <v>123</v>
      </c>
      <c r="O306" s="42">
        <f>I306*0.21</f>
        <v>0</v>
      </c>
      <c r="P306">
        <v>3</v>
      </c>
    </row>
    <row r="307">
      <c r="A307" s="36" t="s">
        <v>124</v>
      </c>
      <c r="B307" s="43"/>
      <c r="C307" s="44"/>
      <c r="D307" s="44"/>
      <c r="E307" s="45" t="s">
        <v>120</v>
      </c>
      <c r="F307" s="44"/>
      <c r="G307" s="44"/>
      <c r="H307" s="44"/>
      <c r="I307" s="44"/>
      <c r="J307" s="46"/>
    </row>
    <row r="308">
      <c r="A308" s="36" t="s">
        <v>125</v>
      </c>
      <c r="B308" s="43"/>
      <c r="C308" s="44"/>
      <c r="D308" s="44"/>
      <c r="E308" s="47" t="s">
        <v>1074</v>
      </c>
      <c r="F308" s="44"/>
      <c r="G308" s="44"/>
      <c r="H308" s="44"/>
      <c r="I308" s="44"/>
      <c r="J308" s="46"/>
    </row>
    <row r="309" ht="172.8">
      <c r="A309" s="36" t="s">
        <v>127</v>
      </c>
      <c r="B309" s="43"/>
      <c r="C309" s="44"/>
      <c r="D309" s="44"/>
      <c r="E309" s="38" t="s">
        <v>1445</v>
      </c>
      <c r="F309" s="44"/>
      <c r="G309" s="44"/>
      <c r="H309" s="44"/>
      <c r="I309" s="44"/>
      <c r="J309" s="46"/>
    </row>
    <row r="310">
      <c r="A310" s="36" t="s">
        <v>118</v>
      </c>
      <c r="B310" s="36">
        <v>74</v>
      </c>
      <c r="C310" s="37" t="s">
        <v>1449</v>
      </c>
      <c r="D310" s="36" t="s">
        <v>120</v>
      </c>
      <c r="E310" s="38" t="s">
        <v>1450</v>
      </c>
      <c r="F310" s="39" t="s">
        <v>235</v>
      </c>
      <c r="G310" s="40">
        <v>99.599999999999994</v>
      </c>
      <c r="H310" s="41">
        <v>118.14</v>
      </c>
      <c r="I310" s="41">
        <f>ROUND(G310*H310,P4)</f>
        <v>0</v>
      </c>
      <c r="J310" s="39" t="s">
        <v>123</v>
      </c>
      <c r="O310" s="42">
        <f>I310*0.21</f>
        <v>0</v>
      </c>
      <c r="P310">
        <v>3</v>
      </c>
    </row>
    <row r="311">
      <c r="A311" s="36" t="s">
        <v>124</v>
      </c>
      <c r="B311" s="43"/>
      <c r="C311" s="44"/>
      <c r="D311" s="44"/>
      <c r="E311" s="38" t="s">
        <v>1786</v>
      </c>
      <c r="F311" s="44"/>
      <c r="G311" s="44"/>
      <c r="H311" s="44"/>
      <c r="I311" s="44"/>
      <c r="J311" s="46"/>
    </row>
    <row r="312">
      <c r="A312" s="36" t="s">
        <v>125</v>
      </c>
      <c r="B312" s="43"/>
      <c r="C312" s="44"/>
      <c r="D312" s="44"/>
      <c r="E312" s="47" t="s">
        <v>1936</v>
      </c>
      <c r="F312" s="44"/>
      <c r="G312" s="44"/>
      <c r="H312" s="44"/>
      <c r="I312" s="44"/>
      <c r="J312" s="46"/>
    </row>
    <row r="313" ht="28.8">
      <c r="A313" s="36" t="s">
        <v>127</v>
      </c>
      <c r="B313" s="43"/>
      <c r="C313" s="44"/>
      <c r="D313" s="44"/>
      <c r="E313" s="38" t="s">
        <v>1453</v>
      </c>
      <c r="F313" s="44"/>
      <c r="G313" s="44"/>
      <c r="H313" s="44"/>
      <c r="I313" s="44"/>
      <c r="J313" s="46"/>
    </row>
    <row r="314">
      <c r="A314" s="30" t="s">
        <v>115</v>
      </c>
      <c r="B314" s="31"/>
      <c r="C314" s="32" t="s">
        <v>268</v>
      </c>
      <c r="D314" s="33"/>
      <c r="E314" s="30" t="s">
        <v>269</v>
      </c>
      <c r="F314" s="33"/>
      <c r="G314" s="33"/>
      <c r="H314" s="33"/>
      <c r="I314" s="34">
        <f>SUMIFS(I315:I371,A315:A371,"P")</f>
        <v>0</v>
      </c>
      <c r="J314" s="35"/>
    </row>
    <row r="315">
      <c r="A315" s="36" t="s">
        <v>118</v>
      </c>
      <c r="B315" s="36">
        <v>75</v>
      </c>
      <c r="C315" s="37" t="s">
        <v>1790</v>
      </c>
      <c r="D315" s="36" t="s">
        <v>120</v>
      </c>
      <c r="E315" s="38" t="s">
        <v>1791</v>
      </c>
      <c r="F315" s="39" t="s">
        <v>235</v>
      </c>
      <c r="G315" s="40">
        <v>125.40000000000001</v>
      </c>
      <c r="H315" s="41">
        <v>7959.4399999999996</v>
      </c>
      <c r="I315" s="41">
        <f>ROUND(G315*H315,P4)</f>
        <v>0</v>
      </c>
      <c r="J315" s="39" t="s">
        <v>123</v>
      </c>
      <c r="O315" s="42">
        <f>I315*0.21</f>
        <v>0</v>
      </c>
      <c r="P315">
        <v>3</v>
      </c>
    </row>
    <row r="316">
      <c r="A316" s="36" t="s">
        <v>124</v>
      </c>
      <c r="B316" s="43"/>
      <c r="C316" s="44"/>
      <c r="D316" s="44"/>
      <c r="E316" s="38" t="s">
        <v>1937</v>
      </c>
      <c r="F316" s="44"/>
      <c r="G316" s="44"/>
      <c r="H316" s="44"/>
      <c r="I316" s="44"/>
      <c r="J316" s="46"/>
    </row>
    <row r="317">
      <c r="A317" s="36" t="s">
        <v>125</v>
      </c>
      <c r="B317" s="43"/>
      <c r="C317" s="44"/>
      <c r="D317" s="44"/>
      <c r="E317" s="47" t="s">
        <v>1938</v>
      </c>
      <c r="F317" s="44"/>
      <c r="G317" s="44"/>
      <c r="H317" s="44"/>
      <c r="I317" s="44"/>
      <c r="J317" s="46"/>
    </row>
    <row r="318" ht="129.6">
      <c r="A318" s="36" t="s">
        <v>127</v>
      </c>
      <c r="B318" s="43"/>
      <c r="C318" s="44"/>
      <c r="D318" s="44"/>
      <c r="E318" s="38" t="s">
        <v>1463</v>
      </c>
      <c r="F318" s="44"/>
      <c r="G318" s="44"/>
      <c r="H318" s="44"/>
      <c r="I318" s="44"/>
      <c r="J318" s="46"/>
    </row>
    <row r="319">
      <c r="A319" s="36" t="s">
        <v>118</v>
      </c>
      <c r="B319" s="36">
        <v>76</v>
      </c>
      <c r="C319" s="37" t="s">
        <v>276</v>
      </c>
      <c r="D319" s="36" t="s">
        <v>120</v>
      </c>
      <c r="E319" s="38" t="s">
        <v>277</v>
      </c>
      <c r="F319" s="39" t="s">
        <v>178</v>
      </c>
      <c r="G319" s="40">
        <v>24</v>
      </c>
      <c r="H319" s="41">
        <v>980.32000000000005</v>
      </c>
      <c r="I319" s="41">
        <f>ROUND(G319*H319,P4)</f>
        <v>0</v>
      </c>
      <c r="J319" s="39" t="s">
        <v>123</v>
      </c>
      <c r="O319" s="42">
        <f>I319*0.21</f>
        <v>0</v>
      </c>
      <c r="P319">
        <v>3</v>
      </c>
    </row>
    <row r="320">
      <c r="A320" s="36" t="s">
        <v>124</v>
      </c>
      <c r="B320" s="43"/>
      <c r="C320" s="44"/>
      <c r="D320" s="44"/>
      <c r="E320" s="38" t="s">
        <v>1641</v>
      </c>
      <c r="F320" s="44"/>
      <c r="G320" s="44"/>
      <c r="H320" s="44"/>
      <c r="I320" s="44"/>
      <c r="J320" s="46"/>
    </row>
    <row r="321" ht="57.6">
      <c r="A321" s="36" t="s">
        <v>125</v>
      </c>
      <c r="B321" s="43"/>
      <c r="C321" s="44"/>
      <c r="D321" s="44"/>
      <c r="E321" s="47" t="s">
        <v>1939</v>
      </c>
      <c r="F321" s="44"/>
      <c r="G321" s="44"/>
      <c r="H321" s="44"/>
      <c r="I321" s="44"/>
      <c r="J321" s="46"/>
    </row>
    <row r="322" ht="43.2">
      <c r="A322" s="36" t="s">
        <v>127</v>
      </c>
      <c r="B322" s="43"/>
      <c r="C322" s="44"/>
      <c r="D322" s="44"/>
      <c r="E322" s="38" t="s">
        <v>1467</v>
      </c>
      <c r="F322" s="44"/>
      <c r="G322" s="44"/>
      <c r="H322" s="44"/>
      <c r="I322" s="44"/>
      <c r="J322" s="46"/>
    </row>
    <row r="323">
      <c r="A323" s="36" t="s">
        <v>118</v>
      </c>
      <c r="B323" s="36">
        <v>77</v>
      </c>
      <c r="C323" s="37" t="s">
        <v>1468</v>
      </c>
      <c r="D323" s="36" t="s">
        <v>120</v>
      </c>
      <c r="E323" s="38" t="s">
        <v>1469</v>
      </c>
      <c r="F323" s="39" t="s">
        <v>178</v>
      </c>
      <c r="G323" s="40">
        <v>2</v>
      </c>
      <c r="H323" s="41">
        <v>1443.98</v>
      </c>
      <c r="I323" s="41">
        <f>ROUND(G323*H323,P4)</f>
        <v>0</v>
      </c>
      <c r="J323" s="39" t="s">
        <v>123</v>
      </c>
      <c r="O323" s="42">
        <f>I323*0.21</f>
        <v>0</v>
      </c>
      <c r="P323">
        <v>3</v>
      </c>
    </row>
    <row r="324">
      <c r="A324" s="36" t="s">
        <v>124</v>
      </c>
      <c r="B324" s="43"/>
      <c r="C324" s="44"/>
      <c r="D324" s="44"/>
      <c r="E324" s="38" t="s">
        <v>1643</v>
      </c>
      <c r="F324" s="44"/>
      <c r="G324" s="44"/>
      <c r="H324" s="44"/>
      <c r="I324" s="44"/>
      <c r="J324" s="46"/>
    </row>
    <row r="325" ht="28.8">
      <c r="A325" s="36" t="s">
        <v>127</v>
      </c>
      <c r="B325" s="43"/>
      <c r="C325" s="44"/>
      <c r="D325" s="44"/>
      <c r="E325" s="38" t="s">
        <v>1470</v>
      </c>
      <c r="F325" s="44"/>
      <c r="G325" s="44"/>
      <c r="H325" s="44"/>
      <c r="I325" s="44"/>
      <c r="J325" s="46"/>
    </row>
    <row r="326">
      <c r="A326" s="36" t="s">
        <v>118</v>
      </c>
      <c r="B326" s="36">
        <v>78</v>
      </c>
      <c r="C326" s="37" t="s">
        <v>950</v>
      </c>
      <c r="D326" s="36" t="s">
        <v>120</v>
      </c>
      <c r="E326" s="38" t="s">
        <v>951</v>
      </c>
      <c r="F326" s="39" t="s">
        <v>235</v>
      </c>
      <c r="G326" s="40">
        <v>85.099999999999994</v>
      </c>
      <c r="H326" s="41">
        <v>444.41000000000003</v>
      </c>
      <c r="I326" s="41">
        <f>ROUND(G326*H326,P4)</f>
        <v>0</v>
      </c>
      <c r="J326" s="39" t="s">
        <v>123</v>
      </c>
      <c r="O326" s="42">
        <f>I326*0.21</f>
        <v>0</v>
      </c>
      <c r="P326">
        <v>3</v>
      </c>
    </row>
    <row r="327">
      <c r="A327" s="36" t="s">
        <v>124</v>
      </c>
      <c r="B327" s="43"/>
      <c r="C327" s="44"/>
      <c r="D327" s="44"/>
      <c r="E327" s="38" t="s">
        <v>1795</v>
      </c>
      <c r="F327" s="44"/>
      <c r="G327" s="44"/>
      <c r="H327" s="44"/>
      <c r="I327" s="44"/>
      <c r="J327" s="46"/>
    </row>
    <row r="328" ht="86.4">
      <c r="A328" s="36" t="s">
        <v>125</v>
      </c>
      <c r="B328" s="43"/>
      <c r="C328" s="44"/>
      <c r="D328" s="44"/>
      <c r="E328" s="47" t="s">
        <v>1940</v>
      </c>
      <c r="F328" s="44"/>
      <c r="G328" s="44"/>
      <c r="H328" s="44"/>
      <c r="I328" s="44"/>
      <c r="J328" s="46"/>
    </row>
    <row r="329" ht="57.6">
      <c r="A329" s="36" t="s">
        <v>127</v>
      </c>
      <c r="B329" s="43"/>
      <c r="C329" s="44"/>
      <c r="D329" s="44"/>
      <c r="E329" s="38" t="s">
        <v>585</v>
      </c>
      <c r="F329" s="44"/>
      <c r="G329" s="44"/>
      <c r="H329" s="44"/>
      <c r="I329" s="44"/>
      <c r="J329" s="46"/>
    </row>
    <row r="330">
      <c r="A330" s="36" t="s">
        <v>118</v>
      </c>
      <c r="B330" s="36">
        <v>79</v>
      </c>
      <c r="C330" s="37" t="s">
        <v>582</v>
      </c>
      <c r="D330" s="36" t="s">
        <v>120</v>
      </c>
      <c r="E330" s="38" t="s">
        <v>583</v>
      </c>
      <c r="F330" s="39" t="s">
        <v>235</v>
      </c>
      <c r="G330" s="40">
        <v>20</v>
      </c>
      <c r="H330" s="41">
        <v>523.63</v>
      </c>
      <c r="I330" s="41">
        <f>ROUND(G330*H330,P4)</f>
        <v>0</v>
      </c>
      <c r="J330" s="39" t="s">
        <v>123</v>
      </c>
      <c r="O330" s="42">
        <f>I330*0.21</f>
        <v>0</v>
      </c>
      <c r="P330">
        <v>3</v>
      </c>
    </row>
    <row r="331">
      <c r="A331" s="36" t="s">
        <v>124</v>
      </c>
      <c r="B331" s="43"/>
      <c r="C331" s="44"/>
      <c r="D331" s="44"/>
      <c r="E331" s="38" t="s">
        <v>1797</v>
      </c>
      <c r="F331" s="44"/>
      <c r="G331" s="44"/>
      <c r="H331" s="44"/>
      <c r="I331" s="44"/>
      <c r="J331" s="46"/>
    </row>
    <row r="332">
      <c r="A332" s="36" t="s">
        <v>125</v>
      </c>
      <c r="B332" s="43"/>
      <c r="C332" s="44"/>
      <c r="D332" s="44"/>
      <c r="E332" s="47" t="s">
        <v>1798</v>
      </c>
      <c r="F332" s="44"/>
      <c r="G332" s="44"/>
      <c r="H332" s="44"/>
      <c r="I332" s="44"/>
      <c r="J332" s="46"/>
    </row>
    <row r="333" ht="57.6">
      <c r="A333" s="36" t="s">
        <v>127</v>
      </c>
      <c r="B333" s="43"/>
      <c r="C333" s="44"/>
      <c r="D333" s="44"/>
      <c r="E333" s="38" t="s">
        <v>585</v>
      </c>
      <c r="F333" s="44"/>
      <c r="G333" s="44"/>
      <c r="H333" s="44"/>
      <c r="I333" s="44"/>
      <c r="J333" s="46"/>
    </row>
    <row r="334">
      <c r="A334" s="36" t="s">
        <v>118</v>
      </c>
      <c r="B334" s="36">
        <v>80</v>
      </c>
      <c r="C334" s="37" t="s">
        <v>1941</v>
      </c>
      <c r="D334" s="36" t="s">
        <v>120</v>
      </c>
      <c r="E334" s="38" t="s">
        <v>1942</v>
      </c>
      <c r="F334" s="39" t="s">
        <v>235</v>
      </c>
      <c r="G334" s="40">
        <v>250.80000000000001</v>
      </c>
      <c r="H334" s="41">
        <v>111.70999999999999</v>
      </c>
      <c r="I334" s="41">
        <f>ROUND(G334*H334,P4)</f>
        <v>0</v>
      </c>
      <c r="J334" s="39" t="s">
        <v>123</v>
      </c>
      <c r="O334" s="42">
        <f>I334*0.21</f>
        <v>0</v>
      </c>
      <c r="P334">
        <v>3</v>
      </c>
    </row>
    <row r="335" ht="28.8">
      <c r="A335" s="36" t="s">
        <v>124</v>
      </c>
      <c r="B335" s="43"/>
      <c r="C335" s="44"/>
      <c r="D335" s="44"/>
      <c r="E335" s="38" t="s">
        <v>1801</v>
      </c>
      <c r="F335" s="44"/>
      <c r="G335" s="44"/>
      <c r="H335" s="44"/>
      <c r="I335" s="44"/>
      <c r="J335" s="46"/>
    </row>
    <row r="336" ht="43.2">
      <c r="A336" s="36" t="s">
        <v>125</v>
      </c>
      <c r="B336" s="43"/>
      <c r="C336" s="44"/>
      <c r="D336" s="44"/>
      <c r="E336" s="47" t="s">
        <v>1943</v>
      </c>
      <c r="F336" s="44"/>
      <c r="G336" s="44"/>
      <c r="H336" s="44"/>
      <c r="I336" s="44"/>
      <c r="J336" s="46"/>
    </row>
    <row r="337" ht="43.2">
      <c r="A337" s="36" t="s">
        <v>127</v>
      </c>
      <c r="B337" s="43"/>
      <c r="C337" s="44"/>
      <c r="D337" s="44"/>
      <c r="E337" s="38" t="s">
        <v>602</v>
      </c>
      <c r="F337" s="44"/>
      <c r="G337" s="44"/>
      <c r="H337" s="44"/>
      <c r="I337" s="44"/>
      <c r="J337" s="46"/>
    </row>
    <row r="338">
      <c r="A338" s="36" t="s">
        <v>118</v>
      </c>
      <c r="B338" s="36">
        <v>81</v>
      </c>
      <c r="C338" s="37" t="s">
        <v>1944</v>
      </c>
      <c r="D338" s="36" t="s">
        <v>120</v>
      </c>
      <c r="E338" s="38" t="s">
        <v>1945</v>
      </c>
      <c r="F338" s="39" t="s">
        <v>235</v>
      </c>
      <c r="G338" s="40">
        <v>18.199999999999999</v>
      </c>
      <c r="H338" s="41">
        <v>32699.16</v>
      </c>
      <c r="I338" s="41">
        <f>ROUND(G338*H338,P4)</f>
        <v>0</v>
      </c>
      <c r="J338" s="39" t="s">
        <v>123</v>
      </c>
      <c r="O338" s="42">
        <f>I338*0.21</f>
        <v>0</v>
      </c>
      <c r="P338">
        <v>3</v>
      </c>
    </row>
    <row r="339" ht="28.8">
      <c r="A339" s="36" t="s">
        <v>124</v>
      </c>
      <c r="B339" s="43"/>
      <c r="C339" s="44"/>
      <c r="D339" s="44"/>
      <c r="E339" s="38" t="s">
        <v>1946</v>
      </c>
      <c r="F339" s="44"/>
      <c r="G339" s="44"/>
      <c r="H339" s="44"/>
      <c r="I339" s="44"/>
      <c r="J339" s="46"/>
    </row>
    <row r="340">
      <c r="A340" s="36" t="s">
        <v>125</v>
      </c>
      <c r="B340" s="43"/>
      <c r="C340" s="44"/>
      <c r="D340" s="44"/>
      <c r="E340" s="47" t="s">
        <v>1947</v>
      </c>
      <c r="F340" s="44"/>
      <c r="G340" s="44"/>
      <c r="H340" s="44"/>
      <c r="I340" s="44"/>
      <c r="J340" s="46"/>
    </row>
    <row r="341" ht="374.4">
      <c r="A341" s="36" t="s">
        <v>127</v>
      </c>
      <c r="B341" s="43"/>
      <c r="C341" s="44"/>
      <c r="D341" s="44"/>
      <c r="E341" s="38" t="s">
        <v>1488</v>
      </c>
      <c r="F341" s="44"/>
      <c r="G341" s="44"/>
      <c r="H341" s="44"/>
      <c r="I341" s="44"/>
      <c r="J341" s="46"/>
    </row>
    <row r="342">
      <c r="A342" s="36" t="s">
        <v>118</v>
      </c>
      <c r="B342" s="36">
        <v>82</v>
      </c>
      <c r="C342" s="37" t="s">
        <v>1948</v>
      </c>
      <c r="D342" s="36" t="s">
        <v>120</v>
      </c>
      <c r="E342" s="38" t="s">
        <v>1949</v>
      </c>
      <c r="F342" s="39" t="s">
        <v>178</v>
      </c>
      <c r="G342" s="40">
        <v>1</v>
      </c>
      <c r="H342" s="41">
        <v>145713.04999999999</v>
      </c>
      <c r="I342" s="41">
        <f>ROUND(G342*H342,P4)</f>
        <v>0</v>
      </c>
      <c r="J342" s="39" t="s">
        <v>123</v>
      </c>
      <c r="O342" s="42">
        <f>I342*0.21</f>
        <v>0</v>
      </c>
      <c r="P342">
        <v>3</v>
      </c>
    </row>
    <row r="343">
      <c r="A343" s="36" t="s">
        <v>124</v>
      </c>
      <c r="B343" s="43"/>
      <c r="C343" s="44"/>
      <c r="D343" s="44"/>
      <c r="E343" s="38" t="s">
        <v>1950</v>
      </c>
      <c r="F343" s="44"/>
      <c r="G343" s="44"/>
      <c r="H343" s="44"/>
      <c r="I343" s="44"/>
      <c r="J343" s="46"/>
    </row>
    <row r="344" ht="172.8">
      <c r="A344" s="36" t="s">
        <v>127</v>
      </c>
      <c r="B344" s="43"/>
      <c r="C344" s="44"/>
      <c r="D344" s="44"/>
      <c r="E344" s="38" t="s">
        <v>1951</v>
      </c>
      <c r="F344" s="44"/>
      <c r="G344" s="44"/>
      <c r="H344" s="44"/>
      <c r="I344" s="44"/>
      <c r="J344" s="46"/>
    </row>
    <row r="345">
      <c r="A345" s="36" t="s">
        <v>118</v>
      </c>
      <c r="B345" s="36">
        <v>83</v>
      </c>
      <c r="C345" s="37" t="s">
        <v>1952</v>
      </c>
      <c r="D345" s="36" t="s">
        <v>120</v>
      </c>
      <c r="E345" s="38" t="s">
        <v>1953</v>
      </c>
      <c r="F345" s="39" t="s">
        <v>178</v>
      </c>
      <c r="G345" s="40">
        <v>1</v>
      </c>
      <c r="H345" s="41">
        <v>113417.92999999999</v>
      </c>
      <c r="I345" s="41">
        <f>ROUND(G345*H345,P4)</f>
        <v>0</v>
      </c>
      <c r="J345" s="39" t="s">
        <v>123</v>
      </c>
      <c r="O345" s="42">
        <f>I345*0.21</f>
        <v>0</v>
      </c>
      <c r="P345">
        <v>3</v>
      </c>
    </row>
    <row r="346">
      <c r="A346" s="36" t="s">
        <v>124</v>
      </c>
      <c r="B346" s="43"/>
      <c r="C346" s="44"/>
      <c r="D346" s="44"/>
      <c r="E346" s="38" t="s">
        <v>1954</v>
      </c>
      <c r="F346" s="44"/>
      <c r="G346" s="44"/>
      <c r="H346" s="44"/>
      <c r="I346" s="44"/>
      <c r="J346" s="46"/>
    </row>
    <row r="347" ht="172.8">
      <c r="A347" s="36" t="s">
        <v>127</v>
      </c>
      <c r="B347" s="43"/>
      <c r="C347" s="44"/>
      <c r="D347" s="44"/>
      <c r="E347" s="38" t="s">
        <v>1951</v>
      </c>
      <c r="F347" s="44"/>
      <c r="G347" s="44"/>
      <c r="H347" s="44"/>
      <c r="I347" s="44"/>
      <c r="J347" s="46"/>
    </row>
    <row r="348">
      <c r="A348" s="36" t="s">
        <v>118</v>
      </c>
      <c r="B348" s="36">
        <v>84</v>
      </c>
      <c r="C348" s="37" t="s">
        <v>1489</v>
      </c>
      <c r="D348" s="36" t="s">
        <v>120</v>
      </c>
      <c r="E348" s="38" t="s">
        <v>1490</v>
      </c>
      <c r="F348" s="39" t="s">
        <v>178</v>
      </c>
      <c r="G348" s="40">
        <v>2</v>
      </c>
      <c r="H348" s="41">
        <v>30937.299999999999</v>
      </c>
      <c r="I348" s="41">
        <f>ROUND(G348*H348,P4)</f>
        <v>0</v>
      </c>
      <c r="J348" s="39" t="s">
        <v>123</v>
      </c>
      <c r="O348" s="42">
        <f>I348*0.21</f>
        <v>0</v>
      </c>
      <c r="P348">
        <v>3</v>
      </c>
    </row>
    <row r="349">
      <c r="A349" s="36" t="s">
        <v>124</v>
      </c>
      <c r="B349" s="43"/>
      <c r="C349" s="44"/>
      <c r="D349" s="44"/>
      <c r="E349" s="38" t="s">
        <v>1803</v>
      </c>
      <c r="F349" s="44"/>
      <c r="G349" s="44"/>
      <c r="H349" s="44"/>
      <c r="I349" s="44"/>
      <c r="J349" s="46"/>
    </row>
    <row r="350">
      <c r="A350" s="36" t="s">
        <v>125</v>
      </c>
      <c r="B350" s="43"/>
      <c r="C350" s="44"/>
      <c r="D350" s="44"/>
      <c r="E350" s="47" t="s">
        <v>1804</v>
      </c>
      <c r="F350" s="44"/>
      <c r="G350" s="44"/>
      <c r="H350" s="44"/>
      <c r="I350" s="44"/>
      <c r="J350" s="46"/>
    </row>
    <row r="351" ht="144">
      <c r="A351" s="36" t="s">
        <v>127</v>
      </c>
      <c r="B351" s="43"/>
      <c r="C351" s="44"/>
      <c r="D351" s="44"/>
      <c r="E351" s="38" t="s">
        <v>1493</v>
      </c>
      <c r="F351" s="44"/>
      <c r="G351" s="44"/>
      <c r="H351" s="44"/>
      <c r="I351" s="44"/>
      <c r="J351" s="46"/>
    </row>
    <row r="352" ht="28.8">
      <c r="A352" s="36" t="s">
        <v>118</v>
      </c>
      <c r="B352" s="36">
        <v>85</v>
      </c>
      <c r="C352" s="37" t="s">
        <v>1494</v>
      </c>
      <c r="D352" s="36" t="s">
        <v>120</v>
      </c>
      <c r="E352" s="38" t="s">
        <v>1495</v>
      </c>
      <c r="F352" s="39" t="s">
        <v>178</v>
      </c>
      <c r="G352" s="40">
        <v>18</v>
      </c>
      <c r="H352" s="41">
        <v>2150.96</v>
      </c>
      <c r="I352" s="41">
        <f>ROUND(G352*H352,P4)</f>
        <v>0</v>
      </c>
      <c r="J352" s="39" t="s">
        <v>123</v>
      </c>
      <c r="O352" s="42">
        <f>I352*0.21</f>
        <v>0</v>
      </c>
      <c r="P352">
        <v>3</v>
      </c>
    </row>
    <row r="353">
      <c r="A353" s="36" t="s">
        <v>124</v>
      </c>
      <c r="B353" s="43"/>
      <c r="C353" s="44"/>
      <c r="D353" s="44"/>
      <c r="E353" s="38" t="s">
        <v>1805</v>
      </c>
      <c r="F353" s="44"/>
      <c r="G353" s="44"/>
      <c r="H353" s="44"/>
      <c r="I353" s="44"/>
      <c r="J353" s="46"/>
    </row>
    <row r="354">
      <c r="A354" s="36" t="s">
        <v>125</v>
      </c>
      <c r="B354" s="43"/>
      <c r="C354" s="44"/>
      <c r="D354" s="44"/>
      <c r="E354" s="47" t="s">
        <v>1955</v>
      </c>
      <c r="F354" s="44"/>
      <c r="G354" s="44"/>
      <c r="H354" s="44"/>
      <c r="I354" s="44"/>
      <c r="J354" s="46"/>
    </row>
    <row r="355" ht="72">
      <c r="A355" s="36" t="s">
        <v>127</v>
      </c>
      <c r="B355" s="43"/>
      <c r="C355" s="44"/>
      <c r="D355" s="44"/>
      <c r="E355" s="38" t="s">
        <v>1497</v>
      </c>
      <c r="F355" s="44"/>
      <c r="G355" s="44"/>
      <c r="H355" s="44"/>
      <c r="I355" s="44"/>
      <c r="J355" s="46"/>
    </row>
    <row r="356" ht="28.8">
      <c r="A356" s="36" t="s">
        <v>118</v>
      </c>
      <c r="B356" s="36">
        <v>86</v>
      </c>
      <c r="C356" s="37" t="s">
        <v>478</v>
      </c>
      <c r="D356" s="36" t="s">
        <v>120</v>
      </c>
      <c r="E356" s="38" t="s">
        <v>479</v>
      </c>
      <c r="F356" s="39" t="s">
        <v>235</v>
      </c>
      <c r="G356" s="40">
        <v>134.75999999999999</v>
      </c>
      <c r="H356" s="41">
        <v>764.71000000000004</v>
      </c>
      <c r="I356" s="41">
        <f>ROUND(G356*H356,P4)</f>
        <v>0</v>
      </c>
      <c r="J356" s="39" t="s">
        <v>123</v>
      </c>
      <c r="O356" s="42">
        <f>I356*0.21</f>
        <v>0</v>
      </c>
      <c r="P356">
        <v>3</v>
      </c>
    </row>
    <row r="357">
      <c r="A357" s="36" t="s">
        <v>124</v>
      </c>
      <c r="B357" s="43"/>
      <c r="C357" s="44"/>
      <c r="D357" s="44"/>
      <c r="E357" s="45" t="s">
        <v>120</v>
      </c>
      <c r="F357" s="44"/>
      <c r="G357" s="44"/>
      <c r="H357" s="44"/>
      <c r="I357" s="44"/>
      <c r="J357" s="46"/>
    </row>
    <row r="358" ht="57.6">
      <c r="A358" s="36" t="s">
        <v>125</v>
      </c>
      <c r="B358" s="43"/>
      <c r="C358" s="44"/>
      <c r="D358" s="44"/>
      <c r="E358" s="47" t="s">
        <v>1956</v>
      </c>
      <c r="F358" s="44"/>
      <c r="G358" s="44"/>
      <c r="H358" s="44"/>
      <c r="I358" s="44"/>
      <c r="J358" s="46"/>
    </row>
    <row r="359" ht="115.2">
      <c r="A359" s="36" t="s">
        <v>127</v>
      </c>
      <c r="B359" s="43"/>
      <c r="C359" s="44"/>
      <c r="D359" s="44"/>
      <c r="E359" s="38" t="s">
        <v>481</v>
      </c>
      <c r="F359" s="44"/>
      <c r="G359" s="44"/>
      <c r="H359" s="44"/>
      <c r="I359" s="44"/>
      <c r="J359" s="46"/>
    </row>
    <row r="360">
      <c r="A360" s="36" t="s">
        <v>118</v>
      </c>
      <c r="B360" s="36">
        <v>87</v>
      </c>
      <c r="C360" s="37" t="s">
        <v>1500</v>
      </c>
      <c r="D360" s="36" t="s">
        <v>120</v>
      </c>
      <c r="E360" s="38" t="s">
        <v>1501</v>
      </c>
      <c r="F360" s="39" t="s">
        <v>178</v>
      </c>
      <c r="G360" s="40">
        <v>4</v>
      </c>
      <c r="H360" s="41">
        <v>13216.809999999999</v>
      </c>
      <c r="I360" s="41">
        <f>ROUND(G360*H360,P4)</f>
        <v>0</v>
      </c>
      <c r="J360" s="39" t="s">
        <v>123</v>
      </c>
      <c r="O360" s="42">
        <f>I360*0.21</f>
        <v>0</v>
      </c>
      <c r="P360">
        <v>3</v>
      </c>
    </row>
    <row r="361" ht="28.8">
      <c r="A361" s="36" t="s">
        <v>124</v>
      </c>
      <c r="B361" s="43"/>
      <c r="C361" s="44"/>
      <c r="D361" s="44"/>
      <c r="E361" s="38" t="s">
        <v>1957</v>
      </c>
      <c r="F361" s="44"/>
      <c r="G361" s="44"/>
      <c r="H361" s="44"/>
      <c r="I361" s="44"/>
      <c r="J361" s="46"/>
    </row>
    <row r="362">
      <c r="A362" s="36" t="s">
        <v>125</v>
      </c>
      <c r="B362" s="43"/>
      <c r="C362" s="44"/>
      <c r="D362" s="44"/>
      <c r="E362" s="47" t="s">
        <v>1958</v>
      </c>
      <c r="F362" s="44"/>
      <c r="G362" s="44"/>
      <c r="H362" s="44"/>
      <c r="I362" s="44"/>
      <c r="J362" s="46"/>
    </row>
    <row r="363" ht="43.2">
      <c r="A363" s="36" t="s">
        <v>127</v>
      </c>
      <c r="B363" s="43"/>
      <c r="C363" s="44"/>
      <c r="D363" s="44"/>
      <c r="E363" s="38" t="s">
        <v>1503</v>
      </c>
      <c r="F363" s="44"/>
      <c r="G363" s="44"/>
      <c r="H363" s="44"/>
      <c r="I363" s="44"/>
      <c r="J363" s="46"/>
    </row>
    <row r="364">
      <c r="A364" s="36" t="s">
        <v>118</v>
      </c>
      <c r="B364" s="36">
        <v>88</v>
      </c>
      <c r="C364" s="37" t="s">
        <v>1516</v>
      </c>
      <c r="D364" s="36" t="s">
        <v>120</v>
      </c>
      <c r="E364" s="38" t="s">
        <v>1517</v>
      </c>
      <c r="F364" s="39" t="s">
        <v>178</v>
      </c>
      <c r="G364" s="40">
        <v>12</v>
      </c>
      <c r="H364" s="41">
        <v>21815.779999999999</v>
      </c>
      <c r="I364" s="41">
        <f>ROUND(G364*H364,P4)</f>
        <v>0</v>
      </c>
      <c r="J364" s="39" t="s">
        <v>123</v>
      </c>
      <c r="O364" s="42">
        <f>I364*0.21</f>
        <v>0</v>
      </c>
      <c r="P364">
        <v>3</v>
      </c>
    </row>
    <row r="365" ht="28.8">
      <c r="A365" s="36" t="s">
        <v>124</v>
      </c>
      <c r="B365" s="43"/>
      <c r="C365" s="44"/>
      <c r="D365" s="44"/>
      <c r="E365" s="38" t="s">
        <v>1810</v>
      </c>
      <c r="F365" s="44"/>
      <c r="G365" s="44"/>
      <c r="H365" s="44"/>
      <c r="I365" s="44"/>
      <c r="J365" s="46"/>
    </row>
    <row r="366">
      <c r="A366" s="36" t="s">
        <v>125</v>
      </c>
      <c r="B366" s="43"/>
      <c r="C366" s="44"/>
      <c r="D366" s="44"/>
      <c r="E366" s="47" t="s">
        <v>1959</v>
      </c>
      <c r="F366" s="44"/>
      <c r="G366" s="44"/>
      <c r="H366" s="44"/>
      <c r="I366" s="44"/>
      <c r="J366" s="46"/>
    </row>
    <row r="367" ht="316.8">
      <c r="A367" s="36" t="s">
        <v>127</v>
      </c>
      <c r="B367" s="43"/>
      <c r="C367" s="44"/>
      <c r="D367" s="44"/>
      <c r="E367" s="38" t="s">
        <v>1519</v>
      </c>
      <c r="F367" s="44"/>
      <c r="G367" s="44"/>
      <c r="H367" s="44"/>
      <c r="I367" s="44"/>
      <c r="J367" s="46"/>
    </row>
    <row r="368">
      <c r="A368" s="36" t="s">
        <v>118</v>
      </c>
      <c r="B368" s="36">
        <v>89</v>
      </c>
      <c r="C368" s="37" t="s">
        <v>1520</v>
      </c>
      <c r="D368" s="36" t="s">
        <v>120</v>
      </c>
      <c r="E368" s="38" t="s">
        <v>1521</v>
      </c>
      <c r="F368" s="39" t="s">
        <v>178</v>
      </c>
      <c r="G368" s="40">
        <v>20</v>
      </c>
      <c r="H368" s="41">
        <v>1947.8199999999999</v>
      </c>
      <c r="I368" s="41">
        <f>ROUND(G368*H368,P4)</f>
        <v>0</v>
      </c>
      <c r="J368" s="39" t="s">
        <v>123</v>
      </c>
      <c r="O368" s="42">
        <f>I368*0.21</f>
        <v>0</v>
      </c>
      <c r="P368">
        <v>3</v>
      </c>
    </row>
    <row r="369" ht="28.8">
      <c r="A369" s="36" t="s">
        <v>124</v>
      </c>
      <c r="B369" s="43"/>
      <c r="C369" s="44"/>
      <c r="D369" s="44"/>
      <c r="E369" s="38" t="s">
        <v>1812</v>
      </c>
      <c r="F369" s="44"/>
      <c r="G369" s="44"/>
      <c r="H369" s="44"/>
      <c r="I369" s="44"/>
      <c r="J369" s="46"/>
    </row>
    <row r="370" ht="57.6">
      <c r="A370" s="36" t="s">
        <v>125</v>
      </c>
      <c r="B370" s="43"/>
      <c r="C370" s="44"/>
      <c r="D370" s="44"/>
      <c r="E370" s="47" t="s">
        <v>1960</v>
      </c>
      <c r="F370" s="44"/>
      <c r="G370" s="44"/>
      <c r="H370" s="44"/>
      <c r="I370" s="44"/>
      <c r="J370" s="46"/>
    </row>
    <row r="371" ht="316.8">
      <c r="A371" s="36" t="s">
        <v>127</v>
      </c>
      <c r="B371" s="48"/>
      <c r="C371" s="49"/>
      <c r="D371" s="49"/>
      <c r="E371" s="38" t="s">
        <v>1524</v>
      </c>
      <c r="F371" s="49"/>
      <c r="G371" s="49"/>
      <c r="H371" s="49"/>
      <c r="I371" s="49"/>
      <c r="J37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53</v>
      </c>
      <c r="I3" s="24">
        <f>SUMIFS(I8:I100,A8:A100,"SD")</f>
        <v>0</v>
      </c>
      <c r="J3" s="18"/>
      <c r="O3">
        <v>0</v>
      </c>
      <c r="P3">
        <v>2</v>
      </c>
    </row>
    <row r="4">
      <c r="A4" s="3" t="s">
        <v>102</v>
      </c>
      <c r="B4" s="19" t="s">
        <v>103</v>
      </c>
      <c r="C4" s="20" t="s">
        <v>53</v>
      </c>
      <c r="D4" s="21"/>
      <c r="E4" s="22" t="s">
        <v>54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SUMIFS(I9:I20,A9:A20,"P")</f>
        <v>0</v>
      </c>
      <c r="J8" s="35"/>
    </row>
    <row r="9">
      <c r="A9" s="36" t="s">
        <v>118</v>
      </c>
      <c r="B9" s="36">
        <v>1</v>
      </c>
      <c r="C9" s="37" t="s">
        <v>187</v>
      </c>
      <c r="D9" s="36" t="s">
        <v>288</v>
      </c>
      <c r="E9" s="38" t="s">
        <v>188</v>
      </c>
      <c r="F9" s="39" t="s">
        <v>189</v>
      </c>
      <c r="G9" s="40">
        <v>162.672</v>
      </c>
      <c r="H9" s="41">
        <v>960</v>
      </c>
      <c r="I9" s="41">
        <f>ROUND(G9*H9,P4)</f>
        <v>0</v>
      </c>
      <c r="J9" s="39" t="s">
        <v>123</v>
      </c>
      <c r="O9" s="42">
        <f>I9*0.21</f>
        <v>0</v>
      </c>
      <c r="P9">
        <v>3</v>
      </c>
    </row>
    <row r="10">
      <c r="A10" s="36" t="s">
        <v>124</v>
      </c>
      <c r="B10" s="43"/>
      <c r="C10" s="44"/>
      <c r="D10" s="44"/>
      <c r="E10" s="38" t="s">
        <v>1660</v>
      </c>
      <c r="F10" s="44"/>
      <c r="G10" s="44"/>
      <c r="H10" s="44"/>
      <c r="I10" s="44"/>
      <c r="J10" s="46"/>
    </row>
    <row r="11" ht="43.2">
      <c r="A11" s="36" t="s">
        <v>125</v>
      </c>
      <c r="B11" s="43"/>
      <c r="C11" s="44"/>
      <c r="D11" s="44"/>
      <c r="E11" s="47" t="s">
        <v>1961</v>
      </c>
      <c r="F11" s="44"/>
      <c r="G11" s="44"/>
      <c r="H11" s="44"/>
      <c r="I11" s="44"/>
      <c r="J11" s="46"/>
    </row>
    <row r="12" ht="28.8">
      <c r="A12" s="36" t="s">
        <v>127</v>
      </c>
      <c r="B12" s="43"/>
      <c r="C12" s="44"/>
      <c r="D12" s="44"/>
      <c r="E12" s="38" t="s">
        <v>192</v>
      </c>
      <c r="F12" s="44"/>
      <c r="G12" s="44"/>
      <c r="H12" s="44"/>
      <c r="I12" s="44"/>
      <c r="J12" s="46"/>
    </row>
    <row r="13">
      <c r="A13" s="36" t="s">
        <v>118</v>
      </c>
      <c r="B13" s="36">
        <v>22</v>
      </c>
      <c r="C13" s="37" t="s">
        <v>1962</v>
      </c>
      <c r="D13" s="36" t="s">
        <v>120</v>
      </c>
      <c r="E13" s="38" t="s">
        <v>1963</v>
      </c>
      <c r="F13" s="39" t="s">
        <v>178</v>
      </c>
      <c r="G13" s="40">
        <v>1</v>
      </c>
      <c r="H13" s="41">
        <v>22000</v>
      </c>
      <c r="I13" s="41">
        <f>ROUND(G13*H13,P4)</f>
        <v>0</v>
      </c>
      <c r="J13" s="36"/>
      <c r="O13" s="42">
        <f>I13*0.21</f>
        <v>0</v>
      </c>
      <c r="P13">
        <v>3</v>
      </c>
    </row>
    <row r="14">
      <c r="A14" s="36" t="s">
        <v>124</v>
      </c>
      <c r="B14" s="43"/>
      <c r="C14" s="44"/>
      <c r="D14" s="44"/>
      <c r="E14" s="45" t="s">
        <v>120</v>
      </c>
      <c r="F14" s="44"/>
      <c r="G14" s="44"/>
      <c r="H14" s="44"/>
      <c r="I14" s="44"/>
      <c r="J14" s="46"/>
    </row>
    <row r="15" ht="28.8">
      <c r="A15" s="36" t="s">
        <v>125</v>
      </c>
      <c r="B15" s="43"/>
      <c r="C15" s="44"/>
      <c r="D15" s="44"/>
      <c r="E15" s="47" t="s">
        <v>1964</v>
      </c>
      <c r="F15" s="44"/>
      <c r="G15" s="44"/>
      <c r="H15" s="44"/>
      <c r="I15" s="44"/>
      <c r="J15" s="46"/>
    </row>
    <row r="16" ht="57.6">
      <c r="A16" s="36" t="s">
        <v>127</v>
      </c>
      <c r="B16" s="43"/>
      <c r="C16" s="44"/>
      <c r="D16" s="44"/>
      <c r="E16" s="38" t="s">
        <v>138</v>
      </c>
      <c r="F16" s="44"/>
      <c r="G16" s="44"/>
      <c r="H16" s="44"/>
      <c r="I16" s="44"/>
      <c r="J16" s="46"/>
    </row>
    <row r="17">
      <c r="A17" s="36" t="s">
        <v>118</v>
      </c>
      <c r="B17" s="36">
        <v>21</v>
      </c>
      <c r="C17" s="37" t="s">
        <v>1965</v>
      </c>
      <c r="D17" s="36" t="s">
        <v>120</v>
      </c>
      <c r="E17" s="38" t="s">
        <v>1966</v>
      </c>
      <c r="F17" s="39" t="s">
        <v>178</v>
      </c>
      <c r="G17" s="40">
        <v>1</v>
      </c>
      <c r="H17" s="41">
        <v>14000</v>
      </c>
      <c r="I17" s="41">
        <f>ROUND(G17*H17,P4)</f>
        <v>0</v>
      </c>
      <c r="J17" s="36"/>
      <c r="O17" s="42">
        <f>I17*0.21</f>
        <v>0</v>
      </c>
      <c r="P17">
        <v>3</v>
      </c>
    </row>
    <row r="18">
      <c r="A18" s="36" t="s">
        <v>124</v>
      </c>
      <c r="B18" s="43"/>
      <c r="C18" s="44"/>
      <c r="D18" s="44"/>
      <c r="E18" s="45" t="s">
        <v>120</v>
      </c>
      <c r="F18" s="44"/>
      <c r="G18" s="44"/>
      <c r="H18" s="44"/>
      <c r="I18" s="44"/>
      <c r="J18" s="46"/>
    </row>
    <row r="19">
      <c r="A19" s="36" t="s">
        <v>125</v>
      </c>
      <c r="B19" s="43"/>
      <c r="C19" s="44"/>
      <c r="D19" s="44"/>
      <c r="E19" s="47" t="s">
        <v>1967</v>
      </c>
      <c r="F19" s="44"/>
      <c r="G19" s="44"/>
      <c r="H19" s="44"/>
      <c r="I19" s="44"/>
      <c r="J19" s="46"/>
    </row>
    <row r="20" ht="100.8">
      <c r="A20" s="36" t="s">
        <v>127</v>
      </c>
      <c r="B20" s="43"/>
      <c r="C20" s="44"/>
      <c r="D20" s="44"/>
      <c r="E20" s="38" t="s">
        <v>1968</v>
      </c>
      <c r="F20" s="44"/>
      <c r="G20" s="44"/>
      <c r="H20" s="44"/>
      <c r="I20" s="44"/>
      <c r="J20" s="46"/>
    </row>
    <row r="21">
      <c r="A21" s="30" t="s">
        <v>115</v>
      </c>
      <c r="B21" s="31"/>
      <c r="C21" s="32" t="s">
        <v>133</v>
      </c>
      <c r="D21" s="33"/>
      <c r="E21" s="30" t="s">
        <v>204</v>
      </c>
      <c r="F21" s="33"/>
      <c r="G21" s="33"/>
      <c r="H21" s="33"/>
      <c r="I21" s="34">
        <f>SUMIFS(I22:I48,A22:A48,"P")</f>
        <v>0</v>
      </c>
      <c r="J21" s="35"/>
    </row>
    <row r="22">
      <c r="A22" s="36" t="s">
        <v>118</v>
      </c>
      <c r="B22" s="36">
        <v>2</v>
      </c>
      <c r="C22" s="37" t="s">
        <v>1969</v>
      </c>
      <c r="D22" s="36" t="s">
        <v>120</v>
      </c>
      <c r="E22" s="38" t="s">
        <v>1970</v>
      </c>
      <c r="F22" s="39" t="s">
        <v>235</v>
      </c>
      <c r="G22" s="40">
        <v>60</v>
      </c>
      <c r="H22" s="41">
        <v>2311.5500000000002</v>
      </c>
      <c r="I22" s="41">
        <f>ROUND(G22*H22,P4)</f>
        <v>0</v>
      </c>
      <c r="J22" s="39" t="s">
        <v>123</v>
      </c>
      <c r="O22" s="42">
        <f>I22*0.21</f>
        <v>0</v>
      </c>
      <c r="P22">
        <v>3</v>
      </c>
    </row>
    <row r="23">
      <c r="A23" s="36" t="s">
        <v>124</v>
      </c>
      <c r="B23" s="43"/>
      <c r="C23" s="44"/>
      <c r="D23" s="44"/>
      <c r="E23" s="38" t="s">
        <v>1971</v>
      </c>
      <c r="F23" s="44"/>
      <c r="G23" s="44"/>
      <c r="H23" s="44"/>
      <c r="I23" s="44"/>
      <c r="J23" s="46"/>
    </row>
    <row r="24" ht="43.2">
      <c r="A24" s="36" t="s">
        <v>127</v>
      </c>
      <c r="B24" s="43"/>
      <c r="C24" s="44"/>
      <c r="D24" s="44"/>
      <c r="E24" s="38" t="s">
        <v>1972</v>
      </c>
      <c r="F24" s="44"/>
      <c r="G24" s="44"/>
      <c r="H24" s="44"/>
      <c r="I24" s="44"/>
      <c r="J24" s="46"/>
    </row>
    <row r="25">
      <c r="A25" s="36" t="s">
        <v>118</v>
      </c>
      <c r="B25" s="36">
        <v>3</v>
      </c>
      <c r="C25" s="37" t="s">
        <v>1973</v>
      </c>
      <c r="D25" s="36" t="s">
        <v>120</v>
      </c>
      <c r="E25" s="38" t="s">
        <v>1974</v>
      </c>
      <c r="F25" s="39" t="s">
        <v>189</v>
      </c>
      <c r="G25" s="40">
        <v>25</v>
      </c>
      <c r="H25" s="41">
        <v>3107.3200000000002</v>
      </c>
      <c r="I25" s="41">
        <f>ROUND(G25*H25,P4)</f>
        <v>0</v>
      </c>
      <c r="J25" s="39" t="s">
        <v>123</v>
      </c>
      <c r="O25" s="42">
        <f>I25*0.21</f>
        <v>0</v>
      </c>
      <c r="P25">
        <v>3</v>
      </c>
    </row>
    <row r="26" ht="28.8">
      <c r="A26" s="36" t="s">
        <v>124</v>
      </c>
      <c r="B26" s="43"/>
      <c r="C26" s="44"/>
      <c r="D26" s="44"/>
      <c r="E26" s="38" t="s">
        <v>1975</v>
      </c>
      <c r="F26" s="44"/>
      <c r="G26" s="44"/>
      <c r="H26" s="44"/>
      <c r="I26" s="44"/>
      <c r="J26" s="46"/>
    </row>
    <row r="27" ht="28.8">
      <c r="A27" s="36" t="s">
        <v>125</v>
      </c>
      <c r="B27" s="43"/>
      <c r="C27" s="44"/>
      <c r="D27" s="44"/>
      <c r="E27" s="47" t="s">
        <v>1976</v>
      </c>
      <c r="F27" s="44"/>
      <c r="G27" s="44"/>
      <c r="H27" s="44"/>
      <c r="I27" s="44"/>
      <c r="J27" s="46"/>
    </row>
    <row r="28" ht="86.4">
      <c r="A28" s="36" t="s">
        <v>127</v>
      </c>
      <c r="B28" s="43"/>
      <c r="C28" s="44"/>
      <c r="D28" s="44"/>
      <c r="E28" s="38" t="s">
        <v>1977</v>
      </c>
      <c r="F28" s="44"/>
      <c r="G28" s="44"/>
      <c r="H28" s="44"/>
      <c r="I28" s="44"/>
      <c r="J28" s="46"/>
    </row>
    <row r="29">
      <c r="A29" s="36" t="s">
        <v>118</v>
      </c>
      <c r="B29" s="36">
        <v>4</v>
      </c>
      <c r="C29" s="37" t="s">
        <v>1978</v>
      </c>
      <c r="D29" s="36" t="s">
        <v>120</v>
      </c>
      <c r="E29" s="38" t="s">
        <v>1979</v>
      </c>
      <c r="F29" s="39" t="s">
        <v>189</v>
      </c>
      <c r="G29" s="40">
        <v>96.370999999999995</v>
      </c>
      <c r="H29" s="41">
        <v>442.81999999999999</v>
      </c>
      <c r="I29" s="41">
        <f>ROUND(G29*H29,P4)</f>
        <v>0</v>
      </c>
      <c r="J29" s="39" t="s">
        <v>123</v>
      </c>
      <c r="O29" s="42">
        <f>I29*0.21</f>
        <v>0</v>
      </c>
      <c r="P29">
        <v>3</v>
      </c>
    </row>
    <row r="30" ht="43.2">
      <c r="A30" s="36" t="s">
        <v>124</v>
      </c>
      <c r="B30" s="43"/>
      <c r="C30" s="44"/>
      <c r="D30" s="44"/>
      <c r="E30" s="38" t="s">
        <v>1980</v>
      </c>
      <c r="F30" s="44"/>
      <c r="G30" s="44"/>
      <c r="H30" s="44"/>
      <c r="I30" s="44"/>
      <c r="J30" s="46"/>
    </row>
    <row r="31" ht="28.8">
      <c r="A31" s="36" t="s">
        <v>125</v>
      </c>
      <c r="B31" s="43"/>
      <c r="C31" s="44"/>
      <c r="D31" s="44"/>
      <c r="E31" s="47" t="s">
        <v>1981</v>
      </c>
      <c r="F31" s="44"/>
      <c r="G31" s="44"/>
      <c r="H31" s="44"/>
      <c r="I31" s="44"/>
      <c r="J31" s="46"/>
    </row>
    <row r="32" ht="374.4">
      <c r="A32" s="36" t="s">
        <v>127</v>
      </c>
      <c r="B32" s="43"/>
      <c r="C32" s="44"/>
      <c r="D32" s="44"/>
      <c r="E32" s="38" t="s">
        <v>511</v>
      </c>
      <c r="F32" s="44"/>
      <c r="G32" s="44"/>
      <c r="H32" s="44"/>
      <c r="I32" s="44"/>
      <c r="J32" s="46"/>
    </row>
    <row r="33">
      <c r="A33" s="36" t="s">
        <v>118</v>
      </c>
      <c r="B33" s="36">
        <v>5</v>
      </c>
      <c r="C33" s="37" t="s">
        <v>326</v>
      </c>
      <c r="D33" s="36" t="s">
        <v>120</v>
      </c>
      <c r="E33" s="38" t="s">
        <v>327</v>
      </c>
      <c r="F33" s="39" t="s">
        <v>189</v>
      </c>
      <c r="G33" s="40">
        <v>41.302</v>
      </c>
      <c r="H33" s="41">
        <v>1321.6500000000001</v>
      </c>
      <c r="I33" s="41">
        <f>ROUND(G33*H33,P4)</f>
        <v>0</v>
      </c>
      <c r="J33" s="39" t="s">
        <v>123</v>
      </c>
      <c r="O33" s="42">
        <f>I33*0.21</f>
        <v>0</v>
      </c>
      <c r="P33">
        <v>3</v>
      </c>
    </row>
    <row r="34" ht="43.2">
      <c r="A34" s="36" t="s">
        <v>124</v>
      </c>
      <c r="B34" s="43"/>
      <c r="C34" s="44"/>
      <c r="D34" s="44"/>
      <c r="E34" s="38" t="s">
        <v>1982</v>
      </c>
      <c r="F34" s="44"/>
      <c r="G34" s="44"/>
      <c r="H34" s="44"/>
      <c r="I34" s="44"/>
      <c r="J34" s="46"/>
    </row>
    <row r="35" ht="28.8">
      <c r="A35" s="36" t="s">
        <v>125</v>
      </c>
      <c r="B35" s="43"/>
      <c r="C35" s="44"/>
      <c r="D35" s="44"/>
      <c r="E35" s="47" t="s">
        <v>1983</v>
      </c>
      <c r="F35" s="44"/>
      <c r="G35" s="44"/>
      <c r="H35" s="44"/>
      <c r="I35" s="44"/>
      <c r="J35" s="46"/>
    </row>
    <row r="36" ht="374.4">
      <c r="A36" s="36" t="s">
        <v>127</v>
      </c>
      <c r="B36" s="43"/>
      <c r="C36" s="44"/>
      <c r="D36" s="44"/>
      <c r="E36" s="38" t="s">
        <v>329</v>
      </c>
      <c r="F36" s="44"/>
      <c r="G36" s="44"/>
      <c r="H36" s="44"/>
      <c r="I36" s="44"/>
      <c r="J36" s="46"/>
    </row>
    <row r="37">
      <c r="A37" s="36" t="s">
        <v>118</v>
      </c>
      <c r="B37" s="36">
        <v>6</v>
      </c>
      <c r="C37" s="37" t="s">
        <v>209</v>
      </c>
      <c r="D37" s="36" t="s">
        <v>120</v>
      </c>
      <c r="E37" s="38" t="s">
        <v>210</v>
      </c>
      <c r="F37" s="39" t="s">
        <v>189</v>
      </c>
      <c r="G37" s="40">
        <v>137.672</v>
      </c>
      <c r="H37" s="41">
        <v>20.600000000000001</v>
      </c>
      <c r="I37" s="41">
        <f>ROUND(G37*H37,P4)</f>
        <v>0</v>
      </c>
      <c r="J37" s="39" t="s">
        <v>123</v>
      </c>
      <c r="O37" s="42">
        <f>I37*0.21</f>
        <v>0</v>
      </c>
      <c r="P37">
        <v>3</v>
      </c>
    </row>
    <row r="38">
      <c r="A38" s="36" t="s">
        <v>124</v>
      </c>
      <c r="B38" s="43"/>
      <c r="C38" s="44"/>
      <c r="D38" s="44"/>
      <c r="E38" s="38" t="s">
        <v>1984</v>
      </c>
      <c r="F38" s="44"/>
      <c r="G38" s="44"/>
      <c r="H38" s="44"/>
      <c r="I38" s="44"/>
      <c r="J38" s="46"/>
    </row>
    <row r="39">
      <c r="A39" s="36" t="s">
        <v>125</v>
      </c>
      <c r="B39" s="43"/>
      <c r="C39" s="44"/>
      <c r="D39" s="44"/>
      <c r="E39" s="47" t="s">
        <v>1985</v>
      </c>
      <c r="F39" s="44"/>
      <c r="G39" s="44"/>
      <c r="H39" s="44"/>
      <c r="I39" s="44"/>
      <c r="J39" s="46"/>
    </row>
    <row r="40" ht="216">
      <c r="A40" s="36" t="s">
        <v>127</v>
      </c>
      <c r="B40" s="43"/>
      <c r="C40" s="44"/>
      <c r="D40" s="44"/>
      <c r="E40" s="38" t="s">
        <v>341</v>
      </c>
      <c r="F40" s="44"/>
      <c r="G40" s="44"/>
      <c r="H40" s="44"/>
      <c r="I40" s="44"/>
      <c r="J40" s="46"/>
    </row>
    <row r="41">
      <c r="A41" s="36" t="s">
        <v>118</v>
      </c>
      <c r="B41" s="36">
        <v>7</v>
      </c>
      <c r="C41" s="37" t="s">
        <v>209</v>
      </c>
      <c r="D41" s="36" t="s">
        <v>288</v>
      </c>
      <c r="E41" s="38" t="s">
        <v>210</v>
      </c>
      <c r="F41" s="39" t="s">
        <v>189</v>
      </c>
      <c r="G41" s="40">
        <v>162.672</v>
      </c>
      <c r="H41" s="41">
        <v>20.600000000000001</v>
      </c>
      <c r="I41" s="41">
        <f>ROUND(G41*H41,P4)</f>
        <v>0</v>
      </c>
      <c r="J41" s="39" t="s">
        <v>123</v>
      </c>
      <c r="O41" s="42">
        <f>I41*0.21</f>
        <v>0</v>
      </c>
      <c r="P41">
        <v>3</v>
      </c>
    </row>
    <row r="42">
      <c r="A42" s="36" t="s">
        <v>124</v>
      </c>
      <c r="B42" s="43"/>
      <c r="C42" s="44"/>
      <c r="D42" s="44"/>
      <c r="E42" s="38" t="s">
        <v>1986</v>
      </c>
      <c r="F42" s="44"/>
      <c r="G42" s="44"/>
      <c r="H42" s="44"/>
      <c r="I42" s="44"/>
      <c r="J42" s="46"/>
    </row>
    <row r="43" ht="43.2">
      <c r="A43" s="36" t="s">
        <v>125</v>
      </c>
      <c r="B43" s="43"/>
      <c r="C43" s="44"/>
      <c r="D43" s="44"/>
      <c r="E43" s="47" t="s">
        <v>1961</v>
      </c>
      <c r="F43" s="44"/>
      <c r="G43" s="44"/>
      <c r="H43" s="44"/>
      <c r="I43" s="44"/>
      <c r="J43" s="46"/>
    </row>
    <row r="44" ht="216">
      <c r="A44" s="36" t="s">
        <v>127</v>
      </c>
      <c r="B44" s="43"/>
      <c r="C44" s="44"/>
      <c r="D44" s="44"/>
      <c r="E44" s="38" t="s">
        <v>341</v>
      </c>
      <c r="F44" s="44"/>
      <c r="G44" s="44"/>
      <c r="H44" s="44"/>
      <c r="I44" s="44"/>
      <c r="J44" s="46"/>
    </row>
    <row r="45">
      <c r="A45" s="36" t="s">
        <v>118</v>
      </c>
      <c r="B45" s="36">
        <v>8</v>
      </c>
      <c r="C45" s="37" t="s">
        <v>213</v>
      </c>
      <c r="D45" s="36" t="s">
        <v>120</v>
      </c>
      <c r="E45" s="38" t="s">
        <v>214</v>
      </c>
      <c r="F45" s="39" t="s">
        <v>189</v>
      </c>
      <c r="G45" s="40">
        <v>278.35500000000002</v>
      </c>
      <c r="H45" s="41">
        <v>1102.6500000000001</v>
      </c>
      <c r="I45" s="41">
        <f>ROUND(G45*H45,P4)</f>
        <v>0</v>
      </c>
      <c r="J45" s="39" t="s">
        <v>123</v>
      </c>
      <c r="O45" s="42">
        <f>I45*0.21</f>
        <v>0</v>
      </c>
      <c r="P45">
        <v>3</v>
      </c>
    </row>
    <row r="46">
      <c r="A46" s="36" t="s">
        <v>124</v>
      </c>
      <c r="B46" s="43"/>
      <c r="C46" s="44"/>
      <c r="D46" s="44"/>
      <c r="E46" s="38" t="s">
        <v>1987</v>
      </c>
      <c r="F46" s="44"/>
      <c r="G46" s="44"/>
      <c r="H46" s="44"/>
      <c r="I46" s="44"/>
      <c r="J46" s="46"/>
    </row>
    <row r="47" ht="43.2">
      <c r="A47" s="36" t="s">
        <v>125</v>
      </c>
      <c r="B47" s="43"/>
      <c r="C47" s="44"/>
      <c r="D47" s="44"/>
      <c r="E47" s="47" t="s">
        <v>1988</v>
      </c>
      <c r="F47" s="44"/>
      <c r="G47" s="44"/>
      <c r="H47" s="44"/>
      <c r="I47" s="44"/>
      <c r="J47" s="46"/>
    </row>
    <row r="48" ht="360">
      <c r="A48" s="36" t="s">
        <v>127</v>
      </c>
      <c r="B48" s="43"/>
      <c r="C48" s="44"/>
      <c r="D48" s="44"/>
      <c r="E48" s="38" t="s">
        <v>517</v>
      </c>
      <c r="F48" s="44"/>
      <c r="G48" s="44"/>
      <c r="H48" s="44"/>
      <c r="I48" s="44"/>
      <c r="J48" s="46"/>
    </row>
    <row r="49">
      <c r="A49" s="30" t="s">
        <v>115</v>
      </c>
      <c r="B49" s="31"/>
      <c r="C49" s="32" t="s">
        <v>222</v>
      </c>
      <c r="D49" s="33"/>
      <c r="E49" s="30" t="s">
        <v>223</v>
      </c>
      <c r="F49" s="33"/>
      <c r="G49" s="33"/>
      <c r="H49" s="33"/>
      <c r="I49" s="34">
        <f>SUMIFS(I50:I53,A50:A53,"P")</f>
        <v>0</v>
      </c>
      <c r="J49" s="35"/>
    </row>
    <row r="50">
      <c r="A50" s="36" t="s">
        <v>118</v>
      </c>
      <c r="B50" s="36">
        <v>9</v>
      </c>
      <c r="C50" s="37" t="s">
        <v>1238</v>
      </c>
      <c r="D50" s="36" t="s">
        <v>120</v>
      </c>
      <c r="E50" s="38" t="s">
        <v>1239</v>
      </c>
      <c r="F50" s="39" t="s">
        <v>189</v>
      </c>
      <c r="G50" s="40">
        <v>5.9400000000000004</v>
      </c>
      <c r="H50" s="41">
        <v>5155.7700000000004</v>
      </c>
      <c r="I50" s="41">
        <f>ROUND(G50*H50,P4)</f>
        <v>0</v>
      </c>
      <c r="J50" s="39" t="s">
        <v>123</v>
      </c>
      <c r="O50" s="42">
        <f>I50*0.21</f>
        <v>0</v>
      </c>
      <c r="P50">
        <v>3</v>
      </c>
    </row>
    <row r="51" ht="28.8">
      <c r="A51" s="36" t="s">
        <v>124</v>
      </c>
      <c r="B51" s="43"/>
      <c r="C51" s="44"/>
      <c r="D51" s="44"/>
      <c r="E51" s="38" t="s">
        <v>1989</v>
      </c>
      <c r="F51" s="44"/>
      <c r="G51" s="44"/>
      <c r="H51" s="44"/>
      <c r="I51" s="44"/>
      <c r="J51" s="46"/>
    </row>
    <row r="52" ht="28.8">
      <c r="A52" s="36" t="s">
        <v>125</v>
      </c>
      <c r="B52" s="43"/>
      <c r="C52" s="44"/>
      <c r="D52" s="44"/>
      <c r="E52" s="47" t="s">
        <v>1990</v>
      </c>
      <c r="F52" s="44"/>
      <c r="G52" s="44"/>
      <c r="H52" s="44"/>
      <c r="I52" s="44"/>
      <c r="J52" s="46"/>
    </row>
    <row r="53" ht="409.5">
      <c r="A53" s="36" t="s">
        <v>127</v>
      </c>
      <c r="B53" s="43"/>
      <c r="C53" s="44"/>
      <c r="D53" s="44"/>
      <c r="E53" s="38" t="s">
        <v>525</v>
      </c>
      <c r="F53" s="44"/>
      <c r="G53" s="44"/>
      <c r="H53" s="44"/>
      <c r="I53" s="44"/>
      <c r="J53" s="46"/>
    </row>
    <row r="54">
      <c r="A54" s="30" t="s">
        <v>115</v>
      </c>
      <c r="B54" s="31"/>
      <c r="C54" s="32" t="s">
        <v>389</v>
      </c>
      <c r="D54" s="33"/>
      <c r="E54" s="30" t="s">
        <v>390</v>
      </c>
      <c r="F54" s="33"/>
      <c r="G54" s="33"/>
      <c r="H54" s="33"/>
      <c r="I54" s="34">
        <f>SUMIFS(I55:I74,A55:A74,"P")</f>
        <v>0</v>
      </c>
      <c r="J54" s="35"/>
    </row>
    <row r="55">
      <c r="A55" s="36" t="s">
        <v>118</v>
      </c>
      <c r="B55" s="36">
        <v>10</v>
      </c>
      <c r="C55" s="37" t="s">
        <v>391</v>
      </c>
      <c r="D55" s="36" t="s">
        <v>120</v>
      </c>
      <c r="E55" s="38" t="s">
        <v>392</v>
      </c>
      <c r="F55" s="39" t="s">
        <v>189</v>
      </c>
      <c r="G55" s="40">
        <v>67.861999999999995</v>
      </c>
      <c r="H55" s="41">
        <v>4217.5200000000004</v>
      </c>
      <c r="I55" s="41">
        <f>ROUND(G55*H55,P4)</f>
        <v>0</v>
      </c>
      <c r="J55" s="39" t="s">
        <v>123</v>
      </c>
      <c r="O55" s="42">
        <f>I55*0.21</f>
        <v>0</v>
      </c>
      <c r="P55">
        <v>3</v>
      </c>
    </row>
    <row r="56">
      <c r="A56" s="36" t="s">
        <v>124</v>
      </c>
      <c r="B56" s="43"/>
      <c r="C56" s="44"/>
      <c r="D56" s="44"/>
      <c r="E56" s="45" t="s">
        <v>120</v>
      </c>
      <c r="F56" s="44"/>
      <c r="G56" s="44"/>
      <c r="H56" s="44"/>
      <c r="I56" s="44"/>
      <c r="J56" s="46"/>
    </row>
    <row r="57" ht="57.6">
      <c r="A57" s="36" t="s">
        <v>125</v>
      </c>
      <c r="B57" s="43"/>
      <c r="C57" s="44"/>
      <c r="D57" s="44"/>
      <c r="E57" s="47" t="s">
        <v>1991</v>
      </c>
      <c r="F57" s="44"/>
      <c r="G57" s="44"/>
      <c r="H57" s="44"/>
      <c r="I57" s="44"/>
      <c r="J57" s="46"/>
    </row>
    <row r="58" ht="409.5">
      <c r="A58" s="36" t="s">
        <v>127</v>
      </c>
      <c r="B58" s="43"/>
      <c r="C58" s="44"/>
      <c r="D58" s="44"/>
      <c r="E58" s="38" t="s">
        <v>398</v>
      </c>
      <c r="F58" s="44"/>
      <c r="G58" s="44"/>
      <c r="H58" s="44"/>
      <c r="I58" s="44"/>
      <c r="J58" s="46"/>
    </row>
    <row r="59">
      <c r="A59" s="36" t="s">
        <v>118</v>
      </c>
      <c r="B59" s="36">
        <v>11</v>
      </c>
      <c r="C59" s="37" t="s">
        <v>1992</v>
      </c>
      <c r="D59" s="36" t="s">
        <v>120</v>
      </c>
      <c r="E59" s="38" t="s">
        <v>1993</v>
      </c>
      <c r="F59" s="39" t="s">
        <v>189</v>
      </c>
      <c r="G59" s="40">
        <v>6.109</v>
      </c>
      <c r="H59" s="41">
        <v>15000</v>
      </c>
      <c r="I59" s="41">
        <f>ROUND(G59*H59,P4)</f>
        <v>0</v>
      </c>
      <c r="J59" s="36"/>
      <c r="O59" s="42">
        <f>I59*0.21</f>
        <v>0</v>
      </c>
      <c r="P59">
        <v>3</v>
      </c>
    </row>
    <row r="60">
      <c r="A60" s="36" t="s">
        <v>124</v>
      </c>
      <c r="B60" s="43"/>
      <c r="C60" s="44"/>
      <c r="D60" s="44"/>
      <c r="E60" s="38" t="s">
        <v>1994</v>
      </c>
      <c r="F60" s="44"/>
      <c r="G60" s="44"/>
      <c r="H60" s="44"/>
      <c r="I60" s="44"/>
      <c r="J60" s="46"/>
    </row>
    <row r="61">
      <c r="A61" s="36" t="s">
        <v>125</v>
      </c>
      <c r="B61" s="43"/>
      <c r="C61" s="44"/>
      <c r="D61" s="44"/>
      <c r="E61" s="47" t="s">
        <v>1995</v>
      </c>
      <c r="F61" s="44"/>
      <c r="G61" s="44"/>
      <c r="H61" s="44"/>
      <c r="I61" s="44"/>
      <c r="J61" s="46"/>
    </row>
    <row r="62" ht="409.5">
      <c r="A62" s="36" t="s">
        <v>127</v>
      </c>
      <c r="B62" s="43"/>
      <c r="C62" s="44"/>
      <c r="D62" s="44"/>
      <c r="E62" s="38" t="s">
        <v>398</v>
      </c>
      <c r="F62" s="44"/>
      <c r="G62" s="44"/>
      <c r="H62" s="44"/>
      <c r="I62" s="44"/>
      <c r="J62" s="46"/>
    </row>
    <row r="63">
      <c r="A63" s="36" t="s">
        <v>118</v>
      </c>
      <c r="B63" s="36">
        <v>12</v>
      </c>
      <c r="C63" s="37" t="s">
        <v>399</v>
      </c>
      <c r="D63" s="36" t="s">
        <v>120</v>
      </c>
      <c r="E63" s="38" t="s">
        <v>400</v>
      </c>
      <c r="F63" s="39" t="s">
        <v>189</v>
      </c>
      <c r="G63" s="40">
        <v>24.725000000000001</v>
      </c>
      <c r="H63" s="41">
        <v>4613.8500000000004</v>
      </c>
      <c r="I63" s="41">
        <f>ROUND(G63*H63,P4)</f>
        <v>0</v>
      </c>
      <c r="J63" s="39" t="s">
        <v>123</v>
      </c>
      <c r="O63" s="42">
        <f>I63*0.21</f>
        <v>0</v>
      </c>
      <c r="P63">
        <v>3</v>
      </c>
    </row>
    <row r="64" ht="28.8">
      <c r="A64" s="36" t="s">
        <v>124</v>
      </c>
      <c r="B64" s="43"/>
      <c r="C64" s="44"/>
      <c r="D64" s="44"/>
      <c r="E64" s="38" t="s">
        <v>1996</v>
      </c>
      <c r="F64" s="44"/>
      <c r="G64" s="44"/>
      <c r="H64" s="44"/>
      <c r="I64" s="44"/>
      <c r="J64" s="46"/>
    </row>
    <row r="65" ht="115.2">
      <c r="A65" s="36" t="s">
        <v>125</v>
      </c>
      <c r="B65" s="43"/>
      <c r="C65" s="44"/>
      <c r="D65" s="44"/>
      <c r="E65" s="47" t="s">
        <v>1997</v>
      </c>
      <c r="F65" s="44"/>
      <c r="G65" s="44"/>
      <c r="H65" s="44"/>
      <c r="I65" s="44"/>
      <c r="J65" s="46"/>
    </row>
    <row r="66" ht="409.5">
      <c r="A66" s="36" t="s">
        <v>127</v>
      </c>
      <c r="B66" s="43"/>
      <c r="C66" s="44"/>
      <c r="D66" s="44"/>
      <c r="E66" s="38" t="s">
        <v>398</v>
      </c>
      <c r="F66" s="44"/>
      <c r="G66" s="44"/>
      <c r="H66" s="44"/>
      <c r="I66" s="44"/>
      <c r="J66" s="46"/>
    </row>
    <row r="67">
      <c r="A67" s="36" t="s">
        <v>118</v>
      </c>
      <c r="B67" s="36">
        <v>13</v>
      </c>
      <c r="C67" s="37" t="s">
        <v>409</v>
      </c>
      <c r="D67" s="36" t="s">
        <v>120</v>
      </c>
      <c r="E67" s="38" t="s">
        <v>410</v>
      </c>
      <c r="F67" s="39" t="s">
        <v>189</v>
      </c>
      <c r="G67" s="40">
        <v>33.671999999999997</v>
      </c>
      <c r="H67" s="41">
        <v>7016.9899999999998</v>
      </c>
      <c r="I67" s="41">
        <f>ROUND(G67*H67,P4)</f>
        <v>0</v>
      </c>
      <c r="J67" s="39" t="s">
        <v>123</v>
      </c>
      <c r="O67" s="42">
        <f>I67*0.21</f>
        <v>0</v>
      </c>
      <c r="P67">
        <v>3</v>
      </c>
    </row>
    <row r="68">
      <c r="A68" s="36" t="s">
        <v>124</v>
      </c>
      <c r="B68" s="43"/>
      <c r="C68" s="44"/>
      <c r="D68" s="44"/>
      <c r="E68" s="38" t="s">
        <v>1998</v>
      </c>
      <c r="F68" s="44"/>
      <c r="G68" s="44"/>
      <c r="H68" s="44"/>
      <c r="I68" s="44"/>
      <c r="J68" s="46"/>
    </row>
    <row r="69" ht="100.8">
      <c r="A69" s="36" t="s">
        <v>125</v>
      </c>
      <c r="B69" s="43"/>
      <c r="C69" s="44"/>
      <c r="D69" s="44"/>
      <c r="E69" s="47" t="s">
        <v>1999</v>
      </c>
      <c r="F69" s="44"/>
      <c r="G69" s="44"/>
      <c r="H69" s="44"/>
      <c r="I69" s="44"/>
      <c r="J69" s="46"/>
    </row>
    <row r="70" ht="129.6">
      <c r="A70" s="36" t="s">
        <v>127</v>
      </c>
      <c r="B70" s="43"/>
      <c r="C70" s="44"/>
      <c r="D70" s="44"/>
      <c r="E70" s="38" t="s">
        <v>412</v>
      </c>
      <c r="F70" s="44"/>
      <c r="G70" s="44"/>
      <c r="H70" s="44"/>
      <c r="I70" s="44"/>
      <c r="J70" s="46"/>
    </row>
    <row r="71">
      <c r="A71" s="36" t="s">
        <v>118</v>
      </c>
      <c r="B71" s="36">
        <v>14</v>
      </c>
      <c r="C71" s="37" t="s">
        <v>2000</v>
      </c>
      <c r="D71" s="36" t="s">
        <v>120</v>
      </c>
      <c r="E71" s="38" t="s">
        <v>2001</v>
      </c>
      <c r="F71" s="39" t="s">
        <v>189</v>
      </c>
      <c r="G71" s="40">
        <v>1.381</v>
      </c>
      <c r="H71" s="41">
        <v>8360.4599999999991</v>
      </c>
      <c r="I71" s="41">
        <f>ROUND(G71*H71,P4)</f>
        <v>0</v>
      </c>
      <c r="J71" s="39" t="s">
        <v>123</v>
      </c>
      <c r="O71" s="42">
        <f>I71*0.21</f>
        <v>0</v>
      </c>
      <c r="P71">
        <v>3</v>
      </c>
    </row>
    <row r="72">
      <c r="A72" s="36" t="s">
        <v>124</v>
      </c>
      <c r="B72" s="43"/>
      <c r="C72" s="44"/>
      <c r="D72" s="44"/>
      <c r="E72" s="38" t="s">
        <v>2002</v>
      </c>
      <c r="F72" s="44"/>
      <c r="G72" s="44"/>
      <c r="H72" s="44"/>
      <c r="I72" s="44"/>
      <c r="J72" s="46"/>
    </row>
    <row r="73" ht="28.8">
      <c r="A73" s="36" t="s">
        <v>125</v>
      </c>
      <c r="B73" s="43"/>
      <c r="C73" s="44"/>
      <c r="D73" s="44"/>
      <c r="E73" s="47" t="s">
        <v>2003</v>
      </c>
      <c r="F73" s="44"/>
      <c r="G73" s="44"/>
      <c r="H73" s="44"/>
      <c r="I73" s="44"/>
      <c r="J73" s="46"/>
    </row>
    <row r="74" ht="403.2">
      <c r="A74" s="36" t="s">
        <v>127</v>
      </c>
      <c r="B74" s="43"/>
      <c r="C74" s="44"/>
      <c r="D74" s="44"/>
      <c r="E74" s="38" t="s">
        <v>542</v>
      </c>
      <c r="F74" s="44"/>
      <c r="G74" s="44"/>
      <c r="H74" s="44"/>
      <c r="I74" s="44"/>
      <c r="J74" s="46"/>
    </row>
    <row r="75">
      <c r="A75" s="30" t="s">
        <v>115</v>
      </c>
      <c r="B75" s="31"/>
      <c r="C75" s="32" t="s">
        <v>245</v>
      </c>
      <c r="D75" s="33"/>
      <c r="E75" s="30" t="s">
        <v>246</v>
      </c>
      <c r="F75" s="33"/>
      <c r="G75" s="33"/>
      <c r="H75" s="33"/>
      <c r="I75" s="34">
        <f>SUMIFS(I76:I83,A76:A83,"P")</f>
        <v>0</v>
      </c>
      <c r="J75" s="35"/>
    </row>
    <row r="76" ht="28.8">
      <c r="A76" s="36" t="s">
        <v>118</v>
      </c>
      <c r="B76" s="36">
        <v>15</v>
      </c>
      <c r="C76" s="37" t="s">
        <v>2004</v>
      </c>
      <c r="D76" s="36" t="s">
        <v>120</v>
      </c>
      <c r="E76" s="38" t="s">
        <v>2005</v>
      </c>
      <c r="F76" s="39" t="s">
        <v>219</v>
      </c>
      <c r="G76" s="40">
        <v>226.33600000000001</v>
      </c>
      <c r="H76" s="41">
        <v>149.28</v>
      </c>
      <c r="I76" s="41">
        <f>ROUND(G76*H76,P4)</f>
        <v>0</v>
      </c>
      <c r="J76" s="39" t="s">
        <v>123</v>
      </c>
      <c r="O76" s="42">
        <f>I76*0.21</f>
        <v>0</v>
      </c>
      <c r="P76">
        <v>3</v>
      </c>
    </row>
    <row r="77">
      <c r="A77" s="36" t="s">
        <v>124</v>
      </c>
      <c r="B77" s="43"/>
      <c r="C77" s="44"/>
      <c r="D77" s="44"/>
      <c r="E77" s="45" t="s">
        <v>120</v>
      </c>
      <c r="F77" s="44"/>
      <c r="G77" s="44"/>
      <c r="H77" s="44"/>
      <c r="I77" s="44"/>
      <c r="J77" s="46"/>
    </row>
    <row r="78" ht="28.8">
      <c r="A78" s="36" t="s">
        <v>125</v>
      </c>
      <c r="B78" s="43"/>
      <c r="C78" s="44"/>
      <c r="D78" s="44"/>
      <c r="E78" s="47" t="s">
        <v>2006</v>
      </c>
      <c r="F78" s="44"/>
      <c r="G78" s="44"/>
      <c r="H78" s="44"/>
      <c r="I78" s="44"/>
      <c r="J78" s="46"/>
    </row>
    <row r="79" ht="259.2">
      <c r="A79" s="36" t="s">
        <v>127</v>
      </c>
      <c r="B79" s="43"/>
      <c r="C79" s="44"/>
      <c r="D79" s="44"/>
      <c r="E79" s="38" t="s">
        <v>1406</v>
      </c>
      <c r="F79" s="44"/>
      <c r="G79" s="44"/>
      <c r="H79" s="44"/>
      <c r="I79" s="44"/>
      <c r="J79" s="46"/>
    </row>
    <row r="80">
      <c r="A80" s="36" t="s">
        <v>118</v>
      </c>
      <c r="B80" s="36">
        <v>16</v>
      </c>
      <c r="C80" s="37" t="s">
        <v>2007</v>
      </c>
      <c r="D80" s="36" t="s">
        <v>120</v>
      </c>
      <c r="E80" s="38" t="s">
        <v>2008</v>
      </c>
      <c r="F80" s="39" t="s">
        <v>219</v>
      </c>
      <c r="G80" s="40">
        <v>44.768999999999998</v>
      </c>
      <c r="H80" s="41">
        <v>3500</v>
      </c>
      <c r="I80" s="41">
        <f>ROUND(G80*H80,P4)</f>
        <v>0</v>
      </c>
      <c r="J80" s="36"/>
      <c r="O80" s="42">
        <f>I80*0.21</f>
        <v>0</v>
      </c>
      <c r="P80">
        <v>3</v>
      </c>
    </row>
    <row r="81">
      <c r="A81" s="36" t="s">
        <v>124</v>
      </c>
      <c r="B81" s="43"/>
      <c r="C81" s="44"/>
      <c r="D81" s="44"/>
      <c r="E81" s="45" t="s">
        <v>120</v>
      </c>
      <c r="F81" s="44"/>
      <c r="G81" s="44"/>
      <c r="H81" s="44"/>
      <c r="I81" s="44"/>
      <c r="J81" s="46"/>
    </row>
    <row r="82">
      <c r="A82" s="36" t="s">
        <v>125</v>
      </c>
      <c r="B82" s="43"/>
      <c r="C82" s="44"/>
      <c r="D82" s="44"/>
      <c r="E82" s="47" t="s">
        <v>2009</v>
      </c>
      <c r="F82" s="44"/>
      <c r="G82" s="44"/>
      <c r="H82" s="44"/>
      <c r="I82" s="44"/>
      <c r="J82" s="46"/>
    </row>
    <row r="83">
      <c r="A83" s="36" t="s">
        <v>127</v>
      </c>
      <c r="B83" s="43"/>
      <c r="C83" s="44"/>
      <c r="D83" s="44"/>
      <c r="E83" s="45" t="s">
        <v>120</v>
      </c>
      <c r="F83" s="44"/>
      <c r="G83" s="44"/>
      <c r="H83" s="44"/>
      <c r="I83" s="44"/>
      <c r="J83" s="46"/>
    </row>
    <row r="84">
      <c r="A84" s="30" t="s">
        <v>115</v>
      </c>
      <c r="B84" s="31"/>
      <c r="C84" s="32" t="s">
        <v>268</v>
      </c>
      <c r="D84" s="33"/>
      <c r="E84" s="30" t="s">
        <v>269</v>
      </c>
      <c r="F84" s="33"/>
      <c r="G84" s="33"/>
      <c r="H84" s="33"/>
      <c r="I84" s="34">
        <f>SUMIFS(I85:I100,A85:A100,"P")</f>
        <v>0</v>
      </c>
      <c r="J84" s="35"/>
    </row>
    <row r="85">
      <c r="A85" s="36" t="s">
        <v>118</v>
      </c>
      <c r="B85" s="36">
        <v>17</v>
      </c>
      <c r="C85" s="37" t="s">
        <v>2010</v>
      </c>
      <c r="D85" s="36" t="s">
        <v>120</v>
      </c>
      <c r="E85" s="38" t="s">
        <v>2011</v>
      </c>
      <c r="F85" s="39" t="s">
        <v>235</v>
      </c>
      <c r="G85" s="40">
        <v>9</v>
      </c>
      <c r="H85" s="41">
        <v>4000</v>
      </c>
      <c r="I85" s="41">
        <f>ROUND(G85*H85,P4)</f>
        <v>0</v>
      </c>
      <c r="J85" s="36"/>
      <c r="O85" s="42">
        <f>I85*0.21</f>
        <v>0</v>
      </c>
      <c r="P85">
        <v>3</v>
      </c>
    </row>
    <row r="86">
      <c r="A86" s="36" t="s">
        <v>124</v>
      </c>
      <c r="B86" s="43"/>
      <c r="C86" s="44"/>
      <c r="D86" s="44"/>
      <c r="E86" s="38" t="s">
        <v>2012</v>
      </c>
      <c r="F86" s="44"/>
      <c r="G86" s="44"/>
      <c r="H86" s="44"/>
      <c r="I86" s="44"/>
      <c r="J86" s="46"/>
    </row>
    <row r="87" ht="28.8">
      <c r="A87" s="36" t="s">
        <v>125</v>
      </c>
      <c r="B87" s="43"/>
      <c r="C87" s="44"/>
      <c r="D87" s="44"/>
      <c r="E87" s="47" t="s">
        <v>2013</v>
      </c>
      <c r="F87" s="44"/>
      <c r="G87" s="44"/>
      <c r="H87" s="44"/>
      <c r="I87" s="44"/>
      <c r="J87" s="46"/>
    </row>
    <row r="88" ht="86.4">
      <c r="A88" s="36" t="s">
        <v>127</v>
      </c>
      <c r="B88" s="43"/>
      <c r="C88" s="44"/>
      <c r="D88" s="44"/>
      <c r="E88" s="38" t="s">
        <v>2014</v>
      </c>
      <c r="F88" s="44"/>
      <c r="G88" s="44"/>
      <c r="H88" s="44"/>
      <c r="I88" s="44"/>
      <c r="J88" s="46"/>
    </row>
    <row r="89">
      <c r="A89" s="36" t="s">
        <v>118</v>
      </c>
      <c r="B89" s="36">
        <v>18</v>
      </c>
      <c r="C89" s="37" t="s">
        <v>2015</v>
      </c>
      <c r="D89" s="36" t="s">
        <v>120</v>
      </c>
      <c r="E89" s="38" t="s">
        <v>2016</v>
      </c>
      <c r="F89" s="39" t="s">
        <v>235</v>
      </c>
      <c r="G89" s="40">
        <v>32.149999999999999</v>
      </c>
      <c r="H89" s="41">
        <v>43362.309999999998</v>
      </c>
      <c r="I89" s="41">
        <f>ROUND(G89*H89,P4)</f>
        <v>0</v>
      </c>
      <c r="J89" s="39" t="s">
        <v>123</v>
      </c>
      <c r="O89" s="42">
        <f>I89*0.21</f>
        <v>0</v>
      </c>
      <c r="P89">
        <v>3</v>
      </c>
    </row>
    <row r="90">
      <c r="A90" s="36" t="s">
        <v>124</v>
      </c>
      <c r="B90" s="43"/>
      <c r="C90" s="44"/>
      <c r="D90" s="44"/>
      <c r="E90" s="38" t="s">
        <v>2017</v>
      </c>
      <c r="F90" s="44"/>
      <c r="G90" s="44"/>
      <c r="H90" s="44"/>
      <c r="I90" s="44"/>
      <c r="J90" s="46"/>
    </row>
    <row r="91" ht="43.2">
      <c r="A91" s="36" t="s">
        <v>125</v>
      </c>
      <c r="B91" s="43"/>
      <c r="C91" s="44"/>
      <c r="D91" s="44"/>
      <c r="E91" s="47" t="s">
        <v>2018</v>
      </c>
      <c r="F91" s="44"/>
      <c r="G91" s="44"/>
      <c r="H91" s="44"/>
      <c r="I91" s="44"/>
      <c r="J91" s="46"/>
    </row>
    <row r="92" ht="72">
      <c r="A92" s="36" t="s">
        <v>127</v>
      </c>
      <c r="B92" s="43"/>
      <c r="C92" s="44"/>
      <c r="D92" s="44"/>
      <c r="E92" s="38" t="s">
        <v>596</v>
      </c>
      <c r="F92" s="44"/>
      <c r="G92" s="44"/>
      <c r="H92" s="44"/>
      <c r="I92" s="44"/>
      <c r="J92" s="46"/>
    </row>
    <row r="93">
      <c r="A93" s="36" t="s">
        <v>118</v>
      </c>
      <c r="B93" s="36">
        <v>19</v>
      </c>
      <c r="C93" s="37" t="s">
        <v>2019</v>
      </c>
      <c r="D93" s="36" t="s">
        <v>120</v>
      </c>
      <c r="E93" s="38" t="s">
        <v>2020</v>
      </c>
      <c r="F93" s="39" t="s">
        <v>189</v>
      </c>
      <c r="G93" s="40">
        <v>0.050000000000000003</v>
      </c>
      <c r="H93" s="41">
        <v>5580.2799999999997</v>
      </c>
      <c r="I93" s="41">
        <f>ROUND(G93*H93,P4)</f>
        <v>0</v>
      </c>
      <c r="J93" s="39" t="s">
        <v>123</v>
      </c>
      <c r="O93" s="42">
        <f>I93*0.21</f>
        <v>0</v>
      </c>
      <c r="P93">
        <v>3</v>
      </c>
    </row>
    <row r="94" ht="43.2">
      <c r="A94" s="36" t="s">
        <v>124</v>
      </c>
      <c r="B94" s="43"/>
      <c r="C94" s="44"/>
      <c r="D94" s="44"/>
      <c r="E94" s="38" t="s">
        <v>2021</v>
      </c>
      <c r="F94" s="44"/>
      <c r="G94" s="44"/>
      <c r="H94" s="44"/>
      <c r="I94" s="44"/>
      <c r="J94" s="46"/>
    </row>
    <row r="95" ht="28.8">
      <c r="A95" s="36" t="s">
        <v>125</v>
      </c>
      <c r="B95" s="43"/>
      <c r="C95" s="44"/>
      <c r="D95" s="44"/>
      <c r="E95" s="47" t="s">
        <v>2022</v>
      </c>
      <c r="F95" s="44"/>
      <c r="G95" s="44"/>
      <c r="H95" s="44"/>
      <c r="I95" s="44"/>
      <c r="J95" s="46"/>
    </row>
    <row r="96" ht="409.5">
      <c r="A96" s="36" t="s">
        <v>127</v>
      </c>
      <c r="B96" s="43"/>
      <c r="C96" s="44"/>
      <c r="D96" s="44"/>
      <c r="E96" s="38" t="s">
        <v>398</v>
      </c>
      <c r="F96" s="44"/>
      <c r="G96" s="44"/>
      <c r="H96" s="44"/>
      <c r="I96" s="44"/>
      <c r="J96" s="46"/>
    </row>
    <row r="97">
      <c r="A97" s="36" t="s">
        <v>118</v>
      </c>
      <c r="B97" s="36">
        <v>20</v>
      </c>
      <c r="C97" s="37" t="s">
        <v>2023</v>
      </c>
      <c r="D97" s="36" t="s">
        <v>120</v>
      </c>
      <c r="E97" s="38" t="s">
        <v>2024</v>
      </c>
      <c r="F97" s="39" t="s">
        <v>1261</v>
      </c>
      <c r="G97" s="40">
        <v>202.904</v>
      </c>
      <c r="H97" s="41">
        <v>130.19</v>
      </c>
      <c r="I97" s="41">
        <f>ROUND(G97*H97,P4)</f>
        <v>0</v>
      </c>
      <c r="J97" s="39" t="s">
        <v>123</v>
      </c>
      <c r="O97" s="42">
        <f>I97*0.21</f>
        <v>0</v>
      </c>
      <c r="P97">
        <v>3</v>
      </c>
    </row>
    <row r="98">
      <c r="A98" s="36" t="s">
        <v>124</v>
      </c>
      <c r="B98" s="43"/>
      <c r="C98" s="44"/>
      <c r="D98" s="44"/>
      <c r="E98" s="38" t="s">
        <v>2025</v>
      </c>
      <c r="F98" s="44"/>
      <c r="G98" s="44"/>
      <c r="H98" s="44"/>
      <c r="I98" s="44"/>
      <c r="J98" s="46"/>
    </row>
    <row r="99" ht="43.2">
      <c r="A99" s="36" t="s">
        <v>125</v>
      </c>
      <c r="B99" s="43"/>
      <c r="C99" s="44"/>
      <c r="D99" s="44"/>
      <c r="E99" s="47" t="s">
        <v>2026</v>
      </c>
      <c r="F99" s="44"/>
      <c r="G99" s="44"/>
      <c r="H99" s="44"/>
      <c r="I99" s="44"/>
      <c r="J99" s="46"/>
    </row>
    <row r="100" ht="409.5">
      <c r="A100" s="36" t="s">
        <v>127</v>
      </c>
      <c r="B100" s="48"/>
      <c r="C100" s="49"/>
      <c r="D100" s="49"/>
      <c r="E100" s="38" t="s">
        <v>2027</v>
      </c>
      <c r="F100" s="49"/>
      <c r="G100" s="49"/>
      <c r="H100" s="49"/>
      <c r="I100" s="49"/>
      <c r="J10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55</v>
      </c>
      <c r="I3" s="24">
        <f>SUMIFS(I8:I22,A8:A22,"SD")</f>
        <v>0</v>
      </c>
      <c r="J3" s="18"/>
      <c r="O3">
        <v>0</v>
      </c>
      <c r="P3">
        <v>2</v>
      </c>
    </row>
    <row r="4">
      <c r="A4" s="3" t="s">
        <v>102</v>
      </c>
      <c r="B4" s="19" t="s">
        <v>103</v>
      </c>
      <c r="C4" s="20" t="s">
        <v>55</v>
      </c>
      <c r="D4" s="21"/>
      <c r="E4" s="22" t="s">
        <v>56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97.5</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2028</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SUMIFS(I14:I17,A14:A17,"P")</f>
        <v>0</v>
      </c>
      <c r="J13" s="35"/>
    </row>
    <row r="14">
      <c r="A14" s="36" t="s">
        <v>118</v>
      </c>
      <c r="B14" s="36">
        <v>2</v>
      </c>
      <c r="C14" s="37" t="s">
        <v>1973</v>
      </c>
      <c r="D14" s="36" t="s">
        <v>120</v>
      </c>
      <c r="E14" s="38" t="s">
        <v>1974</v>
      </c>
      <c r="F14" s="39" t="s">
        <v>189</v>
      </c>
      <c r="G14" s="40">
        <v>97.5</v>
      </c>
      <c r="H14" s="41">
        <v>3107.3200000000002</v>
      </c>
      <c r="I14" s="41">
        <f>ROUND(G14*H14,P4)</f>
        <v>0</v>
      </c>
      <c r="J14" s="39" t="s">
        <v>123</v>
      </c>
      <c r="O14" s="42">
        <f>I14*0.21</f>
        <v>0</v>
      </c>
      <c r="P14">
        <v>3</v>
      </c>
    </row>
    <row r="15">
      <c r="A15" s="36" t="s">
        <v>124</v>
      </c>
      <c r="B15" s="43"/>
      <c r="C15" s="44"/>
      <c r="D15" s="44"/>
      <c r="E15" s="45" t="s">
        <v>120</v>
      </c>
      <c r="F15" s="44"/>
      <c r="G15" s="44"/>
      <c r="H15" s="44"/>
      <c r="I15" s="44"/>
      <c r="J15" s="46"/>
    </row>
    <row r="16" ht="129.6">
      <c r="A16" s="36" t="s">
        <v>125</v>
      </c>
      <c r="B16" s="43"/>
      <c r="C16" s="44"/>
      <c r="D16" s="44"/>
      <c r="E16" s="47" t="s">
        <v>2029</v>
      </c>
      <c r="F16" s="44"/>
      <c r="G16" s="44"/>
      <c r="H16" s="44"/>
      <c r="I16" s="44"/>
      <c r="J16" s="46"/>
    </row>
    <row r="17" ht="86.4">
      <c r="A17" s="36" t="s">
        <v>127</v>
      </c>
      <c r="B17" s="43"/>
      <c r="C17" s="44"/>
      <c r="D17" s="44"/>
      <c r="E17" s="38" t="s">
        <v>1977</v>
      </c>
      <c r="F17" s="44"/>
      <c r="G17" s="44"/>
      <c r="H17" s="44"/>
      <c r="I17" s="44"/>
      <c r="J17" s="46"/>
    </row>
    <row r="18">
      <c r="A18" s="30" t="s">
        <v>115</v>
      </c>
      <c r="B18" s="31"/>
      <c r="C18" s="32" t="s">
        <v>389</v>
      </c>
      <c r="D18" s="33"/>
      <c r="E18" s="30" t="s">
        <v>390</v>
      </c>
      <c r="F18" s="33"/>
      <c r="G18" s="33"/>
      <c r="H18" s="33"/>
      <c r="I18" s="34">
        <f>SUMIFS(I19:I22,A19:A22,"P")</f>
        <v>0</v>
      </c>
      <c r="J18" s="35"/>
    </row>
    <row r="19">
      <c r="A19" s="36" t="s">
        <v>118</v>
      </c>
      <c r="B19" s="36">
        <v>3</v>
      </c>
      <c r="C19" s="37" t="s">
        <v>2030</v>
      </c>
      <c r="D19" s="36" t="s">
        <v>120</v>
      </c>
      <c r="E19" s="38" t="s">
        <v>2031</v>
      </c>
      <c r="F19" s="39" t="s">
        <v>189</v>
      </c>
      <c r="G19" s="40">
        <v>84</v>
      </c>
      <c r="H19" s="41">
        <v>2224.04</v>
      </c>
      <c r="I19" s="41">
        <f>ROUND(G19*H19,P4)</f>
        <v>0</v>
      </c>
      <c r="J19" s="39" t="s">
        <v>123</v>
      </c>
      <c r="O19" s="42">
        <f>I19*0.21</f>
        <v>0</v>
      </c>
      <c r="P19">
        <v>3</v>
      </c>
    </row>
    <row r="20">
      <c r="A20" s="36" t="s">
        <v>124</v>
      </c>
      <c r="B20" s="43"/>
      <c r="C20" s="44"/>
      <c r="D20" s="44"/>
      <c r="E20" s="45" t="s">
        <v>120</v>
      </c>
      <c r="F20" s="44"/>
      <c r="G20" s="44"/>
      <c r="H20" s="44"/>
      <c r="I20" s="44"/>
      <c r="J20" s="46"/>
    </row>
    <row r="21" ht="100.8">
      <c r="A21" s="36" t="s">
        <v>125</v>
      </c>
      <c r="B21" s="43"/>
      <c r="C21" s="44"/>
      <c r="D21" s="44"/>
      <c r="E21" s="47" t="s">
        <v>2032</v>
      </c>
      <c r="F21" s="44"/>
      <c r="G21" s="44"/>
      <c r="H21" s="44"/>
      <c r="I21" s="44"/>
      <c r="J21" s="46"/>
    </row>
    <row r="22" ht="72">
      <c r="A22" s="36" t="s">
        <v>127</v>
      </c>
      <c r="B22" s="48"/>
      <c r="C22" s="49"/>
      <c r="D22" s="49"/>
      <c r="E22" s="38" t="s">
        <v>2033</v>
      </c>
      <c r="F22" s="49"/>
      <c r="G22" s="49"/>
      <c r="H22" s="49"/>
      <c r="I22" s="49"/>
      <c r="J2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57</v>
      </c>
      <c r="I3" s="24">
        <f>SUMIFS(I8:I92,A8:A92,"SD")</f>
        <v>0</v>
      </c>
      <c r="J3" s="18"/>
      <c r="O3">
        <v>0</v>
      </c>
      <c r="P3">
        <v>2</v>
      </c>
    </row>
    <row r="4">
      <c r="A4" s="3" t="s">
        <v>102</v>
      </c>
      <c r="B4" s="19" t="s">
        <v>103</v>
      </c>
      <c r="C4" s="20" t="s">
        <v>57</v>
      </c>
      <c r="D4" s="21"/>
      <c r="E4" s="22" t="s">
        <v>58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71.046000000000006</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2034</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SUMIFS(I14:I53,A14:A53,"P")</f>
        <v>0</v>
      </c>
      <c r="J13" s="35"/>
    </row>
    <row r="14">
      <c r="A14" s="36" t="s">
        <v>118</v>
      </c>
      <c r="B14" s="36">
        <v>2</v>
      </c>
      <c r="C14" s="37" t="s">
        <v>2035</v>
      </c>
      <c r="D14" s="36" t="s">
        <v>120</v>
      </c>
      <c r="E14" s="38" t="s">
        <v>2036</v>
      </c>
      <c r="F14" s="39" t="s">
        <v>189</v>
      </c>
      <c r="G14" s="40">
        <v>160.83099999999999</v>
      </c>
      <c r="H14" s="41">
        <v>82.640000000000001</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2037</v>
      </c>
      <c r="F16" s="44"/>
      <c r="G16" s="44"/>
      <c r="H16" s="44"/>
      <c r="I16" s="44"/>
      <c r="J16" s="46"/>
    </row>
    <row r="17" ht="28.8">
      <c r="A17" s="36" t="s">
        <v>127</v>
      </c>
      <c r="B17" s="43"/>
      <c r="C17" s="44"/>
      <c r="D17" s="44"/>
      <c r="E17" s="38" t="s">
        <v>2038</v>
      </c>
      <c r="F17" s="44"/>
      <c r="G17" s="44"/>
      <c r="H17" s="44"/>
      <c r="I17" s="44"/>
      <c r="J17" s="46"/>
    </row>
    <row r="18">
      <c r="A18" s="36" t="s">
        <v>118</v>
      </c>
      <c r="B18" s="36">
        <v>3</v>
      </c>
      <c r="C18" s="37" t="s">
        <v>305</v>
      </c>
      <c r="D18" s="36" t="s">
        <v>288</v>
      </c>
      <c r="E18" s="38" t="s">
        <v>306</v>
      </c>
      <c r="F18" s="39" t="s">
        <v>189</v>
      </c>
      <c r="G18" s="40">
        <v>106.25</v>
      </c>
      <c r="H18" s="41">
        <v>135.06999999999999</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2039</v>
      </c>
      <c r="F20" s="44"/>
      <c r="G20" s="44"/>
      <c r="H20" s="44"/>
      <c r="I20" s="44"/>
      <c r="J20" s="46"/>
    </row>
    <row r="21" ht="374.4">
      <c r="A21" s="36" t="s">
        <v>127</v>
      </c>
      <c r="B21" s="43"/>
      <c r="C21" s="44"/>
      <c r="D21" s="44"/>
      <c r="E21" s="38" t="s">
        <v>2040</v>
      </c>
      <c r="F21" s="44"/>
      <c r="G21" s="44"/>
      <c r="H21" s="44"/>
      <c r="I21" s="44"/>
      <c r="J21" s="46"/>
    </row>
    <row r="22">
      <c r="A22" s="36" t="s">
        <v>118</v>
      </c>
      <c r="B22" s="36">
        <v>4</v>
      </c>
      <c r="C22" s="37" t="s">
        <v>305</v>
      </c>
      <c r="D22" s="36" t="s">
        <v>309</v>
      </c>
      <c r="E22" s="38" t="s">
        <v>306</v>
      </c>
      <c r="F22" s="39" t="s">
        <v>189</v>
      </c>
      <c r="G22" s="40">
        <v>160.83099999999999</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2041</v>
      </c>
      <c r="F24" s="44"/>
      <c r="G24" s="44"/>
      <c r="H24" s="44"/>
      <c r="I24" s="44"/>
      <c r="J24" s="46"/>
    </row>
    <row r="25" ht="374.4">
      <c r="A25" s="36" t="s">
        <v>127</v>
      </c>
      <c r="B25" s="43"/>
      <c r="C25" s="44"/>
      <c r="D25" s="44"/>
      <c r="E25" s="38" t="s">
        <v>2040</v>
      </c>
      <c r="F25" s="44"/>
      <c r="G25" s="44"/>
      <c r="H25" s="44"/>
      <c r="I25" s="44"/>
      <c r="J25" s="46"/>
    </row>
    <row r="26">
      <c r="A26" s="36" t="s">
        <v>118</v>
      </c>
      <c r="B26" s="36">
        <v>5</v>
      </c>
      <c r="C26" s="37" t="s">
        <v>305</v>
      </c>
      <c r="D26" s="36" t="s">
        <v>311</v>
      </c>
      <c r="E26" s="38" t="s">
        <v>306</v>
      </c>
      <c r="F26" s="39" t="s">
        <v>189</v>
      </c>
      <c r="G26" s="40">
        <v>71.046000000000006</v>
      </c>
      <c r="H26" s="41">
        <v>135.06999999999999</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2042</v>
      </c>
      <c r="F28" s="44"/>
      <c r="G28" s="44"/>
      <c r="H28" s="44"/>
      <c r="I28" s="44"/>
      <c r="J28" s="46"/>
    </row>
    <row r="29" ht="374.4">
      <c r="A29" s="36" t="s">
        <v>127</v>
      </c>
      <c r="B29" s="43"/>
      <c r="C29" s="44"/>
      <c r="D29" s="44"/>
      <c r="E29" s="38" t="s">
        <v>2040</v>
      </c>
      <c r="F29" s="44"/>
      <c r="G29" s="44"/>
      <c r="H29" s="44"/>
      <c r="I29" s="44"/>
      <c r="J29" s="46"/>
    </row>
    <row r="30">
      <c r="A30" s="36" t="s">
        <v>118</v>
      </c>
      <c r="B30" s="36">
        <v>6</v>
      </c>
      <c r="C30" s="37" t="s">
        <v>1978</v>
      </c>
      <c r="D30" s="36" t="s">
        <v>120</v>
      </c>
      <c r="E30" s="38" t="s">
        <v>1979</v>
      </c>
      <c r="F30" s="39" t="s">
        <v>189</v>
      </c>
      <c r="G30" s="40">
        <v>177.29599999999999</v>
      </c>
      <c r="H30" s="41">
        <v>442.81999999999999</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2043</v>
      </c>
      <c r="F32" s="44"/>
      <c r="G32" s="44"/>
      <c r="H32" s="44"/>
      <c r="I32" s="44"/>
      <c r="J32" s="46"/>
    </row>
    <row r="33" ht="409.5">
      <c r="A33" s="36" t="s">
        <v>127</v>
      </c>
      <c r="B33" s="43"/>
      <c r="C33" s="44"/>
      <c r="D33" s="44"/>
      <c r="E33" s="38" t="s">
        <v>2044</v>
      </c>
      <c r="F33" s="44"/>
      <c r="G33" s="44"/>
      <c r="H33" s="44"/>
      <c r="I33" s="44"/>
      <c r="J33" s="46"/>
    </row>
    <row r="34">
      <c r="A34" s="36" t="s">
        <v>118</v>
      </c>
      <c r="B34" s="36">
        <v>7</v>
      </c>
      <c r="C34" s="37" t="s">
        <v>209</v>
      </c>
      <c r="D34" s="36" t="s">
        <v>120</v>
      </c>
      <c r="E34" s="38" t="s">
        <v>210</v>
      </c>
      <c r="F34" s="39" t="s">
        <v>189</v>
      </c>
      <c r="G34" s="40">
        <v>338.13099999999997</v>
      </c>
      <c r="H34" s="41">
        <v>20.600000000000001</v>
      </c>
      <c r="I34" s="41">
        <f>ROUND(G34*H34,P4)</f>
        <v>0</v>
      </c>
      <c r="J34" s="39" t="s">
        <v>123</v>
      </c>
      <c r="O34" s="42">
        <f>I34*0.21</f>
        <v>0</v>
      </c>
      <c r="P34">
        <v>3</v>
      </c>
    </row>
    <row r="35">
      <c r="A35" s="36" t="s">
        <v>124</v>
      </c>
      <c r="B35" s="43"/>
      <c r="C35" s="44"/>
      <c r="D35" s="44"/>
      <c r="E35" s="45" t="s">
        <v>120</v>
      </c>
      <c r="F35" s="44"/>
      <c r="G35" s="44"/>
      <c r="H35" s="44"/>
      <c r="I35" s="44"/>
      <c r="J35" s="46"/>
    </row>
    <row r="36" ht="43.2">
      <c r="A36" s="36" t="s">
        <v>125</v>
      </c>
      <c r="B36" s="43"/>
      <c r="C36" s="44"/>
      <c r="D36" s="44"/>
      <c r="E36" s="47" t="s">
        <v>2045</v>
      </c>
      <c r="F36" s="44"/>
      <c r="G36" s="44"/>
      <c r="H36" s="44"/>
      <c r="I36" s="44"/>
      <c r="J36" s="46"/>
    </row>
    <row r="37" ht="216">
      <c r="A37" s="36" t="s">
        <v>127</v>
      </c>
      <c r="B37" s="43"/>
      <c r="C37" s="44"/>
      <c r="D37" s="44"/>
      <c r="E37" s="38" t="s">
        <v>2046</v>
      </c>
      <c r="F37" s="44"/>
      <c r="G37" s="44"/>
      <c r="H37" s="44"/>
      <c r="I37" s="44"/>
      <c r="J37" s="46"/>
    </row>
    <row r="38">
      <c r="A38" s="36" t="s">
        <v>118</v>
      </c>
      <c r="B38" s="36">
        <v>8</v>
      </c>
      <c r="C38" s="37" t="s">
        <v>209</v>
      </c>
      <c r="D38" s="36" t="s">
        <v>288</v>
      </c>
      <c r="E38" s="38" t="s">
        <v>210</v>
      </c>
      <c r="F38" s="39" t="s">
        <v>189</v>
      </c>
      <c r="G38" s="40">
        <v>71.046000000000006</v>
      </c>
      <c r="H38" s="41">
        <v>20.600000000000001</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2047</v>
      </c>
      <c r="F40" s="44"/>
      <c r="G40" s="44"/>
      <c r="H40" s="44"/>
      <c r="I40" s="44"/>
      <c r="J40" s="46"/>
    </row>
    <row r="41" ht="216">
      <c r="A41" s="36" t="s">
        <v>127</v>
      </c>
      <c r="B41" s="43"/>
      <c r="C41" s="44"/>
      <c r="D41" s="44"/>
      <c r="E41" s="38" t="s">
        <v>341</v>
      </c>
      <c r="F41" s="44"/>
      <c r="G41" s="44"/>
      <c r="H41" s="44"/>
      <c r="I41" s="44"/>
      <c r="J41" s="46"/>
    </row>
    <row r="42">
      <c r="A42" s="36" t="s">
        <v>118</v>
      </c>
      <c r="B42" s="36">
        <v>9</v>
      </c>
      <c r="C42" s="37" t="s">
        <v>827</v>
      </c>
      <c r="D42" s="36" t="s">
        <v>120</v>
      </c>
      <c r="E42" s="38" t="s">
        <v>828</v>
      </c>
      <c r="F42" s="39" t="s">
        <v>189</v>
      </c>
      <c r="G42" s="40">
        <v>106.25</v>
      </c>
      <c r="H42" s="41">
        <v>180.83000000000001</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2048</v>
      </c>
      <c r="F44" s="44"/>
      <c r="G44" s="44"/>
      <c r="H44" s="44"/>
      <c r="I44" s="44"/>
      <c r="J44" s="46"/>
    </row>
    <row r="45" ht="273.6">
      <c r="A45" s="36" t="s">
        <v>127</v>
      </c>
      <c r="B45" s="43"/>
      <c r="C45" s="44"/>
      <c r="D45" s="44"/>
      <c r="E45" s="38" t="s">
        <v>2049</v>
      </c>
      <c r="F45" s="44"/>
      <c r="G45" s="44"/>
      <c r="H45" s="44"/>
      <c r="I45" s="44"/>
      <c r="J45" s="46"/>
    </row>
    <row r="46">
      <c r="A46" s="36" t="s">
        <v>118</v>
      </c>
      <c r="B46" s="36">
        <v>10</v>
      </c>
      <c r="C46" s="37" t="s">
        <v>213</v>
      </c>
      <c r="D46" s="36" t="s">
        <v>120</v>
      </c>
      <c r="E46" s="38" t="s">
        <v>214</v>
      </c>
      <c r="F46" s="39" t="s">
        <v>189</v>
      </c>
      <c r="G46" s="40">
        <v>57.058</v>
      </c>
      <c r="H46" s="41">
        <v>1102.6500000000001</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2050</v>
      </c>
      <c r="F48" s="44"/>
      <c r="G48" s="44"/>
      <c r="H48" s="44"/>
      <c r="I48" s="44"/>
      <c r="J48" s="46"/>
    </row>
    <row r="49" ht="360">
      <c r="A49" s="36" t="s">
        <v>127</v>
      </c>
      <c r="B49" s="43"/>
      <c r="C49" s="44"/>
      <c r="D49" s="44"/>
      <c r="E49" s="38" t="s">
        <v>517</v>
      </c>
      <c r="F49" s="44"/>
      <c r="G49" s="44"/>
      <c r="H49" s="44"/>
      <c r="I49" s="44"/>
      <c r="J49" s="46"/>
    </row>
    <row r="50">
      <c r="A50" s="36" t="s">
        <v>118</v>
      </c>
      <c r="B50" s="36">
        <v>11</v>
      </c>
      <c r="C50" s="37" t="s">
        <v>362</v>
      </c>
      <c r="D50" s="36" t="s">
        <v>120</v>
      </c>
      <c r="E50" s="38" t="s">
        <v>363</v>
      </c>
      <c r="F50" s="39" t="s">
        <v>189</v>
      </c>
      <c r="G50" s="40">
        <v>160.83099999999999</v>
      </c>
      <c r="H50" s="41">
        <v>222.00999999999999</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2051</v>
      </c>
      <c r="F52" s="44"/>
      <c r="G52" s="44"/>
      <c r="H52" s="44"/>
      <c r="I52" s="44"/>
      <c r="J52" s="46"/>
    </row>
    <row r="53" ht="43.2">
      <c r="A53" s="36" t="s">
        <v>127</v>
      </c>
      <c r="B53" s="43"/>
      <c r="C53" s="44"/>
      <c r="D53" s="44"/>
      <c r="E53" s="38" t="s">
        <v>2052</v>
      </c>
      <c r="F53" s="44"/>
      <c r="G53" s="44"/>
      <c r="H53" s="44"/>
      <c r="I53" s="44"/>
      <c r="J53" s="46"/>
    </row>
    <row r="54">
      <c r="A54" s="30" t="s">
        <v>115</v>
      </c>
      <c r="B54" s="31"/>
      <c r="C54" s="32" t="s">
        <v>222</v>
      </c>
      <c r="D54" s="33"/>
      <c r="E54" s="30" t="s">
        <v>223</v>
      </c>
      <c r="F54" s="33"/>
      <c r="G54" s="33"/>
      <c r="H54" s="33"/>
      <c r="I54" s="34">
        <f>SUMIFS(I55:I58,A55:A58,"P")</f>
        <v>0</v>
      </c>
      <c r="J54" s="35"/>
    </row>
    <row r="55">
      <c r="A55" s="36" t="s">
        <v>118</v>
      </c>
      <c r="B55" s="36">
        <v>12</v>
      </c>
      <c r="C55" s="37" t="s">
        <v>2053</v>
      </c>
      <c r="D55" s="36" t="s">
        <v>120</v>
      </c>
      <c r="E55" s="38" t="s">
        <v>2054</v>
      </c>
      <c r="F55" s="39" t="s">
        <v>189</v>
      </c>
      <c r="G55" s="40">
        <v>0.74399999999999999</v>
      </c>
      <c r="H55" s="41">
        <v>11163.59</v>
      </c>
      <c r="I55" s="41">
        <f>ROUND(G55*H55,P4)</f>
        <v>0</v>
      </c>
      <c r="J55" s="39" t="s">
        <v>123</v>
      </c>
      <c r="O55" s="42">
        <f>I55*0.21</f>
        <v>0</v>
      </c>
      <c r="P55">
        <v>3</v>
      </c>
    </row>
    <row r="56">
      <c r="A56" s="36" t="s">
        <v>124</v>
      </c>
      <c r="B56" s="43"/>
      <c r="C56" s="44"/>
      <c r="D56" s="44"/>
      <c r="E56" s="45" t="s">
        <v>120</v>
      </c>
      <c r="F56" s="44"/>
      <c r="G56" s="44"/>
      <c r="H56" s="44"/>
      <c r="I56" s="44"/>
      <c r="J56" s="46"/>
    </row>
    <row r="57" ht="28.8">
      <c r="A57" s="36" t="s">
        <v>125</v>
      </c>
      <c r="B57" s="43"/>
      <c r="C57" s="44"/>
      <c r="D57" s="44"/>
      <c r="E57" s="47" t="s">
        <v>2055</v>
      </c>
      <c r="F57" s="44"/>
      <c r="G57" s="44"/>
      <c r="H57" s="44"/>
      <c r="I57" s="44"/>
      <c r="J57" s="46"/>
    </row>
    <row r="58" ht="100.8">
      <c r="A58" s="36" t="s">
        <v>127</v>
      </c>
      <c r="B58" s="43"/>
      <c r="C58" s="44"/>
      <c r="D58" s="44"/>
      <c r="E58" s="38" t="s">
        <v>2056</v>
      </c>
      <c r="F58" s="44"/>
      <c r="G58" s="44"/>
      <c r="H58" s="44"/>
      <c r="I58" s="44"/>
      <c r="J58" s="46"/>
    </row>
    <row r="59">
      <c r="A59" s="30" t="s">
        <v>115</v>
      </c>
      <c r="B59" s="31"/>
      <c r="C59" s="32" t="s">
        <v>389</v>
      </c>
      <c r="D59" s="33"/>
      <c r="E59" s="30" t="s">
        <v>390</v>
      </c>
      <c r="F59" s="33"/>
      <c r="G59" s="33"/>
      <c r="H59" s="33"/>
      <c r="I59" s="34">
        <f>SUMIFS(I60:I63,A60:A63,"P")</f>
        <v>0</v>
      </c>
      <c r="J59" s="35"/>
    </row>
    <row r="60">
      <c r="A60" s="36" t="s">
        <v>118</v>
      </c>
      <c r="B60" s="36">
        <v>13</v>
      </c>
      <c r="C60" s="37" t="s">
        <v>406</v>
      </c>
      <c r="D60" s="36" t="s">
        <v>120</v>
      </c>
      <c r="E60" s="38" t="s">
        <v>407</v>
      </c>
      <c r="F60" s="39" t="s">
        <v>189</v>
      </c>
      <c r="G60" s="40">
        <v>13.984999999999999</v>
      </c>
      <c r="H60" s="41">
        <v>1036.6700000000001</v>
      </c>
      <c r="I60" s="41">
        <f>ROUND(G60*H60,P4)</f>
        <v>0</v>
      </c>
      <c r="J60" s="39" t="s">
        <v>123</v>
      </c>
      <c r="O60" s="42">
        <f>I60*0.21</f>
        <v>0</v>
      </c>
      <c r="P60">
        <v>3</v>
      </c>
    </row>
    <row r="61">
      <c r="A61" s="36" t="s">
        <v>124</v>
      </c>
      <c r="B61" s="43"/>
      <c r="C61" s="44"/>
      <c r="D61" s="44"/>
      <c r="E61" s="45" t="s">
        <v>120</v>
      </c>
      <c r="F61" s="44"/>
      <c r="G61" s="44"/>
      <c r="H61" s="44"/>
      <c r="I61" s="44"/>
      <c r="J61" s="46"/>
    </row>
    <row r="62">
      <c r="A62" s="36" t="s">
        <v>125</v>
      </c>
      <c r="B62" s="43"/>
      <c r="C62" s="44"/>
      <c r="D62" s="44"/>
      <c r="E62" s="47" t="s">
        <v>2057</v>
      </c>
      <c r="F62" s="44"/>
      <c r="G62" s="44"/>
      <c r="H62" s="44"/>
      <c r="I62" s="44"/>
      <c r="J62" s="46"/>
    </row>
    <row r="63" ht="57.6">
      <c r="A63" s="36" t="s">
        <v>127</v>
      </c>
      <c r="B63" s="43"/>
      <c r="C63" s="44"/>
      <c r="D63" s="44"/>
      <c r="E63" s="38" t="s">
        <v>405</v>
      </c>
      <c r="F63" s="44"/>
      <c r="G63" s="44"/>
      <c r="H63" s="44"/>
      <c r="I63" s="44"/>
      <c r="J63" s="46"/>
    </row>
    <row r="64">
      <c r="A64" s="30" t="s">
        <v>115</v>
      </c>
      <c r="B64" s="31"/>
      <c r="C64" s="32" t="s">
        <v>251</v>
      </c>
      <c r="D64" s="33"/>
      <c r="E64" s="30" t="s">
        <v>252</v>
      </c>
      <c r="F64" s="33"/>
      <c r="G64" s="33"/>
      <c r="H64" s="33"/>
      <c r="I64" s="34">
        <f>SUMIFS(I65:I92,A65:A92,"P")</f>
        <v>0</v>
      </c>
      <c r="J64" s="35"/>
    </row>
    <row r="65">
      <c r="A65" s="36" t="s">
        <v>118</v>
      </c>
      <c r="B65" s="36">
        <v>14</v>
      </c>
      <c r="C65" s="37" t="s">
        <v>2058</v>
      </c>
      <c r="D65" s="36" t="s">
        <v>120</v>
      </c>
      <c r="E65" s="38" t="s">
        <v>2059</v>
      </c>
      <c r="F65" s="39" t="s">
        <v>235</v>
      </c>
      <c r="G65" s="40">
        <v>174.81</v>
      </c>
      <c r="H65" s="41">
        <v>341.75999999999999</v>
      </c>
      <c r="I65" s="41">
        <f>ROUND(G65*H65,P4)</f>
        <v>0</v>
      </c>
      <c r="J65" s="39" t="s">
        <v>123</v>
      </c>
      <c r="O65" s="42">
        <f>I65*0.21</f>
        <v>0</v>
      </c>
      <c r="P65">
        <v>3</v>
      </c>
    </row>
    <row r="66">
      <c r="A66" s="36" t="s">
        <v>124</v>
      </c>
      <c r="B66" s="43"/>
      <c r="C66" s="44"/>
      <c r="D66" s="44"/>
      <c r="E66" s="45" t="s">
        <v>120</v>
      </c>
      <c r="F66" s="44"/>
      <c r="G66" s="44"/>
      <c r="H66" s="44"/>
      <c r="I66" s="44"/>
      <c r="J66" s="46"/>
    </row>
    <row r="67">
      <c r="A67" s="36" t="s">
        <v>125</v>
      </c>
      <c r="B67" s="43"/>
      <c r="C67" s="44"/>
      <c r="D67" s="44"/>
      <c r="E67" s="47" t="s">
        <v>2060</v>
      </c>
      <c r="F67" s="44"/>
      <c r="G67" s="44"/>
      <c r="H67" s="44"/>
      <c r="I67" s="44"/>
      <c r="J67" s="46"/>
    </row>
    <row r="68" ht="316.8">
      <c r="A68" s="36" t="s">
        <v>127</v>
      </c>
      <c r="B68" s="43"/>
      <c r="C68" s="44"/>
      <c r="D68" s="44"/>
      <c r="E68" s="38" t="s">
        <v>2061</v>
      </c>
      <c r="F68" s="44"/>
      <c r="G68" s="44"/>
      <c r="H68" s="44"/>
      <c r="I68" s="44"/>
      <c r="J68" s="46"/>
    </row>
    <row r="69">
      <c r="A69" s="36" t="s">
        <v>118</v>
      </c>
      <c r="B69" s="36">
        <v>15</v>
      </c>
      <c r="C69" s="37" t="s">
        <v>2062</v>
      </c>
      <c r="D69" s="36" t="s">
        <v>120</v>
      </c>
      <c r="E69" s="38" t="s">
        <v>2063</v>
      </c>
      <c r="F69" s="39" t="s">
        <v>235</v>
      </c>
      <c r="G69" s="40">
        <v>28.600000000000001</v>
      </c>
      <c r="H69" s="41">
        <v>397.13</v>
      </c>
      <c r="I69" s="41">
        <f>ROUND(G69*H69,P4)</f>
        <v>0</v>
      </c>
      <c r="J69" s="39" t="s">
        <v>123</v>
      </c>
      <c r="O69" s="42">
        <f>I69*0.21</f>
        <v>0</v>
      </c>
      <c r="P69">
        <v>3</v>
      </c>
    </row>
    <row r="70">
      <c r="A70" s="36" t="s">
        <v>124</v>
      </c>
      <c r="B70" s="43"/>
      <c r="C70" s="44"/>
      <c r="D70" s="44"/>
      <c r="E70" s="45" t="s">
        <v>120</v>
      </c>
      <c r="F70" s="44"/>
      <c r="G70" s="44"/>
      <c r="H70" s="44"/>
      <c r="I70" s="44"/>
      <c r="J70" s="46"/>
    </row>
    <row r="71">
      <c r="A71" s="36" t="s">
        <v>125</v>
      </c>
      <c r="B71" s="43"/>
      <c r="C71" s="44"/>
      <c r="D71" s="44"/>
      <c r="E71" s="47" t="s">
        <v>2064</v>
      </c>
      <c r="F71" s="44"/>
      <c r="G71" s="44"/>
      <c r="H71" s="44"/>
      <c r="I71" s="44"/>
      <c r="J71" s="46"/>
    </row>
    <row r="72" ht="288">
      <c r="A72" s="36" t="s">
        <v>127</v>
      </c>
      <c r="B72" s="43"/>
      <c r="C72" s="44"/>
      <c r="D72" s="44"/>
      <c r="E72" s="38" t="s">
        <v>1436</v>
      </c>
      <c r="F72" s="44"/>
      <c r="G72" s="44"/>
      <c r="H72" s="44"/>
      <c r="I72" s="44"/>
      <c r="J72" s="46"/>
    </row>
    <row r="73">
      <c r="A73" s="36" t="s">
        <v>118</v>
      </c>
      <c r="B73" s="36">
        <v>16</v>
      </c>
      <c r="C73" s="37" t="s">
        <v>2065</v>
      </c>
      <c r="D73" s="36" t="s">
        <v>120</v>
      </c>
      <c r="E73" s="38" t="s">
        <v>2066</v>
      </c>
      <c r="F73" s="39" t="s">
        <v>235</v>
      </c>
      <c r="G73" s="40">
        <v>174.81</v>
      </c>
      <c r="H73" s="41">
        <v>22.510000000000002</v>
      </c>
      <c r="I73" s="41">
        <f>ROUND(G73*H73,P4)</f>
        <v>0</v>
      </c>
      <c r="J73" s="39" t="s">
        <v>123</v>
      </c>
      <c r="O73" s="42">
        <f>I73*0.21</f>
        <v>0</v>
      </c>
      <c r="P73">
        <v>3</v>
      </c>
    </row>
    <row r="74">
      <c r="A74" s="36" t="s">
        <v>124</v>
      </c>
      <c r="B74" s="43"/>
      <c r="C74" s="44"/>
      <c r="D74" s="44"/>
      <c r="E74" s="45" t="s">
        <v>120</v>
      </c>
      <c r="F74" s="44"/>
      <c r="G74" s="44"/>
      <c r="H74" s="44"/>
      <c r="I74" s="44"/>
      <c r="J74" s="46"/>
    </row>
    <row r="75">
      <c r="A75" s="36" t="s">
        <v>125</v>
      </c>
      <c r="B75" s="43"/>
      <c r="C75" s="44"/>
      <c r="D75" s="44"/>
      <c r="E75" s="47" t="s">
        <v>2067</v>
      </c>
      <c r="F75" s="44"/>
      <c r="G75" s="44"/>
      <c r="H75" s="44"/>
      <c r="I75" s="44"/>
      <c r="J75" s="46"/>
    </row>
    <row r="76" ht="57.6">
      <c r="A76" s="36" t="s">
        <v>127</v>
      </c>
      <c r="B76" s="43"/>
      <c r="C76" s="44"/>
      <c r="D76" s="44"/>
      <c r="E76" s="38" t="s">
        <v>2068</v>
      </c>
      <c r="F76" s="44"/>
      <c r="G76" s="44"/>
      <c r="H76" s="44"/>
      <c r="I76" s="44"/>
      <c r="J76" s="46"/>
    </row>
    <row r="77">
      <c r="A77" s="36" t="s">
        <v>118</v>
      </c>
      <c r="B77" s="36">
        <v>17</v>
      </c>
      <c r="C77" s="37" t="s">
        <v>2069</v>
      </c>
      <c r="D77" s="36" t="s">
        <v>120</v>
      </c>
      <c r="E77" s="38" t="s">
        <v>2070</v>
      </c>
      <c r="F77" s="39" t="s">
        <v>235</v>
      </c>
      <c r="G77" s="40">
        <v>146.21000000000001</v>
      </c>
      <c r="H77" s="41">
        <v>22.510000000000002</v>
      </c>
      <c r="I77" s="41">
        <f>ROUND(G77*H77,P4)</f>
        <v>0</v>
      </c>
      <c r="J77" s="39" t="s">
        <v>123</v>
      </c>
      <c r="O77" s="42">
        <f>I77*0.21</f>
        <v>0</v>
      </c>
      <c r="P77">
        <v>3</v>
      </c>
    </row>
    <row r="78">
      <c r="A78" s="36" t="s">
        <v>124</v>
      </c>
      <c r="B78" s="43"/>
      <c r="C78" s="44"/>
      <c r="D78" s="44"/>
      <c r="E78" s="45" t="s">
        <v>120</v>
      </c>
      <c r="F78" s="44"/>
      <c r="G78" s="44"/>
      <c r="H78" s="44"/>
      <c r="I78" s="44"/>
      <c r="J78" s="46"/>
    </row>
    <row r="79">
      <c r="A79" s="36" t="s">
        <v>125</v>
      </c>
      <c r="B79" s="43"/>
      <c r="C79" s="44"/>
      <c r="D79" s="44"/>
      <c r="E79" s="47" t="s">
        <v>2071</v>
      </c>
      <c r="F79" s="44"/>
      <c r="G79" s="44"/>
      <c r="H79" s="44"/>
      <c r="I79" s="44"/>
      <c r="J79" s="46"/>
    </row>
    <row r="80" ht="43.2">
      <c r="A80" s="36" t="s">
        <v>127</v>
      </c>
      <c r="B80" s="43"/>
      <c r="C80" s="44"/>
      <c r="D80" s="44"/>
      <c r="E80" s="38" t="s">
        <v>283</v>
      </c>
      <c r="F80" s="44"/>
      <c r="G80" s="44"/>
      <c r="H80" s="44"/>
      <c r="I80" s="44"/>
      <c r="J80" s="46"/>
    </row>
    <row r="81">
      <c r="A81" s="36" t="s">
        <v>118</v>
      </c>
      <c r="B81" s="36">
        <v>18</v>
      </c>
      <c r="C81" s="37" t="s">
        <v>2072</v>
      </c>
      <c r="D81" s="36" t="s">
        <v>120</v>
      </c>
      <c r="E81" s="38" t="s">
        <v>2073</v>
      </c>
      <c r="F81" s="39" t="s">
        <v>189</v>
      </c>
      <c r="G81" s="40">
        <v>0.25</v>
      </c>
      <c r="H81" s="41">
        <v>4330.3000000000002</v>
      </c>
      <c r="I81" s="41">
        <f>ROUND(G81*H81,P4)</f>
        <v>0</v>
      </c>
      <c r="J81" s="39" t="s">
        <v>123</v>
      </c>
      <c r="O81" s="42">
        <f>I81*0.21</f>
        <v>0</v>
      </c>
      <c r="P81">
        <v>3</v>
      </c>
    </row>
    <row r="82">
      <c r="A82" s="36" t="s">
        <v>124</v>
      </c>
      <c r="B82" s="43"/>
      <c r="C82" s="44"/>
      <c r="D82" s="44"/>
      <c r="E82" s="45" t="s">
        <v>120</v>
      </c>
      <c r="F82" s="44"/>
      <c r="G82" s="44"/>
      <c r="H82" s="44"/>
      <c r="I82" s="44"/>
      <c r="J82" s="46"/>
    </row>
    <row r="83" ht="28.8">
      <c r="A83" s="36" t="s">
        <v>125</v>
      </c>
      <c r="B83" s="43"/>
      <c r="C83" s="44"/>
      <c r="D83" s="44"/>
      <c r="E83" s="47" t="s">
        <v>2074</v>
      </c>
      <c r="F83" s="44"/>
      <c r="G83" s="44"/>
      <c r="H83" s="44"/>
      <c r="I83" s="44"/>
      <c r="J83" s="46"/>
    </row>
    <row r="84" ht="409.5">
      <c r="A84" s="36" t="s">
        <v>127</v>
      </c>
      <c r="B84" s="43"/>
      <c r="C84" s="44"/>
      <c r="D84" s="44"/>
      <c r="E84" s="38" t="s">
        <v>2075</v>
      </c>
      <c r="F84" s="44"/>
      <c r="G84" s="44"/>
      <c r="H84" s="44"/>
      <c r="I84" s="44"/>
      <c r="J84" s="46"/>
    </row>
    <row r="85">
      <c r="A85" s="36" t="s">
        <v>118</v>
      </c>
      <c r="B85" s="36">
        <v>19</v>
      </c>
      <c r="C85" s="37" t="s">
        <v>2076</v>
      </c>
      <c r="D85" s="36" t="s">
        <v>120</v>
      </c>
      <c r="E85" s="38" t="s">
        <v>2077</v>
      </c>
      <c r="F85" s="39" t="s">
        <v>235</v>
      </c>
      <c r="G85" s="40">
        <v>174.81</v>
      </c>
      <c r="H85" s="41">
        <v>106.77</v>
      </c>
      <c r="I85" s="41">
        <f>ROUND(G85*H85,P4)</f>
        <v>0</v>
      </c>
      <c r="J85" s="39" t="s">
        <v>123</v>
      </c>
      <c r="O85" s="42">
        <f>I85*0.21</f>
        <v>0</v>
      </c>
      <c r="P85">
        <v>3</v>
      </c>
    </row>
    <row r="86">
      <c r="A86" s="36" t="s">
        <v>124</v>
      </c>
      <c r="B86" s="43"/>
      <c r="C86" s="44"/>
      <c r="D86" s="44"/>
      <c r="E86" s="45" t="s">
        <v>120</v>
      </c>
      <c r="F86" s="44"/>
      <c r="G86" s="44"/>
      <c r="H86" s="44"/>
      <c r="I86" s="44"/>
      <c r="J86" s="46"/>
    </row>
    <row r="87">
      <c r="A87" s="36" t="s">
        <v>125</v>
      </c>
      <c r="B87" s="43"/>
      <c r="C87" s="44"/>
      <c r="D87" s="44"/>
      <c r="E87" s="47" t="s">
        <v>2067</v>
      </c>
      <c r="F87" s="44"/>
      <c r="G87" s="44"/>
      <c r="H87" s="44"/>
      <c r="I87" s="44"/>
      <c r="J87" s="46"/>
    </row>
    <row r="88" ht="72">
      <c r="A88" s="36" t="s">
        <v>127</v>
      </c>
      <c r="B88" s="43"/>
      <c r="C88" s="44"/>
      <c r="D88" s="44"/>
      <c r="E88" s="38" t="s">
        <v>2078</v>
      </c>
      <c r="F88" s="44"/>
      <c r="G88" s="44"/>
      <c r="H88" s="44"/>
      <c r="I88" s="44"/>
      <c r="J88" s="46"/>
    </row>
    <row r="89">
      <c r="A89" s="36" t="s">
        <v>118</v>
      </c>
      <c r="B89" s="36">
        <v>20</v>
      </c>
      <c r="C89" s="37" t="s">
        <v>2079</v>
      </c>
      <c r="D89" s="36" t="s">
        <v>120</v>
      </c>
      <c r="E89" s="38" t="s">
        <v>2080</v>
      </c>
      <c r="F89" s="39" t="s">
        <v>178</v>
      </c>
      <c r="G89" s="40">
        <v>2</v>
      </c>
      <c r="H89" s="41">
        <v>7768.3000000000002</v>
      </c>
      <c r="I89" s="41">
        <f>ROUND(G89*H89,P4)</f>
        <v>0</v>
      </c>
      <c r="J89" s="39" t="s">
        <v>123</v>
      </c>
      <c r="O89" s="42">
        <f>I89*0.21</f>
        <v>0</v>
      </c>
      <c r="P89">
        <v>3</v>
      </c>
    </row>
    <row r="90">
      <c r="A90" s="36" t="s">
        <v>124</v>
      </c>
      <c r="B90" s="43"/>
      <c r="C90" s="44"/>
      <c r="D90" s="44"/>
      <c r="E90" s="45" t="s">
        <v>120</v>
      </c>
      <c r="F90" s="44"/>
      <c r="G90" s="44"/>
      <c r="H90" s="44"/>
      <c r="I90" s="44"/>
      <c r="J90" s="46"/>
    </row>
    <row r="91">
      <c r="A91" s="36" t="s">
        <v>125</v>
      </c>
      <c r="B91" s="43"/>
      <c r="C91" s="44"/>
      <c r="D91" s="44"/>
      <c r="E91" s="47" t="s">
        <v>2081</v>
      </c>
      <c r="F91" s="44"/>
      <c r="G91" s="44"/>
      <c r="H91" s="44"/>
      <c r="I91" s="44"/>
      <c r="J91" s="46"/>
    </row>
    <row r="92" ht="28.8">
      <c r="A92" s="36" t="s">
        <v>127</v>
      </c>
      <c r="B92" s="48"/>
      <c r="C92" s="49"/>
      <c r="D92" s="49"/>
      <c r="E92" s="38" t="s">
        <v>2082</v>
      </c>
      <c r="F92" s="49"/>
      <c r="G92" s="49"/>
      <c r="H92" s="49"/>
      <c r="I92" s="49"/>
      <c r="J9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59</v>
      </c>
      <c r="I3" s="24">
        <f>SUMIFS(I8:I100,A8:A100,"SD")</f>
        <v>0</v>
      </c>
      <c r="J3" s="18"/>
      <c r="O3">
        <v>0</v>
      </c>
      <c r="P3">
        <v>2</v>
      </c>
    </row>
    <row r="4">
      <c r="A4" s="3" t="s">
        <v>102</v>
      </c>
      <c r="B4" s="19" t="s">
        <v>103</v>
      </c>
      <c r="C4" s="20" t="s">
        <v>59</v>
      </c>
      <c r="D4" s="21"/>
      <c r="E4" s="22" t="s">
        <v>60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84.245999999999995</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2083</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311</v>
      </c>
      <c r="E13" s="38" t="s">
        <v>188</v>
      </c>
      <c r="F13" s="39" t="s">
        <v>189</v>
      </c>
      <c r="G13" s="40">
        <v>4.2199999999999998</v>
      </c>
      <c r="H13" s="41">
        <v>960</v>
      </c>
      <c r="I13" s="41">
        <f>ROUND(G13*H13,P4)</f>
        <v>0</v>
      </c>
      <c r="J13" s="39" t="s">
        <v>123</v>
      </c>
      <c r="O13" s="42">
        <f>I13*0.21</f>
        <v>0</v>
      </c>
      <c r="P13">
        <v>3</v>
      </c>
    </row>
    <row r="14">
      <c r="A14" s="36" t="s">
        <v>124</v>
      </c>
      <c r="B14" s="43"/>
      <c r="C14" s="44"/>
      <c r="D14" s="44"/>
      <c r="E14" s="45" t="s">
        <v>120</v>
      </c>
      <c r="F14" s="44"/>
      <c r="G14" s="44"/>
      <c r="H14" s="44"/>
      <c r="I14" s="44"/>
      <c r="J14" s="46"/>
    </row>
    <row r="15" ht="57.6">
      <c r="A15" s="36" t="s">
        <v>125</v>
      </c>
      <c r="B15" s="43"/>
      <c r="C15" s="44"/>
      <c r="D15" s="44"/>
      <c r="E15" s="47" t="s">
        <v>2084</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SUMIFS(I18:I57,A18:A57,"P")</f>
        <v>0</v>
      </c>
      <c r="J17" s="35"/>
    </row>
    <row r="18">
      <c r="A18" s="36" t="s">
        <v>118</v>
      </c>
      <c r="B18" s="36">
        <v>3</v>
      </c>
      <c r="C18" s="37" t="s">
        <v>2035</v>
      </c>
      <c r="D18" s="36" t="s">
        <v>120</v>
      </c>
      <c r="E18" s="38" t="s">
        <v>2036</v>
      </c>
      <c r="F18" s="39" t="s">
        <v>189</v>
      </c>
      <c r="G18" s="40">
        <v>77.325000000000003</v>
      </c>
      <c r="H18" s="41">
        <v>82.640000000000001</v>
      </c>
      <c r="I18" s="41">
        <f>ROUND(G18*H18,P4)</f>
        <v>0</v>
      </c>
      <c r="J18" s="39" t="s">
        <v>123</v>
      </c>
      <c r="O18" s="42">
        <f>I18*0.21</f>
        <v>0</v>
      </c>
      <c r="P18">
        <v>3</v>
      </c>
    </row>
    <row r="19">
      <c r="A19" s="36" t="s">
        <v>124</v>
      </c>
      <c r="B19" s="43"/>
      <c r="C19" s="44"/>
      <c r="D19" s="44"/>
      <c r="E19" s="45" t="s">
        <v>120</v>
      </c>
      <c r="F19" s="44"/>
      <c r="G19" s="44"/>
      <c r="H19" s="44"/>
      <c r="I19" s="44"/>
      <c r="J19" s="46"/>
    </row>
    <row r="20">
      <c r="A20" s="36" t="s">
        <v>125</v>
      </c>
      <c r="B20" s="43"/>
      <c r="C20" s="44"/>
      <c r="D20" s="44"/>
      <c r="E20" s="47" t="s">
        <v>2085</v>
      </c>
      <c r="F20" s="44"/>
      <c r="G20" s="44"/>
      <c r="H20" s="44"/>
      <c r="I20" s="44"/>
      <c r="J20" s="46"/>
    </row>
    <row r="21" ht="28.8">
      <c r="A21" s="36" t="s">
        <v>127</v>
      </c>
      <c r="B21" s="43"/>
      <c r="C21" s="44"/>
      <c r="D21" s="44"/>
      <c r="E21" s="38" t="s">
        <v>2038</v>
      </c>
      <c r="F21" s="44"/>
      <c r="G21" s="44"/>
      <c r="H21" s="44"/>
      <c r="I21" s="44"/>
      <c r="J21" s="46"/>
    </row>
    <row r="22">
      <c r="A22" s="36" t="s">
        <v>118</v>
      </c>
      <c r="B22" s="36">
        <v>4</v>
      </c>
      <c r="C22" s="37" t="s">
        <v>305</v>
      </c>
      <c r="D22" s="36" t="s">
        <v>288</v>
      </c>
      <c r="E22" s="38" t="s">
        <v>306</v>
      </c>
      <c r="F22" s="39" t="s">
        <v>189</v>
      </c>
      <c r="G22" s="40">
        <v>102.39</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2086</v>
      </c>
      <c r="F24" s="44"/>
      <c r="G24" s="44"/>
      <c r="H24" s="44"/>
      <c r="I24" s="44"/>
      <c r="J24" s="46"/>
    </row>
    <row r="25" ht="374.4">
      <c r="A25" s="36" t="s">
        <v>127</v>
      </c>
      <c r="B25" s="43"/>
      <c r="C25" s="44"/>
      <c r="D25" s="44"/>
      <c r="E25" s="38" t="s">
        <v>2040</v>
      </c>
      <c r="F25" s="44"/>
      <c r="G25" s="44"/>
      <c r="H25" s="44"/>
      <c r="I25" s="44"/>
      <c r="J25" s="46"/>
    </row>
    <row r="26">
      <c r="A26" s="36" t="s">
        <v>118</v>
      </c>
      <c r="B26" s="36">
        <v>5</v>
      </c>
      <c r="C26" s="37" t="s">
        <v>305</v>
      </c>
      <c r="D26" s="36" t="s">
        <v>309</v>
      </c>
      <c r="E26" s="38" t="s">
        <v>306</v>
      </c>
      <c r="F26" s="39" t="s">
        <v>189</v>
      </c>
      <c r="G26" s="40">
        <v>77.325000000000003</v>
      </c>
      <c r="H26" s="41">
        <v>135.06999999999999</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2087</v>
      </c>
      <c r="F28" s="44"/>
      <c r="G28" s="44"/>
      <c r="H28" s="44"/>
      <c r="I28" s="44"/>
      <c r="J28" s="46"/>
    </row>
    <row r="29" ht="374.4">
      <c r="A29" s="36" t="s">
        <v>127</v>
      </c>
      <c r="B29" s="43"/>
      <c r="C29" s="44"/>
      <c r="D29" s="44"/>
      <c r="E29" s="38" t="s">
        <v>2040</v>
      </c>
      <c r="F29" s="44"/>
      <c r="G29" s="44"/>
      <c r="H29" s="44"/>
      <c r="I29" s="44"/>
      <c r="J29" s="46"/>
    </row>
    <row r="30">
      <c r="A30" s="36" t="s">
        <v>118</v>
      </c>
      <c r="B30" s="36">
        <v>6</v>
      </c>
      <c r="C30" s="37" t="s">
        <v>305</v>
      </c>
      <c r="D30" s="36" t="s">
        <v>311</v>
      </c>
      <c r="E30" s="38" t="s">
        <v>306</v>
      </c>
      <c r="F30" s="39" t="s">
        <v>189</v>
      </c>
      <c r="G30" s="40">
        <v>84.245999999999995</v>
      </c>
      <c r="H30" s="41">
        <v>135.06999999999999</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2088</v>
      </c>
      <c r="F32" s="44"/>
      <c r="G32" s="44"/>
      <c r="H32" s="44"/>
      <c r="I32" s="44"/>
      <c r="J32" s="46"/>
    </row>
    <row r="33" ht="374.4">
      <c r="A33" s="36" t="s">
        <v>127</v>
      </c>
      <c r="B33" s="43"/>
      <c r="C33" s="44"/>
      <c r="D33" s="44"/>
      <c r="E33" s="38" t="s">
        <v>2040</v>
      </c>
      <c r="F33" s="44"/>
      <c r="G33" s="44"/>
      <c r="H33" s="44"/>
      <c r="I33" s="44"/>
      <c r="J33" s="46"/>
    </row>
    <row r="34">
      <c r="A34" s="36" t="s">
        <v>118</v>
      </c>
      <c r="B34" s="36">
        <v>7</v>
      </c>
      <c r="C34" s="37" t="s">
        <v>1978</v>
      </c>
      <c r="D34" s="36" t="s">
        <v>120</v>
      </c>
      <c r="E34" s="38" t="s">
        <v>1979</v>
      </c>
      <c r="F34" s="39" t="s">
        <v>189</v>
      </c>
      <c r="G34" s="40">
        <v>186.636</v>
      </c>
      <c r="H34" s="41">
        <v>442.81999999999999</v>
      </c>
      <c r="I34" s="41">
        <f>ROUND(G34*H34,P4)</f>
        <v>0</v>
      </c>
      <c r="J34" s="39" t="s">
        <v>123</v>
      </c>
      <c r="O34" s="42">
        <f>I34*0.21</f>
        <v>0</v>
      </c>
      <c r="P34">
        <v>3</v>
      </c>
    </row>
    <row r="35">
      <c r="A35" s="36" t="s">
        <v>124</v>
      </c>
      <c r="B35" s="43"/>
      <c r="C35" s="44"/>
      <c r="D35" s="44"/>
      <c r="E35" s="45" t="s">
        <v>120</v>
      </c>
      <c r="F35" s="44"/>
      <c r="G35" s="44"/>
      <c r="H35" s="44"/>
      <c r="I35" s="44"/>
      <c r="J35" s="46"/>
    </row>
    <row r="36" ht="57.6">
      <c r="A36" s="36" t="s">
        <v>125</v>
      </c>
      <c r="B36" s="43"/>
      <c r="C36" s="44"/>
      <c r="D36" s="44"/>
      <c r="E36" s="47" t="s">
        <v>2089</v>
      </c>
      <c r="F36" s="44"/>
      <c r="G36" s="44"/>
      <c r="H36" s="44"/>
      <c r="I36" s="44"/>
      <c r="J36" s="46"/>
    </row>
    <row r="37" ht="409.5">
      <c r="A37" s="36" t="s">
        <v>127</v>
      </c>
      <c r="B37" s="43"/>
      <c r="C37" s="44"/>
      <c r="D37" s="44"/>
      <c r="E37" s="38" t="s">
        <v>2044</v>
      </c>
      <c r="F37" s="44"/>
      <c r="G37" s="44"/>
      <c r="H37" s="44"/>
      <c r="I37" s="44"/>
      <c r="J37" s="46"/>
    </row>
    <row r="38">
      <c r="A38" s="36" t="s">
        <v>118</v>
      </c>
      <c r="B38" s="36">
        <v>8</v>
      </c>
      <c r="C38" s="37" t="s">
        <v>209</v>
      </c>
      <c r="D38" s="36" t="s">
        <v>120</v>
      </c>
      <c r="E38" s="38" t="s">
        <v>210</v>
      </c>
      <c r="F38" s="39" t="s">
        <v>189</v>
      </c>
      <c r="G38" s="40">
        <v>263.97000000000003</v>
      </c>
      <c r="H38" s="41">
        <v>20.600000000000001</v>
      </c>
      <c r="I38" s="41">
        <f>ROUND(G38*H38,P4)</f>
        <v>0</v>
      </c>
      <c r="J38" s="39" t="s">
        <v>123</v>
      </c>
      <c r="O38" s="42">
        <f>I38*0.21</f>
        <v>0</v>
      </c>
      <c r="P38">
        <v>3</v>
      </c>
    </row>
    <row r="39">
      <c r="A39" s="36" t="s">
        <v>124</v>
      </c>
      <c r="B39" s="43"/>
      <c r="C39" s="44"/>
      <c r="D39" s="44"/>
      <c r="E39" s="45" t="s">
        <v>120</v>
      </c>
      <c r="F39" s="44"/>
      <c r="G39" s="44"/>
      <c r="H39" s="44"/>
      <c r="I39" s="44"/>
      <c r="J39" s="46"/>
    </row>
    <row r="40" ht="43.2">
      <c r="A40" s="36" t="s">
        <v>125</v>
      </c>
      <c r="B40" s="43"/>
      <c r="C40" s="44"/>
      <c r="D40" s="44"/>
      <c r="E40" s="47" t="s">
        <v>2090</v>
      </c>
      <c r="F40" s="44"/>
      <c r="G40" s="44"/>
      <c r="H40" s="44"/>
      <c r="I40" s="44"/>
      <c r="J40" s="46"/>
    </row>
    <row r="41" ht="216">
      <c r="A41" s="36" t="s">
        <v>127</v>
      </c>
      <c r="B41" s="43"/>
      <c r="C41" s="44"/>
      <c r="D41" s="44"/>
      <c r="E41" s="38" t="s">
        <v>2046</v>
      </c>
      <c r="F41" s="44"/>
      <c r="G41" s="44"/>
      <c r="H41" s="44"/>
      <c r="I41" s="44"/>
      <c r="J41" s="46"/>
    </row>
    <row r="42">
      <c r="A42" s="36" t="s">
        <v>118</v>
      </c>
      <c r="B42" s="36">
        <v>9</v>
      </c>
      <c r="C42" s="37" t="s">
        <v>209</v>
      </c>
      <c r="D42" s="36" t="s">
        <v>288</v>
      </c>
      <c r="E42" s="38" t="s">
        <v>210</v>
      </c>
      <c r="F42" s="39" t="s">
        <v>189</v>
      </c>
      <c r="G42" s="40">
        <v>84.245999999999995</v>
      </c>
      <c r="H42" s="41">
        <v>20.600000000000001</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2091</v>
      </c>
      <c r="F44" s="44"/>
      <c r="G44" s="44"/>
      <c r="H44" s="44"/>
      <c r="I44" s="44"/>
      <c r="J44" s="46"/>
    </row>
    <row r="45" ht="216">
      <c r="A45" s="36" t="s">
        <v>127</v>
      </c>
      <c r="B45" s="43"/>
      <c r="C45" s="44"/>
      <c r="D45" s="44"/>
      <c r="E45" s="38" t="s">
        <v>341</v>
      </c>
      <c r="F45" s="44"/>
      <c r="G45" s="44"/>
      <c r="H45" s="44"/>
      <c r="I45" s="44"/>
      <c r="J45" s="46"/>
    </row>
    <row r="46">
      <c r="A46" s="36" t="s">
        <v>118</v>
      </c>
      <c r="B46" s="36">
        <v>10</v>
      </c>
      <c r="C46" s="37" t="s">
        <v>827</v>
      </c>
      <c r="D46" s="36" t="s">
        <v>120</v>
      </c>
      <c r="E46" s="38" t="s">
        <v>828</v>
      </c>
      <c r="F46" s="39" t="s">
        <v>189</v>
      </c>
      <c r="G46" s="40">
        <v>102.39</v>
      </c>
      <c r="H46" s="41">
        <v>180.83000000000001</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2092</v>
      </c>
      <c r="F48" s="44"/>
      <c r="G48" s="44"/>
      <c r="H48" s="44"/>
      <c r="I48" s="44"/>
      <c r="J48" s="46"/>
    </row>
    <row r="49" ht="273.6">
      <c r="A49" s="36" t="s">
        <v>127</v>
      </c>
      <c r="B49" s="43"/>
      <c r="C49" s="44"/>
      <c r="D49" s="44"/>
      <c r="E49" s="38" t="s">
        <v>2049</v>
      </c>
      <c r="F49" s="44"/>
      <c r="G49" s="44"/>
      <c r="H49" s="44"/>
      <c r="I49" s="44"/>
      <c r="J49" s="46"/>
    </row>
    <row r="50">
      <c r="A50" s="36" t="s">
        <v>118</v>
      </c>
      <c r="B50" s="36">
        <v>11</v>
      </c>
      <c r="C50" s="37" t="s">
        <v>213</v>
      </c>
      <c r="D50" s="36" t="s">
        <v>120</v>
      </c>
      <c r="E50" s="38" t="s">
        <v>214</v>
      </c>
      <c r="F50" s="39" t="s">
        <v>189</v>
      </c>
      <c r="G50" s="40">
        <v>61.048999999999999</v>
      </c>
      <c r="H50" s="41">
        <v>1102.6500000000001</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2093</v>
      </c>
      <c r="F52" s="44"/>
      <c r="G52" s="44"/>
      <c r="H52" s="44"/>
      <c r="I52" s="44"/>
      <c r="J52" s="46"/>
    </row>
    <row r="53" ht="374.4">
      <c r="A53" s="36" t="s">
        <v>127</v>
      </c>
      <c r="B53" s="43"/>
      <c r="C53" s="44"/>
      <c r="D53" s="44"/>
      <c r="E53" s="38" t="s">
        <v>2094</v>
      </c>
      <c r="F53" s="44"/>
      <c r="G53" s="44"/>
      <c r="H53" s="44"/>
      <c r="I53" s="44"/>
      <c r="J53" s="46"/>
    </row>
    <row r="54">
      <c r="A54" s="36" t="s">
        <v>118</v>
      </c>
      <c r="B54" s="36">
        <v>12</v>
      </c>
      <c r="C54" s="37" t="s">
        <v>362</v>
      </c>
      <c r="D54" s="36" t="s">
        <v>120</v>
      </c>
      <c r="E54" s="38" t="s">
        <v>363</v>
      </c>
      <c r="F54" s="39" t="s">
        <v>189</v>
      </c>
      <c r="G54" s="40">
        <v>77.325000000000003</v>
      </c>
      <c r="H54" s="41">
        <v>222.00999999999999</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2095</v>
      </c>
      <c r="F56" s="44"/>
      <c r="G56" s="44"/>
      <c r="H56" s="44"/>
      <c r="I56" s="44"/>
      <c r="J56" s="46"/>
    </row>
    <row r="57" ht="43.2">
      <c r="A57" s="36" t="s">
        <v>127</v>
      </c>
      <c r="B57" s="43"/>
      <c r="C57" s="44"/>
      <c r="D57" s="44"/>
      <c r="E57" s="38" t="s">
        <v>2052</v>
      </c>
      <c r="F57" s="44"/>
      <c r="G57" s="44"/>
      <c r="H57" s="44"/>
      <c r="I57" s="44"/>
      <c r="J57" s="46"/>
    </row>
    <row r="58">
      <c r="A58" s="30" t="s">
        <v>115</v>
      </c>
      <c r="B58" s="31"/>
      <c r="C58" s="32" t="s">
        <v>389</v>
      </c>
      <c r="D58" s="33"/>
      <c r="E58" s="30" t="s">
        <v>390</v>
      </c>
      <c r="F58" s="33"/>
      <c r="G58" s="33"/>
      <c r="H58" s="33"/>
      <c r="I58" s="34">
        <f>SUMIFS(I59:I66,A59:A66,"P")</f>
        <v>0</v>
      </c>
      <c r="J58" s="35"/>
    </row>
    <row r="59">
      <c r="A59" s="36" t="s">
        <v>118</v>
      </c>
      <c r="B59" s="36">
        <v>13</v>
      </c>
      <c r="C59" s="37" t="s">
        <v>406</v>
      </c>
      <c r="D59" s="36" t="s">
        <v>120</v>
      </c>
      <c r="E59" s="38" t="s">
        <v>407</v>
      </c>
      <c r="F59" s="39" t="s">
        <v>189</v>
      </c>
      <c r="G59" s="40">
        <v>23.199000000000002</v>
      </c>
      <c r="H59" s="41">
        <v>1036.6700000000001</v>
      </c>
      <c r="I59" s="41">
        <f>ROUND(G59*H59,P4)</f>
        <v>0</v>
      </c>
      <c r="J59" s="39" t="s">
        <v>123</v>
      </c>
      <c r="O59" s="42">
        <f>I59*0.21</f>
        <v>0</v>
      </c>
      <c r="P59">
        <v>3</v>
      </c>
    </row>
    <row r="60">
      <c r="A60" s="36" t="s">
        <v>124</v>
      </c>
      <c r="B60" s="43"/>
      <c r="C60" s="44"/>
      <c r="D60" s="44"/>
      <c r="E60" s="45" t="s">
        <v>120</v>
      </c>
      <c r="F60" s="44"/>
      <c r="G60" s="44"/>
      <c r="H60" s="44"/>
      <c r="I60" s="44"/>
      <c r="J60" s="46"/>
    </row>
    <row r="61">
      <c r="A61" s="36" t="s">
        <v>125</v>
      </c>
      <c r="B61" s="43"/>
      <c r="C61" s="44"/>
      <c r="D61" s="44"/>
      <c r="E61" s="47" t="s">
        <v>2096</v>
      </c>
      <c r="F61" s="44"/>
      <c r="G61" s="44"/>
      <c r="H61" s="44"/>
      <c r="I61" s="44"/>
      <c r="J61" s="46"/>
    </row>
    <row r="62" ht="57.6">
      <c r="A62" s="36" t="s">
        <v>127</v>
      </c>
      <c r="B62" s="43"/>
      <c r="C62" s="44"/>
      <c r="D62" s="44"/>
      <c r="E62" s="38" t="s">
        <v>405</v>
      </c>
      <c r="F62" s="44"/>
      <c r="G62" s="44"/>
      <c r="H62" s="44"/>
      <c r="I62" s="44"/>
      <c r="J62" s="46"/>
    </row>
    <row r="63">
      <c r="A63" s="36" t="s">
        <v>118</v>
      </c>
      <c r="B63" s="36">
        <v>14</v>
      </c>
      <c r="C63" s="37" t="s">
        <v>2097</v>
      </c>
      <c r="D63" s="36" t="s">
        <v>120</v>
      </c>
      <c r="E63" s="38" t="s">
        <v>2098</v>
      </c>
      <c r="F63" s="39" t="s">
        <v>189</v>
      </c>
      <c r="G63" s="40">
        <v>7.5590000000000002</v>
      </c>
      <c r="H63" s="41">
        <v>2809.5</v>
      </c>
      <c r="I63" s="41">
        <f>ROUND(G63*H63,P4)</f>
        <v>0</v>
      </c>
      <c r="J63" s="39" t="s">
        <v>123</v>
      </c>
      <c r="O63" s="42">
        <f>I63*0.21</f>
        <v>0</v>
      </c>
      <c r="P63">
        <v>3</v>
      </c>
    </row>
    <row r="64">
      <c r="A64" s="36" t="s">
        <v>124</v>
      </c>
      <c r="B64" s="43"/>
      <c r="C64" s="44"/>
      <c r="D64" s="44"/>
      <c r="E64" s="45" t="s">
        <v>120</v>
      </c>
      <c r="F64" s="44"/>
      <c r="G64" s="44"/>
      <c r="H64" s="44"/>
      <c r="I64" s="44"/>
      <c r="J64" s="46"/>
    </row>
    <row r="65" ht="28.8">
      <c r="A65" s="36" t="s">
        <v>125</v>
      </c>
      <c r="B65" s="43"/>
      <c r="C65" s="44"/>
      <c r="D65" s="44"/>
      <c r="E65" s="47" t="s">
        <v>2099</v>
      </c>
      <c r="F65" s="44"/>
      <c r="G65" s="44"/>
      <c r="H65" s="44"/>
      <c r="I65" s="44"/>
      <c r="J65" s="46"/>
    </row>
    <row r="66" ht="43.2">
      <c r="A66" s="36" t="s">
        <v>127</v>
      </c>
      <c r="B66" s="43"/>
      <c r="C66" s="44"/>
      <c r="D66" s="44"/>
      <c r="E66" s="38" t="s">
        <v>2100</v>
      </c>
      <c r="F66" s="44"/>
      <c r="G66" s="44"/>
      <c r="H66" s="44"/>
      <c r="I66" s="44"/>
      <c r="J66" s="46"/>
    </row>
    <row r="67">
      <c r="A67" s="30" t="s">
        <v>115</v>
      </c>
      <c r="B67" s="31"/>
      <c r="C67" s="32" t="s">
        <v>251</v>
      </c>
      <c r="D67" s="33"/>
      <c r="E67" s="30" t="s">
        <v>252</v>
      </c>
      <c r="F67" s="33"/>
      <c r="G67" s="33"/>
      <c r="H67" s="33"/>
      <c r="I67" s="34">
        <f>SUMIFS(I68:I87,A68:A87,"P")</f>
        <v>0</v>
      </c>
      <c r="J67" s="35"/>
    </row>
    <row r="68">
      <c r="A68" s="36" t="s">
        <v>118</v>
      </c>
      <c r="B68" s="36">
        <v>15</v>
      </c>
      <c r="C68" s="37" t="s">
        <v>2101</v>
      </c>
      <c r="D68" s="36" t="s">
        <v>120</v>
      </c>
      <c r="E68" s="38" t="s">
        <v>2102</v>
      </c>
      <c r="F68" s="39" t="s">
        <v>235</v>
      </c>
      <c r="G68" s="40">
        <v>56.240000000000002</v>
      </c>
      <c r="H68" s="41">
        <v>2934.2800000000002</v>
      </c>
      <c r="I68" s="41">
        <f>ROUND(G68*H68,P4)</f>
        <v>0</v>
      </c>
      <c r="J68" s="39" t="s">
        <v>123</v>
      </c>
      <c r="O68" s="42">
        <f>I68*0.21</f>
        <v>0</v>
      </c>
      <c r="P68">
        <v>3</v>
      </c>
    </row>
    <row r="69">
      <c r="A69" s="36" t="s">
        <v>124</v>
      </c>
      <c r="B69" s="43"/>
      <c r="C69" s="44"/>
      <c r="D69" s="44"/>
      <c r="E69" s="45" t="s">
        <v>120</v>
      </c>
      <c r="F69" s="44"/>
      <c r="G69" s="44"/>
      <c r="H69" s="44"/>
      <c r="I69" s="44"/>
      <c r="J69" s="46"/>
    </row>
    <row r="70">
      <c r="A70" s="36" t="s">
        <v>125</v>
      </c>
      <c r="B70" s="43"/>
      <c r="C70" s="44"/>
      <c r="D70" s="44"/>
      <c r="E70" s="47" t="s">
        <v>2103</v>
      </c>
      <c r="F70" s="44"/>
      <c r="G70" s="44"/>
      <c r="H70" s="44"/>
      <c r="I70" s="44"/>
      <c r="J70" s="46"/>
    </row>
    <row r="71" ht="316.8">
      <c r="A71" s="36" t="s">
        <v>127</v>
      </c>
      <c r="B71" s="43"/>
      <c r="C71" s="44"/>
      <c r="D71" s="44"/>
      <c r="E71" s="38" t="s">
        <v>693</v>
      </c>
      <c r="F71" s="44"/>
      <c r="G71" s="44"/>
      <c r="H71" s="44"/>
      <c r="I71" s="44"/>
      <c r="J71" s="46"/>
    </row>
    <row r="72">
      <c r="A72" s="36" t="s">
        <v>118</v>
      </c>
      <c r="B72" s="36">
        <v>16</v>
      </c>
      <c r="C72" s="37" t="s">
        <v>2104</v>
      </c>
      <c r="D72" s="36" t="s">
        <v>120</v>
      </c>
      <c r="E72" s="38" t="s">
        <v>2105</v>
      </c>
      <c r="F72" s="39" t="s">
        <v>178</v>
      </c>
      <c r="G72" s="40">
        <v>3</v>
      </c>
      <c r="H72" s="41">
        <v>36860.110000000001</v>
      </c>
      <c r="I72" s="41">
        <f>ROUND(G72*H72,P4)</f>
        <v>0</v>
      </c>
      <c r="J72" s="39" t="s">
        <v>123</v>
      </c>
      <c r="O72" s="42">
        <f>I72*0.21</f>
        <v>0</v>
      </c>
      <c r="P72">
        <v>3</v>
      </c>
    </row>
    <row r="73">
      <c r="A73" s="36" t="s">
        <v>124</v>
      </c>
      <c r="B73" s="43"/>
      <c r="C73" s="44"/>
      <c r="D73" s="44"/>
      <c r="E73" s="45" t="s">
        <v>120</v>
      </c>
      <c r="F73" s="44"/>
      <c r="G73" s="44"/>
      <c r="H73" s="44"/>
      <c r="I73" s="44"/>
      <c r="J73" s="46"/>
    </row>
    <row r="74" ht="43.2">
      <c r="A74" s="36" t="s">
        <v>125</v>
      </c>
      <c r="B74" s="43"/>
      <c r="C74" s="44"/>
      <c r="D74" s="44"/>
      <c r="E74" s="47" t="s">
        <v>2106</v>
      </c>
      <c r="F74" s="44"/>
      <c r="G74" s="44"/>
      <c r="H74" s="44"/>
      <c r="I74" s="44"/>
      <c r="J74" s="46"/>
    </row>
    <row r="75" ht="316.8">
      <c r="A75" s="36" t="s">
        <v>127</v>
      </c>
      <c r="B75" s="43"/>
      <c r="C75" s="44"/>
      <c r="D75" s="44"/>
      <c r="E75" s="38" t="s">
        <v>2107</v>
      </c>
      <c r="F75" s="44"/>
      <c r="G75" s="44"/>
      <c r="H75" s="44"/>
      <c r="I75" s="44"/>
      <c r="J75" s="46"/>
    </row>
    <row r="76">
      <c r="A76" s="36" t="s">
        <v>118</v>
      </c>
      <c r="B76" s="36">
        <v>17</v>
      </c>
      <c r="C76" s="37" t="s">
        <v>2069</v>
      </c>
      <c r="D76" s="36" t="s">
        <v>120</v>
      </c>
      <c r="E76" s="38" t="s">
        <v>2070</v>
      </c>
      <c r="F76" s="39" t="s">
        <v>235</v>
      </c>
      <c r="G76" s="40">
        <v>56.240000000000002</v>
      </c>
      <c r="H76" s="41">
        <v>22.510000000000002</v>
      </c>
      <c r="I76" s="41">
        <f>ROUND(G76*H76,P4)</f>
        <v>0</v>
      </c>
      <c r="J76" s="39" t="s">
        <v>123</v>
      </c>
      <c r="O76" s="42">
        <f>I76*0.21</f>
        <v>0</v>
      </c>
      <c r="P76">
        <v>3</v>
      </c>
    </row>
    <row r="77">
      <c r="A77" s="36" t="s">
        <v>124</v>
      </c>
      <c r="B77" s="43"/>
      <c r="C77" s="44"/>
      <c r="D77" s="44"/>
      <c r="E77" s="45" t="s">
        <v>120</v>
      </c>
      <c r="F77" s="44"/>
      <c r="G77" s="44"/>
      <c r="H77" s="44"/>
      <c r="I77" s="44"/>
      <c r="J77" s="46"/>
    </row>
    <row r="78">
      <c r="A78" s="36" t="s">
        <v>125</v>
      </c>
      <c r="B78" s="43"/>
      <c r="C78" s="44"/>
      <c r="D78" s="44"/>
      <c r="E78" s="47" t="s">
        <v>2103</v>
      </c>
      <c r="F78" s="44"/>
      <c r="G78" s="44"/>
      <c r="H78" s="44"/>
      <c r="I78" s="44"/>
      <c r="J78" s="46"/>
    </row>
    <row r="79" ht="57.6">
      <c r="A79" s="36" t="s">
        <v>127</v>
      </c>
      <c r="B79" s="43"/>
      <c r="C79" s="44"/>
      <c r="D79" s="44"/>
      <c r="E79" s="38" t="s">
        <v>2108</v>
      </c>
      <c r="F79" s="44"/>
      <c r="G79" s="44"/>
      <c r="H79" s="44"/>
      <c r="I79" s="44"/>
      <c r="J79" s="46"/>
    </row>
    <row r="80">
      <c r="A80" s="36" t="s">
        <v>118</v>
      </c>
      <c r="B80" s="36">
        <v>18</v>
      </c>
      <c r="C80" s="37" t="s">
        <v>2109</v>
      </c>
      <c r="D80" s="36" t="s">
        <v>120</v>
      </c>
      <c r="E80" s="38" t="s">
        <v>2110</v>
      </c>
      <c r="F80" s="39" t="s">
        <v>235</v>
      </c>
      <c r="G80" s="40">
        <v>52.240000000000002</v>
      </c>
      <c r="H80" s="41">
        <v>448.44999999999999</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2111</v>
      </c>
      <c r="F82" s="44"/>
      <c r="G82" s="44"/>
      <c r="H82" s="44"/>
      <c r="I82" s="44"/>
      <c r="J82" s="46"/>
    </row>
    <row r="83" ht="72">
      <c r="A83" s="36" t="s">
        <v>127</v>
      </c>
      <c r="B83" s="43"/>
      <c r="C83" s="44"/>
      <c r="D83" s="44"/>
      <c r="E83" s="38" t="s">
        <v>2112</v>
      </c>
      <c r="F83" s="44"/>
      <c r="G83" s="44"/>
      <c r="H83" s="44"/>
      <c r="I83" s="44"/>
      <c r="J83" s="46"/>
    </row>
    <row r="84">
      <c r="A84" s="36" t="s">
        <v>118</v>
      </c>
      <c r="B84" s="36">
        <v>19</v>
      </c>
      <c r="C84" s="37" t="s">
        <v>1449</v>
      </c>
      <c r="D84" s="36" t="s">
        <v>120</v>
      </c>
      <c r="E84" s="38" t="s">
        <v>1450</v>
      </c>
      <c r="F84" s="39" t="s">
        <v>235</v>
      </c>
      <c r="G84" s="40">
        <v>52.240000000000002</v>
      </c>
      <c r="H84" s="41">
        <v>118.14</v>
      </c>
      <c r="I84" s="41">
        <f>ROUND(G84*H84,P4)</f>
        <v>0</v>
      </c>
      <c r="J84" s="39" t="s">
        <v>123</v>
      </c>
      <c r="O84" s="42">
        <f>I84*0.21</f>
        <v>0</v>
      </c>
      <c r="P84">
        <v>3</v>
      </c>
    </row>
    <row r="85">
      <c r="A85" s="36" t="s">
        <v>124</v>
      </c>
      <c r="B85" s="43"/>
      <c r="C85" s="44"/>
      <c r="D85" s="44"/>
      <c r="E85" s="45" t="s">
        <v>120</v>
      </c>
      <c r="F85" s="44"/>
      <c r="G85" s="44"/>
      <c r="H85" s="44"/>
      <c r="I85" s="44"/>
      <c r="J85" s="46"/>
    </row>
    <row r="86">
      <c r="A86" s="36" t="s">
        <v>125</v>
      </c>
      <c r="B86" s="43"/>
      <c r="C86" s="44"/>
      <c r="D86" s="44"/>
      <c r="E86" s="47" t="s">
        <v>2111</v>
      </c>
      <c r="F86" s="44"/>
      <c r="G86" s="44"/>
      <c r="H86" s="44"/>
      <c r="I86" s="44"/>
      <c r="J86" s="46"/>
    </row>
    <row r="87" ht="28.8">
      <c r="A87" s="36" t="s">
        <v>127</v>
      </c>
      <c r="B87" s="43"/>
      <c r="C87" s="44"/>
      <c r="D87" s="44"/>
      <c r="E87" s="38" t="s">
        <v>1453</v>
      </c>
      <c r="F87" s="44"/>
      <c r="G87" s="44"/>
      <c r="H87" s="44"/>
      <c r="I87" s="44"/>
      <c r="J87" s="46"/>
    </row>
    <row r="88">
      <c r="A88" s="30" t="s">
        <v>115</v>
      </c>
      <c r="B88" s="31"/>
      <c r="C88" s="32" t="s">
        <v>268</v>
      </c>
      <c r="D88" s="33"/>
      <c r="E88" s="30" t="s">
        <v>269</v>
      </c>
      <c r="F88" s="33"/>
      <c r="G88" s="33"/>
      <c r="H88" s="33"/>
      <c r="I88" s="34">
        <f>SUMIFS(I89:I100,A89:A100,"P")</f>
        <v>0</v>
      </c>
      <c r="J88" s="35"/>
    </row>
    <row r="89">
      <c r="A89" s="36" t="s">
        <v>118</v>
      </c>
      <c r="B89" s="36">
        <v>20</v>
      </c>
      <c r="C89" s="37" t="s">
        <v>2113</v>
      </c>
      <c r="D89" s="36" t="s">
        <v>120</v>
      </c>
      <c r="E89" s="38" t="s">
        <v>281</v>
      </c>
      <c r="F89" s="39" t="s">
        <v>178</v>
      </c>
      <c r="G89" s="40">
        <v>3</v>
      </c>
      <c r="H89" s="41">
        <v>1854.6600000000001</v>
      </c>
      <c r="I89" s="41">
        <f>ROUND(G89*H89,P4)</f>
        <v>0</v>
      </c>
      <c r="J89" s="39" t="s">
        <v>123</v>
      </c>
      <c r="O89" s="42">
        <f>I89*0.21</f>
        <v>0</v>
      </c>
      <c r="P89">
        <v>3</v>
      </c>
    </row>
    <row r="90">
      <c r="A90" s="36" t="s">
        <v>124</v>
      </c>
      <c r="B90" s="43"/>
      <c r="C90" s="44"/>
      <c r="D90" s="44"/>
      <c r="E90" s="45" t="s">
        <v>120</v>
      </c>
      <c r="F90" s="44"/>
      <c r="G90" s="44"/>
      <c r="H90" s="44"/>
      <c r="I90" s="44"/>
      <c r="J90" s="46"/>
    </row>
    <row r="91">
      <c r="A91" s="36" t="s">
        <v>125</v>
      </c>
      <c r="B91" s="43"/>
      <c r="C91" s="44"/>
      <c r="D91" s="44"/>
      <c r="E91" s="47" t="s">
        <v>2114</v>
      </c>
      <c r="F91" s="44"/>
      <c r="G91" s="44"/>
      <c r="H91" s="44"/>
      <c r="I91" s="44"/>
      <c r="J91" s="46"/>
    </row>
    <row r="92" ht="57.6">
      <c r="A92" s="36" t="s">
        <v>127</v>
      </c>
      <c r="B92" s="43"/>
      <c r="C92" s="44"/>
      <c r="D92" s="44"/>
      <c r="E92" s="38" t="s">
        <v>2108</v>
      </c>
      <c r="F92" s="44"/>
      <c r="G92" s="44"/>
      <c r="H92" s="44"/>
      <c r="I92" s="44"/>
      <c r="J92" s="46"/>
    </row>
    <row r="93">
      <c r="A93" s="36" t="s">
        <v>118</v>
      </c>
      <c r="B93" s="36">
        <v>21</v>
      </c>
      <c r="C93" s="37" t="s">
        <v>2115</v>
      </c>
      <c r="D93" s="36" t="s">
        <v>120</v>
      </c>
      <c r="E93" s="38" t="s">
        <v>2116</v>
      </c>
      <c r="F93" s="39" t="s">
        <v>178</v>
      </c>
      <c r="G93" s="40">
        <v>2</v>
      </c>
      <c r="H93" s="41">
        <v>3676.98</v>
      </c>
      <c r="I93" s="41">
        <f>ROUND(G93*H93,P4)</f>
        <v>0</v>
      </c>
      <c r="J93" s="39" t="s">
        <v>123</v>
      </c>
      <c r="O93" s="42">
        <f>I93*0.21</f>
        <v>0</v>
      </c>
      <c r="P93">
        <v>3</v>
      </c>
    </row>
    <row r="94">
      <c r="A94" s="36" t="s">
        <v>124</v>
      </c>
      <c r="B94" s="43"/>
      <c r="C94" s="44"/>
      <c r="D94" s="44"/>
      <c r="E94" s="45" t="s">
        <v>120</v>
      </c>
      <c r="F94" s="44"/>
      <c r="G94" s="44"/>
      <c r="H94" s="44"/>
      <c r="I94" s="44"/>
      <c r="J94" s="46"/>
    </row>
    <row r="95">
      <c r="A95" s="36" t="s">
        <v>125</v>
      </c>
      <c r="B95" s="43"/>
      <c r="C95" s="44"/>
      <c r="D95" s="44"/>
      <c r="E95" s="47" t="s">
        <v>1074</v>
      </c>
      <c r="F95" s="44"/>
      <c r="G95" s="44"/>
      <c r="H95" s="44"/>
      <c r="I95" s="44"/>
      <c r="J95" s="46"/>
    </row>
    <row r="96" ht="144">
      <c r="A96" s="36" t="s">
        <v>127</v>
      </c>
      <c r="B96" s="43"/>
      <c r="C96" s="44"/>
      <c r="D96" s="44"/>
      <c r="E96" s="38" t="s">
        <v>2117</v>
      </c>
      <c r="F96" s="44"/>
      <c r="G96" s="44"/>
      <c r="H96" s="44"/>
      <c r="I96" s="44"/>
      <c r="J96" s="46"/>
    </row>
    <row r="97">
      <c r="A97" s="36" t="s">
        <v>118</v>
      </c>
      <c r="B97" s="36">
        <v>22</v>
      </c>
      <c r="C97" s="37" t="s">
        <v>2118</v>
      </c>
      <c r="D97" s="36" t="s">
        <v>120</v>
      </c>
      <c r="E97" s="38" t="s">
        <v>2119</v>
      </c>
      <c r="F97" s="39" t="s">
        <v>235</v>
      </c>
      <c r="G97" s="40">
        <v>13</v>
      </c>
      <c r="H97" s="41">
        <v>915.61000000000001</v>
      </c>
      <c r="I97" s="41">
        <f>ROUND(G97*H97,P4)</f>
        <v>0</v>
      </c>
      <c r="J97" s="39" t="s">
        <v>123</v>
      </c>
      <c r="O97" s="42">
        <f>I97*0.21</f>
        <v>0</v>
      </c>
      <c r="P97">
        <v>3</v>
      </c>
    </row>
    <row r="98">
      <c r="A98" s="36" t="s">
        <v>124</v>
      </c>
      <c r="B98" s="43"/>
      <c r="C98" s="44"/>
      <c r="D98" s="44"/>
      <c r="E98" s="45" t="s">
        <v>120</v>
      </c>
      <c r="F98" s="44"/>
      <c r="G98" s="44"/>
      <c r="H98" s="44"/>
      <c r="I98" s="44"/>
      <c r="J98" s="46"/>
    </row>
    <row r="99">
      <c r="A99" s="36" t="s">
        <v>125</v>
      </c>
      <c r="B99" s="43"/>
      <c r="C99" s="44"/>
      <c r="D99" s="44"/>
      <c r="E99" s="47" t="s">
        <v>2120</v>
      </c>
      <c r="F99" s="44"/>
      <c r="G99" s="44"/>
      <c r="H99" s="44"/>
      <c r="I99" s="44"/>
      <c r="J99" s="46"/>
    </row>
    <row r="100" ht="115.2">
      <c r="A100" s="36" t="s">
        <v>127</v>
      </c>
      <c r="B100" s="48"/>
      <c r="C100" s="49"/>
      <c r="D100" s="49"/>
      <c r="E100" s="38" t="s">
        <v>2121</v>
      </c>
      <c r="F100" s="49"/>
      <c r="G100" s="49"/>
      <c r="H100" s="49"/>
      <c r="I100" s="49"/>
      <c r="J10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61</v>
      </c>
      <c r="I3" s="24">
        <f>SUMIFS(I8:I83,A8:A83,"SD")</f>
        <v>0</v>
      </c>
      <c r="J3" s="18"/>
      <c r="O3">
        <v>0</v>
      </c>
      <c r="P3">
        <v>2</v>
      </c>
    </row>
    <row r="4">
      <c r="A4" s="3" t="s">
        <v>102</v>
      </c>
      <c r="B4" s="19" t="s">
        <v>103</v>
      </c>
      <c r="C4" s="20" t="s">
        <v>61</v>
      </c>
      <c r="D4" s="21"/>
      <c r="E4" s="22" t="s">
        <v>62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134.316</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2122</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SUMIFS(I14:I37,A14:A37,"P")</f>
        <v>0</v>
      </c>
      <c r="J13" s="35"/>
    </row>
    <row r="14">
      <c r="A14" s="36" t="s">
        <v>118</v>
      </c>
      <c r="B14" s="36">
        <v>2</v>
      </c>
      <c r="C14" s="37" t="s">
        <v>305</v>
      </c>
      <c r="D14" s="36" t="s">
        <v>311</v>
      </c>
      <c r="E14" s="38" t="s">
        <v>306</v>
      </c>
      <c r="F14" s="39" t="s">
        <v>189</v>
      </c>
      <c r="G14" s="40">
        <v>134.316</v>
      </c>
      <c r="H14" s="41">
        <v>135.06999999999999</v>
      </c>
      <c r="I14" s="41">
        <f>ROUND(G14*H14,P4)</f>
        <v>0</v>
      </c>
      <c r="J14" s="39" t="s">
        <v>123</v>
      </c>
      <c r="O14" s="42">
        <f>I14*0.21</f>
        <v>0</v>
      </c>
      <c r="P14">
        <v>3</v>
      </c>
    </row>
    <row r="15">
      <c r="A15" s="36" t="s">
        <v>124</v>
      </c>
      <c r="B15" s="43"/>
      <c r="C15" s="44"/>
      <c r="D15" s="44"/>
      <c r="E15" s="45" t="s">
        <v>120</v>
      </c>
      <c r="F15" s="44"/>
      <c r="G15" s="44"/>
      <c r="H15" s="44"/>
      <c r="I15" s="44"/>
      <c r="J15" s="46"/>
    </row>
    <row r="16" ht="28.8">
      <c r="A16" s="36" t="s">
        <v>125</v>
      </c>
      <c r="B16" s="43"/>
      <c r="C16" s="44"/>
      <c r="D16" s="44"/>
      <c r="E16" s="47" t="s">
        <v>2123</v>
      </c>
      <c r="F16" s="44"/>
      <c r="G16" s="44"/>
      <c r="H16" s="44"/>
      <c r="I16" s="44"/>
      <c r="J16" s="46"/>
    </row>
    <row r="17" ht="374.4">
      <c r="A17" s="36" t="s">
        <v>127</v>
      </c>
      <c r="B17" s="43"/>
      <c r="C17" s="44"/>
      <c r="D17" s="44"/>
      <c r="E17" s="38" t="s">
        <v>2040</v>
      </c>
      <c r="F17" s="44"/>
      <c r="G17" s="44"/>
      <c r="H17" s="44"/>
      <c r="I17" s="44"/>
      <c r="J17" s="46"/>
    </row>
    <row r="18">
      <c r="A18" s="36" t="s">
        <v>118</v>
      </c>
      <c r="B18" s="36">
        <v>3</v>
      </c>
      <c r="C18" s="37" t="s">
        <v>1978</v>
      </c>
      <c r="D18" s="36" t="s">
        <v>120</v>
      </c>
      <c r="E18" s="38" t="s">
        <v>1979</v>
      </c>
      <c r="F18" s="39" t="s">
        <v>189</v>
      </c>
      <c r="G18" s="40">
        <v>134.316</v>
      </c>
      <c r="H18" s="41">
        <v>442.81999999999999</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2124</v>
      </c>
      <c r="F20" s="44"/>
      <c r="G20" s="44"/>
      <c r="H20" s="44"/>
      <c r="I20" s="44"/>
      <c r="J20" s="46"/>
    </row>
    <row r="21" ht="409.5">
      <c r="A21" s="36" t="s">
        <v>127</v>
      </c>
      <c r="B21" s="43"/>
      <c r="C21" s="44"/>
      <c r="D21" s="44"/>
      <c r="E21" s="38" t="s">
        <v>2044</v>
      </c>
      <c r="F21" s="44"/>
      <c r="G21" s="44"/>
      <c r="H21" s="44"/>
      <c r="I21" s="44"/>
      <c r="J21" s="46"/>
    </row>
    <row r="22">
      <c r="A22" s="36" t="s">
        <v>118</v>
      </c>
      <c r="B22" s="36">
        <v>4</v>
      </c>
      <c r="C22" s="37" t="s">
        <v>209</v>
      </c>
      <c r="D22" s="36" t="s">
        <v>120</v>
      </c>
      <c r="E22" s="38" t="s">
        <v>210</v>
      </c>
      <c r="F22" s="39" t="s">
        <v>189</v>
      </c>
      <c r="G22" s="40">
        <v>134.316</v>
      </c>
      <c r="H22" s="41">
        <v>20.600000000000001</v>
      </c>
      <c r="I22" s="41">
        <f>ROUND(G22*H22,P4)</f>
        <v>0</v>
      </c>
      <c r="J22" s="39" t="s">
        <v>123</v>
      </c>
      <c r="O22" s="42">
        <f>I22*0.21</f>
        <v>0</v>
      </c>
      <c r="P22">
        <v>3</v>
      </c>
    </row>
    <row r="23">
      <c r="A23" s="36" t="s">
        <v>124</v>
      </c>
      <c r="B23" s="43"/>
      <c r="C23" s="44"/>
      <c r="D23" s="44"/>
      <c r="E23" s="45" t="s">
        <v>120</v>
      </c>
      <c r="F23" s="44"/>
      <c r="G23" s="44"/>
      <c r="H23" s="44"/>
      <c r="I23" s="44"/>
      <c r="J23" s="46"/>
    </row>
    <row r="24">
      <c r="A24" s="36" t="s">
        <v>125</v>
      </c>
      <c r="B24" s="43"/>
      <c r="C24" s="44"/>
      <c r="D24" s="44"/>
      <c r="E24" s="47" t="s">
        <v>2125</v>
      </c>
      <c r="F24" s="44"/>
      <c r="G24" s="44"/>
      <c r="H24" s="44"/>
      <c r="I24" s="44"/>
      <c r="J24" s="46"/>
    </row>
    <row r="25" ht="216">
      <c r="A25" s="36" t="s">
        <v>127</v>
      </c>
      <c r="B25" s="43"/>
      <c r="C25" s="44"/>
      <c r="D25" s="44"/>
      <c r="E25" s="38" t="s">
        <v>2046</v>
      </c>
      <c r="F25" s="44"/>
      <c r="G25" s="44"/>
      <c r="H25" s="44"/>
      <c r="I25" s="44"/>
      <c r="J25" s="46"/>
    </row>
    <row r="26">
      <c r="A26" s="36" t="s">
        <v>118</v>
      </c>
      <c r="B26" s="36">
        <v>5</v>
      </c>
      <c r="C26" s="37" t="s">
        <v>209</v>
      </c>
      <c r="D26" s="36" t="s">
        <v>288</v>
      </c>
      <c r="E26" s="38" t="s">
        <v>210</v>
      </c>
      <c r="F26" s="39" t="s">
        <v>189</v>
      </c>
      <c r="G26" s="40">
        <v>134.316</v>
      </c>
      <c r="H26" s="41">
        <v>20.600000000000001</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2126</v>
      </c>
      <c r="F28" s="44"/>
      <c r="G28" s="44"/>
      <c r="H28" s="44"/>
      <c r="I28" s="44"/>
      <c r="J28" s="46"/>
    </row>
    <row r="29" ht="216">
      <c r="A29" s="36" t="s">
        <v>127</v>
      </c>
      <c r="B29" s="43"/>
      <c r="C29" s="44"/>
      <c r="D29" s="44"/>
      <c r="E29" s="38" t="s">
        <v>341</v>
      </c>
      <c r="F29" s="44"/>
      <c r="G29" s="44"/>
      <c r="H29" s="44"/>
      <c r="I29" s="44"/>
      <c r="J29" s="46"/>
    </row>
    <row r="30">
      <c r="A30" s="36" t="s">
        <v>118</v>
      </c>
      <c r="B30" s="36">
        <v>6</v>
      </c>
      <c r="C30" s="37" t="s">
        <v>831</v>
      </c>
      <c r="D30" s="36" t="s">
        <v>120</v>
      </c>
      <c r="E30" s="38" t="s">
        <v>832</v>
      </c>
      <c r="F30" s="39" t="s">
        <v>189</v>
      </c>
      <c r="G30" s="40">
        <v>68.969999999999999</v>
      </c>
      <c r="H30" s="41">
        <v>987.11000000000001</v>
      </c>
      <c r="I30" s="41">
        <f>ROUND(G30*H30,P4)</f>
        <v>0</v>
      </c>
      <c r="J30" s="39" t="s">
        <v>123</v>
      </c>
      <c r="O30" s="42">
        <f>I30*0.21</f>
        <v>0</v>
      </c>
      <c r="P30">
        <v>3</v>
      </c>
    </row>
    <row r="31">
      <c r="A31" s="36" t="s">
        <v>124</v>
      </c>
      <c r="B31" s="43"/>
      <c r="C31" s="44"/>
      <c r="D31" s="44"/>
      <c r="E31" s="45" t="s">
        <v>120</v>
      </c>
      <c r="F31" s="44"/>
      <c r="G31" s="44"/>
      <c r="H31" s="44"/>
      <c r="I31" s="44"/>
      <c r="J31" s="46"/>
    </row>
    <row r="32" ht="43.2">
      <c r="A32" s="36" t="s">
        <v>125</v>
      </c>
      <c r="B32" s="43"/>
      <c r="C32" s="44"/>
      <c r="D32" s="44"/>
      <c r="E32" s="47" t="s">
        <v>2127</v>
      </c>
      <c r="F32" s="44"/>
      <c r="G32" s="44"/>
      <c r="H32" s="44"/>
      <c r="I32" s="44"/>
      <c r="J32" s="46"/>
    </row>
    <row r="33" ht="288">
      <c r="A33" s="36" t="s">
        <v>127</v>
      </c>
      <c r="B33" s="43"/>
      <c r="C33" s="44"/>
      <c r="D33" s="44"/>
      <c r="E33" s="38" t="s">
        <v>2128</v>
      </c>
      <c r="F33" s="44"/>
      <c r="G33" s="44"/>
      <c r="H33" s="44"/>
      <c r="I33" s="44"/>
      <c r="J33" s="46"/>
    </row>
    <row r="34">
      <c r="A34" s="36" t="s">
        <v>118</v>
      </c>
      <c r="B34" s="36">
        <v>7</v>
      </c>
      <c r="C34" s="37" t="s">
        <v>213</v>
      </c>
      <c r="D34" s="36" t="s">
        <v>120</v>
      </c>
      <c r="E34" s="38" t="s">
        <v>214</v>
      </c>
      <c r="F34" s="39" t="s">
        <v>189</v>
      </c>
      <c r="G34" s="40">
        <v>39.228000000000002</v>
      </c>
      <c r="H34" s="41">
        <v>1102.6500000000001</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2129</v>
      </c>
      <c r="F36" s="44"/>
      <c r="G36" s="44"/>
      <c r="H36" s="44"/>
      <c r="I36" s="44"/>
      <c r="J36" s="46"/>
    </row>
    <row r="37" ht="374.4">
      <c r="A37" s="36" t="s">
        <v>127</v>
      </c>
      <c r="B37" s="43"/>
      <c r="C37" s="44"/>
      <c r="D37" s="44"/>
      <c r="E37" s="38" t="s">
        <v>2094</v>
      </c>
      <c r="F37" s="44"/>
      <c r="G37" s="44"/>
      <c r="H37" s="44"/>
      <c r="I37" s="44"/>
      <c r="J37" s="46"/>
    </row>
    <row r="38">
      <c r="A38" s="30" t="s">
        <v>115</v>
      </c>
      <c r="B38" s="31"/>
      <c r="C38" s="32" t="s">
        <v>389</v>
      </c>
      <c r="D38" s="33"/>
      <c r="E38" s="30" t="s">
        <v>390</v>
      </c>
      <c r="F38" s="33"/>
      <c r="G38" s="33"/>
      <c r="H38" s="33"/>
      <c r="I38" s="34">
        <f>SUMIFS(I39:I46,A39:A46,"P")</f>
        <v>0</v>
      </c>
      <c r="J38" s="35"/>
    </row>
    <row r="39">
      <c r="A39" s="36" t="s">
        <v>118</v>
      </c>
      <c r="B39" s="36">
        <v>8</v>
      </c>
      <c r="C39" s="37" t="s">
        <v>406</v>
      </c>
      <c r="D39" s="36" t="s">
        <v>120</v>
      </c>
      <c r="E39" s="38" t="s">
        <v>407</v>
      </c>
      <c r="F39" s="39" t="s">
        <v>189</v>
      </c>
      <c r="G39" s="40">
        <v>8.8260000000000005</v>
      </c>
      <c r="H39" s="41">
        <v>1036.6700000000001</v>
      </c>
      <c r="I39" s="41">
        <f>ROUND(G39*H39,P4)</f>
        <v>0</v>
      </c>
      <c r="J39" s="39" t="s">
        <v>123</v>
      </c>
      <c r="O39" s="42">
        <f>I39*0.21</f>
        <v>0</v>
      </c>
      <c r="P39">
        <v>3</v>
      </c>
    </row>
    <row r="40">
      <c r="A40" s="36" t="s">
        <v>124</v>
      </c>
      <c r="B40" s="43"/>
      <c r="C40" s="44"/>
      <c r="D40" s="44"/>
      <c r="E40" s="45" t="s">
        <v>120</v>
      </c>
      <c r="F40" s="44"/>
      <c r="G40" s="44"/>
      <c r="H40" s="44"/>
      <c r="I40" s="44"/>
      <c r="J40" s="46"/>
    </row>
    <row r="41">
      <c r="A41" s="36" t="s">
        <v>125</v>
      </c>
      <c r="B41" s="43"/>
      <c r="C41" s="44"/>
      <c r="D41" s="44"/>
      <c r="E41" s="47" t="s">
        <v>2130</v>
      </c>
      <c r="F41" s="44"/>
      <c r="G41" s="44"/>
      <c r="H41" s="44"/>
      <c r="I41" s="44"/>
      <c r="J41" s="46"/>
    </row>
    <row r="42" ht="57.6">
      <c r="A42" s="36" t="s">
        <v>127</v>
      </c>
      <c r="B42" s="43"/>
      <c r="C42" s="44"/>
      <c r="D42" s="44"/>
      <c r="E42" s="38" t="s">
        <v>405</v>
      </c>
      <c r="F42" s="44"/>
      <c r="G42" s="44"/>
      <c r="H42" s="44"/>
      <c r="I42" s="44"/>
      <c r="J42" s="46"/>
    </row>
    <row r="43">
      <c r="A43" s="36" t="s">
        <v>118</v>
      </c>
      <c r="B43" s="36">
        <v>9</v>
      </c>
      <c r="C43" s="37" t="s">
        <v>2097</v>
      </c>
      <c r="D43" s="36" t="s">
        <v>120</v>
      </c>
      <c r="E43" s="38" t="s">
        <v>2098</v>
      </c>
      <c r="F43" s="39" t="s">
        <v>189</v>
      </c>
      <c r="G43" s="40">
        <v>1.627</v>
      </c>
      <c r="H43" s="41">
        <v>2809.5</v>
      </c>
      <c r="I43" s="41">
        <f>ROUND(G43*H43,P4)</f>
        <v>0</v>
      </c>
      <c r="J43" s="39" t="s">
        <v>123</v>
      </c>
      <c r="O43" s="42">
        <f>I43*0.21</f>
        <v>0</v>
      </c>
      <c r="P43">
        <v>3</v>
      </c>
    </row>
    <row r="44">
      <c r="A44" s="36" t="s">
        <v>124</v>
      </c>
      <c r="B44" s="43"/>
      <c r="C44" s="44"/>
      <c r="D44" s="44"/>
      <c r="E44" s="45" t="s">
        <v>120</v>
      </c>
      <c r="F44" s="44"/>
      <c r="G44" s="44"/>
      <c r="H44" s="44"/>
      <c r="I44" s="44"/>
      <c r="J44" s="46"/>
    </row>
    <row r="45" ht="57.6">
      <c r="A45" s="36" t="s">
        <v>125</v>
      </c>
      <c r="B45" s="43"/>
      <c r="C45" s="44"/>
      <c r="D45" s="44"/>
      <c r="E45" s="47" t="s">
        <v>2131</v>
      </c>
      <c r="F45" s="44"/>
      <c r="G45" s="44"/>
      <c r="H45" s="44"/>
      <c r="I45" s="44"/>
      <c r="J45" s="46"/>
    </row>
    <row r="46" ht="43.2">
      <c r="A46" s="36" t="s">
        <v>127</v>
      </c>
      <c r="B46" s="43"/>
      <c r="C46" s="44"/>
      <c r="D46" s="44"/>
      <c r="E46" s="38" t="s">
        <v>2100</v>
      </c>
      <c r="F46" s="44"/>
      <c r="G46" s="44"/>
      <c r="H46" s="44"/>
      <c r="I46" s="44"/>
      <c r="J46" s="46"/>
    </row>
    <row r="47">
      <c r="A47" s="30" t="s">
        <v>115</v>
      </c>
      <c r="B47" s="31"/>
      <c r="C47" s="32" t="s">
        <v>251</v>
      </c>
      <c r="D47" s="33"/>
      <c r="E47" s="30" t="s">
        <v>252</v>
      </c>
      <c r="F47" s="33"/>
      <c r="G47" s="33"/>
      <c r="H47" s="33"/>
      <c r="I47" s="34">
        <f>SUMIFS(I48:I83,A48:A83,"P")</f>
        <v>0</v>
      </c>
      <c r="J47" s="35"/>
    </row>
    <row r="48">
      <c r="A48" s="36" t="s">
        <v>118</v>
      </c>
      <c r="B48" s="36">
        <v>10</v>
      </c>
      <c r="C48" s="37" t="s">
        <v>1621</v>
      </c>
      <c r="D48" s="36" t="s">
        <v>120</v>
      </c>
      <c r="E48" s="38" t="s">
        <v>1622</v>
      </c>
      <c r="F48" s="39" t="s">
        <v>235</v>
      </c>
      <c r="G48" s="40">
        <v>30</v>
      </c>
      <c r="H48" s="41">
        <v>3712.6199999999999</v>
      </c>
      <c r="I48" s="41">
        <f>ROUND(G48*H48,P4)</f>
        <v>0</v>
      </c>
      <c r="J48" s="39" t="s">
        <v>123</v>
      </c>
      <c r="O48" s="42">
        <f>I48*0.21</f>
        <v>0</v>
      </c>
      <c r="P48">
        <v>3</v>
      </c>
    </row>
    <row r="49">
      <c r="A49" s="36" t="s">
        <v>124</v>
      </c>
      <c r="B49" s="43"/>
      <c r="C49" s="44"/>
      <c r="D49" s="44"/>
      <c r="E49" s="45" t="s">
        <v>120</v>
      </c>
      <c r="F49" s="44"/>
      <c r="G49" s="44"/>
      <c r="H49" s="44"/>
      <c r="I49" s="44"/>
      <c r="J49" s="46"/>
    </row>
    <row r="50">
      <c r="A50" s="36" t="s">
        <v>125</v>
      </c>
      <c r="B50" s="43"/>
      <c r="C50" s="44"/>
      <c r="D50" s="44"/>
      <c r="E50" s="47" t="s">
        <v>2132</v>
      </c>
      <c r="F50" s="44"/>
      <c r="G50" s="44"/>
      <c r="H50" s="44"/>
      <c r="I50" s="44"/>
      <c r="J50" s="46"/>
    </row>
    <row r="51" ht="302.4">
      <c r="A51" s="36" t="s">
        <v>127</v>
      </c>
      <c r="B51" s="43"/>
      <c r="C51" s="44"/>
      <c r="D51" s="44"/>
      <c r="E51" s="38" t="s">
        <v>1625</v>
      </c>
      <c r="F51" s="44"/>
      <c r="G51" s="44"/>
      <c r="H51" s="44"/>
      <c r="I51" s="44"/>
      <c r="J51" s="46"/>
    </row>
    <row r="52">
      <c r="A52" s="36" t="s">
        <v>118</v>
      </c>
      <c r="B52" s="36">
        <v>11</v>
      </c>
      <c r="C52" s="37" t="s">
        <v>2133</v>
      </c>
      <c r="D52" s="36" t="s">
        <v>120</v>
      </c>
      <c r="E52" s="38" t="s">
        <v>2134</v>
      </c>
      <c r="F52" s="39" t="s">
        <v>235</v>
      </c>
      <c r="G52" s="40">
        <v>128.06999999999999</v>
      </c>
      <c r="H52" s="41">
        <v>1111.96</v>
      </c>
      <c r="I52" s="41">
        <f>ROUND(G52*H52,P4)</f>
        <v>0</v>
      </c>
      <c r="J52" s="39" t="s">
        <v>123</v>
      </c>
      <c r="O52" s="42">
        <f>I52*0.21</f>
        <v>0</v>
      </c>
      <c r="P52">
        <v>3</v>
      </c>
    </row>
    <row r="53">
      <c r="A53" s="36" t="s">
        <v>124</v>
      </c>
      <c r="B53" s="43"/>
      <c r="C53" s="44"/>
      <c r="D53" s="44"/>
      <c r="E53" s="45" t="s">
        <v>120</v>
      </c>
      <c r="F53" s="44"/>
      <c r="G53" s="44"/>
      <c r="H53" s="44"/>
      <c r="I53" s="44"/>
      <c r="J53" s="46"/>
    </row>
    <row r="54" ht="144">
      <c r="A54" s="36" t="s">
        <v>125</v>
      </c>
      <c r="B54" s="43"/>
      <c r="C54" s="44"/>
      <c r="D54" s="44"/>
      <c r="E54" s="47" t="s">
        <v>2135</v>
      </c>
      <c r="F54" s="44"/>
      <c r="G54" s="44"/>
      <c r="H54" s="44"/>
      <c r="I54" s="44"/>
      <c r="J54" s="46"/>
    </row>
    <row r="55" ht="316.8">
      <c r="A55" s="36" t="s">
        <v>127</v>
      </c>
      <c r="B55" s="43"/>
      <c r="C55" s="44"/>
      <c r="D55" s="44"/>
      <c r="E55" s="38" t="s">
        <v>2061</v>
      </c>
      <c r="F55" s="44"/>
      <c r="G55" s="44"/>
      <c r="H55" s="44"/>
      <c r="I55" s="44"/>
      <c r="J55" s="46"/>
    </row>
    <row r="56">
      <c r="A56" s="36" t="s">
        <v>118</v>
      </c>
      <c r="B56" s="36">
        <v>12</v>
      </c>
      <c r="C56" s="37" t="s">
        <v>2136</v>
      </c>
      <c r="D56" s="36" t="s">
        <v>120</v>
      </c>
      <c r="E56" s="38" t="s">
        <v>2137</v>
      </c>
      <c r="F56" s="39" t="s">
        <v>178</v>
      </c>
      <c r="G56" s="40">
        <v>1</v>
      </c>
      <c r="H56" s="41">
        <v>7619.8299999999999</v>
      </c>
      <c r="I56" s="41">
        <f>ROUND(G56*H56,P4)</f>
        <v>0</v>
      </c>
      <c r="J56" s="39" t="s">
        <v>123</v>
      </c>
      <c r="O56" s="42">
        <f>I56*0.21</f>
        <v>0</v>
      </c>
      <c r="P56">
        <v>3</v>
      </c>
    </row>
    <row r="57">
      <c r="A57" s="36" t="s">
        <v>124</v>
      </c>
      <c r="B57" s="43"/>
      <c r="C57" s="44"/>
      <c r="D57" s="44"/>
      <c r="E57" s="45" t="s">
        <v>120</v>
      </c>
      <c r="F57" s="44"/>
      <c r="G57" s="44"/>
      <c r="H57" s="44"/>
      <c r="I57" s="44"/>
      <c r="J57" s="46"/>
    </row>
    <row r="58" ht="28.8">
      <c r="A58" s="36" t="s">
        <v>125</v>
      </c>
      <c r="B58" s="43"/>
      <c r="C58" s="44"/>
      <c r="D58" s="44"/>
      <c r="E58" s="47" t="s">
        <v>2138</v>
      </c>
      <c r="F58" s="44"/>
      <c r="G58" s="44"/>
      <c r="H58" s="44"/>
      <c r="I58" s="44"/>
      <c r="J58" s="46"/>
    </row>
    <row r="59" ht="28.8">
      <c r="A59" s="36" t="s">
        <v>127</v>
      </c>
      <c r="B59" s="43"/>
      <c r="C59" s="44"/>
      <c r="D59" s="44"/>
      <c r="E59" s="38" t="s">
        <v>2139</v>
      </c>
      <c r="F59" s="44"/>
      <c r="G59" s="44"/>
      <c r="H59" s="44"/>
      <c r="I59" s="44"/>
      <c r="J59" s="46"/>
    </row>
    <row r="60">
      <c r="A60" s="36" t="s">
        <v>118</v>
      </c>
      <c r="B60" s="36">
        <v>13</v>
      </c>
      <c r="C60" s="37" t="s">
        <v>2140</v>
      </c>
      <c r="D60" s="36" t="s">
        <v>120</v>
      </c>
      <c r="E60" s="38" t="s">
        <v>2141</v>
      </c>
      <c r="F60" s="39" t="s">
        <v>178</v>
      </c>
      <c r="G60" s="40">
        <v>1</v>
      </c>
      <c r="H60" s="41">
        <v>21615.68</v>
      </c>
      <c r="I60" s="41">
        <f>ROUND(G60*H60,P4)</f>
        <v>0</v>
      </c>
      <c r="J60" s="39" t="s">
        <v>123</v>
      </c>
      <c r="O60" s="42">
        <f>I60*0.21</f>
        <v>0</v>
      </c>
      <c r="P60">
        <v>3</v>
      </c>
    </row>
    <row r="61">
      <c r="A61" s="36" t="s">
        <v>124</v>
      </c>
      <c r="B61" s="43"/>
      <c r="C61" s="44"/>
      <c r="D61" s="44"/>
      <c r="E61" s="45" t="s">
        <v>120</v>
      </c>
      <c r="F61" s="44"/>
      <c r="G61" s="44"/>
      <c r="H61" s="44"/>
      <c r="I61" s="44"/>
      <c r="J61" s="46"/>
    </row>
    <row r="62" ht="28.8">
      <c r="A62" s="36" t="s">
        <v>125</v>
      </c>
      <c r="B62" s="43"/>
      <c r="C62" s="44"/>
      <c r="D62" s="44"/>
      <c r="E62" s="47" t="s">
        <v>2142</v>
      </c>
      <c r="F62" s="44"/>
      <c r="G62" s="44"/>
      <c r="H62" s="44"/>
      <c r="I62" s="44"/>
      <c r="J62" s="46"/>
    </row>
    <row r="63" ht="28.8">
      <c r="A63" s="36" t="s">
        <v>127</v>
      </c>
      <c r="B63" s="43"/>
      <c r="C63" s="44"/>
      <c r="D63" s="44"/>
      <c r="E63" s="38" t="s">
        <v>2139</v>
      </c>
      <c r="F63" s="44"/>
      <c r="G63" s="44"/>
      <c r="H63" s="44"/>
      <c r="I63" s="44"/>
      <c r="J63" s="46"/>
    </row>
    <row r="64">
      <c r="A64" s="36" t="s">
        <v>118</v>
      </c>
      <c r="B64" s="36">
        <v>14</v>
      </c>
      <c r="C64" s="37" t="s">
        <v>2143</v>
      </c>
      <c r="D64" s="36" t="s">
        <v>120</v>
      </c>
      <c r="E64" s="38" t="s">
        <v>2144</v>
      </c>
      <c r="F64" s="39" t="s">
        <v>178</v>
      </c>
      <c r="G64" s="40">
        <v>2</v>
      </c>
      <c r="H64" s="41">
        <v>2221.9499999999998</v>
      </c>
      <c r="I64" s="41">
        <f>ROUND(G64*H64,P4)</f>
        <v>0</v>
      </c>
      <c r="J64" s="39" t="s">
        <v>123</v>
      </c>
      <c r="O64" s="42">
        <f>I64*0.21</f>
        <v>0</v>
      </c>
      <c r="P64">
        <v>3</v>
      </c>
    </row>
    <row r="65">
      <c r="A65" s="36" t="s">
        <v>124</v>
      </c>
      <c r="B65" s="43"/>
      <c r="C65" s="44"/>
      <c r="D65" s="44"/>
      <c r="E65" s="45" t="s">
        <v>120</v>
      </c>
      <c r="F65" s="44"/>
      <c r="G65" s="44"/>
      <c r="H65" s="44"/>
      <c r="I65" s="44"/>
      <c r="J65" s="46"/>
    </row>
    <row r="66">
      <c r="A66" s="36" t="s">
        <v>125</v>
      </c>
      <c r="B66" s="43"/>
      <c r="C66" s="44"/>
      <c r="D66" s="44"/>
      <c r="E66" s="47" t="s">
        <v>2145</v>
      </c>
      <c r="F66" s="44"/>
      <c r="G66" s="44"/>
      <c r="H66" s="44"/>
      <c r="I66" s="44"/>
      <c r="J66" s="46"/>
    </row>
    <row r="67" ht="28.8">
      <c r="A67" s="36" t="s">
        <v>127</v>
      </c>
      <c r="B67" s="43"/>
      <c r="C67" s="44"/>
      <c r="D67" s="44"/>
      <c r="E67" s="38" t="s">
        <v>2139</v>
      </c>
      <c r="F67" s="44"/>
      <c r="G67" s="44"/>
      <c r="H67" s="44"/>
      <c r="I67" s="44"/>
      <c r="J67" s="46"/>
    </row>
    <row r="68">
      <c r="A68" s="36" t="s">
        <v>118</v>
      </c>
      <c r="B68" s="36">
        <v>15</v>
      </c>
      <c r="C68" s="37" t="s">
        <v>2065</v>
      </c>
      <c r="D68" s="36" t="s">
        <v>120</v>
      </c>
      <c r="E68" s="38" t="s">
        <v>2066</v>
      </c>
      <c r="F68" s="39" t="s">
        <v>235</v>
      </c>
      <c r="G68" s="40">
        <v>128.06999999999999</v>
      </c>
      <c r="H68" s="41">
        <v>22.510000000000002</v>
      </c>
      <c r="I68" s="41">
        <f>ROUND(G68*H68,P4)</f>
        <v>0</v>
      </c>
      <c r="J68" s="39" t="s">
        <v>123</v>
      </c>
      <c r="O68" s="42">
        <f>I68*0.21</f>
        <v>0</v>
      </c>
      <c r="P68">
        <v>3</v>
      </c>
    </row>
    <row r="69">
      <c r="A69" s="36" t="s">
        <v>124</v>
      </c>
      <c r="B69" s="43"/>
      <c r="C69" s="44"/>
      <c r="D69" s="44"/>
      <c r="E69" s="45" t="s">
        <v>120</v>
      </c>
      <c r="F69" s="44"/>
      <c r="G69" s="44"/>
      <c r="H69" s="44"/>
      <c r="I69" s="44"/>
      <c r="J69" s="46"/>
    </row>
    <row r="70">
      <c r="A70" s="36" t="s">
        <v>125</v>
      </c>
      <c r="B70" s="43"/>
      <c r="C70" s="44"/>
      <c r="D70" s="44"/>
      <c r="E70" s="47" t="s">
        <v>2146</v>
      </c>
      <c r="F70" s="44"/>
      <c r="G70" s="44"/>
      <c r="H70" s="44"/>
      <c r="I70" s="44"/>
      <c r="J70" s="46"/>
    </row>
    <row r="71" ht="57.6">
      <c r="A71" s="36" t="s">
        <v>127</v>
      </c>
      <c r="B71" s="43"/>
      <c r="C71" s="44"/>
      <c r="D71" s="44"/>
      <c r="E71" s="38" t="s">
        <v>2068</v>
      </c>
      <c r="F71" s="44"/>
      <c r="G71" s="44"/>
      <c r="H71" s="44"/>
      <c r="I71" s="44"/>
      <c r="J71" s="46"/>
    </row>
    <row r="72">
      <c r="A72" s="36" t="s">
        <v>118</v>
      </c>
      <c r="B72" s="36">
        <v>16</v>
      </c>
      <c r="C72" s="37" t="s">
        <v>2069</v>
      </c>
      <c r="D72" s="36" t="s">
        <v>120</v>
      </c>
      <c r="E72" s="38" t="s">
        <v>2070</v>
      </c>
      <c r="F72" s="39" t="s">
        <v>235</v>
      </c>
      <c r="G72" s="40">
        <v>128.06999999999999</v>
      </c>
      <c r="H72" s="41">
        <v>22.510000000000002</v>
      </c>
      <c r="I72" s="41">
        <f>ROUND(G72*H72,P4)</f>
        <v>0</v>
      </c>
      <c r="J72" s="39" t="s">
        <v>123</v>
      </c>
      <c r="O72" s="42">
        <f>I72*0.21</f>
        <v>0</v>
      </c>
      <c r="P72">
        <v>3</v>
      </c>
    </row>
    <row r="73">
      <c r="A73" s="36" t="s">
        <v>124</v>
      </c>
      <c r="B73" s="43"/>
      <c r="C73" s="44"/>
      <c r="D73" s="44"/>
      <c r="E73" s="45" t="s">
        <v>120</v>
      </c>
      <c r="F73" s="44"/>
      <c r="G73" s="44"/>
      <c r="H73" s="44"/>
      <c r="I73" s="44"/>
      <c r="J73" s="46"/>
    </row>
    <row r="74">
      <c r="A74" s="36" t="s">
        <v>125</v>
      </c>
      <c r="B74" s="43"/>
      <c r="C74" s="44"/>
      <c r="D74" s="44"/>
      <c r="E74" s="47" t="s">
        <v>2146</v>
      </c>
      <c r="F74" s="44"/>
      <c r="G74" s="44"/>
      <c r="H74" s="44"/>
      <c r="I74" s="44"/>
      <c r="J74" s="46"/>
    </row>
    <row r="75" ht="43.2">
      <c r="A75" s="36" t="s">
        <v>127</v>
      </c>
      <c r="B75" s="43"/>
      <c r="C75" s="44"/>
      <c r="D75" s="44"/>
      <c r="E75" s="38" t="s">
        <v>283</v>
      </c>
      <c r="F75" s="44"/>
      <c r="G75" s="44"/>
      <c r="H75" s="44"/>
      <c r="I75" s="44"/>
      <c r="J75" s="46"/>
    </row>
    <row r="76">
      <c r="A76" s="36" t="s">
        <v>118</v>
      </c>
      <c r="B76" s="36">
        <v>17</v>
      </c>
      <c r="C76" s="37" t="s">
        <v>2147</v>
      </c>
      <c r="D76" s="36" t="s">
        <v>120</v>
      </c>
      <c r="E76" s="38" t="s">
        <v>2148</v>
      </c>
      <c r="F76" s="39" t="s">
        <v>235</v>
      </c>
      <c r="G76" s="40">
        <v>128.06999999999999</v>
      </c>
      <c r="H76" s="41">
        <v>112.70999999999999</v>
      </c>
      <c r="I76" s="41">
        <f>ROUND(G76*H76,P4)</f>
        <v>0</v>
      </c>
      <c r="J76" s="39" t="s">
        <v>123</v>
      </c>
      <c r="O76" s="42">
        <f>I76*0.21</f>
        <v>0</v>
      </c>
      <c r="P76">
        <v>3</v>
      </c>
    </row>
    <row r="77">
      <c r="A77" s="36" t="s">
        <v>124</v>
      </c>
      <c r="B77" s="43"/>
      <c r="C77" s="44"/>
      <c r="D77" s="44"/>
      <c r="E77" s="45" t="s">
        <v>120</v>
      </c>
      <c r="F77" s="44"/>
      <c r="G77" s="44"/>
      <c r="H77" s="44"/>
      <c r="I77" s="44"/>
      <c r="J77" s="46"/>
    </row>
    <row r="78">
      <c r="A78" s="36" t="s">
        <v>125</v>
      </c>
      <c r="B78" s="43"/>
      <c r="C78" s="44"/>
      <c r="D78" s="44"/>
      <c r="E78" s="47" t="s">
        <v>2146</v>
      </c>
      <c r="F78" s="44"/>
      <c r="G78" s="44"/>
      <c r="H78" s="44"/>
      <c r="I78" s="44"/>
      <c r="J78" s="46"/>
    </row>
    <row r="79" ht="72">
      <c r="A79" s="36" t="s">
        <v>127</v>
      </c>
      <c r="B79" s="43"/>
      <c r="C79" s="44"/>
      <c r="D79" s="44"/>
      <c r="E79" s="38" t="s">
        <v>2078</v>
      </c>
      <c r="F79" s="44"/>
      <c r="G79" s="44"/>
      <c r="H79" s="44"/>
      <c r="I79" s="44"/>
      <c r="J79" s="46"/>
    </row>
    <row r="80">
      <c r="A80" s="36" t="s">
        <v>118</v>
      </c>
      <c r="B80" s="36">
        <v>18</v>
      </c>
      <c r="C80" s="37" t="s">
        <v>2149</v>
      </c>
      <c r="D80" s="36" t="s">
        <v>120</v>
      </c>
      <c r="E80" s="38" t="s">
        <v>2150</v>
      </c>
      <c r="F80" s="39" t="s">
        <v>235</v>
      </c>
      <c r="G80" s="40">
        <v>128.06999999999999</v>
      </c>
      <c r="H80" s="41">
        <v>131.94</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2146</v>
      </c>
      <c r="F82" s="44"/>
      <c r="G82" s="44"/>
      <c r="H82" s="44"/>
      <c r="I82" s="44"/>
      <c r="J82" s="46"/>
    </row>
    <row r="83" ht="43.2">
      <c r="A83" s="36" t="s">
        <v>127</v>
      </c>
      <c r="B83" s="48"/>
      <c r="C83" s="49"/>
      <c r="D83" s="49"/>
      <c r="E83" s="38" t="s">
        <v>2151</v>
      </c>
      <c r="F83" s="49"/>
      <c r="G83" s="49"/>
      <c r="H83" s="49"/>
      <c r="I83" s="49"/>
      <c r="J83"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63</v>
      </c>
      <c r="I3" s="24">
        <f>SUMIFS(I8:I125,A8:A125,"SD")</f>
        <v>0</v>
      </c>
      <c r="J3" s="18"/>
      <c r="O3">
        <v>0</v>
      </c>
      <c r="P3">
        <v>2</v>
      </c>
    </row>
    <row r="4">
      <c r="A4" s="3" t="s">
        <v>102</v>
      </c>
      <c r="B4" s="19" t="s">
        <v>103</v>
      </c>
      <c r="C4" s="20" t="s">
        <v>63</v>
      </c>
      <c r="D4" s="21"/>
      <c r="E4" s="22" t="s">
        <v>64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517.25400000000002</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2152</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SUMIFS(I14:I61,A14:A61,"P")</f>
        <v>0</v>
      </c>
      <c r="J13" s="35"/>
    </row>
    <row r="14">
      <c r="A14" s="36" t="s">
        <v>118</v>
      </c>
      <c r="B14" s="36">
        <v>2</v>
      </c>
      <c r="C14" s="37" t="s">
        <v>2153</v>
      </c>
      <c r="D14" s="36" t="s">
        <v>120</v>
      </c>
      <c r="E14" s="38" t="s">
        <v>2154</v>
      </c>
      <c r="F14" s="39" t="s">
        <v>189</v>
      </c>
      <c r="G14" s="40">
        <v>403.20999999999998</v>
      </c>
      <c r="H14" s="41">
        <v>187.62</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2155</v>
      </c>
      <c r="F16" s="44"/>
      <c r="G16" s="44"/>
      <c r="H16" s="44"/>
      <c r="I16" s="44"/>
      <c r="J16" s="46"/>
    </row>
    <row r="17" ht="409.5">
      <c r="A17" s="36" t="s">
        <v>127</v>
      </c>
      <c r="B17" s="43"/>
      <c r="C17" s="44"/>
      <c r="D17" s="44"/>
      <c r="E17" s="38" t="s">
        <v>297</v>
      </c>
      <c r="F17" s="44"/>
      <c r="G17" s="44"/>
      <c r="H17" s="44"/>
      <c r="I17" s="44"/>
      <c r="J17" s="46"/>
    </row>
    <row r="18">
      <c r="A18" s="36" t="s">
        <v>118</v>
      </c>
      <c r="B18" s="36">
        <v>3</v>
      </c>
      <c r="C18" s="37" t="s">
        <v>305</v>
      </c>
      <c r="D18" s="36" t="s">
        <v>288</v>
      </c>
      <c r="E18" s="38" t="s">
        <v>306</v>
      </c>
      <c r="F18" s="39" t="s">
        <v>189</v>
      </c>
      <c r="G18" s="40">
        <v>12.401</v>
      </c>
      <c r="H18" s="41">
        <v>135.06999999999999</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2156</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309</v>
      </c>
      <c r="E22" s="38" t="s">
        <v>306</v>
      </c>
      <c r="F22" s="39" t="s">
        <v>189</v>
      </c>
      <c r="G22" s="40">
        <v>117</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2157</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311</v>
      </c>
      <c r="E26" s="38" t="s">
        <v>306</v>
      </c>
      <c r="F26" s="39" t="s">
        <v>189</v>
      </c>
      <c r="G26" s="40">
        <v>517.25400000000002</v>
      </c>
      <c r="H26" s="41">
        <v>135.06999999999999</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2158</v>
      </c>
      <c r="F28" s="44"/>
      <c r="G28" s="44"/>
      <c r="H28" s="44"/>
      <c r="I28" s="44"/>
      <c r="J28" s="46"/>
    </row>
    <row r="29" ht="360">
      <c r="A29" s="36" t="s">
        <v>127</v>
      </c>
      <c r="B29" s="43"/>
      <c r="C29" s="44"/>
      <c r="D29" s="44"/>
      <c r="E29" s="38" t="s">
        <v>308</v>
      </c>
      <c r="F29" s="44"/>
      <c r="G29" s="44"/>
      <c r="H29" s="44"/>
      <c r="I29" s="44"/>
      <c r="J29" s="46"/>
    </row>
    <row r="30">
      <c r="A30" s="36" t="s">
        <v>118</v>
      </c>
      <c r="B30" s="36">
        <v>6</v>
      </c>
      <c r="C30" s="37" t="s">
        <v>508</v>
      </c>
      <c r="D30" s="36" t="s">
        <v>120</v>
      </c>
      <c r="E30" s="38" t="s">
        <v>509</v>
      </c>
      <c r="F30" s="39" t="s">
        <v>189</v>
      </c>
      <c r="G30" s="40">
        <v>114.565</v>
      </c>
      <c r="H30" s="41">
        <v>307.47000000000003</v>
      </c>
      <c r="I30" s="41">
        <f>ROUND(G30*H30,P4)</f>
        <v>0</v>
      </c>
      <c r="J30" s="39" t="s">
        <v>123</v>
      </c>
      <c r="O30" s="42">
        <f>I30*0.21</f>
        <v>0</v>
      </c>
      <c r="P30">
        <v>3</v>
      </c>
    </row>
    <row r="31">
      <c r="A31" s="36" t="s">
        <v>124</v>
      </c>
      <c r="B31" s="43"/>
      <c r="C31" s="44"/>
      <c r="D31" s="44"/>
      <c r="E31" s="45" t="s">
        <v>120</v>
      </c>
      <c r="F31" s="44"/>
      <c r="G31" s="44"/>
      <c r="H31" s="44"/>
      <c r="I31" s="44"/>
      <c r="J31" s="46"/>
    </row>
    <row r="32" ht="72">
      <c r="A32" s="36" t="s">
        <v>125</v>
      </c>
      <c r="B32" s="43"/>
      <c r="C32" s="44"/>
      <c r="D32" s="44"/>
      <c r="E32" s="47" t="s">
        <v>2159</v>
      </c>
      <c r="F32" s="44"/>
      <c r="G32" s="44"/>
      <c r="H32" s="44"/>
      <c r="I32" s="44"/>
      <c r="J32" s="46"/>
    </row>
    <row r="33" ht="374.4">
      <c r="A33" s="36" t="s">
        <v>127</v>
      </c>
      <c r="B33" s="43"/>
      <c r="C33" s="44"/>
      <c r="D33" s="44"/>
      <c r="E33" s="38" t="s">
        <v>511</v>
      </c>
      <c r="F33" s="44"/>
      <c r="G33" s="44"/>
      <c r="H33" s="44"/>
      <c r="I33" s="44"/>
      <c r="J33" s="46"/>
    </row>
    <row r="34">
      <c r="A34" s="36" t="s">
        <v>118</v>
      </c>
      <c r="B34" s="36">
        <v>7</v>
      </c>
      <c r="C34" s="37" t="s">
        <v>1978</v>
      </c>
      <c r="D34" s="36" t="s">
        <v>120</v>
      </c>
      <c r="E34" s="38" t="s">
        <v>1979</v>
      </c>
      <c r="F34" s="39" t="s">
        <v>189</v>
      </c>
      <c r="G34" s="40">
        <v>11.880000000000001</v>
      </c>
      <c r="H34" s="41">
        <v>442.81999999999999</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2160</v>
      </c>
      <c r="F36" s="44"/>
      <c r="G36" s="44"/>
      <c r="H36" s="44"/>
      <c r="I36" s="44"/>
      <c r="J36" s="46"/>
    </row>
    <row r="37" ht="374.4">
      <c r="A37" s="36" t="s">
        <v>127</v>
      </c>
      <c r="B37" s="43"/>
      <c r="C37" s="44"/>
      <c r="D37" s="44"/>
      <c r="E37" s="38" t="s">
        <v>511</v>
      </c>
      <c r="F37" s="44"/>
      <c r="G37" s="44"/>
      <c r="H37" s="44"/>
      <c r="I37" s="44"/>
      <c r="J37" s="46"/>
    </row>
    <row r="38">
      <c r="A38" s="36" t="s">
        <v>118</v>
      </c>
      <c r="B38" s="36">
        <v>8</v>
      </c>
      <c r="C38" s="37" t="s">
        <v>209</v>
      </c>
      <c r="D38" s="36" t="s">
        <v>120</v>
      </c>
      <c r="E38" s="38" t="s">
        <v>210</v>
      </c>
      <c r="F38" s="39" t="s">
        <v>189</v>
      </c>
      <c r="G38" s="40">
        <v>529.65499999999997</v>
      </c>
      <c r="H38" s="41">
        <v>20.600000000000001</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2161</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519.01400000000001</v>
      </c>
      <c r="H42" s="41">
        <v>20.600000000000001</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2162</v>
      </c>
      <c r="F44" s="44"/>
      <c r="G44" s="44"/>
      <c r="H44" s="44"/>
      <c r="I44" s="44"/>
      <c r="J44" s="46"/>
    </row>
    <row r="45" ht="216">
      <c r="A45" s="36" t="s">
        <v>127</v>
      </c>
      <c r="B45" s="43"/>
      <c r="C45" s="44"/>
      <c r="D45" s="44"/>
      <c r="E45" s="38" t="s">
        <v>341</v>
      </c>
      <c r="F45" s="44"/>
      <c r="G45" s="44"/>
      <c r="H45" s="44"/>
      <c r="I45" s="44"/>
      <c r="J45" s="46"/>
    </row>
    <row r="46">
      <c r="A46" s="36" t="s">
        <v>118</v>
      </c>
      <c r="B46" s="36">
        <v>10</v>
      </c>
      <c r="C46" s="37" t="s">
        <v>2163</v>
      </c>
      <c r="D46" s="36" t="s">
        <v>120</v>
      </c>
      <c r="E46" s="38" t="s">
        <v>344</v>
      </c>
      <c r="F46" s="39" t="s">
        <v>189</v>
      </c>
      <c r="G46" s="40">
        <v>156.02000000000001</v>
      </c>
      <c r="H46" s="41">
        <v>598</v>
      </c>
      <c r="I46" s="41">
        <f>ROUND(G46*H46,P4)</f>
        <v>0</v>
      </c>
      <c r="J46" s="36"/>
      <c r="O46" s="42">
        <f>I46*0.21</f>
        <v>0</v>
      </c>
      <c r="P46">
        <v>3</v>
      </c>
    </row>
    <row r="47">
      <c r="A47" s="36" t="s">
        <v>124</v>
      </c>
      <c r="B47" s="43"/>
      <c r="C47" s="44"/>
      <c r="D47" s="44"/>
      <c r="E47" s="45" t="s">
        <v>120</v>
      </c>
      <c r="F47" s="44"/>
      <c r="G47" s="44"/>
      <c r="H47" s="44"/>
      <c r="I47" s="44"/>
      <c r="J47" s="46"/>
    </row>
    <row r="48" ht="28.8">
      <c r="A48" s="36" t="s">
        <v>125</v>
      </c>
      <c r="B48" s="43"/>
      <c r="C48" s="44"/>
      <c r="D48" s="44"/>
      <c r="E48" s="47" t="s">
        <v>2164</v>
      </c>
      <c r="F48" s="44"/>
      <c r="G48" s="44"/>
      <c r="H48" s="44"/>
      <c r="I48" s="44"/>
      <c r="J48" s="46"/>
    </row>
    <row r="49" ht="331.2">
      <c r="A49" s="36" t="s">
        <v>127</v>
      </c>
      <c r="B49" s="43"/>
      <c r="C49" s="44"/>
      <c r="D49" s="44"/>
      <c r="E49" s="38" t="s">
        <v>346</v>
      </c>
      <c r="F49" s="44"/>
      <c r="G49" s="44"/>
      <c r="H49" s="44"/>
      <c r="I49" s="44"/>
      <c r="J49" s="46"/>
    </row>
    <row r="50">
      <c r="A50" s="36" t="s">
        <v>118</v>
      </c>
      <c r="B50" s="36">
        <v>11</v>
      </c>
      <c r="C50" s="37" t="s">
        <v>827</v>
      </c>
      <c r="D50" s="36" t="s">
        <v>120</v>
      </c>
      <c r="E50" s="38" t="s">
        <v>828</v>
      </c>
      <c r="F50" s="39" t="s">
        <v>189</v>
      </c>
      <c r="G50" s="40">
        <v>12.401</v>
      </c>
      <c r="H50" s="41">
        <v>180.83000000000001</v>
      </c>
      <c r="I50" s="41">
        <f>ROUND(G50*H50,P4)</f>
        <v>0</v>
      </c>
      <c r="J50" s="39" t="s">
        <v>123</v>
      </c>
      <c r="O50" s="42">
        <f>I50*0.21</f>
        <v>0</v>
      </c>
      <c r="P50">
        <v>3</v>
      </c>
    </row>
    <row r="51">
      <c r="A51" s="36" t="s">
        <v>124</v>
      </c>
      <c r="B51" s="43"/>
      <c r="C51" s="44"/>
      <c r="D51" s="44"/>
      <c r="E51" s="45" t="s">
        <v>120</v>
      </c>
      <c r="F51" s="44"/>
      <c r="G51" s="44"/>
      <c r="H51" s="44"/>
      <c r="I51" s="44"/>
      <c r="J51" s="46"/>
    </row>
    <row r="52" ht="43.2">
      <c r="A52" s="36" t="s">
        <v>125</v>
      </c>
      <c r="B52" s="43"/>
      <c r="C52" s="44"/>
      <c r="D52" s="44"/>
      <c r="E52" s="47" t="s">
        <v>2165</v>
      </c>
      <c r="F52" s="44"/>
      <c r="G52" s="44"/>
      <c r="H52" s="44"/>
      <c r="I52" s="44"/>
      <c r="J52" s="46"/>
    </row>
    <row r="53" ht="273.6">
      <c r="A53" s="36" t="s">
        <v>127</v>
      </c>
      <c r="B53" s="43"/>
      <c r="C53" s="44"/>
      <c r="D53" s="44"/>
      <c r="E53" s="38" t="s">
        <v>830</v>
      </c>
      <c r="F53" s="44"/>
      <c r="G53" s="44"/>
      <c r="H53" s="44"/>
      <c r="I53" s="44"/>
      <c r="J53" s="46"/>
    </row>
    <row r="54">
      <c r="A54" s="36" t="s">
        <v>118</v>
      </c>
      <c r="B54" s="36">
        <v>12</v>
      </c>
      <c r="C54" s="37" t="s">
        <v>213</v>
      </c>
      <c r="D54" s="36" t="s">
        <v>120</v>
      </c>
      <c r="E54" s="38" t="s">
        <v>214</v>
      </c>
      <c r="F54" s="39" t="s">
        <v>189</v>
      </c>
      <c r="G54" s="40">
        <v>163.13499999999999</v>
      </c>
      <c r="H54" s="41">
        <v>1102.6500000000001</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2166</v>
      </c>
      <c r="F56" s="44"/>
      <c r="G56" s="44"/>
      <c r="H56" s="44"/>
      <c r="I56" s="44"/>
      <c r="J56" s="46"/>
    </row>
    <row r="57" ht="360">
      <c r="A57" s="36" t="s">
        <v>127</v>
      </c>
      <c r="B57" s="43"/>
      <c r="C57" s="44"/>
      <c r="D57" s="44"/>
      <c r="E57" s="38" t="s">
        <v>517</v>
      </c>
      <c r="F57" s="44"/>
      <c r="G57" s="44"/>
      <c r="H57" s="44"/>
      <c r="I57" s="44"/>
      <c r="J57" s="46"/>
    </row>
    <row r="58">
      <c r="A58" s="36" t="s">
        <v>118</v>
      </c>
      <c r="B58" s="36">
        <v>13</v>
      </c>
      <c r="C58" s="37" t="s">
        <v>358</v>
      </c>
      <c r="D58" s="36" t="s">
        <v>120</v>
      </c>
      <c r="E58" s="38" t="s">
        <v>359</v>
      </c>
      <c r="F58" s="39" t="s">
        <v>189</v>
      </c>
      <c r="G58" s="40">
        <v>117</v>
      </c>
      <c r="H58" s="41">
        <v>270.43000000000001</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2167</v>
      </c>
      <c r="F60" s="44"/>
      <c r="G60" s="44"/>
      <c r="H60" s="44"/>
      <c r="I60" s="44"/>
      <c r="J60" s="46"/>
    </row>
    <row r="61" ht="43.2">
      <c r="A61" s="36" t="s">
        <v>127</v>
      </c>
      <c r="B61" s="43"/>
      <c r="C61" s="44"/>
      <c r="D61" s="44"/>
      <c r="E61" s="38" t="s">
        <v>361</v>
      </c>
      <c r="F61" s="44"/>
      <c r="G61" s="44"/>
      <c r="H61" s="44"/>
      <c r="I61" s="44"/>
      <c r="J61" s="46"/>
    </row>
    <row r="62">
      <c r="A62" s="30" t="s">
        <v>115</v>
      </c>
      <c r="B62" s="31"/>
      <c r="C62" s="32" t="s">
        <v>222</v>
      </c>
      <c r="D62" s="33"/>
      <c r="E62" s="30" t="s">
        <v>223</v>
      </c>
      <c r="F62" s="33"/>
      <c r="G62" s="33"/>
      <c r="H62" s="33"/>
      <c r="I62" s="34">
        <f>SUMIFS(I63:I70,A63:A70,"P")</f>
        <v>0</v>
      </c>
      <c r="J62" s="35"/>
    </row>
    <row r="63">
      <c r="A63" s="36" t="s">
        <v>118</v>
      </c>
      <c r="B63" s="36">
        <v>14</v>
      </c>
      <c r="C63" s="37" t="s">
        <v>522</v>
      </c>
      <c r="D63" s="36" t="s">
        <v>120</v>
      </c>
      <c r="E63" s="38" t="s">
        <v>523</v>
      </c>
      <c r="F63" s="39" t="s">
        <v>189</v>
      </c>
      <c r="G63" s="40">
        <v>6.1500000000000004</v>
      </c>
      <c r="H63" s="41">
        <v>5169.54</v>
      </c>
      <c r="I63" s="41">
        <f>ROUND(G63*H63,P4)</f>
        <v>0</v>
      </c>
      <c r="J63" s="39" t="s">
        <v>123</v>
      </c>
      <c r="O63" s="42">
        <f>I63*0.21</f>
        <v>0</v>
      </c>
      <c r="P63">
        <v>3</v>
      </c>
    </row>
    <row r="64">
      <c r="A64" s="36" t="s">
        <v>124</v>
      </c>
      <c r="B64" s="43"/>
      <c r="C64" s="44"/>
      <c r="D64" s="44"/>
      <c r="E64" s="45" t="s">
        <v>120</v>
      </c>
      <c r="F64" s="44"/>
      <c r="G64" s="44"/>
      <c r="H64" s="44"/>
      <c r="I64" s="44"/>
      <c r="J64" s="46"/>
    </row>
    <row r="65" ht="43.2">
      <c r="A65" s="36" t="s">
        <v>125</v>
      </c>
      <c r="B65" s="43"/>
      <c r="C65" s="44"/>
      <c r="D65" s="44"/>
      <c r="E65" s="47" t="s">
        <v>2168</v>
      </c>
      <c r="F65" s="44"/>
      <c r="G65" s="44"/>
      <c r="H65" s="44"/>
      <c r="I65" s="44"/>
      <c r="J65" s="46"/>
    </row>
    <row r="66" ht="409.5">
      <c r="A66" s="36" t="s">
        <v>127</v>
      </c>
      <c r="B66" s="43"/>
      <c r="C66" s="44"/>
      <c r="D66" s="44"/>
      <c r="E66" s="38" t="s">
        <v>525</v>
      </c>
      <c r="F66" s="44"/>
      <c r="G66" s="44"/>
      <c r="H66" s="44"/>
      <c r="I66" s="44"/>
      <c r="J66" s="46"/>
    </row>
    <row r="67">
      <c r="A67" s="36" t="s">
        <v>118</v>
      </c>
      <c r="B67" s="36">
        <v>15</v>
      </c>
      <c r="C67" s="37" t="s">
        <v>526</v>
      </c>
      <c r="D67" s="36" t="s">
        <v>120</v>
      </c>
      <c r="E67" s="38" t="s">
        <v>527</v>
      </c>
      <c r="F67" s="39" t="s">
        <v>230</v>
      </c>
      <c r="G67" s="40">
        <v>0.123</v>
      </c>
      <c r="H67" s="41">
        <v>35553.860000000001</v>
      </c>
      <c r="I67" s="41">
        <f>ROUND(G67*H67,P4)</f>
        <v>0</v>
      </c>
      <c r="J67" s="39" t="s">
        <v>123</v>
      </c>
      <c r="O67" s="42">
        <f>I67*0.21</f>
        <v>0</v>
      </c>
      <c r="P67">
        <v>3</v>
      </c>
    </row>
    <row r="68">
      <c r="A68" s="36" t="s">
        <v>124</v>
      </c>
      <c r="B68" s="43"/>
      <c r="C68" s="44"/>
      <c r="D68" s="44"/>
      <c r="E68" s="45" t="s">
        <v>120</v>
      </c>
      <c r="F68" s="44"/>
      <c r="G68" s="44"/>
      <c r="H68" s="44"/>
      <c r="I68" s="44"/>
      <c r="J68" s="46"/>
    </row>
    <row r="69" ht="28.8">
      <c r="A69" s="36" t="s">
        <v>125</v>
      </c>
      <c r="B69" s="43"/>
      <c r="C69" s="44"/>
      <c r="D69" s="44"/>
      <c r="E69" s="47" t="s">
        <v>2169</v>
      </c>
      <c r="F69" s="44"/>
      <c r="G69" s="44"/>
      <c r="H69" s="44"/>
      <c r="I69" s="44"/>
      <c r="J69" s="46"/>
    </row>
    <row r="70" ht="302.4">
      <c r="A70" s="36" t="s">
        <v>127</v>
      </c>
      <c r="B70" s="43"/>
      <c r="C70" s="44"/>
      <c r="D70" s="44"/>
      <c r="E70" s="38" t="s">
        <v>529</v>
      </c>
      <c r="F70" s="44"/>
      <c r="G70" s="44"/>
      <c r="H70" s="44"/>
      <c r="I70" s="44"/>
      <c r="J70" s="46"/>
    </row>
    <row r="71">
      <c r="A71" s="30" t="s">
        <v>115</v>
      </c>
      <c r="B71" s="31"/>
      <c r="C71" s="32" t="s">
        <v>389</v>
      </c>
      <c r="D71" s="33"/>
      <c r="E71" s="30" t="s">
        <v>390</v>
      </c>
      <c r="F71" s="33"/>
      <c r="G71" s="33"/>
      <c r="H71" s="33"/>
      <c r="I71" s="34">
        <f>SUMIFS(I72:I99,A72:A99,"P")</f>
        <v>0</v>
      </c>
      <c r="J71" s="35"/>
    </row>
    <row r="72">
      <c r="A72" s="36" t="s">
        <v>118</v>
      </c>
      <c r="B72" s="36">
        <v>16</v>
      </c>
      <c r="C72" s="37" t="s">
        <v>391</v>
      </c>
      <c r="D72" s="36" t="s">
        <v>120</v>
      </c>
      <c r="E72" s="38" t="s">
        <v>392</v>
      </c>
      <c r="F72" s="39" t="s">
        <v>189</v>
      </c>
      <c r="G72" s="40">
        <v>8.0090000000000003</v>
      </c>
      <c r="H72" s="41">
        <v>4217.5200000000004</v>
      </c>
      <c r="I72" s="41">
        <f>ROUND(G72*H72,P4)</f>
        <v>0</v>
      </c>
      <c r="J72" s="39" t="s">
        <v>123</v>
      </c>
      <c r="O72" s="42">
        <f>I72*0.21</f>
        <v>0</v>
      </c>
      <c r="P72">
        <v>3</v>
      </c>
    </row>
    <row r="73">
      <c r="A73" s="36" t="s">
        <v>124</v>
      </c>
      <c r="B73" s="43"/>
      <c r="C73" s="44"/>
      <c r="D73" s="44"/>
      <c r="E73" s="45" t="s">
        <v>120</v>
      </c>
      <c r="F73" s="44"/>
      <c r="G73" s="44"/>
      <c r="H73" s="44"/>
      <c r="I73" s="44"/>
      <c r="J73" s="46"/>
    </row>
    <row r="74" ht="57.6">
      <c r="A74" s="36" t="s">
        <v>125</v>
      </c>
      <c r="B74" s="43"/>
      <c r="C74" s="44"/>
      <c r="D74" s="44"/>
      <c r="E74" s="47" t="s">
        <v>2170</v>
      </c>
      <c r="F74" s="44"/>
      <c r="G74" s="44"/>
      <c r="H74" s="44"/>
      <c r="I74" s="44"/>
      <c r="J74" s="46"/>
    </row>
    <row r="75" ht="409.5">
      <c r="A75" s="36" t="s">
        <v>127</v>
      </c>
      <c r="B75" s="43"/>
      <c r="C75" s="44"/>
      <c r="D75" s="44"/>
      <c r="E75" s="38" t="s">
        <v>398</v>
      </c>
      <c r="F75" s="44"/>
      <c r="G75" s="44"/>
      <c r="H75" s="44"/>
      <c r="I75" s="44"/>
      <c r="J75" s="46"/>
    </row>
    <row r="76">
      <c r="A76" s="36" t="s">
        <v>118</v>
      </c>
      <c r="B76" s="36">
        <v>17</v>
      </c>
      <c r="C76" s="37" t="s">
        <v>395</v>
      </c>
      <c r="D76" s="36" t="s">
        <v>120</v>
      </c>
      <c r="E76" s="38" t="s">
        <v>396</v>
      </c>
      <c r="F76" s="39" t="s">
        <v>189</v>
      </c>
      <c r="G76" s="40">
        <v>40.685000000000002</v>
      </c>
      <c r="H76" s="41">
        <v>4800.1300000000001</v>
      </c>
      <c r="I76" s="41">
        <f>ROUND(G76*H76,P4)</f>
        <v>0</v>
      </c>
      <c r="J76" s="39" t="s">
        <v>123</v>
      </c>
      <c r="O76" s="42">
        <f>I76*0.21</f>
        <v>0</v>
      </c>
      <c r="P76">
        <v>3</v>
      </c>
    </row>
    <row r="77">
      <c r="A77" s="36" t="s">
        <v>124</v>
      </c>
      <c r="B77" s="43"/>
      <c r="C77" s="44"/>
      <c r="D77" s="44"/>
      <c r="E77" s="45" t="s">
        <v>120</v>
      </c>
      <c r="F77" s="44"/>
      <c r="G77" s="44"/>
      <c r="H77" s="44"/>
      <c r="I77" s="44"/>
      <c r="J77" s="46"/>
    </row>
    <row r="78" ht="28.8">
      <c r="A78" s="36" t="s">
        <v>125</v>
      </c>
      <c r="B78" s="43"/>
      <c r="C78" s="44"/>
      <c r="D78" s="44"/>
      <c r="E78" s="47" t="s">
        <v>2171</v>
      </c>
      <c r="F78" s="44"/>
      <c r="G78" s="44"/>
      <c r="H78" s="44"/>
      <c r="I78" s="44"/>
      <c r="J78" s="46"/>
    </row>
    <row r="79" ht="409.5">
      <c r="A79" s="36" t="s">
        <v>127</v>
      </c>
      <c r="B79" s="43"/>
      <c r="C79" s="44"/>
      <c r="D79" s="44"/>
      <c r="E79" s="38" t="s">
        <v>398</v>
      </c>
      <c r="F79" s="44"/>
      <c r="G79" s="44"/>
      <c r="H79" s="44"/>
      <c r="I79" s="44"/>
      <c r="J79" s="46"/>
    </row>
    <row r="80">
      <c r="A80" s="36" t="s">
        <v>118</v>
      </c>
      <c r="B80" s="36">
        <v>18</v>
      </c>
      <c r="C80" s="37" t="s">
        <v>399</v>
      </c>
      <c r="D80" s="36" t="s">
        <v>120</v>
      </c>
      <c r="E80" s="38" t="s">
        <v>400</v>
      </c>
      <c r="F80" s="39" t="s">
        <v>189</v>
      </c>
      <c r="G80" s="40">
        <v>4.2149999999999999</v>
      </c>
      <c r="H80" s="41">
        <v>4613.8500000000004</v>
      </c>
      <c r="I80" s="41">
        <f>ROUND(G80*H80,P4)</f>
        <v>0</v>
      </c>
      <c r="J80" s="39" t="s">
        <v>123</v>
      </c>
      <c r="O80" s="42">
        <f>I80*0.21</f>
        <v>0</v>
      </c>
      <c r="P80">
        <v>3</v>
      </c>
    </row>
    <row r="81">
      <c r="A81" s="36" t="s">
        <v>124</v>
      </c>
      <c r="B81" s="43"/>
      <c r="C81" s="44"/>
      <c r="D81" s="44"/>
      <c r="E81" s="45" t="s">
        <v>120</v>
      </c>
      <c r="F81" s="44"/>
      <c r="G81" s="44"/>
      <c r="H81" s="44"/>
      <c r="I81" s="44"/>
      <c r="J81" s="46"/>
    </row>
    <row r="82" ht="86.4">
      <c r="A82" s="36" t="s">
        <v>125</v>
      </c>
      <c r="B82" s="43"/>
      <c r="C82" s="44"/>
      <c r="D82" s="44"/>
      <c r="E82" s="47" t="s">
        <v>2172</v>
      </c>
      <c r="F82" s="44"/>
      <c r="G82" s="44"/>
      <c r="H82" s="44"/>
      <c r="I82" s="44"/>
      <c r="J82" s="46"/>
    </row>
    <row r="83" ht="409.5">
      <c r="A83" s="36" t="s">
        <v>127</v>
      </c>
      <c r="B83" s="43"/>
      <c r="C83" s="44"/>
      <c r="D83" s="44"/>
      <c r="E83" s="38" t="s">
        <v>398</v>
      </c>
      <c r="F83" s="44"/>
      <c r="G83" s="44"/>
      <c r="H83" s="44"/>
      <c r="I83" s="44"/>
      <c r="J83" s="46"/>
    </row>
    <row r="84">
      <c r="A84" s="36" t="s">
        <v>118</v>
      </c>
      <c r="B84" s="36">
        <v>19</v>
      </c>
      <c r="C84" s="37" t="s">
        <v>406</v>
      </c>
      <c r="D84" s="36" t="s">
        <v>120</v>
      </c>
      <c r="E84" s="38" t="s">
        <v>407</v>
      </c>
      <c r="F84" s="39" t="s">
        <v>189</v>
      </c>
      <c r="G84" s="40">
        <v>3.3900000000000001</v>
      </c>
      <c r="H84" s="41">
        <v>1036.6700000000001</v>
      </c>
      <c r="I84" s="41">
        <f>ROUND(G84*H84,P4)</f>
        <v>0</v>
      </c>
      <c r="J84" s="39" t="s">
        <v>123</v>
      </c>
      <c r="O84" s="42">
        <f>I84*0.21</f>
        <v>0</v>
      </c>
      <c r="P84">
        <v>3</v>
      </c>
    </row>
    <row r="85">
      <c r="A85" s="36" t="s">
        <v>124</v>
      </c>
      <c r="B85" s="43"/>
      <c r="C85" s="44"/>
      <c r="D85" s="44"/>
      <c r="E85" s="45" t="s">
        <v>120</v>
      </c>
      <c r="F85" s="44"/>
      <c r="G85" s="44"/>
      <c r="H85" s="44"/>
      <c r="I85" s="44"/>
      <c r="J85" s="46"/>
    </row>
    <row r="86" ht="72">
      <c r="A86" s="36" t="s">
        <v>125</v>
      </c>
      <c r="B86" s="43"/>
      <c r="C86" s="44"/>
      <c r="D86" s="44"/>
      <c r="E86" s="47" t="s">
        <v>2173</v>
      </c>
      <c r="F86" s="44"/>
      <c r="G86" s="44"/>
      <c r="H86" s="44"/>
      <c r="I86" s="44"/>
      <c r="J86" s="46"/>
    </row>
    <row r="87" ht="57.6">
      <c r="A87" s="36" t="s">
        <v>127</v>
      </c>
      <c r="B87" s="43"/>
      <c r="C87" s="44"/>
      <c r="D87" s="44"/>
      <c r="E87" s="38" t="s">
        <v>405</v>
      </c>
      <c r="F87" s="44"/>
      <c r="G87" s="44"/>
      <c r="H87" s="44"/>
      <c r="I87" s="44"/>
      <c r="J87" s="46"/>
    </row>
    <row r="88">
      <c r="A88" s="36" t="s">
        <v>118</v>
      </c>
      <c r="B88" s="36">
        <v>20</v>
      </c>
      <c r="C88" s="37" t="s">
        <v>2174</v>
      </c>
      <c r="D88" s="36" t="s">
        <v>120</v>
      </c>
      <c r="E88" s="38" t="s">
        <v>2175</v>
      </c>
      <c r="F88" s="39" t="s">
        <v>189</v>
      </c>
      <c r="G88" s="40">
        <v>0.023</v>
      </c>
      <c r="H88" s="41">
        <v>1508.71</v>
      </c>
      <c r="I88" s="41">
        <f>ROUND(G88*H88,P4)</f>
        <v>0</v>
      </c>
      <c r="J88" s="39" t="s">
        <v>123</v>
      </c>
      <c r="O88" s="42">
        <f>I88*0.21</f>
        <v>0</v>
      </c>
      <c r="P88">
        <v>3</v>
      </c>
    </row>
    <row r="89">
      <c r="A89" s="36" t="s">
        <v>124</v>
      </c>
      <c r="B89" s="43"/>
      <c r="C89" s="44"/>
      <c r="D89" s="44"/>
      <c r="E89" s="45" t="s">
        <v>120</v>
      </c>
      <c r="F89" s="44"/>
      <c r="G89" s="44"/>
      <c r="H89" s="44"/>
      <c r="I89" s="44"/>
      <c r="J89" s="46"/>
    </row>
    <row r="90">
      <c r="A90" s="36" t="s">
        <v>125</v>
      </c>
      <c r="B90" s="43"/>
      <c r="C90" s="44"/>
      <c r="D90" s="44"/>
      <c r="E90" s="47" t="s">
        <v>2176</v>
      </c>
      <c r="F90" s="44"/>
      <c r="G90" s="44"/>
      <c r="H90" s="44"/>
      <c r="I90" s="44"/>
      <c r="J90" s="46"/>
    </row>
    <row r="91" ht="72">
      <c r="A91" s="36" t="s">
        <v>127</v>
      </c>
      <c r="B91" s="43"/>
      <c r="C91" s="44"/>
      <c r="D91" s="44"/>
      <c r="E91" s="38" t="s">
        <v>2177</v>
      </c>
      <c r="F91" s="44"/>
      <c r="G91" s="44"/>
      <c r="H91" s="44"/>
      <c r="I91" s="44"/>
      <c r="J91" s="46"/>
    </row>
    <row r="92">
      <c r="A92" s="36" t="s">
        <v>118</v>
      </c>
      <c r="B92" s="36">
        <v>21</v>
      </c>
      <c r="C92" s="37" t="s">
        <v>409</v>
      </c>
      <c r="D92" s="36" t="s">
        <v>120</v>
      </c>
      <c r="E92" s="38" t="s">
        <v>410</v>
      </c>
      <c r="F92" s="39" t="s">
        <v>189</v>
      </c>
      <c r="G92" s="40">
        <v>6.3230000000000004</v>
      </c>
      <c r="H92" s="41">
        <v>7016.9899999999998</v>
      </c>
      <c r="I92" s="41">
        <f>ROUND(G92*H92,P4)</f>
        <v>0</v>
      </c>
      <c r="J92" s="39" t="s">
        <v>123</v>
      </c>
      <c r="O92" s="42">
        <f>I92*0.21</f>
        <v>0</v>
      </c>
      <c r="P92">
        <v>3</v>
      </c>
    </row>
    <row r="93">
      <c r="A93" s="36" t="s">
        <v>124</v>
      </c>
      <c r="B93" s="43"/>
      <c r="C93" s="44"/>
      <c r="D93" s="44"/>
      <c r="E93" s="45" t="s">
        <v>120</v>
      </c>
      <c r="F93" s="44"/>
      <c r="G93" s="44"/>
      <c r="H93" s="44"/>
      <c r="I93" s="44"/>
      <c r="J93" s="46"/>
    </row>
    <row r="94" ht="100.8">
      <c r="A94" s="36" t="s">
        <v>125</v>
      </c>
      <c r="B94" s="43"/>
      <c r="C94" s="44"/>
      <c r="D94" s="44"/>
      <c r="E94" s="47" t="s">
        <v>2178</v>
      </c>
      <c r="F94" s="44"/>
      <c r="G94" s="44"/>
      <c r="H94" s="44"/>
      <c r="I94" s="44"/>
      <c r="J94" s="46"/>
    </row>
    <row r="95" ht="129.6">
      <c r="A95" s="36" t="s">
        <v>127</v>
      </c>
      <c r="B95" s="43"/>
      <c r="C95" s="44"/>
      <c r="D95" s="44"/>
      <c r="E95" s="38" t="s">
        <v>412</v>
      </c>
      <c r="F95" s="44"/>
      <c r="G95" s="44"/>
      <c r="H95" s="44"/>
      <c r="I95" s="44"/>
      <c r="J95" s="46"/>
    </row>
    <row r="96">
      <c r="A96" s="36" t="s">
        <v>118</v>
      </c>
      <c r="B96" s="36">
        <v>22</v>
      </c>
      <c r="C96" s="37" t="s">
        <v>539</v>
      </c>
      <c r="D96" s="36" t="s">
        <v>120</v>
      </c>
      <c r="E96" s="38" t="s">
        <v>540</v>
      </c>
      <c r="F96" s="39" t="s">
        <v>189</v>
      </c>
      <c r="G96" s="40">
        <v>0.77400000000000002</v>
      </c>
      <c r="H96" s="41">
        <v>8738.5699999999997</v>
      </c>
      <c r="I96" s="41">
        <f>ROUND(G96*H96,P4)</f>
        <v>0</v>
      </c>
      <c r="J96" s="39" t="s">
        <v>123</v>
      </c>
      <c r="O96" s="42">
        <f>I96*0.21</f>
        <v>0</v>
      </c>
      <c r="P96">
        <v>3</v>
      </c>
    </row>
    <row r="97">
      <c r="A97" s="36" t="s">
        <v>124</v>
      </c>
      <c r="B97" s="43"/>
      <c r="C97" s="44"/>
      <c r="D97" s="44"/>
      <c r="E97" s="45" t="s">
        <v>120</v>
      </c>
      <c r="F97" s="44"/>
      <c r="G97" s="44"/>
      <c r="H97" s="44"/>
      <c r="I97" s="44"/>
      <c r="J97" s="46"/>
    </row>
    <row r="98">
      <c r="A98" s="36" t="s">
        <v>125</v>
      </c>
      <c r="B98" s="43"/>
      <c r="C98" s="44"/>
      <c r="D98" s="44"/>
      <c r="E98" s="47" t="s">
        <v>2179</v>
      </c>
      <c r="F98" s="44"/>
      <c r="G98" s="44"/>
      <c r="H98" s="44"/>
      <c r="I98" s="44"/>
      <c r="J98" s="46"/>
    </row>
    <row r="99" ht="403.2">
      <c r="A99" s="36" t="s">
        <v>127</v>
      </c>
      <c r="B99" s="43"/>
      <c r="C99" s="44"/>
      <c r="D99" s="44"/>
      <c r="E99" s="38" t="s">
        <v>542</v>
      </c>
      <c r="F99" s="44"/>
      <c r="G99" s="44"/>
      <c r="H99" s="44"/>
      <c r="I99" s="44"/>
      <c r="J99" s="46"/>
    </row>
    <row r="100">
      <c r="A100" s="30" t="s">
        <v>115</v>
      </c>
      <c r="B100" s="31"/>
      <c r="C100" s="32" t="s">
        <v>251</v>
      </c>
      <c r="D100" s="33"/>
      <c r="E100" s="30" t="s">
        <v>252</v>
      </c>
      <c r="F100" s="33"/>
      <c r="G100" s="33"/>
      <c r="H100" s="33"/>
      <c r="I100" s="34">
        <f>SUMIFS(I101:I116,A101:A116,"P")</f>
        <v>0</v>
      </c>
      <c r="J100" s="35"/>
    </row>
    <row r="101">
      <c r="A101" s="36" t="s">
        <v>118</v>
      </c>
      <c r="B101" s="36">
        <v>23</v>
      </c>
      <c r="C101" s="37" t="s">
        <v>2180</v>
      </c>
      <c r="D101" s="36" t="s">
        <v>120</v>
      </c>
      <c r="E101" s="38" t="s">
        <v>2181</v>
      </c>
      <c r="F101" s="39" t="s">
        <v>235</v>
      </c>
      <c r="G101" s="40">
        <v>16.5</v>
      </c>
      <c r="H101" s="41">
        <v>1161.98</v>
      </c>
      <c r="I101" s="41">
        <f>ROUND(G101*H101,P4)</f>
        <v>0</v>
      </c>
      <c r="J101" s="39" t="s">
        <v>123</v>
      </c>
      <c r="O101" s="42">
        <f>I101*0.21</f>
        <v>0</v>
      </c>
      <c r="P101">
        <v>3</v>
      </c>
    </row>
    <row r="102">
      <c r="A102" s="36" t="s">
        <v>124</v>
      </c>
      <c r="B102" s="43"/>
      <c r="C102" s="44"/>
      <c r="D102" s="44"/>
      <c r="E102" s="45" t="s">
        <v>120</v>
      </c>
      <c r="F102" s="44"/>
      <c r="G102" s="44"/>
      <c r="H102" s="44"/>
      <c r="I102" s="44"/>
      <c r="J102" s="46"/>
    </row>
    <row r="103">
      <c r="A103" s="36" t="s">
        <v>125</v>
      </c>
      <c r="B103" s="43"/>
      <c r="C103" s="44"/>
      <c r="D103" s="44"/>
      <c r="E103" s="47" t="s">
        <v>2182</v>
      </c>
      <c r="F103" s="44"/>
      <c r="G103" s="44"/>
      <c r="H103" s="44"/>
      <c r="I103" s="44"/>
      <c r="J103" s="46"/>
    </row>
    <row r="104" ht="316.8">
      <c r="A104" s="36" t="s">
        <v>127</v>
      </c>
      <c r="B104" s="43"/>
      <c r="C104" s="44"/>
      <c r="D104" s="44"/>
      <c r="E104" s="38" t="s">
        <v>693</v>
      </c>
      <c r="F104" s="44"/>
      <c r="G104" s="44"/>
      <c r="H104" s="44"/>
      <c r="I104" s="44"/>
      <c r="J104" s="46"/>
    </row>
    <row r="105">
      <c r="A105" s="36" t="s">
        <v>118</v>
      </c>
      <c r="B105" s="36">
        <v>24</v>
      </c>
      <c r="C105" s="37" t="s">
        <v>2183</v>
      </c>
      <c r="D105" s="36" t="s">
        <v>120</v>
      </c>
      <c r="E105" s="38" t="s">
        <v>2184</v>
      </c>
      <c r="F105" s="39" t="s">
        <v>178</v>
      </c>
      <c r="G105" s="40">
        <v>1</v>
      </c>
      <c r="H105" s="41">
        <v>51201.389999999999</v>
      </c>
      <c r="I105" s="41">
        <f>ROUND(G105*H105,P4)</f>
        <v>0</v>
      </c>
      <c r="J105" s="39" t="s">
        <v>123</v>
      </c>
      <c r="O105" s="42">
        <f>I105*0.21</f>
        <v>0</v>
      </c>
      <c r="P105">
        <v>3</v>
      </c>
    </row>
    <row r="106">
      <c r="A106" s="36" t="s">
        <v>124</v>
      </c>
      <c r="B106" s="43"/>
      <c r="C106" s="44"/>
      <c r="D106" s="44"/>
      <c r="E106" s="45" t="s">
        <v>120</v>
      </c>
      <c r="F106" s="44"/>
      <c r="G106" s="44"/>
      <c r="H106" s="44"/>
      <c r="I106" s="44"/>
      <c r="J106" s="46"/>
    </row>
    <row r="107" ht="28.8">
      <c r="A107" s="36" t="s">
        <v>125</v>
      </c>
      <c r="B107" s="43"/>
      <c r="C107" s="44"/>
      <c r="D107" s="44"/>
      <c r="E107" s="47" t="s">
        <v>2185</v>
      </c>
      <c r="F107" s="44"/>
      <c r="G107" s="44"/>
      <c r="H107" s="44"/>
      <c r="I107" s="44"/>
      <c r="J107" s="46"/>
    </row>
    <row r="108" ht="28.8">
      <c r="A108" s="36" t="s">
        <v>127</v>
      </c>
      <c r="B108" s="43"/>
      <c r="C108" s="44"/>
      <c r="D108" s="44"/>
      <c r="E108" s="38" t="s">
        <v>2139</v>
      </c>
      <c r="F108" s="44"/>
      <c r="G108" s="44"/>
      <c r="H108" s="44"/>
      <c r="I108" s="44"/>
      <c r="J108" s="46"/>
    </row>
    <row r="109">
      <c r="A109" s="36" t="s">
        <v>118</v>
      </c>
      <c r="B109" s="36">
        <v>25</v>
      </c>
      <c r="C109" s="37" t="s">
        <v>1633</v>
      </c>
      <c r="D109" s="36" t="s">
        <v>288</v>
      </c>
      <c r="E109" s="38" t="s">
        <v>1634</v>
      </c>
      <c r="F109" s="39" t="s">
        <v>178</v>
      </c>
      <c r="G109" s="40">
        <v>1</v>
      </c>
      <c r="H109" s="41">
        <v>5279.5600000000004</v>
      </c>
      <c r="I109" s="41">
        <f>ROUND(G109*H109,P4)</f>
        <v>0</v>
      </c>
      <c r="J109" s="39" t="s">
        <v>123</v>
      </c>
      <c r="O109" s="42">
        <f>I109*0.21</f>
        <v>0</v>
      </c>
      <c r="P109">
        <v>3</v>
      </c>
    </row>
    <row r="110">
      <c r="A110" s="36" t="s">
        <v>124</v>
      </c>
      <c r="B110" s="43"/>
      <c r="C110" s="44"/>
      <c r="D110" s="44"/>
      <c r="E110" s="45" t="s">
        <v>120</v>
      </c>
      <c r="F110" s="44"/>
      <c r="G110" s="44"/>
      <c r="H110" s="44"/>
      <c r="I110" s="44"/>
      <c r="J110" s="46"/>
    </row>
    <row r="111" ht="28.8">
      <c r="A111" s="36" t="s">
        <v>125</v>
      </c>
      <c r="B111" s="43"/>
      <c r="C111" s="44"/>
      <c r="D111" s="44"/>
      <c r="E111" s="47" t="s">
        <v>2186</v>
      </c>
      <c r="F111" s="44"/>
      <c r="G111" s="44"/>
      <c r="H111" s="44"/>
      <c r="I111" s="44"/>
      <c r="J111" s="46"/>
    </row>
    <row r="112">
      <c r="A112" s="36" t="s">
        <v>127</v>
      </c>
      <c r="B112" s="43"/>
      <c r="C112" s="44"/>
      <c r="D112" s="44"/>
      <c r="E112" s="38" t="s">
        <v>263</v>
      </c>
      <c r="F112" s="44"/>
      <c r="G112" s="44"/>
      <c r="H112" s="44"/>
      <c r="I112" s="44"/>
      <c r="J112" s="46"/>
    </row>
    <row r="113">
      <c r="A113" s="36" t="s">
        <v>118</v>
      </c>
      <c r="B113" s="36">
        <v>26</v>
      </c>
      <c r="C113" s="37" t="s">
        <v>2072</v>
      </c>
      <c r="D113" s="36" t="s">
        <v>120</v>
      </c>
      <c r="E113" s="38" t="s">
        <v>2073</v>
      </c>
      <c r="F113" s="39" t="s">
        <v>189</v>
      </c>
      <c r="G113" s="40">
        <v>5.1150000000000002</v>
      </c>
      <c r="H113" s="41">
        <v>4330.3000000000002</v>
      </c>
      <c r="I113" s="41">
        <f>ROUND(G113*H113,P4)</f>
        <v>0</v>
      </c>
      <c r="J113" s="39" t="s">
        <v>123</v>
      </c>
      <c r="O113" s="42">
        <f>I113*0.21</f>
        <v>0</v>
      </c>
      <c r="P113">
        <v>3</v>
      </c>
    </row>
    <row r="114">
      <c r="A114" s="36" t="s">
        <v>124</v>
      </c>
      <c r="B114" s="43"/>
      <c r="C114" s="44"/>
      <c r="D114" s="44"/>
      <c r="E114" s="45" t="s">
        <v>120</v>
      </c>
      <c r="F114" s="44"/>
      <c r="G114" s="44"/>
      <c r="H114" s="44"/>
      <c r="I114" s="44"/>
      <c r="J114" s="46"/>
    </row>
    <row r="115" ht="28.8">
      <c r="A115" s="36" t="s">
        <v>125</v>
      </c>
      <c r="B115" s="43"/>
      <c r="C115" s="44"/>
      <c r="D115" s="44"/>
      <c r="E115" s="47" t="s">
        <v>2187</v>
      </c>
      <c r="F115" s="44"/>
      <c r="G115" s="44"/>
      <c r="H115" s="44"/>
      <c r="I115" s="44"/>
      <c r="J115" s="46"/>
    </row>
    <row r="116" ht="409.5">
      <c r="A116" s="36" t="s">
        <v>127</v>
      </c>
      <c r="B116" s="43"/>
      <c r="C116" s="44"/>
      <c r="D116" s="44"/>
      <c r="E116" s="38" t="s">
        <v>398</v>
      </c>
      <c r="F116" s="44"/>
      <c r="G116" s="44"/>
      <c r="H116" s="44"/>
      <c r="I116" s="44"/>
      <c r="J116" s="46"/>
    </row>
    <row r="117">
      <c r="A117" s="30" t="s">
        <v>115</v>
      </c>
      <c r="B117" s="31"/>
      <c r="C117" s="32" t="s">
        <v>268</v>
      </c>
      <c r="D117" s="33"/>
      <c r="E117" s="30" t="s">
        <v>269</v>
      </c>
      <c r="F117" s="33"/>
      <c r="G117" s="33"/>
      <c r="H117" s="33"/>
      <c r="I117" s="34">
        <f>SUMIFS(I118:I125,A118:A125,"P")</f>
        <v>0</v>
      </c>
      <c r="J117" s="35"/>
    </row>
    <row r="118">
      <c r="A118" s="36" t="s">
        <v>118</v>
      </c>
      <c r="B118" s="36">
        <v>27</v>
      </c>
      <c r="C118" s="37" t="s">
        <v>2188</v>
      </c>
      <c r="D118" s="36" t="s">
        <v>120</v>
      </c>
      <c r="E118" s="38" t="s">
        <v>2189</v>
      </c>
      <c r="F118" s="39" t="s">
        <v>235</v>
      </c>
      <c r="G118" s="40">
        <v>39.5</v>
      </c>
      <c r="H118" s="41">
        <v>18285.310000000001</v>
      </c>
      <c r="I118" s="41">
        <f>ROUND(G118*H118,P4)</f>
        <v>0</v>
      </c>
      <c r="J118" s="39" t="s">
        <v>123</v>
      </c>
      <c r="O118" s="42">
        <f>I118*0.21</f>
        <v>0</v>
      </c>
      <c r="P118">
        <v>3</v>
      </c>
    </row>
    <row r="119">
      <c r="A119" s="36" t="s">
        <v>124</v>
      </c>
      <c r="B119" s="43"/>
      <c r="C119" s="44"/>
      <c r="D119" s="44"/>
      <c r="E119" s="45" t="s">
        <v>120</v>
      </c>
      <c r="F119" s="44"/>
      <c r="G119" s="44"/>
      <c r="H119" s="44"/>
      <c r="I119" s="44"/>
      <c r="J119" s="46"/>
    </row>
    <row r="120">
      <c r="A120" s="36" t="s">
        <v>125</v>
      </c>
      <c r="B120" s="43"/>
      <c r="C120" s="44"/>
      <c r="D120" s="44"/>
      <c r="E120" s="47" t="s">
        <v>2190</v>
      </c>
      <c r="F120" s="44"/>
      <c r="G120" s="44"/>
      <c r="H120" s="44"/>
      <c r="I120" s="44"/>
      <c r="J120" s="46"/>
    </row>
    <row r="121" ht="72">
      <c r="A121" s="36" t="s">
        <v>127</v>
      </c>
      <c r="B121" s="43"/>
      <c r="C121" s="44"/>
      <c r="D121" s="44"/>
      <c r="E121" s="38" t="s">
        <v>596</v>
      </c>
      <c r="F121" s="44"/>
      <c r="G121" s="44"/>
      <c r="H121" s="44"/>
      <c r="I121" s="44"/>
      <c r="J121" s="46"/>
    </row>
    <row r="122">
      <c r="A122" s="36" t="s">
        <v>118</v>
      </c>
      <c r="B122" s="36">
        <v>28</v>
      </c>
      <c r="C122" s="37" t="s">
        <v>2191</v>
      </c>
      <c r="D122" s="36" t="s">
        <v>311</v>
      </c>
      <c r="E122" s="38" t="s">
        <v>2192</v>
      </c>
      <c r="F122" s="39" t="s">
        <v>178</v>
      </c>
      <c r="G122" s="40">
        <v>1</v>
      </c>
      <c r="H122" s="41">
        <v>26826.200000000001</v>
      </c>
      <c r="I122" s="41">
        <f>ROUND(G122*H122,P4)</f>
        <v>0</v>
      </c>
      <c r="J122" s="39" t="s">
        <v>123</v>
      </c>
      <c r="O122" s="42">
        <f>I122*0.21</f>
        <v>0</v>
      </c>
      <c r="P122">
        <v>3</v>
      </c>
    </row>
    <row r="123">
      <c r="A123" s="36" t="s">
        <v>124</v>
      </c>
      <c r="B123" s="43"/>
      <c r="C123" s="44"/>
      <c r="D123" s="44"/>
      <c r="E123" s="45" t="s">
        <v>120</v>
      </c>
      <c r="F123" s="44"/>
      <c r="G123" s="44"/>
      <c r="H123" s="44"/>
      <c r="I123" s="44"/>
      <c r="J123" s="46"/>
    </row>
    <row r="124" ht="28.8">
      <c r="A124" s="36" t="s">
        <v>125</v>
      </c>
      <c r="B124" s="43"/>
      <c r="C124" s="44"/>
      <c r="D124" s="44"/>
      <c r="E124" s="47" t="s">
        <v>2193</v>
      </c>
      <c r="F124" s="44"/>
      <c r="G124" s="44"/>
      <c r="H124" s="44"/>
      <c r="I124" s="44"/>
      <c r="J124" s="46"/>
    </row>
    <row r="125" ht="43.2">
      <c r="A125" s="36" t="s">
        <v>127</v>
      </c>
      <c r="B125" s="48"/>
      <c r="C125" s="49"/>
      <c r="D125" s="49"/>
      <c r="E125" s="38" t="s">
        <v>1503</v>
      </c>
      <c r="F125" s="49"/>
      <c r="G125" s="49"/>
      <c r="H125" s="49"/>
      <c r="I125" s="49"/>
      <c r="J12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65</v>
      </c>
      <c r="I3" s="24">
        <f>SUMIFS(I8:I129,A8:A129,"SD")</f>
        <v>0</v>
      </c>
      <c r="J3" s="18"/>
      <c r="O3">
        <v>0</v>
      </c>
      <c r="P3">
        <v>2</v>
      </c>
    </row>
    <row r="4">
      <c r="A4" s="3" t="s">
        <v>102</v>
      </c>
      <c r="B4" s="19" t="s">
        <v>103</v>
      </c>
      <c r="C4" s="20" t="s">
        <v>65</v>
      </c>
      <c r="D4" s="21"/>
      <c r="E4" s="22" t="s">
        <v>66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324.70499999999998</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2194</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SUMIFS(I14:I65,A14:A65,"P")</f>
        <v>0</v>
      </c>
      <c r="J13" s="35"/>
    </row>
    <row r="14">
      <c r="A14" s="36" t="s">
        <v>118</v>
      </c>
      <c r="B14" s="36">
        <v>2</v>
      </c>
      <c r="C14" s="37" t="s">
        <v>2153</v>
      </c>
      <c r="D14" s="36" t="s">
        <v>120</v>
      </c>
      <c r="E14" s="38" t="s">
        <v>2154</v>
      </c>
      <c r="F14" s="39" t="s">
        <v>189</v>
      </c>
      <c r="G14" s="40">
        <v>251.06</v>
      </c>
      <c r="H14" s="41">
        <v>187.62</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2195</v>
      </c>
      <c r="F16" s="44"/>
      <c r="G16" s="44"/>
      <c r="H16" s="44"/>
      <c r="I16" s="44"/>
      <c r="J16" s="46"/>
    </row>
    <row r="17" ht="409.5">
      <c r="A17" s="36" t="s">
        <v>127</v>
      </c>
      <c r="B17" s="43"/>
      <c r="C17" s="44"/>
      <c r="D17" s="44"/>
      <c r="E17" s="38" t="s">
        <v>297</v>
      </c>
      <c r="F17" s="44"/>
      <c r="G17" s="44"/>
      <c r="H17" s="44"/>
      <c r="I17" s="44"/>
      <c r="J17" s="46"/>
    </row>
    <row r="18">
      <c r="A18" s="36" t="s">
        <v>118</v>
      </c>
      <c r="B18" s="36">
        <v>3</v>
      </c>
      <c r="C18" s="37" t="s">
        <v>305</v>
      </c>
      <c r="D18" s="36" t="s">
        <v>288</v>
      </c>
      <c r="E18" s="38" t="s">
        <v>306</v>
      </c>
      <c r="F18" s="39" t="s">
        <v>189</v>
      </c>
      <c r="G18" s="40">
        <v>17.645</v>
      </c>
      <c r="H18" s="41">
        <v>135.06999999999999</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2196</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309</v>
      </c>
      <c r="E22" s="38" t="s">
        <v>306</v>
      </c>
      <c r="F22" s="39" t="s">
        <v>189</v>
      </c>
      <c r="G22" s="40">
        <v>168.90000000000001</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2197</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311</v>
      </c>
      <c r="E26" s="38" t="s">
        <v>306</v>
      </c>
      <c r="F26" s="39" t="s">
        <v>189</v>
      </c>
      <c r="G26" s="40">
        <v>324.70499999999998</v>
      </c>
      <c r="H26" s="41">
        <v>135.06999999999999</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2198</v>
      </c>
      <c r="F28" s="44"/>
      <c r="G28" s="44"/>
      <c r="H28" s="44"/>
      <c r="I28" s="44"/>
      <c r="J28" s="46"/>
    </row>
    <row r="29" ht="360">
      <c r="A29" s="36" t="s">
        <v>127</v>
      </c>
      <c r="B29" s="43"/>
      <c r="C29" s="44"/>
      <c r="D29" s="44"/>
      <c r="E29" s="38" t="s">
        <v>308</v>
      </c>
      <c r="F29" s="44"/>
      <c r="G29" s="44"/>
      <c r="H29" s="44"/>
      <c r="I29" s="44"/>
      <c r="J29" s="46"/>
    </row>
    <row r="30">
      <c r="A30" s="36" t="s">
        <v>118</v>
      </c>
      <c r="B30" s="36">
        <v>6</v>
      </c>
      <c r="C30" s="37" t="s">
        <v>508</v>
      </c>
      <c r="D30" s="36" t="s">
        <v>120</v>
      </c>
      <c r="E30" s="38" t="s">
        <v>509</v>
      </c>
      <c r="F30" s="39" t="s">
        <v>189</v>
      </c>
      <c r="G30" s="40">
        <v>86.609999999999999</v>
      </c>
      <c r="H30" s="41">
        <v>307.47000000000003</v>
      </c>
      <c r="I30" s="41">
        <f>ROUND(G30*H30,P4)</f>
        <v>0</v>
      </c>
      <c r="J30" s="39" t="s">
        <v>123</v>
      </c>
      <c r="O30" s="42">
        <f>I30*0.21</f>
        <v>0</v>
      </c>
      <c r="P30">
        <v>3</v>
      </c>
    </row>
    <row r="31">
      <c r="A31" s="36" t="s">
        <v>124</v>
      </c>
      <c r="B31" s="43"/>
      <c r="C31" s="44"/>
      <c r="D31" s="44"/>
      <c r="E31" s="45" t="s">
        <v>120</v>
      </c>
      <c r="F31" s="44"/>
      <c r="G31" s="44"/>
      <c r="H31" s="44"/>
      <c r="I31" s="44"/>
      <c r="J31" s="46"/>
    </row>
    <row r="32" ht="72">
      <c r="A32" s="36" t="s">
        <v>125</v>
      </c>
      <c r="B32" s="43"/>
      <c r="C32" s="44"/>
      <c r="D32" s="44"/>
      <c r="E32" s="47" t="s">
        <v>2199</v>
      </c>
      <c r="F32" s="44"/>
      <c r="G32" s="44"/>
      <c r="H32" s="44"/>
      <c r="I32" s="44"/>
      <c r="J32" s="46"/>
    </row>
    <row r="33" ht="374.4">
      <c r="A33" s="36" t="s">
        <v>127</v>
      </c>
      <c r="B33" s="43"/>
      <c r="C33" s="44"/>
      <c r="D33" s="44"/>
      <c r="E33" s="38" t="s">
        <v>511</v>
      </c>
      <c r="F33" s="44"/>
      <c r="G33" s="44"/>
      <c r="H33" s="44"/>
      <c r="I33" s="44"/>
      <c r="J33" s="46"/>
    </row>
    <row r="34">
      <c r="A34" s="36" t="s">
        <v>118</v>
      </c>
      <c r="B34" s="36">
        <v>7</v>
      </c>
      <c r="C34" s="37" t="s">
        <v>1978</v>
      </c>
      <c r="D34" s="36" t="s">
        <v>120</v>
      </c>
      <c r="E34" s="38" t="s">
        <v>1979</v>
      </c>
      <c r="F34" s="39" t="s">
        <v>189</v>
      </c>
      <c r="G34" s="40">
        <v>4.6799999999999997</v>
      </c>
      <c r="H34" s="41">
        <v>442.81999999999999</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2200</v>
      </c>
      <c r="F36" s="44"/>
      <c r="G36" s="44"/>
      <c r="H36" s="44"/>
      <c r="I36" s="44"/>
      <c r="J36" s="46"/>
    </row>
    <row r="37" ht="374.4">
      <c r="A37" s="36" t="s">
        <v>127</v>
      </c>
      <c r="B37" s="43"/>
      <c r="C37" s="44"/>
      <c r="D37" s="44"/>
      <c r="E37" s="38" t="s">
        <v>511</v>
      </c>
      <c r="F37" s="44"/>
      <c r="G37" s="44"/>
      <c r="H37" s="44"/>
      <c r="I37" s="44"/>
      <c r="J37" s="46"/>
    </row>
    <row r="38">
      <c r="A38" s="36" t="s">
        <v>118</v>
      </c>
      <c r="B38" s="36">
        <v>8</v>
      </c>
      <c r="C38" s="37" t="s">
        <v>209</v>
      </c>
      <c r="D38" s="36" t="s">
        <v>120</v>
      </c>
      <c r="E38" s="38" t="s">
        <v>210</v>
      </c>
      <c r="F38" s="39" t="s">
        <v>189</v>
      </c>
      <c r="G38" s="40">
        <v>342.35000000000002</v>
      </c>
      <c r="H38" s="41">
        <v>20.600000000000001</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2201</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324.70499999999998</v>
      </c>
      <c r="H42" s="41">
        <v>20.600000000000001</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2202</v>
      </c>
      <c r="F44" s="44"/>
      <c r="G44" s="44"/>
      <c r="H44" s="44"/>
      <c r="I44" s="44"/>
      <c r="J44" s="46"/>
    </row>
    <row r="45" ht="216">
      <c r="A45" s="36" t="s">
        <v>127</v>
      </c>
      <c r="B45" s="43"/>
      <c r="C45" s="44"/>
      <c r="D45" s="44"/>
      <c r="E45" s="38" t="s">
        <v>341</v>
      </c>
      <c r="F45" s="44"/>
      <c r="G45" s="44"/>
      <c r="H45" s="44"/>
      <c r="I45" s="44"/>
      <c r="J45" s="46"/>
    </row>
    <row r="46">
      <c r="A46" s="36" t="s">
        <v>118</v>
      </c>
      <c r="B46" s="36">
        <v>10</v>
      </c>
      <c r="C46" s="37" t="s">
        <v>2163</v>
      </c>
      <c r="D46" s="36" t="s">
        <v>120</v>
      </c>
      <c r="E46" s="38" t="s">
        <v>344</v>
      </c>
      <c r="F46" s="39" t="s">
        <v>189</v>
      </c>
      <c r="G46" s="40">
        <v>175.72999999999999</v>
      </c>
      <c r="H46" s="41">
        <v>598</v>
      </c>
      <c r="I46" s="41">
        <f>ROUND(G46*H46,P4)</f>
        <v>0</v>
      </c>
      <c r="J46" s="36"/>
      <c r="O46" s="42">
        <f>I46*0.21</f>
        <v>0</v>
      </c>
      <c r="P46">
        <v>3</v>
      </c>
    </row>
    <row r="47">
      <c r="A47" s="36" t="s">
        <v>124</v>
      </c>
      <c r="B47" s="43"/>
      <c r="C47" s="44"/>
      <c r="D47" s="44"/>
      <c r="E47" s="45" t="s">
        <v>120</v>
      </c>
      <c r="F47" s="44"/>
      <c r="G47" s="44"/>
      <c r="H47" s="44"/>
      <c r="I47" s="44"/>
      <c r="J47" s="46"/>
    </row>
    <row r="48" ht="28.8">
      <c r="A48" s="36" t="s">
        <v>125</v>
      </c>
      <c r="B48" s="43"/>
      <c r="C48" s="44"/>
      <c r="D48" s="44"/>
      <c r="E48" s="47" t="s">
        <v>2203</v>
      </c>
      <c r="F48" s="44"/>
      <c r="G48" s="44"/>
      <c r="H48" s="44"/>
      <c r="I48" s="44"/>
      <c r="J48" s="46"/>
    </row>
    <row r="49" ht="331.2">
      <c r="A49" s="36" t="s">
        <v>127</v>
      </c>
      <c r="B49" s="43"/>
      <c r="C49" s="44"/>
      <c r="D49" s="44"/>
      <c r="E49" s="38" t="s">
        <v>346</v>
      </c>
      <c r="F49" s="44"/>
      <c r="G49" s="44"/>
      <c r="H49" s="44"/>
      <c r="I49" s="44"/>
      <c r="J49" s="46"/>
    </row>
    <row r="50">
      <c r="A50" s="36" t="s">
        <v>118</v>
      </c>
      <c r="B50" s="36">
        <v>11</v>
      </c>
      <c r="C50" s="37" t="s">
        <v>827</v>
      </c>
      <c r="D50" s="36" t="s">
        <v>120</v>
      </c>
      <c r="E50" s="38" t="s">
        <v>828</v>
      </c>
      <c r="F50" s="39" t="s">
        <v>189</v>
      </c>
      <c r="G50" s="40">
        <v>17.645</v>
      </c>
      <c r="H50" s="41">
        <v>180.83000000000001</v>
      </c>
      <c r="I50" s="41">
        <f>ROUND(G50*H50,P4)</f>
        <v>0</v>
      </c>
      <c r="J50" s="39" t="s">
        <v>123</v>
      </c>
      <c r="O50" s="42">
        <f>I50*0.21</f>
        <v>0</v>
      </c>
      <c r="P50">
        <v>3</v>
      </c>
    </row>
    <row r="51">
      <c r="A51" s="36" t="s">
        <v>124</v>
      </c>
      <c r="B51" s="43"/>
      <c r="C51" s="44"/>
      <c r="D51" s="44"/>
      <c r="E51" s="45" t="s">
        <v>120</v>
      </c>
      <c r="F51" s="44"/>
      <c r="G51" s="44"/>
      <c r="H51" s="44"/>
      <c r="I51" s="44"/>
      <c r="J51" s="46"/>
    </row>
    <row r="52" ht="43.2">
      <c r="A52" s="36" t="s">
        <v>125</v>
      </c>
      <c r="B52" s="43"/>
      <c r="C52" s="44"/>
      <c r="D52" s="44"/>
      <c r="E52" s="47" t="s">
        <v>2204</v>
      </c>
      <c r="F52" s="44"/>
      <c r="G52" s="44"/>
      <c r="H52" s="44"/>
      <c r="I52" s="44"/>
      <c r="J52" s="46"/>
    </row>
    <row r="53" ht="273.6">
      <c r="A53" s="36" t="s">
        <v>127</v>
      </c>
      <c r="B53" s="43"/>
      <c r="C53" s="44"/>
      <c r="D53" s="44"/>
      <c r="E53" s="38" t="s">
        <v>830</v>
      </c>
      <c r="F53" s="44"/>
      <c r="G53" s="44"/>
      <c r="H53" s="44"/>
      <c r="I53" s="44"/>
      <c r="J53" s="46"/>
    </row>
    <row r="54">
      <c r="A54" s="36" t="s">
        <v>118</v>
      </c>
      <c r="B54" s="36">
        <v>12</v>
      </c>
      <c r="C54" s="37" t="s">
        <v>213</v>
      </c>
      <c r="D54" s="36" t="s">
        <v>120</v>
      </c>
      <c r="E54" s="38" t="s">
        <v>214</v>
      </c>
      <c r="F54" s="39" t="s">
        <v>189</v>
      </c>
      <c r="G54" s="40">
        <v>183.64500000000001</v>
      </c>
      <c r="H54" s="41">
        <v>1102.6500000000001</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2205</v>
      </c>
      <c r="F56" s="44"/>
      <c r="G56" s="44"/>
      <c r="H56" s="44"/>
      <c r="I56" s="44"/>
      <c r="J56" s="46"/>
    </row>
    <row r="57" ht="360">
      <c r="A57" s="36" t="s">
        <v>127</v>
      </c>
      <c r="B57" s="43"/>
      <c r="C57" s="44"/>
      <c r="D57" s="44"/>
      <c r="E57" s="38" t="s">
        <v>517</v>
      </c>
      <c r="F57" s="44"/>
      <c r="G57" s="44"/>
      <c r="H57" s="44"/>
      <c r="I57" s="44"/>
      <c r="J57" s="46"/>
    </row>
    <row r="58">
      <c r="A58" s="36" t="s">
        <v>118</v>
      </c>
      <c r="B58" s="36">
        <v>13</v>
      </c>
      <c r="C58" s="37" t="s">
        <v>2206</v>
      </c>
      <c r="D58" s="36" t="s">
        <v>120</v>
      </c>
      <c r="E58" s="38" t="s">
        <v>2207</v>
      </c>
      <c r="F58" s="39" t="s">
        <v>189</v>
      </c>
      <c r="G58" s="40">
        <v>58.969999999999999</v>
      </c>
      <c r="H58" s="41">
        <v>909.50999999999999</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2208</v>
      </c>
      <c r="F60" s="44"/>
      <c r="G60" s="44"/>
      <c r="H60" s="44"/>
      <c r="I60" s="44"/>
      <c r="J60" s="46"/>
    </row>
    <row r="61" ht="331.2">
      <c r="A61" s="36" t="s">
        <v>127</v>
      </c>
      <c r="B61" s="43"/>
      <c r="C61" s="44"/>
      <c r="D61" s="44"/>
      <c r="E61" s="38" t="s">
        <v>2209</v>
      </c>
      <c r="F61" s="44"/>
      <c r="G61" s="44"/>
      <c r="H61" s="44"/>
      <c r="I61" s="44"/>
      <c r="J61" s="46"/>
    </row>
    <row r="62">
      <c r="A62" s="36" t="s">
        <v>118</v>
      </c>
      <c r="B62" s="36">
        <v>14</v>
      </c>
      <c r="C62" s="37" t="s">
        <v>358</v>
      </c>
      <c r="D62" s="36" t="s">
        <v>120</v>
      </c>
      <c r="E62" s="38" t="s">
        <v>359</v>
      </c>
      <c r="F62" s="39" t="s">
        <v>189</v>
      </c>
      <c r="G62" s="40">
        <v>168.90000000000001</v>
      </c>
      <c r="H62" s="41">
        <v>270.43000000000001</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2210</v>
      </c>
      <c r="F64" s="44"/>
      <c r="G64" s="44"/>
      <c r="H64" s="44"/>
      <c r="I64" s="44"/>
      <c r="J64" s="46"/>
    </row>
    <row r="65" ht="43.2">
      <c r="A65" s="36" t="s">
        <v>127</v>
      </c>
      <c r="B65" s="43"/>
      <c r="C65" s="44"/>
      <c r="D65" s="44"/>
      <c r="E65" s="38" t="s">
        <v>361</v>
      </c>
      <c r="F65" s="44"/>
      <c r="G65" s="44"/>
      <c r="H65" s="44"/>
      <c r="I65" s="44"/>
      <c r="J65" s="46"/>
    </row>
    <row r="66">
      <c r="A66" s="30" t="s">
        <v>115</v>
      </c>
      <c r="B66" s="31"/>
      <c r="C66" s="32" t="s">
        <v>222</v>
      </c>
      <c r="D66" s="33"/>
      <c r="E66" s="30" t="s">
        <v>223</v>
      </c>
      <c r="F66" s="33"/>
      <c r="G66" s="33"/>
      <c r="H66" s="33"/>
      <c r="I66" s="34">
        <f>SUMIFS(I67:I74,A67:A74,"P")</f>
        <v>0</v>
      </c>
      <c r="J66" s="35"/>
    </row>
    <row r="67">
      <c r="A67" s="36" t="s">
        <v>118</v>
      </c>
      <c r="B67" s="36">
        <v>15</v>
      </c>
      <c r="C67" s="37" t="s">
        <v>522</v>
      </c>
      <c r="D67" s="36" t="s">
        <v>120</v>
      </c>
      <c r="E67" s="38" t="s">
        <v>523</v>
      </c>
      <c r="F67" s="39" t="s">
        <v>189</v>
      </c>
      <c r="G67" s="40">
        <v>6.1500000000000004</v>
      </c>
      <c r="H67" s="41">
        <v>5169.54</v>
      </c>
      <c r="I67" s="41">
        <f>ROUND(G67*H67,P4)</f>
        <v>0</v>
      </c>
      <c r="J67" s="39" t="s">
        <v>123</v>
      </c>
      <c r="O67" s="42">
        <f>I67*0.21</f>
        <v>0</v>
      </c>
      <c r="P67">
        <v>3</v>
      </c>
    </row>
    <row r="68">
      <c r="A68" s="36" t="s">
        <v>124</v>
      </c>
      <c r="B68" s="43"/>
      <c r="C68" s="44"/>
      <c r="D68" s="44"/>
      <c r="E68" s="45" t="s">
        <v>120</v>
      </c>
      <c r="F68" s="44"/>
      <c r="G68" s="44"/>
      <c r="H68" s="44"/>
      <c r="I68" s="44"/>
      <c r="J68" s="46"/>
    </row>
    <row r="69" ht="57.6">
      <c r="A69" s="36" t="s">
        <v>125</v>
      </c>
      <c r="B69" s="43"/>
      <c r="C69" s="44"/>
      <c r="D69" s="44"/>
      <c r="E69" s="47" t="s">
        <v>2211</v>
      </c>
      <c r="F69" s="44"/>
      <c r="G69" s="44"/>
      <c r="H69" s="44"/>
      <c r="I69" s="44"/>
      <c r="J69" s="46"/>
    </row>
    <row r="70" ht="409.5">
      <c r="A70" s="36" t="s">
        <v>127</v>
      </c>
      <c r="B70" s="43"/>
      <c r="C70" s="44"/>
      <c r="D70" s="44"/>
      <c r="E70" s="38" t="s">
        <v>525</v>
      </c>
      <c r="F70" s="44"/>
      <c r="G70" s="44"/>
      <c r="H70" s="44"/>
      <c r="I70" s="44"/>
      <c r="J70" s="46"/>
    </row>
    <row r="71">
      <c r="A71" s="36" t="s">
        <v>118</v>
      </c>
      <c r="B71" s="36">
        <v>16</v>
      </c>
      <c r="C71" s="37" t="s">
        <v>526</v>
      </c>
      <c r="D71" s="36" t="s">
        <v>120</v>
      </c>
      <c r="E71" s="38" t="s">
        <v>527</v>
      </c>
      <c r="F71" s="39" t="s">
        <v>230</v>
      </c>
      <c r="G71" s="40">
        <v>0.123</v>
      </c>
      <c r="H71" s="41">
        <v>35553.860000000001</v>
      </c>
      <c r="I71" s="41">
        <f>ROUND(G71*H71,P4)</f>
        <v>0</v>
      </c>
      <c r="J71" s="39" t="s">
        <v>123</v>
      </c>
      <c r="O71" s="42">
        <f>I71*0.21</f>
        <v>0</v>
      </c>
      <c r="P71">
        <v>3</v>
      </c>
    </row>
    <row r="72">
      <c r="A72" s="36" t="s">
        <v>124</v>
      </c>
      <c r="B72" s="43"/>
      <c r="C72" s="44"/>
      <c r="D72" s="44"/>
      <c r="E72" s="45" t="s">
        <v>120</v>
      </c>
      <c r="F72" s="44"/>
      <c r="G72" s="44"/>
      <c r="H72" s="44"/>
      <c r="I72" s="44"/>
      <c r="J72" s="46"/>
    </row>
    <row r="73" ht="28.8">
      <c r="A73" s="36" t="s">
        <v>125</v>
      </c>
      <c r="B73" s="43"/>
      <c r="C73" s="44"/>
      <c r="D73" s="44"/>
      <c r="E73" s="47" t="s">
        <v>2169</v>
      </c>
      <c r="F73" s="44"/>
      <c r="G73" s="44"/>
      <c r="H73" s="44"/>
      <c r="I73" s="44"/>
      <c r="J73" s="46"/>
    </row>
    <row r="74" ht="302.4">
      <c r="A74" s="36" t="s">
        <v>127</v>
      </c>
      <c r="B74" s="43"/>
      <c r="C74" s="44"/>
      <c r="D74" s="44"/>
      <c r="E74" s="38" t="s">
        <v>529</v>
      </c>
      <c r="F74" s="44"/>
      <c r="G74" s="44"/>
      <c r="H74" s="44"/>
      <c r="I74" s="44"/>
      <c r="J74" s="46"/>
    </row>
    <row r="75">
      <c r="A75" s="30" t="s">
        <v>115</v>
      </c>
      <c r="B75" s="31"/>
      <c r="C75" s="32" t="s">
        <v>389</v>
      </c>
      <c r="D75" s="33"/>
      <c r="E75" s="30" t="s">
        <v>390</v>
      </c>
      <c r="F75" s="33"/>
      <c r="G75" s="33"/>
      <c r="H75" s="33"/>
      <c r="I75" s="34">
        <f>SUMIFS(I76:I103,A76:A103,"P")</f>
        <v>0</v>
      </c>
      <c r="J75" s="35"/>
    </row>
    <row r="76">
      <c r="A76" s="36" t="s">
        <v>118</v>
      </c>
      <c r="B76" s="36">
        <v>17</v>
      </c>
      <c r="C76" s="37" t="s">
        <v>391</v>
      </c>
      <c r="D76" s="36" t="s">
        <v>120</v>
      </c>
      <c r="E76" s="38" t="s">
        <v>392</v>
      </c>
      <c r="F76" s="39" t="s">
        <v>189</v>
      </c>
      <c r="G76" s="40">
        <v>7.8209999999999997</v>
      </c>
      <c r="H76" s="41">
        <v>4217.5200000000004</v>
      </c>
      <c r="I76" s="41">
        <f>ROUND(G76*H76,P4)</f>
        <v>0</v>
      </c>
      <c r="J76" s="39" t="s">
        <v>123</v>
      </c>
      <c r="O76" s="42">
        <f>I76*0.21</f>
        <v>0</v>
      </c>
      <c r="P76">
        <v>3</v>
      </c>
    </row>
    <row r="77">
      <c r="A77" s="36" t="s">
        <v>124</v>
      </c>
      <c r="B77" s="43"/>
      <c r="C77" s="44"/>
      <c r="D77" s="44"/>
      <c r="E77" s="45" t="s">
        <v>120</v>
      </c>
      <c r="F77" s="44"/>
      <c r="G77" s="44"/>
      <c r="H77" s="44"/>
      <c r="I77" s="44"/>
      <c r="J77" s="46"/>
    </row>
    <row r="78" ht="57.6">
      <c r="A78" s="36" t="s">
        <v>125</v>
      </c>
      <c r="B78" s="43"/>
      <c r="C78" s="44"/>
      <c r="D78" s="44"/>
      <c r="E78" s="47" t="s">
        <v>2212</v>
      </c>
      <c r="F78" s="44"/>
      <c r="G78" s="44"/>
      <c r="H78" s="44"/>
      <c r="I78" s="44"/>
      <c r="J78" s="46"/>
    </row>
    <row r="79" ht="409.5">
      <c r="A79" s="36" t="s">
        <v>127</v>
      </c>
      <c r="B79" s="43"/>
      <c r="C79" s="44"/>
      <c r="D79" s="44"/>
      <c r="E79" s="38" t="s">
        <v>398</v>
      </c>
      <c r="F79" s="44"/>
      <c r="G79" s="44"/>
      <c r="H79" s="44"/>
      <c r="I79" s="44"/>
      <c r="J79" s="46"/>
    </row>
    <row r="80">
      <c r="A80" s="36" t="s">
        <v>118</v>
      </c>
      <c r="B80" s="36">
        <v>18</v>
      </c>
      <c r="C80" s="37" t="s">
        <v>395</v>
      </c>
      <c r="D80" s="36" t="s">
        <v>120</v>
      </c>
      <c r="E80" s="38" t="s">
        <v>396</v>
      </c>
      <c r="F80" s="39" t="s">
        <v>189</v>
      </c>
      <c r="G80" s="40">
        <v>39.655000000000001</v>
      </c>
      <c r="H80" s="41">
        <v>4800.1300000000001</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2213</v>
      </c>
      <c r="F82" s="44"/>
      <c r="G82" s="44"/>
      <c r="H82" s="44"/>
      <c r="I82" s="44"/>
      <c r="J82" s="46"/>
    </row>
    <row r="83" ht="409.5">
      <c r="A83" s="36" t="s">
        <v>127</v>
      </c>
      <c r="B83" s="43"/>
      <c r="C83" s="44"/>
      <c r="D83" s="44"/>
      <c r="E83" s="38" t="s">
        <v>398</v>
      </c>
      <c r="F83" s="44"/>
      <c r="G83" s="44"/>
      <c r="H83" s="44"/>
      <c r="I83" s="44"/>
      <c r="J83" s="46"/>
    </row>
    <row r="84">
      <c r="A84" s="36" t="s">
        <v>118</v>
      </c>
      <c r="B84" s="36">
        <v>19</v>
      </c>
      <c r="C84" s="37" t="s">
        <v>399</v>
      </c>
      <c r="D84" s="36" t="s">
        <v>120</v>
      </c>
      <c r="E84" s="38" t="s">
        <v>400</v>
      </c>
      <c r="F84" s="39" t="s">
        <v>189</v>
      </c>
      <c r="G84" s="40">
        <v>2.9649999999999999</v>
      </c>
      <c r="H84" s="41">
        <v>4613.8500000000004</v>
      </c>
      <c r="I84" s="41">
        <f>ROUND(G84*H84,P4)</f>
        <v>0</v>
      </c>
      <c r="J84" s="39" t="s">
        <v>123</v>
      </c>
      <c r="O84" s="42">
        <f>I84*0.21</f>
        <v>0</v>
      </c>
      <c r="P84">
        <v>3</v>
      </c>
    </row>
    <row r="85">
      <c r="A85" s="36" t="s">
        <v>124</v>
      </c>
      <c r="B85" s="43"/>
      <c r="C85" s="44"/>
      <c r="D85" s="44"/>
      <c r="E85" s="45" t="s">
        <v>120</v>
      </c>
      <c r="F85" s="44"/>
      <c r="G85" s="44"/>
      <c r="H85" s="44"/>
      <c r="I85" s="44"/>
      <c r="J85" s="46"/>
    </row>
    <row r="86" ht="86.4">
      <c r="A86" s="36" t="s">
        <v>125</v>
      </c>
      <c r="B86" s="43"/>
      <c r="C86" s="44"/>
      <c r="D86" s="44"/>
      <c r="E86" s="47" t="s">
        <v>2214</v>
      </c>
      <c r="F86" s="44"/>
      <c r="G86" s="44"/>
      <c r="H86" s="44"/>
      <c r="I86" s="44"/>
      <c r="J86" s="46"/>
    </row>
    <row r="87" ht="409.5">
      <c r="A87" s="36" t="s">
        <v>127</v>
      </c>
      <c r="B87" s="43"/>
      <c r="C87" s="44"/>
      <c r="D87" s="44"/>
      <c r="E87" s="38" t="s">
        <v>398</v>
      </c>
      <c r="F87" s="44"/>
      <c r="G87" s="44"/>
      <c r="H87" s="44"/>
      <c r="I87" s="44"/>
      <c r="J87" s="46"/>
    </row>
    <row r="88">
      <c r="A88" s="36" t="s">
        <v>118</v>
      </c>
      <c r="B88" s="36">
        <v>20</v>
      </c>
      <c r="C88" s="37" t="s">
        <v>406</v>
      </c>
      <c r="D88" s="36" t="s">
        <v>120</v>
      </c>
      <c r="E88" s="38" t="s">
        <v>407</v>
      </c>
      <c r="F88" s="39" t="s">
        <v>189</v>
      </c>
      <c r="G88" s="40">
        <v>2.6400000000000001</v>
      </c>
      <c r="H88" s="41">
        <v>1036.6700000000001</v>
      </c>
      <c r="I88" s="41">
        <f>ROUND(G88*H88,P4)</f>
        <v>0</v>
      </c>
      <c r="J88" s="39" t="s">
        <v>123</v>
      </c>
      <c r="O88" s="42">
        <f>I88*0.21</f>
        <v>0</v>
      </c>
      <c r="P88">
        <v>3</v>
      </c>
    </row>
    <row r="89">
      <c r="A89" s="36" t="s">
        <v>124</v>
      </c>
      <c r="B89" s="43"/>
      <c r="C89" s="44"/>
      <c r="D89" s="44"/>
      <c r="E89" s="45" t="s">
        <v>120</v>
      </c>
      <c r="F89" s="44"/>
      <c r="G89" s="44"/>
      <c r="H89" s="44"/>
      <c r="I89" s="44"/>
      <c r="J89" s="46"/>
    </row>
    <row r="90" ht="72">
      <c r="A90" s="36" t="s">
        <v>125</v>
      </c>
      <c r="B90" s="43"/>
      <c r="C90" s="44"/>
      <c r="D90" s="44"/>
      <c r="E90" s="47" t="s">
        <v>2215</v>
      </c>
      <c r="F90" s="44"/>
      <c r="G90" s="44"/>
      <c r="H90" s="44"/>
      <c r="I90" s="44"/>
      <c r="J90" s="46"/>
    </row>
    <row r="91" ht="57.6">
      <c r="A91" s="36" t="s">
        <v>127</v>
      </c>
      <c r="B91" s="43"/>
      <c r="C91" s="44"/>
      <c r="D91" s="44"/>
      <c r="E91" s="38" t="s">
        <v>405</v>
      </c>
      <c r="F91" s="44"/>
      <c r="G91" s="44"/>
      <c r="H91" s="44"/>
      <c r="I91" s="44"/>
      <c r="J91" s="46"/>
    </row>
    <row r="92">
      <c r="A92" s="36" t="s">
        <v>118</v>
      </c>
      <c r="B92" s="36">
        <v>21</v>
      </c>
      <c r="C92" s="37" t="s">
        <v>2174</v>
      </c>
      <c r="D92" s="36" t="s">
        <v>120</v>
      </c>
      <c r="E92" s="38" t="s">
        <v>2175</v>
      </c>
      <c r="F92" s="39" t="s">
        <v>189</v>
      </c>
      <c r="G92" s="40">
        <v>0.023</v>
      </c>
      <c r="H92" s="41">
        <v>1508.71</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2176</v>
      </c>
      <c r="F94" s="44"/>
      <c r="G94" s="44"/>
      <c r="H94" s="44"/>
      <c r="I94" s="44"/>
      <c r="J94" s="46"/>
    </row>
    <row r="95" ht="72">
      <c r="A95" s="36" t="s">
        <v>127</v>
      </c>
      <c r="B95" s="43"/>
      <c r="C95" s="44"/>
      <c r="D95" s="44"/>
      <c r="E95" s="38" t="s">
        <v>2177</v>
      </c>
      <c r="F95" s="44"/>
      <c r="G95" s="44"/>
      <c r="H95" s="44"/>
      <c r="I95" s="44"/>
      <c r="J95" s="46"/>
    </row>
    <row r="96">
      <c r="A96" s="36" t="s">
        <v>118</v>
      </c>
      <c r="B96" s="36">
        <v>22</v>
      </c>
      <c r="C96" s="37" t="s">
        <v>409</v>
      </c>
      <c r="D96" s="36" t="s">
        <v>120</v>
      </c>
      <c r="E96" s="38" t="s">
        <v>410</v>
      </c>
      <c r="F96" s="39" t="s">
        <v>189</v>
      </c>
      <c r="G96" s="40">
        <v>4.4480000000000004</v>
      </c>
      <c r="H96" s="41">
        <v>7016.9899999999998</v>
      </c>
      <c r="I96" s="41">
        <f>ROUND(G96*H96,P4)</f>
        <v>0</v>
      </c>
      <c r="J96" s="39" t="s">
        <v>123</v>
      </c>
      <c r="O96" s="42">
        <f>I96*0.21</f>
        <v>0</v>
      </c>
      <c r="P96">
        <v>3</v>
      </c>
    </row>
    <row r="97">
      <c r="A97" s="36" t="s">
        <v>124</v>
      </c>
      <c r="B97" s="43"/>
      <c r="C97" s="44"/>
      <c r="D97" s="44"/>
      <c r="E97" s="45" t="s">
        <v>120</v>
      </c>
      <c r="F97" s="44"/>
      <c r="G97" s="44"/>
      <c r="H97" s="44"/>
      <c r="I97" s="44"/>
      <c r="J97" s="46"/>
    </row>
    <row r="98" ht="86.4">
      <c r="A98" s="36" t="s">
        <v>125</v>
      </c>
      <c r="B98" s="43"/>
      <c r="C98" s="44"/>
      <c r="D98" s="44"/>
      <c r="E98" s="47" t="s">
        <v>2216</v>
      </c>
      <c r="F98" s="44"/>
      <c r="G98" s="44"/>
      <c r="H98" s="44"/>
      <c r="I98" s="44"/>
      <c r="J98" s="46"/>
    </row>
    <row r="99" ht="129.6">
      <c r="A99" s="36" t="s">
        <v>127</v>
      </c>
      <c r="B99" s="43"/>
      <c r="C99" s="44"/>
      <c r="D99" s="44"/>
      <c r="E99" s="38" t="s">
        <v>412</v>
      </c>
      <c r="F99" s="44"/>
      <c r="G99" s="44"/>
      <c r="H99" s="44"/>
      <c r="I99" s="44"/>
      <c r="J99" s="46"/>
    </row>
    <row r="100">
      <c r="A100" s="36" t="s">
        <v>118</v>
      </c>
      <c r="B100" s="36">
        <v>23</v>
      </c>
      <c r="C100" s="37" t="s">
        <v>539</v>
      </c>
      <c r="D100" s="36" t="s">
        <v>120</v>
      </c>
      <c r="E100" s="38" t="s">
        <v>540</v>
      </c>
      <c r="F100" s="39" t="s">
        <v>189</v>
      </c>
      <c r="G100" s="40">
        <v>0.77400000000000002</v>
      </c>
      <c r="H100" s="41">
        <v>8738.5699999999997</v>
      </c>
      <c r="I100" s="41">
        <f>ROUND(G100*H100,P4)</f>
        <v>0</v>
      </c>
      <c r="J100" s="39" t="s">
        <v>123</v>
      </c>
      <c r="O100" s="42">
        <f>I100*0.21</f>
        <v>0</v>
      </c>
      <c r="P100">
        <v>3</v>
      </c>
    </row>
    <row r="101">
      <c r="A101" s="36" t="s">
        <v>124</v>
      </c>
      <c r="B101" s="43"/>
      <c r="C101" s="44"/>
      <c r="D101" s="44"/>
      <c r="E101" s="45" t="s">
        <v>120</v>
      </c>
      <c r="F101" s="44"/>
      <c r="G101" s="44"/>
      <c r="H101" s="44"/>
      <c r="I101" s="44"/>
      <c r="J101" s="46"/>
    </row>
    <row r="102">
      <c r="A102" s="36" t="s">
        <v>125</v>
      </c>
      <c r="B102" s="43"/>
      <c r="C102" s="44"/>
      <c r="D102" s="44"/>
      <c r="E102" s="47" t="s">
        <v>2217</v>
      </c>
      <c r="F102" s="44"/>
      <c r="G102" s="44"/>
      <c r="H102" s="44"/>
      <c r="I102" s="44"/>
      <c r="J102" s="46"/>
    </row>
    <row r="103" ht="403.2">
      <c r="A103" s="36" t="s">
        <v>127</v>
      </c>
      <c r="B103" s="43"/>
      <c r="C103" s="44"/>
      <c r="D103" s="44"/>
      <c r="E103" s="38" t="s">
        <v>542</v>
      </c>
      <c r="F103" s="44"/>
      <c r="G103" s="44"/>
      <c r="H103" s="44"/>
      <c r="I103" s="44"/>
      <c r="J103" s="46"/>
    </row>
    <row r="104">
      <c r="A104" s="30" t="s">
        <v>115</v>
      </c>
      <c r="B104" s="31"/>
      <c r="C104" s="32" t="s">
        <v>251</v>
      </c>
      <c r="D104" s="33"/>
      <c r="E104" s="30" t="s">
        <v>252</v>
      </c>
      <c r="F104" s="33"/>
      <c r="G104" s="33"/>
      <c r="H104" s="33"/>
      <c r="I104" s="34">
        <f>SUMIFS(I105:I120,A105:A120,"P")</f>
        <v>0</v>
      </c>
      <c r="J104" s="35"/>
    </row>
    <row r="105">
      <c r="A105" s="36" t="s">
        <v>118</v>
      </c>
      <c r="B105" s="36">
        <v>24</v>
      </c>
      <c r="C105" s="37" t="s">
        <v>2180</v>
      </c>
      <c r="D105" s="36" t="s">
        <v>120</v>
      </c>
      <c r="E105" s="38" t="s">
        <v>2181</v>
      </c>
      <c r="F105" s="39" t="s">
        <v>235</v>
      </c>
      <c r="G105" s="40">
        <v>6.5</v>
      </c>
      <c r="H105" s="41">
        <v>1161.98</v>
      </c>
      <c r="I105" s="41">
        <f>ROUND(G105*H105,P4)</f>
        <v>0</v>
      </c>
      <c r="J105" s="39" t="s">
        <v>123</v>
      </c>
      <c r="O105" s="42">
        <f>I105*0.21</f>
        <v>0</v>
      </c>
      <c r="P105">
        <v>3</v>
      </c>
    </row>
    <row r="106">
      <c r="A106" s="36" t="s">
        <v>124</v>
      </c>
      <c r="B106" s="43"/>
      <c r="C106" s="44"/>
      <c r="D106" s="44"/>
      <c r="E106" s="45" t="s">
        <v>120</v>
      </c>
      <c r="F106" s="44"/>
      <c r="G106" s="44"/>
      <c r="H106" s="44"/>
      <c r="I106" s="44"/>
      <c r="J106" s="46"/>
    </row>
    <row r="107">
      <c r="A107" s="36" t="s">
        <v>125</v>
      </c>
      <c r="B107" s="43"/>
      <c r="C107" s="44"/>
      <c r="D107" s="44"/>
      <c r="E107" s="47" t="s">
        <v>2218</v>
      </c>
      <c r="F107" s="44"/>
      <c r="G107" s="44"/>
      <c r="H107" s="44"/>
      <c r="I107" s="44"/>
      <c r="J107" s="46"/>
    </row>
    <row r="108" ht="316.8">
      <c r="A108" s="36" t="s">
        <v>127</v>
      </c>
      <c r="B108" s="43"/>
      <c r="C108" s="44"/>
      <c r="D108" s="44"/>
      <c r="E108" s="38" t="s">
        <v>693</v>
      </c>
      <c r="F108" s="44"/>
      <c r="G108" s="44"/>
      <c r="H108" s="44"/>
      <c r="I108" s="44"/>
      <c r="J108" s="46"/>
    </row>
    <row r="109">
      <c r="A109" s="36" t="s">
        <v>118</v>
      </c>
      <c r="B109" s="36">
        <v>25</v>
      </c>
      <c r="C109" s="37" t="s">
        <v>2183</v>
      </c>
      <c r="D109" s="36" t="s">
        <v>120</v>
      </c>
      <c r="E109" s="38" t="s">
        <v>2184</v>
      </c>
      <c r="F109" s="39" t="s">
        <v>178</v>
      </c>
      <c r="G109" s="40">
        <v>1</v>
      </c>
      <c r="H109" s="41">
        <v>51201.389999999999</v>
      </c>
      <c r="I109" s="41">
        <f>ROUND(G109*H109,P4)</f>
        <v>0</v>
      </c>
      <c r="J109" s="39" t="s">
        <v>123</v>
      </c>
      <c r="O109" s="42">
        <f>I109*0.21</f>
        <v>0</v>
      </c>
      <c r="P109">
        <v>3</v>
      </c>
    </row>
    <row r="110">
      <c r="A110" s="36" t="s">
        <v>124</v>
      </c>
      <c r="B110" s="43"/>
      <c r="C110" s="44"/>
      <c r="D110" s="44"/>
      <c r="E110" s="45" t="s">
        <v>120</v>
      </c>
      <c r="F110" s="44"/>
      <c r="G110" s="44"/>
      <c r="H110" s="44"/>
      <c r="I110" s="44"/>
      <c r="J110" s="46"/>
    </row>
    <row r="111" ht="43.2">
      <c r="A111" s="36" t="s">
        <v>125</v>
      </c>
      <c r="B111" s="43"/>
      <c r="C111" s="44"/>
      <c r="D111" s="44"/>
      <c r="E111" s="47" t="s">
        <v>2219</v>
      </c>
      <c r="F111" s="44"/>
      <c r="G111" s="44"/>
      <c r="H111" s="44"/>
      <c r="I111" s="44"/>
      <c r="J111" s="46"/>
    </row>
    <row r="112" ht="28.8">
      <c r="A112" s="36" t="s">
        <v>127</v>
      </c>
      <c r="B112" s="43"/>
      <c r="C112" s="44"/>
      <c r="D112" s="44"/>
      <c r="E112" s="38" t="s">
        <v>2139</v>
      </c>
      <c r="F112" s="44"/>
      <c r="G112" s="44"/>
      <c r="H112" s="44"/>
      <c r="I112" s="44"/>
      <c r="J112" s="46"/>
    </row>
    <row r="113">
      <c r="A113" s="36" t="s">
        <v>118</v>
      </c>
      <c r="B113" s="36">
        <v>26</v>
      </c>
      <c r="C113" s="37" t="s">
        <v>1633</v>
      </c>
      <c r="D113" s="36" t="s">
        <v>288</v>
      </c>
      <c r="E113" s="38" t="s">
        <v>1634</v>
      </c>
      <c r="F113" s="39" t="s">
        <v>178</v>
      </c>
      <c r="G113" s="40">
        <v>1</v>
      </c>
      <c r="H113" s="41">
        <v>5279.5600000000004</v>
      </c>
      <c r="I113" s="41">
        <f>ROUND(G113*H113,P4)</f>
        <v>0</v>
      </c>
      <c r="J113" s="39" t="s">
        <v>123</v>
      </c>
      <c r="O113" s="42">
        <f>I113*0.21</f>
        <v>0</v>
      </c>
      <c r="P113">
        <v>3</v>
      </c>
    </row>
    <row r="114">
      <c r="A114" s="36" t="s">
        <v>124</v>
      </c>
      <c r="B114" s="43"/>
      <c r="C114" s="44"/>
      <c r="D114" s="44"/>
      <c r="E114" s="45" t="s">
        <v>120</v>
      </c>
      <c r="F114" s="44"/>
      <c r="G114" s="44"/>
      <c r="H114" s="44"/>
      <c r="I114" s="44"/>
      <c r="J114" s="46"/>
    </row>
    <row r="115" ht="28.8">
      <c r="A115" s="36" t="s">
        <v>125</v>
      </c>
      <c r="B115" s="43"/>
      <c r="C115" s="44"/>
      <c r="D115" s="44"/>
      <c r="E115" s="47" t="s">
        <v>2186</v>
      </c>
      <c r="F115" s="44"/>
      <c r="G115" s="44"/>
      <c r="H115" s="44"/>
      <c r="I115" s="44"/>
      <c r="J115" s="46"/>
    </row>
    <row r="116">
      <c r="A116" s="36" t="s">
        <v>127</v>
      </c>
      <c r="B116" s="43"/>
      <c r="C116" s="44"/>
      <c r="D116" s="44"/>
      <c r="E116" s="38" t="s">
        <v>263</v>
      </c>
      <c r="F116" s="44"/>
      <c r="G116" s="44"/>
      <c r="H116" s="44"/>
      <c r="I116" s="44"/>
      <c r="J116" s="46"/>
    </row>
    <row r="117">
      <c r="A117" s="36" t="s">
        <v>118</v>
      </c>
      <c r="B117" s="36">
        <v>27</v>
      </c>
      <c r="C117" s="37" t="s">
        <v>2072</v>
      </c>
      <c r="D117" s="36" t="s">
        <v>120</v>
      </c>
      <c r="E117" s="38" t="s">
        <v>2073</v>
      </c>
      <c r="F117" s="39" t="s">
        <v>189</v>
      </c>
      <c r="G117" s="40">
        <v>2.665</v>
      </c>
      <c r="H117" s="41">
        <v>4330.3000000000002</v>
      </c>
      <c r="I117" s="41">
        <f>ROUND(G117*H117,P4)</f>
        <v>0</v>
      </c>
      <c r="J117" s="39" t="s">
        <v>123</v>
      </c>
      <c r="O117" s="42">
        <f>I117*0.21</f>
        <v>0</v>
      </c>
      <c r="P117">
        <v>3</v>
      </c>
    </row>
    <row r="118">
      <c r="A118" s="36" t="s">
        <v>124</v>
      </c>
      <c r="B118" s="43"/>
      <c r="C118" s="44"/>
      <c r="D118" s="44"/>
      <c r="E118" s="45" t="s">
        <v>120</v>
      </c>
      <c r="F118" s="44"/>
      <c r="G118" s="44"/>
      <c r="H118" s="44"/>
      <c r="I118" s="44"/>
      <c r="J118" s="46"/>
    </row>
    <row r="119">
      <c r="A119" s="36" t="s">
        <v>125</v>
      </c>
      <c r="B119" s="43"/>
      <c r="C119" s="44"/>
      <c r="D119" s="44"/>
      <c r="E119" s="47" t="s">
        <v>2220</v>
      </c>
      <c r="F119" s="44"/>
      <c r="G119" s="44"/>
      <c r="H119" s="44"/>
      <c r="I119" s="44"/>
      <c r="J119" s="46"/>
    </row>
    <row r="120" ht="409.5">
      <c r="A120" s="36" t="s">
        <v>127</v>
      </c>
      <c r="B120" s="43"/>
      <c r="C120" s="44"/>
      <c r="D120" s="44"/>
      <c r="E120" s="38" t="s">
        <v>398</v>
      </c>
      <c r="F120" s="44"/>
      <c r="G120" s="44"/>
      <c r="H120" s="44"/>
      <c r="I120" s="44"/>
      <c r="J120" s="46"/>
    </row>
    <row r="121">
      <c r="A121" s="30" t="s">
        <v>115</v>
      </c>
      <c r="B121" s="31"/>
      <c r="C121" s="32" t="s">
        <v>268</v>
      </c>
      <c r="D121" s="33"/>
      <c r="E121" s="30" t="s">
        <v>269</v>
      </c>
      <c r="F121" s="33"/>
      <c r="G121" s="33"/>
      <c r="H121" s="33"/>
      <c r="I121" s="34">
        <f>SUMIFS(I122:I129,A122:A129,"P")</f>
        <v>0</v>
      </c>
      <c r="J121" s="35"/>
    </row>
    <row r="122">
      <c r="A122" s="36" t="s">
        <v>118</v>
      </c>
      <c r="B122" s="36">
        <v>28</v>
      </c>
      <c r="C122" s="37" t="s">
        <v>2188</v>
      </c>
      <c r="D122" s="36" t="s">
        <v>120</v>
      </c>
      <c r="E122" s="38" t="s">
        <v>2189</v>
      </c>
      <c r="F122" s="39" t="s">
        <v>235</v>
      </c>
      <c r="G122" s="40">
        <v>38.5</v>
      </c>
      <c r="H122" s="41">
        <v>18285.310000000001</v>
      </c>
      <c r="I122" s="41">
        <f>ROUND(G122*H122,P4)</f>
        <v>0</v>
      </c>
      <c r="J122" s="39" t="s">
        <v>123</v>
      </c>
      <c r="O122" s="42">
        <f>I122*0.21</f>
        <v>0</v>
      </c>
      <c r="P122">
        <v>3</v>
      </c>
    </row>
    <row r="123">
      <c r="A123" s="36" t="s">
        <v>124</v>
      </c>
      <c r="B123" s="43"/>
      <c r="C123" s="44"/>
      <c r="D123" s="44"/>
      <c r="E123" s="45" t="s">
        <v>120</v>
      </c>
      <c r="F123" s="44"/>
      <c r="G123" s="44"/>
      <c r="H123" s="44"/>
      <c r="I123" s="44"/>
      <c r="J123" s="46"/>
    </row>
    <row r="124">
      <c r="A124" s="36" t="s">
        <v>125</v>
      </c>
      <c r="B124" s="43"/>
      <c r="C124" s="44"/>
      <c r="D124" s="44"/>
      <c r="E124" s="47" t="s">
        <v>2221</v>
      </c>
      <c r="F124" s="44"/>
      <c r="G124" s="44"/>
      <c r="H124" s="44"/>
      <c r="I124" s="44"/>
      <c r="J124" s="46"/>
    </row>
    <row r="125" ht="72">
      <c r="A125" s="36" t="s">
        <v>127</v>
      </c>
      <c r="B125" s="43"/>
      <c r="C125" s="44"/>
      <c r="D125" s="44"/>
      <c r="E125" s="38" t="s">
        <v>596</v>
      </c>
      <c r="F125" s="44"/>
      <c r="G125" s="44"/>
      <c r="H125" s="44"/>
      <c r="I125" s="44"/>
      <c r="J125" s="46"/>
    </row>
    <row r="126">
      <c r="A126" s="36" t="s">
        <v>118</v>
      </c>
      <c r="B126" s="36">
        <v>29</v>
      </c>
      <c r="C126" s="37" t="s">
        <v>2191</v>
      </c>
      <c r="D126" s="36" t="s">
        <v>311</v>
      </c>
      <c r="E126" s="38" t="s">
        <v>2192</v>
      </c>
      <c r="F126" s="39" t="s">
        <v>178</v>
      </c>
      <c r="G126" s="40">
        <v>1</v>
      </c>
      <c r="H126" s="41">
        <v>26826.200000000001</v>
      </c>
      <c r="I126" s="41">
        <f>ROUND(G126*H126,P4)</f>
        <v>0</v>
      </c>
      <c r="J126" s="39" t="s">
        <v>123</v>
      </c>
      <c r="O126" s="42">
        <f>I126*0.21</f>
        <v>0</v>
      </c>
      <c r="P126">
        <v>3</v>
      </c>
    </row>
    <row r="127">
      <c r="A127" s="36" t="s">
        <v>124</v>
      </c>
      <c r="B127" s="43"/>
      <c r="C127" s="44"/>
      <c r="D127" s="44"/>
      <c r="E127" s="45" t="s">
        <v>120</v>
      </c>
      <c r="F127" s="44"/>
      <c r="G127" s="44"/>
      <c r="H127" s="44"/>
      <c r="I127" s="44"/>
      <c r="J127" s="46"/>
    </row>
    <row r="128" ht="28.8">
      <c r="A128" s="36" t="s">
        <v>125</v>
      </c>
      <c r="B128" s="43"/>
      <c r="C128" s="44"/>
      <c r="D128" s="44"/>
      <c r="E128" s="47" t="s">
        <v>2222</v>
      </c>
      <c r="F128" s="44"/>
      <c r="G128" s="44"/>
      <c r="H128" s="44"/>
      <c r="I128" s="44"/>
      <c r="J128" s="46"/>
    </row>
    <row r="129" ht="43.2">
      <c r="A129" s="36" t="s">
        <v>127</v>
      </c>
      <c r="B129" s="48"/>
      <c r="C129" s="49"/>
      <c r="D129" s="49"/>
      <c r="E129" s="38" t="s">
        <v>1503</v>
      </c>
      <c r="F129" s="49"/>
      <c r="G129" s="49"/>
      <c r="H129" s="49"/>
      <c r="I129" s="49"/>
      <c r="J12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13</v>
      </c>
      <c r="I3" s="24">
        <f>SUMIFS(I8:I105,A8:A105,"SD")</f>
        <v>0</v>
      </c>
      <c r="J3" s="18"/>
      <c r="O3">
        <v>0</v>
      </c>
      <c r="P3">
        <v>2</v>
      </c>
    </row>
    <row r="4">
      <c r="A4" s="3" t="s">
        <v>102</v>
      </c>
      <c r="B4" s="19" t="s">
        <v>103</v>
      </c>
      <c r="C4" s="20" t="s">
        <v>13</v>
      </c>
      <c r="D4" s="21"/>
      <c r="E4" s="22" t="s">
        <v>14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SUMIFS(I9:I28,A9:A28,"P")</f>
        <v>0</v>
      </c>
      <c r="J8" s="35"/>
    </row>
    <row r="9">
      <c r="A9" s="36" t="s">
        <v>118</v>
      </c>
      <c r="B9" s="36">
        <v>1</v>
      </c>
      <c r="C9" s="37" t="s">
        <v>187</v>
      </c>
      <c r="D9" s="36" t="s">
        <v>120</v>
      </c>
      <c r="E9" s="38" t="s">
        <v>188</v>
      </c>
      <c r="F9" s="39" t="s">
        <v>189</v>
      </c>
      <c r="G9" s="40">
        <v>4.5670000000000002</v>
      </c>
      <c r="H9" s="41">
        <v>960</v>
      </c>
      <c r="I9" s="41">
        <f>ROUND(G9*H9,P4)</f>
        <v>0</v>
      </c>
      <c r="J9" s="39" t="s">
        <v>190</v>
      </c>
      <c r="O9" s="42">
        <f>I9*0.21</f>
        <v>0</v>
      </c>
      <c r="P9">
        <v>3</v>
      </c>
    </row>
    <row r="10">
      <c r="A10" s="36" t="s">
        <v>124</v>
      </c>
      <c r="B10" s="43"/>
      <c r="C10" s="44"/>
      <c r="D10" s="44"/>
      <c r="E10" s="45" t="s">
        <v>120</v>
      </c>
      <c r="F10" s="44"/>
      <c r="G10" s="44"/>
      <c r="H10" s="44"/>
      <c r="I10" s="44"/>
      <c r="J10" s="46"/>
    </row>
    <row r="11">
      <c r="A11" s="36" t="s">
        <v>125</v>
      </c>
      <c r="B11" s="43"/>
      <c r="C11" s="44"/>
      <c r="D11" s="44"/>
      <c r="E11" s="47" t="s">
        <v>191</v>
      </c>
      <c r="F11" s="44"/>
      <c r="G11" s="44"/>
      <c r="H11" s="44"/>
      <c r="I11" s="44"/>
      <c r="J11" s="46"/>
    </row>
    <row r="12" ht="28.8">
      <c r="A12" s="36" t="s">
        <v>127</v>
      </c>
      <c r="B12" s="43"/>
      <c r="C12" s="44"/>
      <c r="D12" s="44"/>
      <c r="E12" s="38" t="s">
        <v>192</v>
      </c>
      <c r="F12" s="44"/>
      <c r="G12" s="44"/>
      <c r="H12" s="44"/>
      <c r="I12" s="44"/>
      <c r="J12" s="46"/>
    </row>
    <row r="13">
      <c r="A13" s="36" t="s">
        <v>118</v>
      </c>
      <c r="B13" s="36">
        <v>2</v>
      </c>
      <c r="C13" s="37" t="s">
        <v>142</v>
      </c>
      <c r="D13" s="36" t="s">
        <v>120</v>
      </c>
      <c r="E13" s="38" t="s">
        <v>143</v>
      </c>
      <c r="F13" s="39" t="s">
        <v>122</v>
      </c>
      <c r="G13" s="40">
        <v>1</v>
      </c>
      <c r="H13" s="41">
        <v>11200</v>
      </c>
      <c r="I13" s="41">
        <f>ROUND(G13*H13,P4)</f>
        <v>0</v>
      </c>
      <c r="J13" s="39" t="s">
        <v>190</v>
      </c>
      <c r="O13" s="42">
        <f>I13*0.21</f>
        <v>0</v>
      </c>
      <c r="P13">
        <v>3</v>
      </c>
    </row>
    <row r="14">
      <c r="A14" s="36" t="s">
        <v>124</v>
      </c>
      <c r="B14" s="43"/>
      <c r="C14" s="44"/>
      <c r="D14" s="44"/>
      <c r="E14" s="45" t="s">
        <v>120</v>
      </c>
      <c r="F14" s="44"/>
      <c r="G14" s="44"/>
      <c r="H14" s="44"/>
      <c r="I14" s="44"/>
      <c r="J14" s="46"/>
    </row>
    <row r="15">
      <c r="A15" s="36" t="s">
        <v>125</v>
      </c>
      <c r="B15" s="43"/>
      <c r="C15" s="44"/>
      <c r="D15" s="44"/>
      <c r="E15" s="47" t="s">
        <v>193</v>
      </c>
      <c r="F15" s="44"/>
      <c r="G15" s="44"/>
      <c r="H15" s="44"/>
      <c r="I15" s="44"/>
      <c r="J15" s="46"/>
    </row>
    <row r="16" ht="43.2">
      <c r="A16" s="36" t="s">
        <v>127</v>
      </c>
      <c r="B16" s="43"/>
      <c r="C16" s="44"/>
      <c r="D16" s="44"/>
      <c r="E16" s="38" t="s">
        <v>194</v>
      </c>
      <c r="F16" s="44"/>
      <c r="G16" s="44"/>
      <c r="H16" s="44"/>
      <c r="I16" s="44"/>
      <c r="J16" s="46"/>
    </row>
    <row r="17">
      <c r="A17" s="36" t="s">
        <v>118</v>
      </c>
      <c r="B17" s="36">
        <v>3</v>
      </c>
      <c r="C17" s="37" t="s">
        <v>195</v>
      </c>
      <c r="D17" s="36" t="s">
        <v>120</v>
      </c>
      <c r="E17" s="38" t="s">
        <v>196</v>
      </c>
      <c r="F17" s="39" t="s">
        <v>178</v>
      </c>
      <c r="G17" s="40">
        <v>1</v>
      </c>
      <c r="H17" s="41">
        <v>126000</v>
      </c>
      <c r="I17" s="41">
        <f>ROUND(G17*H17,P4)</f>
        <v>0</v>
      </c>
      <c r="J17" s="39" t="s">
        <v>190</v>
      </c>
      <c r="O17" s="42">
        <f>I17*0</f>
        <v>0</v>
      </c>
      <c r="P17">
        <v>1</v>
      </c>
    </row>
    <row r="18">
      <c r="A18" s="36" t="s">
        <v>124</v>
      </c>
      <c r="B18" s="43"/>
      <c r="C18" s="44"/>
      <c r="D18" s="44"/>
      <c r="E18" s="45" t="s">
        <v>120</v>
      </c>
      <c r="F18" s="44"/>
      <c r="G18" s="44"/>
      <c r="H18" s="44"/>
      <c r="I18" s="44"/>
      <c r="J18" s="46"/>
    </row>
    <row r="19">
      <c r="A19" s="36" t="s">
        <v>125</v>
      </c>
      <c r="B19" s="43"/>
      <c r="C19" s="44"/>
      <c r="D19" s="44"/>
      <c r="E19" s="47" t="s">
        <v>197</v>
      </c>
      <c r="F19" s="44"/>
      <c r="G19" s="44"/>
      <c r="H19" s="44"/>
      <c r="I19" s="44"/>
      <c r="J19" s="46"/>
    </row>
    <row r="20">
      <c r="A20" s="36" t="s">
        <v>127</v>
      </c>
      <c r="B20" s="43"/>
      <c r="C20" s="44"/>
      <c r="D20" s="44"/>
      <c r="E20" s="38" t="s">
        <v>160</v>
      </c>
      <c r="F20" s="44"/>
      <c r="G20" s="44"/>
      <c r="H20" s="44"/>
      <c r="I20" s="44"/>
      <c r="J20" s="46"/>
    </row>
    <row r="21">
      <c r="A21" s="36" t="s">
        <v>118</v>
      </c>
      <c r="B21" s="36">
        <v>4</v>
      </c>
      <c r="C21" s="37" t="s">
        <v>150</v>
      </c>
      <c r="D21" s="36" t="s">
        <v>120</v>
      </c>
      <c r="E21" s="38" t="s">
        <v>151</v>
      </c>
      <c r="F21" s="39" t="s">
        <v>122</v>
      </c>
      <c r="G21" s="40">
        <v>1</v>
      </c>
      <c r="H21" s="41">
        <v>30000</v>
      </c>
      <c r="I21" s="41">
        <f>ROUND(G21*H21,P4)</f>
        <v>0</v>
      </c>
      <c r="J21" s="39" t="s">
        <v>190</v>
      </c>
      <c r="O21" s="42">
        <f>I21*0.21</f>
        <v>0</v>
      </c>
      <c r="P21">
        <v>3</v>
      </c>
    </row>
    <row r="22">
      <c r="A22" s="36" t="s">
        <v>124</v>
      </c>
      <c r="B22" s="43"/>
      <c r="C22" s="44"/>
      <c r="D22" s="44"/>
      <c r="E22" s="45" t="s">
        <v>120</v>
      </c>
      <c r="F22" s="44"/>
      <c r="G22" s="44"/>
      <c r="H22" s="44"/>
      <c r="I22" s="44"/>
      <c r="J22" s="46"/>
    </row>
    <row r="23">
      <c r="A23" s="36" t="s">
        <v>125</v>
      </c>
      <c r="B23" s="43"/>
      <c r="C23" s="44"/>
      <c r="D23" s="44"/>
      <c r="E23" s="47" t="s">
        <v>198</v>
      </c>
      <c r="F23" s="44"/>
      <c r="G23" s="44"/>
      <c r="H23" s="44"/>
      <c r="I23" s="44"/>
      <c r="J23" s="46"/>
    </row>
    <row r="24">
      <c r="A24" s="36" t="s">
        <v>127</v>
      </c>
      <c r="B24" s="43"/>
      <c r="C24" s="44"/>
      <c r="D24" s="44"/>
      <c r="E24" s="38" t="s">
        <v>160</v>
      </c>
      <c r="F24" s="44"/>
      <c r="G24" s="44"/>
      <c r="H24" s="44"/>
      <c r="I24" s="44"/>
      <c r="J24" s="46"/>
    </row>
    <row r="25">
      <c r="A25" s="36" t="s">
        <v>118</v>
      </c>
      <c r="B25" s="36">
        <v>5</v>
      </c>
      <c r="C25" s="37" t="s">
        <v>199</v>
      </c>
      <c r="D25" s="36" t="s">
        <v>120</v>
      </c>
      <c r="E25" s="38" t="s">
        <v>200</v>
      </c>
      <c r="F25" s="39" t="s">
        <v>201</v>
      </c>
      <c r="G25" s="40">
        <v>40</v>
      </c>
      <c r="H25" s="41">
        <v>800</v>
      </c>
      <c r="I25" s="41">
        <f>ROUND(G25*H25,P4)</f>
        <v>0</v>
      </c>
      <c r="J25" s="39" t="s">
        <v>190</v>
      </c>
      <c r="O25" s="42">
        <f>I25*0</f>
        <v>0</v>
      </c>
      <c r="P25">
        <v>1</v>
      </c>
    </row>
    <row r="26">
      <c r="A26" s="36" t="s">
        <v>124</v>
      </c>
      <c r="B26" s="43"/>
      <c r="C26" s="44"/>
      <c r="D26" s="44"/>
      <c r="E26" s="45" t="s">
        <v>120</v>
      </c>
      <c r="F26" s="44"/>
      <c r="G26" s="44"/>
      <c r="H26" s="44"/>
      <c r="I26" s="44"/>
      <c r="J26" s="46"/>
    </row>
    <row r="27">
      <c r="A27" s="36" t="s">
        <v>125</v>
      </c>
      <c r="B27" s="43"/>
      <c r="C27" s="44"/>
      <c r="D27" s="44"/>
      <c r="E27" s="47" t="s">
        <v>202</v>
      </c>
      <c r="F27" s="44"/>
      <c r="G27" s="44"/>
      <c r="H27" s="44"/>
      <c r="I27" s="44"/>
      <c r="J27" s="46"/>
    </row>
    <row r="28">
      <c r="A28" s="36" t="s">
        <v>127</v>
      </c>
      <c r="B28" s="43"/>
      <c r="C28" s="44"/>
      <c r="D28" s="44"/>
      <c r="E28" s="38" t="s">
        <v>203</v>
      </c>
      <c r="F28" s="44"/>
      <c r="G28" s="44"/>
      <c r="H28" s="44"/>
      <c r="I28" s="44"/>
      <c r="J28" s="46"/>
    </row>
    <row r="29">
      <c r="A29" s="30" t="s">
        <v>115</v>
      </c>
      <c r="B29" s="31"/>
      <c r="C29" s="32" t="s">
        <v>133</v>
      </c>
      <c r="D29" s="33"/>
      <c r="E29" s="30" t="s">
        <v>204</v>
      </c>
      <c r="F29" s="33"/>
      <c r="G29" s="33"/>
      <c r="H29" s="33"/>
      <c r="I29" s="34">
        <f>SUMIFS(I30:I45,A30:A45,"P")</f>
        <v>0</v>
      </c>
      <c r="J29" s="35"/>
    </row>
    <row r="30">
      <c r="A30" s="36" t="s">
        <v>118</v>
      </c>
      <c r="B30" s="36">
        <v>6</v>
      </c>
      <c r="C30" s="37" t="s">
        <v>205</v>
      </c>
      <c r="D30" s="36" t="s">
        <v>120</v>
      </c>
      <c r="E30" s="38" t="s">
        <v>206</v>
      </c>
      <c r="F30" s="39" t="s">
        <v>189</v>
      </c>
      <c r="G30" s="40">
        <v>1.607</v>
      </c>
      <c r="H30" s="41">
        <v>179.71000000000001</v>
      </c>
      <c r="I30" s="41">
        <f>ROUND(G30*H30,P4)</f>
        <v>0</v>
      </c>
      <c r="J30" s="39" t="s">
        <v>190</v>
      </c>
      <c r="O30" s="42">
        <f>I30*0.21</f>
        <v>0</v>
      </c>
      <c r="P30">
        <v>3</v>
      </c>
    </row>
    <row r="31">
      <c r="A31" s="36" t="s">
        <v>124</v>
      </c>
      <c r="B31" s="43"/>
      <c r="C31" s="44"/>
      <c r="D31" s="44"/>
      <c r="E31" s="45" t="s">
        <v>120</v>
      </c>
      <c r="F31" s="44"/>
      <c r="G31" s="44"/>
      <c r="H31" s="44"/>
      <c r="I31" s="44"/>
      <c r="J31" s="46"/>
    </row>
    <row r="32" ht="28.8">
      <c r="A32" s="36" t="s">
        <v>125</v>
      </c>
      <c r="B32" s="43"/>
      <c r="C32" s="44"/>
      <c r="D32" s="44"/>
      <c r="E32" s="47" t="s">
        <v>207</v>
      </c>
      <c r="F32" s="44"/>
      <c r="G32" s="44"/>
      <c r="H32" s="44"/>
      <c r="I32" s="44"/>
      <c r="J32" s="46"/>
    </row>
    <row r="33" ht="409.5">
      <c r="A33" s="36" t="s">
        <v>127</v>
      </c>
      <c r="B33" s="43"/>
      <c r="C33" s="44"/>
      <c r="D33" s="44"/>
      <c r="E33" s="38" t="s">
        <v>208</v>
      </c>
      <c r="F33" s="44"/>
      <c r="G33" s="44"/>
      <c r="H33" s="44"/>
      <c r="I33" s="44"/>
      <c r="J33" s="46"/>
    </row>
    <row r="34">
      <c r="A34" s="36" t="s">
        <v>118</v>
      </c>
      <c r="B34" s="36">
        <v>7</v>
      </c>
      <c r="C34" s="37" t="s">
        <v>209</v>
      </c>
      <c r="D34" s="36" t="s">
        <v>120</v>
      </c>
      <c r="E34" s="38" t="s">
        <v>210</v>
      </c>
      <c r="F34" s="39" t="s">
        <v>189</v>
      </c>
      <c r="G34" s="40">
        <v>4.5670000000000002</v>
      </c>
      <c r="H34" s="41">
        <v>20.600000000000001</v>
      </c>
      <c r="I34" s="41">
        <f>ROUND(G34*H34,P4)</f>
        <v>0</v>
      </c>
      <c r="J34" s="39" t="s">
        <v>190</v>
      </c>
      <c r="O34" s="42">
        <f>I34*0.21</f>
        <v>0</v>
      </c>
      <c r="P34">
        <v>3</v>
      </c>
    </row>
    <row r="35">
      <c r="A35" s="36" t="s">
        <v>124</v>
      </c>
      <c r="B35" s="43"/>
      <c r="C35" s="44"/>
      <c r="D35" s="44"/>
      <c r="E35" s="45" t="s">
        <v>120</v>
      </c>
      <c r="F35" s="44"/>
      <c r="G35" s="44"/>
      <c r="H35" s="44"/>
      <c r="I35" s="44"/>
      <c r="J35" s="46"/>
    </row>
    <row r="36" ht="43.2">
      <c r="A36" s="36" t="s">
        <v>125</v>
      </c>
      <c r="B36" s="43"/>
      <c r="C36" s="44"/>
      <c r="D36" s="44"/>
      <c r="E36" s="47" t="s">
        <v>211</v>
      </c>
      <c r="F36" s="44"/>
      <c r="G36" s="44"/>
      <c r="H36" s="44"/>
      <c r="I36" s="44"/>
      <c r="J36" s="46"/>
    </row>
    <row r="37" ht="244.8">
      <c r="A37" s="36" t="s">
        <v>127</v>
      </c>
      <c r="B37" s="43"/>
      <c r="C37" s="44"/>
      <c r="D37" s="44"/>
      <c r="E37" s="38" t="s">
        <v>212</v>
      </c>
      <c r="F37" s="44"/>
      <c r="G37" s="44"/>
      <c r="H37" s="44"/>
      <c r="I37" s="44"/>
      <c r="J37" s="46"/>
    </row>
    <row r="38">
      <c r="A38" s="36" t="s">
        <v>118</v>
      </c>
      <c r="B38" s="36">
        <v>8</v>
      </c>
      <c r="C38" s="37" t="s">
        <v>213</v>
      </c>
      <c r="D38" s="36" t="s">
        <v>120</v>
      </c>
      <c r="E38" s="38" t="s">
        <v>214</v>
      </c>
      <c r="F38" s="39" t="s">
        <v>189</v>
      </c>
      <c r="G38" s="40">
        <v>0.441</v>
      </c>
      <c r="H38" s="41">
        <v>1102.6500000000001</v>
      </c>
      <c r="I38" s="41">
        <f>ROUND(G38*H38,P4)</f>
        <v>0</v>
      </c>
      <c r="J38" s="39" t="s">
        <v>190</v>
      </c>
      <c r="O38" s="42">
        <f>I38*0.21</f>
        <v>0</v>
      </c>
      <c r="P38">
        <v>3</v>
      </c>
    </row>
    <row r="39">
      <c r="A39" s="36" t="s">
        <v>124</v>
      </c>
      <c r="B39" s="43"/>
      <c r="C39" s="44"/>
      <c r="D39" s="44"/>
      <c r="E39" s="45" t="s">
        <v>120</v>
      </c>
      <c r="F39" s="44"/>
      <c r="G39" s="44"/>
      <c r="H39" s="44"/>
      <c r="I39" s="44"/>
      <c r="J39" s="46"/>
    </row>
    <row r="40" ht="28.8">
      <c r="A40" s="36" t="s">
        <v>125</v>
      </c>
      <c r="B40" s="43"/>
      <c r="C40" s="44"/>
      <c r="D40" s="44"/>
      <c r="E40" s="47" t="s">
        <v>215</v>
      </c>
      <c r="F40" s="44"/>
      <c r="G40" s="44"/>
      <c r="H40" s="44"/>
      <c r="I40" s="44"/>
      <c r="J40" s="46"/>
    </row>
    <row r="41" ht="388.8">
      <c r="A41" s="36" t="s">
        <v>127</v>
      </c>
      <c r="B41" s="43"/>
      <c r="C41" s="44"/>
      <c r="D41" s="44"/>
      <c r="E41" s="38" t="s">
        <v>216</v>
      </c>
      <c r="F41" s="44"/>
      <c r="G41" s="44"/>
      <c r="H41" s="44"/>
      <c r="I41" s="44"/>
      <c r="J41" s="46"/>
    </row>
    <row r="42">
      <c r="A42" s="36" t="s">
        <v>118</v>
      </c>
      <c r="B42" s="36">
        <v>9</v>
      </c>
      <c r="C42" s="37" t="s">
        <v>217</v>
      </c>
      <c r="D42" s="36" t="s">
        <v>120</v>
      </c>
      <c r="E42" s="38" t="s">
        <v>218</v>
      </c>
      <c r="F42" s="39" t="s">
        <v>219</v>
      </c>
      <c r="G42" s="40">
        <v>58</v>
      </c>
      <c r="H42" s="41">
        <v>28.920000000000002</v>
      </c>
      <c r="I42" s="41">
        <f>ROUND(G42*H42,P4)</f>
        <v>0</v>
      </c>
      <c r="J42" s="39" t="s">
        <v>190</v>
      </c>
      <c r="O42" s="42">
        <f>I42*0.21</f>
        <v>0</v>
      </c>
      <c r="P42">
        <v>3</v>
      </c>
    </row>
    <row r="43">
      <c r="A43" s="36" t="s">
        <v>124</v>
      </c>
      <c r="B43" s="43"/>
      <c r="C43" s="44"/>
      <c r="D43" s="44"/>
      <c r="E43" s="45" t="s">
        <v>120</v>
      </c>
      <c r="F43" s="44"/>
      <c r="G43" s="44"/>
      <c r="H43" s="44"/>
      <c r="I43" s="44"/>
      <c r="J43" s="46"/>
    </row>
    <row r="44" ht="28.8">
      <c r="A44" s="36" t="s">
        <v>125</v>
      </c>
      <c r="B44" s="43"/>
      <c r="C44" s="44"/>
      <c r="D44" s="44"/>
      <c r="E44" s="47" t="s">
        <v>220</v>
      </c>
      <c r="F44" s="44"/>
      <c r="G44" s="44"/>
      <c r="H44" s="44"/>
      <c r="I44" s="44"/>
      <c r="J44" s="46"/>
    </row>
    <row r="45" ht="57.6">
      <c r="A45" s="36" t="s">
        <v>127</v>
      </c>
      <c r="B45" s="43"/>
      <c r="C45" s="44"/>
      <c r="D45" s="44"/>
      <c r="E45" s="38" t="s">
        <v>221</v>
      </c>
      <c r="F45" s="44"/>
      <c r="G45" s="44"/>
      <c r="H45" s="44"/>
      <c r="I45" s="44"/>
      <c r="J45" s="46"/>
    </row>
    <row r="46">
      <c r="A46" s="30" t="s">
        <v>115</v>
      </c>
      <c r="B46" s="31"/>
      <c r="C46" s="32" t="s">
        <v>222</v>
      </c>
      <c r="D46" s="33"/>
      <c r="E46" s="30" t="s">
        <v>223</v>
      </c>
      <c r="F46" s="33"/>
      <c r="G46" s="33"/>
      <c r="H46" s="33"/>
      <c r="I46" s="34">
        <f>SUMIFS(I47:I66,A47:A66,"P")</f>
        <v>0</v>
      </c>
      <c r="J46" s="35"/>
    </row>
    <row r="47">
      <c r="A47" s="36" t="s">
        <v>118</v>
      </c>
      <c r="B47" s="36">
        <v>10</v>
      </c>
      <c r="C47" s="37" t="s">
        <v>224</v>
      </c>
      <c r="D47" s="36" t="s">
        <v>120</v>
      </c>
      <c r="E47" s="38" t="s">
        <v>225</v>
      </c>
      <c r="F47" s="39" t="s">
        <v>189</v>
      </c>
      <c r="G47" s="40">
        <v>2.0419999999999998</v>
      </c>
      <c r="H47" s="41">
        <v>5951.6700000000001</v>
      </c>
      <c r="I47" s="41">
        <f>ROUND(G47*H47,P4)</f>
        <v>0</v>
      </c>
      <c r="J47" s="39" t="s">
        <v>190</v>
      </c>
      <c r="O47" s="42">
        <f>I47*0.21</f>
        <v>0</v>
      </c>
      <c r="P47">
        <v>3</v>
      </c>
    </row>
    <row r="48">
      <c r="A48" s="36" t="s">
        <v>124</v>
      </c>
      <c r="B48" s="43"/>
      <c r="C48" s="44"/>
      <c r="D48" s="44"/>
      <c r="E48" s="45" t="s">
        <v>120</v>
      </c>
      <c r="F48" s="44"/>
      <c r="G48" s="44"/>
      <c r="H48" s="44"/>
      <c r="I48" s="44"/>
      <c r="J48" s="46"/>
    </row>
    <row r="49">
      <c r="A49" s="36" t="s">
        <v>125</v>
      </c>
      <c r="B49" s="43"/>
      <c r="C49" s="44"/>
      <c r="D49" s="44"/>
      <c r="E49" s="47" t="s">
        <v>226</v>
      </c>
      <c r="F49" s="44"/>
      <c r="G49" s="44"/>
      <c r="H49" s="44"/>
      <c r="I49" s="44"/>
      <c r="J49" s="46"/>
    </row>
    <row r="50" ht="409.5">
      <c r="A50" s="36" t="s">
        <v>127</v>
      </c>
      <c r="B50" s="43"/>
      <c r="C50" s="44"/>
      <c r="D50" s="44"/>
      <c r="E50" s="38" t="s">
        <v>227</v>
      </c>
      <c r="F50" s="44"/>
      <c r="G50" s="44"/>
      <c r="H50" s="44"/>
      <c r="I50" s="44"/>
      <c r="J50" s="46"/>
    </row>
    <row r="51">
      <c r="A51" s="36" t="s">
        <v>118</v>
      </c>
      <c r="B51" s="36">
        <v>11</v>
      </c>
      <c r="C51" s="37" t="s">
        <v>228</v>
      </c>
      <c r="D51" s="36" t="s">
        <v>120</v>
      </c>
      <c r="E51" s="38" t="s">
        <v>229</v>
      </c>
      <c r="F51" s="39" t="s">
        <v>230</v>
      </c>
      <c r="G51" s="40">
        <v>0.0089999999999999993</v>
      </c>
      <c r="H51" s="41">
        <v>48139.620000000003</v>
      </c>
      <c r="I51" s="41">
        <f>ROUND(G51*H51,P4)</f>
        <v>0</v>
      </c>
      <c r="J51" s="39" t="s">
        <v>190</v>
      </c>
      <c r="O51" s="42">
        <f>I51*0.21</f>
        <v>0</v>
      </c>
      <c r="P51">
        <v>3</v>
      </c>
    </row>
    <row r="52">
      <c r="A52" s="36" t="s">
        <v>124</v>
      </c>
      <c r="B52" s="43"/>
      <c r="C52" s="44"/>
      <c r="D52" s="44"/>
      <c r="E52" s="45" t="s">
        <v>120</v>
      </c>
      <c r="F52" s="44"/>
      <c r="G52" s="44"/>
      <c r="H52" s="44"/>
      <c r="I52" s="44"/>
      <c r="J52" s="46"/>
    </row>
    <row r="53" ht="43.2">
      <c r="A53" s="36" t="s">
        <v>125</v>
      </c>
      <c r="B53" s="43"/>
      <c r="C53" s="44"/>
      <c r="D53" s="44"/>
      <c r="E53" s="47" t="s">
        <v>231</v>
      </c>
      <c r="F53" s="44"/>
      <c r="G53" s="44"/>
      <c r="H53" s="44"/>
      <c r="I53" s="44"/>
      <c r="J53" s="46"/>
    </row>
    <row r="54" ht="302.4">
      <c r="A54" s="36" t="s">
        <v>127</v>
      </c>
      <c r="B54" s="43"/>
      <c r="C54" s="44"/>
      <c r="D54" s="44"/>
      <c r="E54" s="38" t="s">
        <v>232</v>
      </c>
      <c r="F54" s="44"/>
      <c r="G54" s="44"/>
      <c r="H54" s="44"/>
      <c r="I54" s="44"/>
      <c r="J54" s="46"/>
    </row>
    <row r="55">
      <c r="A55" s="36" t="s">
        <v>118</v>
      </c>
      <c r="B55" s="36">
        <v>12</v>
      </c>
      <c r="C55" s="37" t="s">
        <v>233</v>
      </c>
      <c r="D55" s="36" t="s">
        <v>120</v>
      </c>
      <c r="E55" s="38" t="s">
        <v>234</v>
      </c>
      <c r="F55" s="39" t="s">
        <v>235</v>
      </c>
      <c r="G55" s="40">
        <v>17.600000000000001</v>
      </c>
      <c r="H55" s="41">
        <v>1243.1400000000001</v>
      </c>
      <c r="I55" s="41">
        <f>ROUND(G55*H55,P4)</f>
        <v>0</v>
      </c>
      <c r="J55" s="39" t="s">
        <v>190</v>
      </c>
      <c r="O55" s="42">
        <f>I55*0.21</f>
        <v>0</v>
      </c>
      <c r="P55">
        <v>3</v>
      </c>
    </row>
    <row r="56">
      <c r="A56" s="36" t="s">
        <v>124</v>
      </c>
      <c r="B56" s="43"/>
      <c r="C56" s="44"/>
      <c r="D56" s="44"/>
      <c r="E56" s="45" t="s">
        <v>120</v>
      </c>
      <c r="F56" s="44"/>
      <c r="G56" s="44"/>
      <c r="H56" s="44"/>
      <c r="I56" s="44"/>
      <c r="J56" s="46"/>
    </row>
    <row r="57" ht="28.8">
      <c r="A57" s="36" t="s">
        <v>125</v>
      </c>
      <c r="B57" s="43"/>
      <c r="C57" s="44"/>
      <c r="D57" s="44"/>
      <c r="E57" s="47" t="s">
        <v>236</v>
      </c>
      <c r="F57" s="44"/>
      <c r="G57" s="44"/>
      <c r="H57" s="44"/>
      <c r="I57" s="44"/>
      <c r="J57" s="46"/>
    </row>
    <row r="58" ht="216">
      <c r="A58" s="36" t="s">
        <v>127</v>
      </c>
      <c r="B58" s="43"/>
      <c r="C58" s="44"/>
      <c r="D58" s="44"/>
      <c r="E58" s="38" t="s">
        <v>237</v>
      </c>
      <c r="F58" s="44"/>
      <c r="G58" s="44"/>
      <c r="H58" s="44"/>
      <c r="I58" s="44"/>
      <c r="J58" s="46"/>
    </row>
    <row r="59">
      <c r="A59" s="36" t="s">
        <v>118</v>
      </c>
      <c r="B59" s="36">
        <v>13</v>
      </c>
      <c r="C59" s="37" t="s">
        <v>238</v>
      </c>
      <c r="D59" s="36" t="s">
        <v>120</v>
      </c>
      <c r="E59" s="38" t="s">
        <v>239</v>
      </c>
      <c r="F59" s="39" t="s">
        <v>235</v>
      </c>
      <c r="G59" s="40">
        <v>18</v>
      </c>
      <c r="H59" s="41">
        <v>1640.45</v>
      </c>
      <c r="I59" s="41">
        <f>ROUND(G59*H59,P4)</f>
        <v>0</v>
      </c>
      <c r="J59" s="39" t="s">
        <v>190</v>
      </c>
      <c r="O59" s="42">
        <f>I59*0</f>
        <v>0</v>
      </c>
      <c r="P59">
        <v>1</v>
      </c>
    </row>
    <row r="60">
      <c r="A60" s="36" t="s">
        <v>124</v>
      </c>
      <c r="B60" s="43"/>
      <c r="C60" s="44"/>
      <c r="D60" s="44"/>
      <c r="E60" s="45" t="s">
        <v>120</v>
      </c>
      <c r="F60" s="44"/>
      <c r="G60" s="44"/>
      <c r="H60" s="44"/>
      <c r="I60" s="44"/>
      <c r="J60" s="46"/>
    </row>
    <row r="61">
      <c r="A61" s="36" t="s">
        <v>125</v>
      </c>
      <c r="B61" s="43"/>
      <c r="C61" s="44"/>
      <c r="D61" s="44"/>
      <c r="E61" s="47" t="s">
        <v>240</v>
      </c>
      <c r="F61" s="44"/>
      <c r="G61" s="44"/>
      <c r="H61" s="44"/>
      <c r="I61" s="44"/>
      <c r="J61" s="46"/>
    </row>
    <row r="62" ht="216">
      <c r="A62" s="36" t="s">
        <v>127</v>
      </c>
      <c r="B62" s="43"/>
      <c r="C62" s="44"/>
      <c r="D62" s="44"/>
      <c r="E62" s="38" t="s">
        <v>237</v>
      </c>
      <c r="F62" s="44"/>
      <c r="G62" s="44"/>
      <c r="H62" s="44"/>
      <c r="I62" s="44"/>
      <c r="J62" s="46"/>
    </row>
    <row r="63">
      <c r="A63" s="36" t="s">
        <v>118</v>
      </c>
      <c r="B63" s="36">
        <v>14</v>
      </c>
      <c r="C63" s="37" t="s">
        <v>241</v>
      </c>
      <c r="D63" s="36" t="s">
        <v>120</v>
      </c>
      <c r="E63" s="38" t="s">
        <v>242</v>
      </c>
      <c r="F63" s="39" t="s">
        <v>189</v>
      </c>
      <c r="G63" s="40">
        <v>0.97699999999999998</v>
      </c>
      <c r="H63" s="41">
        <v>10017.27</v>
      </c>
      <c r="I63" s="41">
        <f>ROUND(G63*H63,P4)</f>
        <v>0</v>
      </c>
      <c r="J63" s="39" t="s">
        <v>190</v>
      </c>
      <c r="O63" s="42">
        <f>I63*0.21</f>
        <v>0</v>
      </c>
      <c r="P63">
        <v>3</v>
      </c>
    </row>
    <row r="64">
      <c r="A64" s="36" t="s">
        <v>124</v>
      </c>
      <c r="B64" s="43"/>
      <c r="C64" s="44"/>
      <c r="D64" s="44"/>
      <c r="E64" s="45" t="s">
        <v>120</v>
      </c>
      <c r="F64" s="44"/>
      <c r="G64" s="44"/>
      <c r="H64" s="44"/>
      <c r="I64" s="44"/>
      <c r="J64" s="46"/>
    </row>
    <row r="65">
      <c r="A65" s="36" t="s">
        <v>125</v>
      </c>
      <c r="B65" s="43"/>
      <c r="C65" s="44"/>
      <c r="D65" s="44"/>
      <c r="E65" s="47" t="s">
        <v>243</v>
      </c>
      <c r="F65" s="44"/>
      <c r="G65" s="44"/>
      <c r="H65" s="44"/>
      <c r="I65" s="44"/>
      <c r="J65" s="46"/>
    </row>
    <row r="66" ht="273.6">
      <c r="A66" s="36" t="s">
        <v>127</v>
      </c>
      <c r="B66" s="43"/>
      <c r="C66" s="44"/>
      <c r="D66" s="44"/>
      <c r="E66" s="38" t="s">
        <v>244</v>
      </c>
      <c r="F66" s="44"/>
      <c r="G66" s="44"/>
      <c r="H66" s="44"/>
      <c r="I66" s="44"/>
      <c r="J66" s="46"/>
    </row>
    <row r="67">
      <c r="A67" s="30" t="s">
        <v>115</v>
      </c>
      <c r="B67" s="31"/>
      <c r="C67" s="32" t="s">
        <v>245</v>
      </c>
      <c r="D67" s="33"/>
      <c r="E67" s="30" t="s">
        <v>246</v>
      </c>
      <c r="F67" s="33"/>
      <c r="G67" s="33"/>
      <c r="H67" s="33"/>
      <c r="I67" s="34">
        <f>SUMIFS(I68:I71,A68:A71,"P")</f>
        <v>0</v>
      </c>
      <c r="J67" s="35"/>
    </row>
    <row r="68">
      <c r="A68" s="36" t="s">
        <v>118</v>
      </c>
      <c r="B68" s="36">
        <v>15</v>
      </c>
      <c r="C68" s="37" t="s">
        <v>247</v>
      </c>
      <c r="D68" s="36" t="s">
        <v>120</v>
      </c>
      <c r="E68" s="38" t="s">
        <v>248</v>
      </c>
      <c r="F68" s="39" t="s">
        <v>219</v>
      </c>
      <c r="G68" s="40">
        <v>7.2530000000000001</v>
      </c>
      <c r="H68" s="41">
        <v>110</v>
      </c>
      <c r="I68" s="41">
        <f>ROUND(G68*H68,P4)</f>
        <v>0</v>
      </c>
      <c r="J68" s="36"/>
      <c r="O68" s="42">
        <f>I68*0.21</f>
        <v>0</v>
      </c>
      <c r="P68">
        <v>3</v>
      </c>
    </row>
    <row r="69">
      <c r="A69" s="36" t="s">
        <v>124</v>
      </c>
      <c r="B69" s="43"/>
      <c r="C69" s="44"/>
      <c r="D69" s="44"/>
      <c r="E69" s="45" t="s">
        <v>120</v>
      </c>
      <c r="F69" s="44"/>
      <c r="G69" s="44"/>
      <c r="H69" s="44"/>
      <c r="I69" s="44"/>
      <c r="J69" s="46"/>
    </row>
    <row r="70" ht="28.8">
      <c r="A70" s="36" t="s">
        <v>125</v>
      </c>
      <c r="B70" s="43"/>
      <c r="C70" s="44"/>
      <c r="D70" s="44"/>
      <c r="E70" s="47" t="s">
        <v>249</v>
      </c>
      <c r="F70" s="44"/>
      <c r="G70" s="44"/>
      <c r="H70" s="44"/>
      <c r="I70" s="44"/>
      <c r="J70" s="46"/>
    </row>
    <row r="71" ht="57.6">
      <c r="A71" s="36" t="s">
        <v>127</v>
      </c>
      <c r="B71" s="43"/>
      <c r="C71" s="44"/>
      <c r="D71" s="44"/>
      <c r="E71" s="38" t="s">
        <v>250</v>
      </c>
      <c r="F71" s="44"/>
      <c r="G71" s="44"/>
      <c r="H71" s="44"/>
      <c r="I71" s="44"/>
      <c r="J71" s="46"/>
    </row>
    <row r="72">
      <c r="A72" s="30" t="s">
        <v>115</v>
      </c>
      <c r="B72" s="31"/>
      <c r="C72" s="32" t="s">
        <v>251</v>
      </c>
      <c r="D72" s="33"/>
      <c r="E72" s="30" t="s">
        <v>252</v>
      </c>
      <c r="F72" s="33"/>
      <c r="G72" s="33"/>
      <c r="H72" s="33"/>
      <c r="I72" s="34">
        <f>SUMIFS(I73:I88,A73:A88,"P")</f>
        <v>0</v>
      </c>
      <c r="J72" s="35"/>
    </row>
    <row r="73">
      <c r="A73" s="36" t="s">
        <v>118</v>
      </c>
      <c r="B73" s="36">
        <v>16</v>
      </c>
      <c r="C73" s="37" t="s">
        <v>253</v>
      </c>
      <c r="D73" s="36" t="s">
        <v>120</v>
      </c>
      <c r="E73" s="38" t="s">
        <v>254</v>
      </c>
      <c r="F73" s="39" t="s">
        <v>235</v>
      </c>
      <c r="G73" s="40">
        <v>17.600000000000001</v>
      </c>
      <c r="H73" s="41">
        <v>250.56</v>
      </c>
      <c r="I73" s="41">
        <f>ROUND(G73*H73,P4)</f>
        <v>0</v>
      </c>
      <c r="J73" s="39" t="s">
        <v>190</v>
      </c>
      <c r="O73" s="42">
        <f>I73*0.21</f>
        <v>0</v>
      </c>
      <c r="P73">
        <v>3</v>
      </c>
    </row>
    <row r="74">
      <c r="A74" s="36" t="s">
        <v>124</v>
      </c>
      <c r="B74" s="43"/>
      <c r="C74" s="44"/>
      <c r="D74" s="44"/>
      <c r="E74" s="45" t="s">
        <v>120</v>
      </c>
      <c r="F74" s="44"/>
      <c r="G74" s="44"/>
      <c r="H74" s="44"/>
      <c r="I74" s="44"/>
      <c r="J74" s="46"/>
    </row>
    <row r="75">
      <c r="A75" s="36" t="s">
        <v>125</v>
      </c>
      <c r="B75" s="43"/>
      <c r="C75" s="44"/>
      <c r="D75" s="44"/>
      <c r="E75" s="47" t="s">
        <v>255</v>
      </c>
      <c r="F75" s="44"/>
      <c r="G75" s="44"/>
      <c r="H75" s="44"/>
      <c r="I75" s="44"/>
      <c r="J75" s="46"/>
    </row>
    <row r="76" ht="302.4">
      <c r="A76" s="36" t="s">
        <v>127</v>
      </c>
      <c r="B76" s="43"/>
      <c r="C76" s="44"/>
      <c r="D76" s="44"/>
      <c r="E76" s="38" t="s">
        <v>256</v>
      </c>
      <c r="F76" s="44"/>
      <c r="G76" s="44"/>
      <c r="H76" s="44"/>
      <c r="I76" s="44"/>
      <c r="J76" s="46"/>
    </row>
    <row r="77">
      <c r="A77" s="36" t="s">
        <v>118</v>
      </c>
      <c r="B77" s="36">
        <v>17</v>
      </c>
      <c r="C77" s="37" t="s">
        <v>257</v>
      </c>
      <c r="D77" s="36" t="s">
        <v>120</v>
      </c>
      <c r="E77" s="38" t="s">
        <v>258</v>
      </c>
      <c r="F77" s="39" t="s">
        <v>235</v>
      </c>
      <c r="G77" s="40">
        <v>18</v>
      </c>
      <c r="H77" s="41">
        <v>1707.78</v>
      </c>
      <c r="I77" s="41">
        <f>ROUND(G77*H77,P4)</f>
        <v>0</v>
      </c>
      <c r="J77" s="39" t="s">
        <v>190</v>
      </c>
      <c r="O77" s="42">
        <f>I77*0</f>
        <v>0</v>
      </c>
      <c r="P77">
        <v>1</v>
      </c>
    </row>
    <row r="78">
      <c r="A78" s="36" t="s">
        <v>124</v>
      </c>
      <c r="B78" s="43"/>
      <c r="C78" s="44"/>
      <c r="D78" s="44"/>
      <c r="E78" s="45" t="s">
        <v>120</v>
      </c>
      <c r="F78" s="44"/>
      <c r="G78" s="44"/>
      <c r="H78" s="44"/>
      <c r="I78" s="44"/>
      <c r="J78" s="46"/>
    </row>
    <row r="79">
      <c r="A79" s="36" t="s">
        <v>125</v>
      </c>
      <c r="B79" s="43"/>
      <c r="C79" s="44"/>
      <c r="D79" s="44"/>
      <c r="E79" s="47" t="s">
        <v>259</v>
      </c>
      <c r="F79" s="44"/>
      <c r="G79" s="44"/>
      <c r="H79" s="44"/>
      <c r="I79" s="44"/>
      <c r="J79" s="46"/>
    </row>
    <row r="80" ht="302.4">
      <c r="A80" s="36" t="s">
        <v>127</v>
      </c>
      <c r="B80" s="43"/>
      <c r="C80" s="44"/>
      <c r="D80" s="44"/>
      <c r="E80" s="38" t="s">
        <v>256</v>
      </c>
      <c r="F80" s="44"/>
      <c r="G80" s="44"/>
      <c r="H80" s="44"/>
      <c r="I80" s="44"/>
      <c r="J80" s="46"/>
    </row>
    <row r="81">
      <c r="A81" s="36" t="s">
        <v>118</v>
      </c>
      <c r="B81" s="36">
        <v>18</v>
      </c>
      <c r="C81" s="37" t="s">
        <v>260</v>
      </c>
      <c r="D81" s="36" t="s">
        <v>120</v>
      </c>
      <c r="E81" s="38" t="s">
        <v>261</v>
      </c>
      <c r="F81" s="39" t="s">
        <v>178</v>
      </c>
      <c r="G81" s="40">
        <v>14</v>
      </c>
      <c r="H81" s="41">
        <v>6130</v>
      </c>
      <c r="I81" s="41">
        <f>ROUND(G81*H81,P4)</f>
        <v>0</v>
      </c>
      <c r="J81" s="36"/>
      <c r="O81" s="42">
        <f>I81*0.21</f>
        <v>0</v>
      </c>
      <c r="P81">
        <v>3</v>
      </c>
    </row>
    <row r="82">
      <c r="A82" s="36" t="s">
        <v>124</v>
      </c>
      <c r="B82" s="43"/>
      <c r="C82" s="44"/>
      <c r="D82" s="44"/>
      <c r="E82" s="45" t="s">
        <v>120</v>
      </c>
      <c r="F82" s="44"/>
      <c r="G82" s="44"/>
      <c r="H82" s="44"/>
      <c r="I82" s="44"/>
      <c r="J82" s="46"/>
    </row>
    <row r="83" ht="28.8">
      <c r="A83" s="36" t="s">
        <v>125</v>
      </c>
      <c r="B83" s="43"/>
      <c r="C83" s="44"/>
      <c r="D83" s="44"/>
      <c r="E83" s="47" t="s">
        <v>262</v>
      </c>
      <c r="F83" s="44"/>
      <c r="G83" s="44"/>
      <c r="H83" s="44"/>
      <c r="I83" s="44"/>
      <c r="J83" s="46"/>
    </row>
    <row r="84">
      <c r="A84" s="36" t="s">
        <v>127</v>
      </c>
      <c r="B84" s="43"/>
      <c r="C84" s="44"/>
      <c r="D84" s="44"/>
      <c r="E84" s="38" t="s">
        <v>263</v>
      </c>
      <c r="F84" s="44"/>
      <c r="G84" s="44"/>
      <c r="H84" s="44"/>
      <c r="I84" s="44"/>
      <c r="J84" s="46"/>
    </row>
    <row r="85">
      <c r="A85" s="36" t="s">
        <v>118</v>
      </c>
      <c r="B85" s="36">
        <v>19</v>
      </c>
      <c r="C85" s="37" t="s">
        <v>264</v>
      </c>
      <c r="D85" s="36" t="s">
        <v>120</v>
      </c>
      <c r="E85" s="38" t="s">
        <v>265</v>
      </c>
      <c r="F85" s="39" t="s">
        <v>178</v>
      </c>
      <c r="G85" s="40">
        <v>14</v>
      </c>
      <c r="H85" s="41">
        <v>3098.27</v>
      </c>
      <c r="I85" s="41">
        <f>ROUND(G85*H85,P4)</f>
        <v>0</v>
      </c>
      <c r="J85" s="39" t="s">
        <v>190</v>
      </c>
      <c r="O85" s="42">
        <f>I85*0.21</f>
        <v>0</v>
      </c>
      <c r="P85">
        <v>3</v>
      </c>
    </row>
    <row r="86">
      <c r="A86" s="36" t="s">
        <v>124</v>
      </c>
      <c r="B86" s="43"/>
      <c r="C86" s="44"/>
      <c r="D86" s="44"/>
      <c r="E86" s="45" t="s">
        <v>120</v>
      </c>
      <c r="F86" s="44"/>
      <c r="G86" s="44"/>
      <c r="H86" s="44"/>
      <c r="I86" s="44"/>
      <c r="J86" s="46"/>
    </row>
    <row r="87">
      <c r="A87" s="36" t="s">
        <v>125</v>
      </c>
      <c r="B87" s="43"/>
      <c r="C87" s="44"/>
      <c r="D87" s="44"/>
      <c r="E87" s="47" t="s">
        <v>266</v>
      </c>
      <c r="F87" s="44"/>
      <c r="G87" s="44"/>
      <c r="H87" s="44"/>
      <c r="I87" s="44"/>
      <c r="J87" s="46"/>
    </row>
    <row r="88" ht="86.4">
      <c r="A88" s="36" t="s">
        <v>127</v>
      </c>
      <c r="B88" s="43"/>
      <c r="C88" s="44"/>
      <c r="D88" s="44"/>
      <c r="E88" s="38" t="s">
        <v>267</v>
      </c>
      <c r="F88" s="44"/>
      <c r="G88" s="44"/>
      <c r="H88" s="44"/>
      <c r="I88" s="44"/>
      <c r="J88" s="46"/>
    </row>
    <row r="89">
      <c r="A89" s="30" t="s">
        <v>115</v>
      </c>
      <c r="B89" s="31"/>
      <c r="C89" s="32" t="s">
        <v>268</v>
      </c>
      <c r="D89" s="33"/>
      <c r="E89" s="30" t="s">
        <v>269</v>
      </c>
      <c r="F89" s="33"/>
      <c r="G89" s="33"/>
      <c r="H89" s="33"/>
      <c r="I89" s="34">
        <f>SUMIFS(I90:I105,A90:A105,"P")</f>
        <v>0</v>
      </c>
      <c r="J89" s="35"/>
    </row>
    <row r="90">
      <c r="A90" s="36" t="s">
        <v>118</v>
      </c>
      <c r="B90" s="36">
        <v>20</v>
      </c>
      <c r="C90" s="37" t="s">
        <v>270</v>
      </c>
      <c r="D90" s="36" t="s">
        <v>120</v>
      </c>
      <c r="E90" s="38" t="s">
        <v>271</v>
      </c>
      <c r="F90" s="39" t="s">
        <v>178</v>
      </c>
      <c r="G90" s="40">
        <v>14</v>
      </c>
      <c r="H90" s="41">
        <v>140</v>
      </c>
      <c r="I90" s="41">
        <f>ROUND(G90*H90,P4)</f>
        <v>0</v>
      </c>
      <c r="J90" s="36"/>
      <c r="O90" s="42">
        <f>I90*0.21</f>
        <v>0</v>
      </c>
      <c r="P90">
        <v>3</v>
      </c>
    </row>
    <row r="91">
      <c r="A91" s="36" t="s">
        <v>124</v>
      </c>
      <c r="B91" s="43"/>
      <c r="C91" s="44"/>
      <c r="D91" s="44"/>
      <c r="E91" s="45" t="s">
        <v>120</v>
      </c>
      <c r="F91" s="44"/>
      <c r="G91" s="44"/>
      <c r="H91" s="44"/>
      <c r="I91" s="44"/>
      <c r="J91" s="46"/>
    </row>
    <row r="92" ht="28.8">
      <c r="A92" s="36" t="s">
        <v>125</v>
      </c>
      <c r="B92" s="43"/>
      <c r="C92" s="44"/>
      <c r="D92" s="44"/>
      <c r="E92" s="47" t="s">
        <v>272</v>
      </c>
      <c r="F92" s="44"/>
      <c r="G92" s="44"/>
      <c r="H92" s="44"/>
      <c r="I92" s="44"/>
      <c r="J92" s="46"/>
    </row>
    <row r="93">
      <c r="A93" s="36" t="s">
        <v>127</v>
      </c>
      <c r="B93" s="43"/>
      <c r="C93" s="44"/>
      <c r="D93" s="44"/>
      <c r="E93" s="45" t="s">
        <v>120</v>
      </c>
      <c r="F93" s="44"/>
      <c r="G93" s="44"/>
      <c r="H93" s="44"/>
      <c r="I93" s="44"/>
      <c r="J93" s="46"/>
    </row>
    <row r="94">
      <c r="A94" s="36" t="s">
        <v>118</v>
      </c>
      <c r="B94" s="36">
        <v>21</v>
      </c>
      <c r="C94" s="37" t="s">
        <v>273</v>
      </c>
      <c r="D94" s="36" t="s">
        <v>120</v>
      </c>
      <c r="E94" s="38" t="s">
        <v>274</v>
      </c>
      <c r="F94" s="39" t="s">
        <v>178</v>
      </c>
      <c r="G94" s="40">
        <v>4</v>
      </c>
      <c r="H94" s="41">
        <v>430</v>
      </c>
      <c r="I94" s="41">
        <f>ROUND(G94*H94,P4)</f>
        <v>0</v>
      </c>
      <c r="J94" s="36"/>
      <c r="O94" s="42">
        <f>I94*0</f>
        <v>0</v>
      </c>
      <c r="P94">
        <v>1</v>
      </c>
    </row>
    <row r="95">
      <c r="A95" s="36" t="s">
        <v>124</v>
      </c>
      <c r="B95" s="43"/>
      <c r="C95" s="44"/>
      <c r="D95" s="44"/>
      <c r="E95" s="45" t="s">
        <v>120</v>
      </c>
      <c r="F95" s="44"/>
      <c r="G95" s="44"/>
      <c r="H95" s="44"/>
      <c r="I95" s="44"/>
      <c r="J95" s="46"/>
    </row>
    <row r="96" ht="28.8">
      <c r="A96" s="36" t="s">
        <v>125</v>
      </c>
      <c r="B96" s="43"/>
      <c r="C96" s="44"/>
      <c r="D96" s="44"/>
      <c r="E96" s="47" t="s">
        <v>275</v>
      </c>
      <c r="F96" s="44"/>
      <c r="G96" s="44"/>
      <c r="H96" s="44"/>
      <c r="I96" s="44"/>
      <c r="J96" s="46"/>
    </row>
    <row r="97">
      <c r="A97" s="36" t="s">
        <v>127</v>
      </c>
      <c r="B97" s="43"/>
      <c r="C97" s="44"/>
      <c r="D97" s="44"/>
      <c r="E97" s="45" t="s">
        <v>120</v>
      </c>
      <c r="F97" s="44"/>
      <c r="G97" s="44"/>
      <c r="H97" s="44"/>
      <c r="I97" s="44"/>
      <c r="J97" s="46"/>
    </row>
    <row r="98">
      <c r="A98" s="36" t="s">
        <v>118</v>
      </c>
      <c r="B98" s="36">
        <v>22</v>
      </c>
      <c r="C98" s="37" t="s">
        <v>276</v>
      </c>
      <c r="D98" s="36" t="s">
        <v>120</v>
      </c>
      <c r="E98" s="38" t="s">
        <v>277</v>
      </c>
      <c r="F98" s="39" t="s">
        <v>178</v>
      </c>
      <c r="G98" s="40">
        <v>14</v>
      </c>
      <c r="H98" s="41">
        <v>980.32000000000005</v>
      </c>
      <c r="I98" s="41">
        <f>ROUND(G98*H98,P4)</f>
        <v>0</v>
      </c>
      <c r="J98" s="39" t="s">
        <v>190</v>
      </c>
      <c r="O98" s="42">
        <f>I98*0.21</f>
        <v>0</v>
      </c>
      <c r="P98">
        <v>3</v>
      </c>
    </row>
    <row r="99">
      <c r="A99" s="36" t="s">
        <v>124</v>
      </c>
      <c r="B99" s="43"/>
      <c r="C99" s="44"/>
      <c r="D99" s="44"/>
      <c r="E99" s="45" t="s">
        <v>120</v>
      </c>
      <c r="F99" s="44"/>
      <c r="G99" s="44"/>
      <c r="H99" s="44"/>
      <c r="I99" s="44"/>
      <c r="J99" s="46"/>
    </row>
    <row r="100" ht="28.8">
      <c r="A100" s="36" t="s">
        <v>125</v>
      </c>
      <c r="B100" s="43"/>
      <c r="C100" s="44"/>
      <c r="D100" s="44"/>
      <c r="E100" s="47" t="s">
        <v>278</v>
      </c>
      <c r="F100" s="44"/>
      <c r="G100" s="44"/>
      <c r="H100" s="44"/>
      <c r="I100" s="44"/>
      <c r="J100" s="46"/>
    </row>
    <row r="101" ht="72">
      <c r="A101" s="36" t="s">
        <v>127</v>
      </c>
      <c r="B101" s="43"/>
      <c r="C101" s="44"/>
      <c r="D101" s="44"/>
      <c r="E101" s="38" t="s">
        <v>279</v>
      </c>
      <c r="F101" s="44"/>
      <c r="G101" s="44"/>
      <c r="H101" s="44"/>
      <c r="I101" s="44"/>
      <c r="J101" s="46"/>
    </row>
    <row r="102">
      <c r="A102" s="36" t="s">
        <v>118</v>
      </c>
      <c r="B102" s="36">
        <v>23</v>
      </c>
      <c r="C102" s="37" t="s">
        <v>280</v>
      </c>
      <c r="D102" s="36" t="s">
        <v>120</v>
      </c>
      <c r="E102" s="38" t="s">
        <v>281</v>
      </c>
      <c r="F102" s="39" t="s">
        <v>178</v>
      </c>
      <c r="G102" s="40">
        <v>31</v>
      </c>
      <c r="H102" s="41">
        <v>1854.6600000000001</v>
      </c>
      <c r="I102" s="41">
        <f>ROUND(G102*H102,P4)</f>
        <v>0</v>
      </c>
      <c r="J102" s="36"/>
      <c r="O102" s="42">
        <f>I102*0.21</f>
        <v>0</v>
      </c>
      <c r="P102">
        <v>3</v>
      </c>
    </row>
    <row r="103">
      <c r="A103" s="36" t="s">
        <v>124</v>
      </c>
      <c r="B103" s="43"/>
      <c r="C103" s="44"/>
      <c r="D103" s="44"/>
      <c r="E103" s="45" t="s">
        <v>120</v>
      </c>
      <c r="F103" s="44"/>
      <c r="G103" s="44"/>
      <c r="H103" s="44"/>
      <c r="I103" s="44"/>
      <c r="J103" s="46"/>
    </row>
    <row r="104">
      <c r="A104" s="36" t="s">
        <v>125</v>
      </c>
      <c r="B104" s="43"/>
      <c r="C104" s="44"/>
      <c r="D104" s="44"/>
      <c r="E104" s="47" t="s">
        <v>282</v>
      </c>
      <c r="F104" s="44"/>
      <c r="G104" s="44"/>
      <c r="H104" s="44"/>
      <c r="I104" s="44"/>
      <c r="J104" s="46"/>
    </row>
    <row r="105" ht="43.2">
      <c r="A105" s="36" t="s">
        <v>127</v>
      </c>
      <c r="B105" s="48"/>
      <c r="C105" s="49"/>
      <c r="D105" s="49"/>
      <c r="E105" s="38" t="s">
        <v>283</v>
      </c>
      <c r="F105" s="49"/>
      <c r="G105" s="49"/>
      <c r="H105" s="49"/>
      <c r="I105" s="49"/>
      <c r="J10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67</v>
      </c>
      <c r="I3" s="24">
        <f>SUMIFS(I8:I112,A8:A112,"SD")</f>
        <v>0</v>
      </c>
      <c r="J3" s="18"/>
      <c r="O3">
        <v>0</v>
      </c>
      <c r="P3">
        <v>2</v>
      </c>
    </row>
    <row r="4">
      <c r="A4" s="3" t="s">
        <v>102</v>
      </c>
      <c r="B4" s="19" t="s">
        <v>103</v>
      </c>
      <c r="C4" s="20" t="s">
        <v>67</v>
      </c>
      <c r="D4" s="21"/>
      <c r="E4" s="22" t="s">
        <v>68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332.87400000000002</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2223</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SUMIFS(I14:I65,A14:A65,"P")</f>
        <v>0</v>
      </c>
      <c r="J13" s="35"/>
    </row>
    <row r="14">
      <c r="A14" s="36" t="s">
        <v>118</v>
      </c>
      <c r="B14" s="36">
        <v>2</v>
      </c>
      <c r="C14" s="37" t="s">
        <v>2153</v>
      </c>
      <c r="D14" s="36" t="s">
        <v>120</v>
      </c>
      <c r="E14" s="38" t="s">
        <v>2154</v>
      </c>
      <c r="F14" s="39" t="s">
        <v>189</v>
      </c>
      <c r="G14" s="40">
        <v>289.20999999999998</v>
      </c>
      <c r="H14" s="41">
        <v>187.62</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2224</v>
      </c>
      <c r="F16" s="44"/>
      <c r="G16" s="44"/>
      <c r="H16" s="44"/>
      <c r="I16" s="44"/>
      <c r="J16" s="46"/>
    </row>
    <row r="17" ht="409.5">
      <c r="A17" s="36" t="s">
        <v>127</v>
      </c>
      <c r="B17" s="43"/>
      <c r="C17" s="44"/>
      <c r="D17" s="44"/>
      <c r="E17" s="38" t="s">
        <v>297</v>
      </c>
      <c r="F17" s="44"/>
      <c r="G17" s="44"/>
      <c r="H17" s="44"/>
      <c r="I17" s="44"/>
      <c r="J17" s="46"/>
    </row>
    <row r="18">
      <c r="A18" s="36" t="s">
        <v>118</v>
      </c>
      <c r="B18" s="36">
        <v>3</v>
      </c>
      <c r="C18" s="37" t="s">
        <v>305</v>
      </c>
      <c r="D18" s="36" t="s">
        <v>288</v>
      </c>
      <c r="E18" s="38" t="s">
        <v>306</v>
      </c>
      <c r="F18" s="39" t="s">
        <v>189</v>
      </c>
      <c r="G18" s="40">
        <v>7.2859999999999996</v>
      </c>
      <c r="H18" s="41">
        <v>135.06999999999999</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2225</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309</v>
      </c>
      <c r="E22" s="38" t="s">
        <v>306</v>
      </c>
      <c r="F22" s="39" t="s">
        <v>189</v>
      </c>
      <c r="G22" s="40">
        <v>114.15000000000001</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2226</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311</v>
      </c>
      <c r="E26" s="38" t="s">
        <v>306</v>
      </c>
      <c r="F26" s="39" t="s">
        <v>189</v>
      </c>
      <c r="G26" s="40">
        <v>332.87400000000002</v>
      </c>
      <c r="H26" s="41">
        <v>135.06999999999999</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2227</v>
      </c>
      <c r="F28" s="44"/>
      <c r="G28" s="44"/>
      <c r="H28" s="44"/>
      <c r="I28" s="44"/>
      <c r="J28" s="46"/>
    </row>
    <row r="29" ht="360">
      <c r="A29" s="36" t="s">
        <v>127</v>
      </c>
      <c r="B29" s="43"/>
      <c r="C29" s="44"/>
      <c r="D29" s="44"/>
      <c r="E29" s="38" t="s">
        <v>308</v>
      </c>
      <c r="F29" s="44"/>
      <c r="G29" s="44"/>
      <c r="H29" s="44"/>
      <c r="I29" s="44"/>
      <c r="J29" s="46"/>
    </row>
    <row r="30">
      <c r="A30" s="36" t="s">
        <v>118</v>
      </c>
      <c r="B30" s="36">
        <v>6</v>
      </c>
      <c r="C30" s="37" t="s">
        <v>508</v>
      </c>
      <c r="D30" s="36" t="s">
        <v>120</v>
      </c>
      <c r="E30" s="38" t="s">
        <v>509</v>
      </c>
      <c r="F30" s="39" t="s">
        <v>189</v>
      </c>
      <c r="G30" s="40">
        <v>40.740000000000002</v>
      </c>
      <c r="H30" s="41">
        <v>307.47000000000003</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2228</v>
      </c>
      <c r="F32" s="44"/>
      <c r="G32" s="44"/>
      <c r="H32" s="44"/>
      <c r="I32" s="44"/>
      <c r="J32" s="46"/>
    </row>
    <row r="33" ht="374.4">
      <c r="A33" s="36" t="s">
        <v>127</v>
      </c>
      <c r="B33" s="43"/>
      <c r="C33" s="44"/>
      <c r="D33" s="44"/>
      <c r="E33" s="38" t="s">
        <v>511</v>
      </c>
      <c r="F33" s="44"/>
      <c r="G33" s="44"/>
      <c r="H33" s="44"/>
      <c r="I33" s="44"/>
      <c r="J33" s="46"/>
    </row>
    <row r="34">
      <c r="A34" s="36" t="s">
        <v>118</v>
      </c>
      <c r="B34" s="36">
        <v>7</v>
      </c>
      <c r="C34" s="37" t="s">
        <v>1978</v>
      </c>
      <c r="D34" s="36" t="s">
        <v>120</v>
      </c>
      <c r="E34" s="38" t="s">
        <v>1979</v>
      </c>
      <c r="F34" s="39" t="s">
        <v>189</v>
      </c>
      <c r="G34" s="40">
        <v>10.208</v>
      </c>
      <c r="H34" s="41">
        <v>442.81999999999999</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2229</v>
      </c>
      <c r="F36" s="44"/>
      <c r="G36" s="44"/>
      <c r="H36" s="44"/>
      <c r="I36" s="44"/>
      <c r="J36" s="46"/>
    </row>
    <row r="37" ht="374.4">
      <c r="A37" s="36" t="s">
        <v>127</v>
      </c>
      <c r="B37" s="43"/>
      <c r="C37" s="44"/>
      <c r="D37" s="44"/>
      <c r="E37" s="38" t="s">
        <v>511</v>
      </c>
      <c r="F37" s="44"/>
      <c r="G37" s="44"/>
      <c r="H37" s="44"/>
      <c r="I37" s="44"/>
      <c r="J37" s="46"/>
    </row>
    <row r="38">
      <c r="A38" s="36" t="s">
        <v>118</v>
      </c>
      <c r="B38" s="36">
        <v>8</v>
      </c>
      <c r="C38" s="37" t="s">
        <v>209</v>
      </c>
      <c r="D38" s="36" t="s">
        <v>120</v>
      </c>
      <c r="E38" s="38" t="s">
        <v>210</v>
      </c>
      <c r="F38" s="39" t="s">
        <v>189</v>
      </c>
      <c r="G38" s="40">
        <v>340.15800000000002</v>
      </c>
      <c r="H38" s="41">
        <v>20.600000000000001</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2230</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332.87400000000002</v>
      </c>
      <c r="H42" s="41">
        <v>20.600000000000001</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2231</v>
      </c>
      <c r="F44" s="44"/>
      <c r="G44" s="44"/>
      <c r="H44" s="44"/>
      <c r="I44" s="44"/>
      <c r="J44" s="46"/>
    </row>
    <row r="45" ht="216">
      <c r="A45" s="36" t="s">
        <v>127</v>
      </c>
      <c r="B45" s="43"/>
      <c r="C45" s="44"/>
      <c r="D45" s="44"/>
      <c r="E45" s="38" t="s">
        <v>341</v>
      </c>
      <c r="F45" s="44"/>
      <c r="G45" s="44"/>
      <c r="H45" s="44"/>
      <c r="I45" s="44"/>
      <c r="J45" s="46"/>
    </row>
    <row r="46">
      <c r="A46" s="36" t="s">
        <v>118</v>
      </c>
      <c r="B46" s="36">
        <v>10</v>
      </c>
      <c r="C46" s="37" t="s">
        <v>2163</v>
      </c>
      <c r="D46" s="36" t="s">
        <v>120</v>
      </c>
      <c r="E46" s="38" t="s">
        <v>344</v>
      </c>
      <c r="F46" s="39" t="s">
        <v>189</v>
      </c>
      <c r="G46" s="40">
        <v>122.18000000000001</v>
      </c>
      <c r="H46" s="41">
        <v>598</v>
      </c>
      <c r="I46" s="41">
        <f>ROUND(G46*H46,P4)</f>
        <v>0</v>
      </c>
      <c r="J46" s="36"/>
      <c r="O46" s="42">
        <f>I46*0.21</f>
        <v>0</v>
      </c>
      <c r="P46">
        <v>3</v>
      </c>
    </row>
    <row r="47">
      <c r="A47" s="36" t="s">
        <v>124</v>
      </c>
      <c r="B47" s="43"/>
      <c r="C47" s="44"/>
      <c r="D47" s="44"/>
      <c r="E47" s="45" t="s">
        <v>120</v>
      </c>
      <c r="F47" s="44"/>
      <c r="G47" s="44"/>
      <c r="H47" s="44"/>
      <c r="I47" s="44"/>
      <c r="J47" s="46"/>
    </row>
    <row r="48" ht="28.8">
      <c r="A48" s="36" t="s">
        <v>125</v>
      </c>
      <c r="B48" s="43"/>
      <c r="C48" s="44"/>
      <c r="D48" s="44"/>
      <c r="E48" s="47" t="s">
        <v>2232</v>
      </c>
      <c r="F48" s="44"/>
      <c r="G48" s="44"/>
      <c r="H48" s="44"/>
      <c r="I48" s="44"/>
      <c r="J48" s="46"/>
    </row>
    <row r="49" ht="331.2">
      <c r="A49" s="36" t="s">
        <v>127</v>
      </c>
      <c r="B49" s="43"/>
      <c r="C49" s="44"/>
      <c r="D49" s="44"/>
      <c r="E49" s="38" t="s">
        <v>346</v>
      </c>
      <c r="F49" s="44"/>
      <c r="G49" s="44"/>
      <c r="H49" s="44"/>
      <c r="I49" s="44"/>
      <c r="J49" s="46"/>
    </row>
    <row r="50">
      <c r="A50" s="36" t="s">
        <v>118</v>
      </c>
      <c r="B50" s="36">
        <v>11</v>
      </c>
      <c r="C50" s="37" t="s">
        <v>827</v>
      </c>
      <c r="D50" s="36" t="s">
        <v>120</v>
      </c>
      <c r="E50" s="38" t="s">
        <v>828</v>
      </c>
      <c r="F50" s="39" t="s">
        <v>189</v>
      </c>
      <c r="G50" s="40">
        <v>7.2859999999999996</v>
      </c>
      <c r="H50" s="41">
        <v>180.83000000000001</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2233</v>
      </c>
      <c r="F52" s="44"/>
      <c r="G52" s="44"/>
      <c r="H52" s="44"/>
      <c r="I52" s="44"/>
      <c r="J52" s="46"/>
    </row>
    <row r="53" ht="273.6">
      <c r="A53" s="36" t="s">
        <v>127</v>
      </c>
      <c r="B53" s="43"/>
      <c r="C53" s="44"/>
      <c r="D53" s="44"/>
      <c r="E53" s="38" t="s">
        <v>830</v>
      </c>
      <c r="F53" s="44"/>
      <c r="G53" s="44"/>
      <c r="H53" s="44"/>
      <c r="I53" s="44"/>
      <c r="J53" s="46"/>
    </row>
    <row r="54">
      <c r="A54" s="36" t="s">
        <v>118</v>
      </c>
      <c r="B54" s="36">
        <v>12</v>
      </c>
      <c r="C54" s="37" t="s">
        <v>213</v>
      </c>
      <c r="D54" s="36" t="s">
        <v>120</v>
      </c>
      <c r="E54" s="38" t="s">
        <v>214</v>
      </c>
      <c r="F54" s="39" t="s">
        <v>189</v>
      </c>
      <c r="G54" s="40">
        <v>4.3200000000000003</v>
      </c>
      <c r="H54" s="41">
        <v>1102.6500000000001</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2234</v>
      </c>
      <c r="F56" s="44"/>
      <c r="G56" s="44"/>
      <c r="H56" s="44"/>
      <c r="I56" s="44"/>
      <c r="J56" s="46"/>
    </row>
    <row r="57" ht="360">
      <c r="A57" s="36" t="s">
        <v>127</v>
      </c>
      <c r="B57" s="43"/>
      <c r="C57" s="44"/>
      <c r="D57" s="44"/>
      <c r="E57" s="38" t="s">
        <v>517</v>
      </c>
      <c r="F57" s="44"/>
      <c r="G57" s="44"/>
      <c r="H57" s="44"/>
      <c r="I57" s="44"/>
      <c r="J57" s="46"/>
    </row>
    <row r="58">
      <c r="A58" s="36" t="s">
        <v>118</v>
      </c>
      <c r="B58" s="36">
        <v>13</v>
      </c>
      <c r="C58" s="37" t="s">
        <v>2206</v>
      </c>
      <c r="D58" s="36" t="s">
        <v>120</v>
      </c>
      <c r="E58" s="38" t="s">
        <v>2207</v>
      </c>
      <c r="F58" s="39" t="s">
        <v>189</v>
      </c>
      <c r="G58" s="40">
        <v>18.899999999999999</v>
      </c>
      <c r="H58" s="41">
        <v>909.50999999999999</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2235</v>
      </c>
      <c r="F60" s="44"/>
      <c r="G60" s="44"/>
      <c r="H60" s="44"/>
      <c r="I60" s="44"/>
      <c r="J60" s="46"/>
    </row>
    <row r="61" ht="331.2">
      <c r="A61" s="36" t="s">
        <v>127</v>
      </c>
      <c r="B61" s="43"/>
      <c r="C61" s="44"/>
      <c r="D61" s="44"/>
      <c r="E61" s="38" t="s">
        <v>2209</v>
      </c>
      <c r="F61" s="44"/>
      <c r="G61" s="44"/>
      <c r="H61" s="44"/>
      <c r="I61" s="44"/>
      <c r="J61" s="46"/>
    </row>
    <row r="62">
      <c r="A62" s="36" t="s">
        <v>118</v>
      </c>
      <c r="B62" s="36">
        <v>14</v>
      </c>
      <c r="C62" s="37" t="s">
        <v>358</v>
      </c>
      <c r="D62" s="36" t="s">
        <v>120</v>
      </c>
      <c r="E62" s="38" t="s">
        <v>359</v>
      </c>
      <c r="F62" s="39" t="s">
        <v>189</v>
      </c>
      <c r="G62" s="40">
        <v>114.15000000000001</v>
      </c>
      <c r="H62" s="41">
        <v>270.43000000000001</v>
      </c>
      <c r="I62" s="41">
        <f>ROUND(G62*H62,P4)</f>
        <v>0</v>
      </c>
      <c r="J62" s="39" t="s">
        <v>123</v>
      </c>
      <c r="O62" s="42">
        <f>I62*0.21</f>
        <v>0</v>
      </c>
      <c r="P62">
        <v>3</v>
      </c>
    </row>
    <row r="63">
      <c r="A63" s="36" t="s">
        <v>124</v>
      </c>
      <c r="B63" s="43"/>
      <c r="C63" s="44"/>
      <c r="D63" s="44"/>
      <c r="E63" s="45" t="s">
        <v>120</v>
      </c>
      <c r="F63" s="44"/>
      <c r="G63" s="44"/>
      <c r="H63" s="44"/>
      <c r="I63" s="44"/>
      <c r="J63" s="46"/>
    </row>
    <row r="64">
      <c r="A64" s="36" t="s">
        <v>125</v>
      </c>
      <c r="B64" s="43"/>
      <c r="C64" s="44"/>
      <c r="D64" s="44"/>
      <c r="E64" s="47" t="s">
        <v>2236</v>
      </c>
      <c r="F64" s="44"/>
      <c r="G64" s="44"/>
      <c r="H64" s="44"/>
      <c r="I64" s="44"/>
      <c r="J64" s="46"/>
    </row>
    <row r="65" ht="43.2">
      <c r="A65" s="36" t="s">
        <v>127</v>
      </c>
      <c r="B65" s="43"/>
      <c r="C65" s="44"/>
      <c r="D65" s="44"/>
      <c r="E65" s="38" t="s">
        <v>361</v>
      </c>
      <c r="F65" s="44"/>
      <c r="G65" s="44"/>
      <c r="H65" s="44"/>
      <c r="I65" s="44"/>
      <c r="J65" s="46"/>
    </row>
    <row r="66">
      <c r="A66" s="30" t="s">
        <v>115</v>
      </c>
      <c r="B66" s="31"/>
      <c r="C66" s="32" t="s">
        <v>389</v>
      </c>
      <c r="D66" s="33"/>
      <c r="E66" s="30" t="s">
        <v>390</v>
      </c>
      <c r="F66" s="33"/>
      <c r="G66" s="33"/>
      <c r="H66" s="33"/>
      <c r="I66" s="34">
        <f>SUMIFS(I67:I90,A67:A90,"P")</f>
        <v>0</v>
      </c>
      <c r="J66" s="35"/>
    </row>
    <row r="67">
      <c r="A67" s="36" t="s">
        <v>118</v>
      </c>
      <c r="B67" s="36">
        <v>15</v>
      </c>
      <c r="C67" s="37" t="s">
        <v>391</v>
      </c>
      <c r="D67" s="36" t="s">
        <v>120</v>
      </c>
      <c r="E67" s="38" t="s">
        <v>392</v>
      </c>
      <c r="F67" s="39" t="s">
        <v>189</v>
      </c>
      <c r="G67" s="40">
        <v>0.42999999999999999</v>
      </c>
      <c r="H67" s="41">
        <v>4217.5200000000004</v>
      </c>
      <c r="I67" s="41">
        <f>ROUND(G67*H67,P4)</f>
        <v>0</v>
      </c>
      <c r="J67" s="39" t="s">
        <v>123</v>
      </c>
      <c r="O67" s="42">
        <f>I67*0.21</f>
        <v>0</v>
      </c>
      <c r="P67">
        <v>3</v>
      </c>
    </row>
    <row r="68">
      <c r="A68" s="36" t="s">
        <v>124</v>
      </c>
      <c r="B68" s="43"/>
      <c r="C68" s="44"/>
      <c r="D68" s="44"/>
      <c r="E68" s="45" t="s">
        <v>120</v>
      </c>
      <c r="F68" s="44"/>
      <c r="G68" s="44"/>
      <c r="H68" s="44"/>
      <c r="I68" s="44"/>
      <c r="J68" s="46"/>
    </row>
    <row r="69">
      <c r="A69" s="36" t="s">
        <v>125</v>
      </c>
      <c r="B69" s="43"/>
      <c r="C69" s="44"/>
      <c r="D69" s="44"/>
      <c r="E69" s="47" t="s">
        <v>2237</v>
      </c>
      <c r="F69" s="44"/>
      <c r="G69" s="44"/>
      <c r="H69" s="44"/>
      <c r="I69" s="44"/>
      <c r="J69" s="46"/>
    </row>
    <row r="70" ht="409.5">
      <c r="A70" s="36" t="s">
        <v>127</v>
      </c>
      <c r="B70" s="43"/>
      <c r="C70" s="44"/>
      <c r="D70" s="44"/>
      <c r="E70" s="38" t="s">
        <v>398</v>
      </c>
      <c r="F70" s="44"/>
      <c r="G70" s="44"/>
      <c r="H70" s="44"/>
      <c r="I70" s="44"/>
      <c r="J70" s="46"/>
    </row>
    <row r="71">
      <c r="A71" s="36" t="s">
        <v>118</v>
      </c>
      <c r="B71" s="36">
        <v>16</v>
      </c>
      <c r="C71" s="37" t="s">
        <v>399</v>
      </c>
      <c r="D71" s="36" t="s">
        <v>120</v>
      </c>
      <c r="E71" s="38" t="s">
        <v>400</v>
      </c>
      <c r="F71" s="39" t="s">
        <v>189</v>
      </c>
      <c r="G71" s="40">
        <v>1.038</v>
      </c>
      <c r="H71" s="41">
        <v>4613.8500000000004</v>
      </c>
      <c r="I71" s="41">
        <f>ROUND(G71*H71,P4)</f>
        <v>0</v>
      </c>
      <c r="J71" s="39" t="s">
        <v>123</v>
      </c>
      <c r="O71" s="42">
        <f>I71*0.21</f>
        <v>0</v>
      </c>
      <c r="P71">
        <v>3</v>
      </c>
    </row>
    <row r="72">
      <c r="A72" s="36" t="s">
        <v>124</v>
      </c>
      <c r="B72" s="43"/>
      <c r="C72" s="44"/>
      <c r="D72" s="44"/>
      <c r="E72" s="45" t="s">
        <v>120</v>
      </c>
      <c r="F72" s="44"/>
      <c r="G72" s="44"/>
      <c r="H72" s="44"/>
      <c r="I72" s="44"/>
      <c r="J72" s="46"/>
    </row>
    <row r="73" ht="28.8">
      <c r="A73" s="36" t="s">
        <v>125</v>
      </c>
      <c r="B73" s="43"/>
      <c r="C73" s="44"/>
      <c r="D73" s="44"/>
      <c r="E73" s="47" t="s">
        <v>2238</v>
      </c>
      <c r="F73" s="44"/>
      <c r="G73" s="44"/>
      <c r="H73" s="44"/>
      <c r="I73" s="44"/>
      <c r="J73" s="46"/>
    </row>
    <row r="74" ht="409.5">
      <c r="A74" s="36" t="s">
        <v>127</v>
      </c>
      <c r="B74" s="43"/>
      <c r="C74" s="44"/>
      <c r="D74" s="44"/>
      <c r="E74" s="38" t="s">
        <v>398</v>
      </c>
      <c r="F74" s="44"/>
      <c r="G74" s="44"/>
      <c r="H74" s="44"/>
      <c r="I74" s="44"/>
      <c r="J74" s="46"/>
    </row>
    <row r="75">
      <c r="A75" s="36" t="s">
        <v>118</v>
      </c>
      <c r="B75" s="36">
        <v>17</v>
      </c>
      <c r="C75" s="37" t="s">
        <v>406</v>
      </c>
      <c r="D75" s="36" t="s">
        <v>120</v>
      </c>
      <c r="E75" s="38" t="s">
        <v>407</v>
      </c>
      <c r="F75" s="39" t="s">
        <v>189</v>
      </c>
      <c r="G75" s="40">
        <v>1.9179999999999999</v>
      </c>
      <c r="H75" s="41">
        <v>1036.6700000000001</v>
      </c>
      <c r="I75" s="41">
        <f>ROUND(G75*H75,P4)</f>
        <v>0</v>
      </c>
      <c r="J75" s="39" t="s">
        <v>123</v>
      </c>
      <c r="O75" s="42">
        <f>I75*0.21</f>
        <v>0</v>
      </c>
      <c r="P75">
        <v>3</v>
      </c>
    </row>
    <row r="76">
      <c r="A76" s="36" t="s">
        <v>124</v>
      </c>
      <c r="B76" s="43"/>
      <c r="C76" s="44"/>
      <c r="D76" s="44"/>
      <c r="E76" s="45" t="s">
        <v>120</v>
      </c>
      <c r="F76" s="44"/>
      <c r="G76" s="44"/>
      <c r="H76" s="44"/>
      <c r="I76" s="44"/>
      <c r="J76" s="46"/>
    </row>
    <row r="77" ht="72">
      <c r="A77" s="36" t="s">
        <v>125</v>
      </c>
      <c r="B77" s="43"/>
      <c r="C77" s="44"/>
      <c r="D77" s="44"/>
      <c r="E77" s="47" t="s">
        <v>2239</v>
      </c>
      <c r="F77" s="44"/>
      <c r="G77" s="44"/>
      <c r="H77" s="44"/>
      <c r="I77" s="44"/>
      <c r="J77" s="46"/>
    </row>
    <row r="78" ht="57.6">
      <c r="A78" s="36" t="s">
        <v>127</v>
      </c>
      <c r="B78" s="43"/>
      <c r="C78" s="44"/>
      <c r="D78" s="44"/>
      <c r="E78" s="38" t="s">
        <v>405</v>
      </c>
      <c r="F78" s="44"/>
      <c r="G78" s="44"/>
      <c r="H78" s="44"/>
      <c r="I78" s="44"/>
      <c r="J78" s="46"/>
    </row>
    <row r="79">
      <c r="A79" s="36" t="s">
        <v>118</v>
      </c>
      <c r="B79" s="36">
        <v>18</v>
      </c>
      <c r="C79" s="37" t="s">
        <v>2174</v>
      </c>
      <c r="D79" s="36" t="s">
        <v>120</v>
      </c>
      <c r="E79" s="38" t="s">
        <v>2175</v>
      </c>
      <c r="F79" s="39" t="s">
        <v>189</v>
      </c>
      <c r="G79" s="40">
        <v>0.023</v>
      </c>
      <c r="H79" s="41">
        <v>1508.71</v>
      </c>
      <c r="I79" s="41">
        <f>ROUND(G79*H79,P4)</f>
        <v>0</v>
      </c>
      <c r="J79" s="39" t="s">
        <v>123</v>
      </c>
      <c r="O79" s="42">
        <f>I79*0.21</f>
        <v>0</v>
      </c>
      <c r="P79">
        <v>3</v>
      </c>
    </row>
    <row r="80">
      <c r="A80" s="36" t="s">
        <v>124</v>
      </c>
      <c r="B80" s="43"/>
      <c r="C80" s="44"/>
      <c r="D80" s="44"/>
      <c r="E80" s="45" t="s">
        <v>120</v>
      </c>
      <c r="F80" s="44"/>
      <c r="G80" s="44"/>
      <c r="H80" s="44"/>
      <c r="I80" s="44"/>
      <c r="J80" s="46"/>
    </row>
    <row r="81">
      <c r="A81" s="36" t="s">
        <v>125</v>
      </c>
      <c r="B81" s="43"/>
      <c r="C81" s="44"/>
      <c r="D81" s="44"/>
      <c r="E81" s="47" t="s">
        <v>2176</v>
      </c>
      <c r="F81" s="44"/>
      <c r="G81" s="44"/>
      <c r="H81" s="44"/>
      <c r="I81" s="44"/>
      <c r="J81" s="46"/>
    </row>
    <row r="82" ht="72">
      <c r="A82" s="36" t="s">
        <v>127</v>
      </c>
      <c r="B82" s="43"/>
      <c r="C82" s="44"/>
      <c r="D82" s="44"/>
      <c r="E82" s="38" t="s">
        <v>2177</v>
      </c>
      <c r="F82" s="44"/>
      <c r="G82" s="44"/>
      <c r="H82" s="44"/>
      <c r="I82" s="44"/>
      <c r="J82" s="46"/>
    </row>
    <row r="83">
      <c r="A83" s="36" t="s">
        <v>118</v>
      </c>
      <c r="B83" s="36">
        <v>19</v>
      </c>
      <c r="C83" s="37" t="s">
        <v>409</v>
      </c>
      <c r="D83" s="36" t="s">
        <v>120</v>
      </c>
      <c r="E83" s="38" t="s">
        <v>410</v>
      </c>
      <c r="F83" s="39" t="s">
        <v>189</v>
      </c>
      <c r="G83" s="40">
        <v>1.5569999999999999</v>
      </c>
      <c r="H83" s="41">
        <v>7016.9899999999998</v>
      </c>
      <c r="I83" s="41">
        <f>ROUND(G83*H83,P4)</f>
        <v>0</v>
      </c>
      <c r="J83" s="39" t="s">
        <v>123</v>
      </c>
      <c r="O83" s="42">
        <f>I83*0.21</f>
        <v>0</v>
      </c>
      <c r="P83">
        <v>3</v>
      </c>
    </row>
    <row r="84">
      <c r="A84" s="36" t="s">
        <v>124</v>
      </c>
      <c r="B84" s="43"/>
      <c r="C84" s="44"/>
      <c r="D84" s="44"/>
      <c r="E84" s="45" t="s">
        <v>120</v>
      </c>
      <c r="F84" s="44"/>
      <c r="G84" s="44"/>
      <c r="H84" s="44"/>
      <c r="I84" s="44"/>
      <c r="J84" s="46"/>
    </row>
    <row r="85" ht="28.8">
      <c r="A85" s="36" t="s">
        <v>125</v>
      </c>
      <c r="B85" s="43"/>
      <c r="C85" s="44"/>
      <c r="D85" s="44"/>
      <c r="E85" s="47" t="s">
        <v>2240</v>
      </c>
      <c r="F85" s="44"/>
      <c r="G85" s="44"/>
      <c r="H85" s="44"/>
      <c r="I85" s="44"/>
      <c r="J85" s="46"/>
    </row>
    <row r="86" ht="129.6">
      <c r="A86" s="36" t="s">
        <v>127</v>
      </c>
      <c r="B86" s="43"/>
      <c r="C86" s="44"/>
      <c r="D86" s="44"/>
      <c r="E86" s="38" t="s">
        <v>412</v>
      </c>
      <c r="F86" s="44"/>
      <c r="G86" s="44"/>
      <c r="H86" s="44"/>
      <c r="I86" s="44"/>
      <c r="J86" s="46"/>
    </row>
    <row r="87">
      <c r="A87" s="36" t="s">
        <v>118</v>
      </c>
      <c r="B87" s="36">
        <v>20</v>
      </c>
      <c r="C87" s="37" t="s">
        <v>539</v>
      </c>
      <c r="D87" s="36" t="s">
        <v>120</v>
      </c>
      <c r="E87" s="38" t="s">
        <v>540</v>
      </c>
      <c r="F87" s="39" t="s">
        <v>189</v>
      </c>
      <c r="G87" s="40">
        <v>1.1519999999999999</v>
      </c>
      <c r="H87" s="41">
        <v>8738.5699999999997</v>
      </c>
      <c r="I87" s="41">
        <f>ROUND(G87*H87,P4)</f>
        <v>0</v>
      </c>
      <c r="J87" s="39" t="s">
        <v>123</v>
      </c>
      <c r="O87" s="42">
        <f>I87*0.21</f>
        <v>0</v>
      </c>
      <c r="P87">
        <v>3</v>
      </c>
    </row>
    <row r="88">
      <c r="A88" s="36" t="s">
        <v>124</v>
      </c>
      <c r="B88" s="43"/>
      <c r="C88" s="44"/>
      <c r="D88" s="44"/>
      <c r="E88" s="45" t="s">
        <v>120</v>
      </c>
      <c r="F88" s="44"/>
      <c r="G88" s="44"/>
      <c r="H88" s="44"/>
      <c r="I88" s="44"/>
      <c r="J88" s="46"/>
    </row>
    <row r="89">
      <c r="A89" s="36" t="s">
        <v>125</v>
      </c>
      <c r="B89" s="43"/>
      <c r="C89" s="44"/>
      <c r="D89" s="44"/>
      <c r="E89" s="47" t="s">
        <v>2241</v>
      </c>
      <c r="F89" s="44"/>
      <c r="G89" s="44"/>
      <c r="H89" s="44"/>
      <c r="I89" s="44"/>
      <c r="J89" s="46"/>
    </row>
    <row r="90" ht="403.2">
      <c r="A90" s="36" t="s">
        <v>127</v>
      </c>
      <c r="B90" s="43"/>
      <c r="C90" s="44"/>
      <c r="D90" s="44"/>
      <c r="E90" s="38" t="s">
        <v>542</v>
      </c>
      <c r="F90" s="44"/>
      <c r="G90" s="44"/>
      <c r="H90" s="44"/>
      <c r="I90" s="44"/>
      <c r="J90" s="46"/>
    </row>
    <row r="91">
      <c r="A91" s="30" t="s">
        <v>115</v>
      </c>
      <c r="B91" s="31"/>
      <c r="C91" s="32" t="s">
        <v>251</v>
      </c>
      <c r="D91" s="33"/>
      <c r="E91" s="30" t="s">
        <v>252</v>
      </c>
      <c r="F91" s="33"/>
      <c r="G91" s="33"/>
      <c r="H91" s="33"/>
      <c r="I91" s="34">
        <f>SUMIFS(I92:I103,A92:A103,"P")</f>
        <v>0</v>
      </c>
      <c r="J91" s="35"/>
    </row>
    <row r="92">
      <c r="A92" s="36" t="s">
        <v>118</v>
      </c>
      <c r="B92" s="36">
        <v>21</v>
      </c>
      <c r="C92" s="37" t="s">
        <v>2180</v>
      </c>
      <c r="D92" s="36" t="s">
        <v>120</v>
      </c>
      <c r="E92" s="38" t="s">
        <v>2181</v>
      </c>
      <c r="F92" s="39" t="s">
        <v>235</v>
      </c>
      <c r="G92" s="40">
        <v>11</v>
      </c>
      <c r="H92" s="41">
        <v>1161.98</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2242</v>
      </c>
      <c r="F94" s="44"/>
      <c r="G94" s="44"/>
      <c r="H94" s="44"/>
      <c r="I94" s="44"/>
      <c r="J94" s="46"/>
    </row>
    <row r="95" ht="316.8">
      <c r="A95" s="36" t="s">
        <v>127</v>
      </c>
      <c r="B95" s="43"/>
      <c r="C95" s="44"/>
      <c r="D95" s="44"/>
      <c r="E95" s="38" t="s">
        <v>693</v>
      </c>
      <c r="F95" s="44"/>
      <c r="G95" s="44"/>
      <c r="H95" s="44"/>
      <c r="I95" s="44"/>
      <c r="J95" s="46"/>
    </row>
    <row r="96">
      <c r="A96" s="36" t="s">
        <v>118</v>
      </c>
      <c r="B96" s="36">
        <v>22</v>
      </c>
      <c r="C96" s="37" t="s">
        <v>2183</v>
      </c>
      <c r="D96" s="36" t="s">
        <v>120</v>
      </c>
      <c r="E96" s="38" t="s">
        <v>2184</v>
      </c>
      <c r="F96" s="39" t="s">
        <v>178</v>
      </c>
      <c r="G96" s="40">
        <v>1</v>
      </c>
      <c r="H96" s="41">
        <v>51201.389999999999</v>
      </c>
      <c r="I96" s="41">
        <f>ROUND(G96*H96,P4)</f>
        <v>0</v>
      </c>
      <c r="J96" s="39" t="s">
        <v>123</v>
      </c>
      <c r="O96" s="42">
        <f>I96*0.21</f>
        <v>0</v>
      </c>
      <c r="P96">
        <v>3</v>
      </c>
    </row>
    <row r="97">
      <c r="A97" s="36" t="s">
        <v>124</v>
      </c>
      <c r="B97" s="43"/>
      <c r="C97" s="44"/>
      <c r="D97" s="44"/>
      <c r="E97" s="45" t="s">
        <v>120</v>
      </c>
      <c r="F97" s="44"/>
      <c r="G97" s="44"/>
      <c r="H97" s="44"/>
      <c r="I97" s="44"/>
      <c r="J97" s="46"/>
    </row>
    <row r="98" ht="43.2">
      <c r="A98" s="36" t="s">
        <v>125</v>
      </c>
      <c r="B98" s="43"/>
      <c r="C98" s="44"/>
      <c r="D98" s="44"/>
      <c r="E98" s="47" t="s">
        <v>2243</v>
      </c>
      <c r="F98" s="44"/>
      <c r="G98" s="44"/>
      <c r="H98" s="44"/>
      <c r="I98" s="44"/>
      <c r="J98" s="46"/>
    </row>
    <row r="99" ht="28.8">
      <c r="A99" s="36" t="s">
        <v>127</v>
      </c>
      <c r="B99" s="43"/>
      <c r="C99" s="44"/>
      <c r="D99" s="44"/>
      <c r="E99" s="38" t="s">
        <v>2139</v>
      </c>
      <c r="F99" s="44"/>
      <c r="G99" s="44"/>
      <c r="H99" s="44"/>
      <c r="I99" s="44"/>
      <c r="J99" s="46"/>
    </row>
    <row r="100">
      <c r="A100" s="36" t="s">
        <v>118</v>
      </c>
      <c r="B100" s="36">
        <v>23</v>
      </c>
      <c r="C100" s="37" t="s">
        <v>1633</v>
      </c>
      <c r="D100" s="36" t="s">
        <v>288</v>
      </c>
      <c r="E100" s="38" t="s">
        <v>1634</v>
      </c>
      <c r="F100" s="39" t="s">
        <v>178</v>
      </c>
      <c r="G100" s="40">
        <v>1</v>
      </c>
      <c r="H100" s="41">
        <v>5279.5600000000004</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2186</v>
      </c>
      <c r="F102" s="44"/>
      <c r="G102" s="44"/>
      <c r="H102" s="44"/>
      <c r="I102" s="44"/>
      <c r="J102" s="46"/>
    </row>
    <row r="103">
      <c r="A103" s="36" t="s">
        <v>127</v>
      </c>
      <c r="B103" s="43"/>
      <c r="C103" s="44"/>
      <c r="D103" s="44"/>
      <c r="E103" s="38" t="s">
        <v>263</v>
      </c>
      <c r="F103" s="44"/>
      <c r="G103" s="44"/>
      <c r="H103" s="44"/>
      <c r="I103" s="44"/>
      <c r="J103" s="46"/>
    </row>
    <row r="104">
      <c r="A104" s="30" t="s">
        <v>115</v>
      </c>
      <c r="B104" s="31"/>
      <c r="C104" s="32" t="s">
        <v>268</v>
      </c>
      <c r="D104" s="33"/>
      <c r="E104" s="30" t="s">
        <v>269</v>
      </c>
      <c r="F104" s="33"/>
      <c r="G104" s="33"/>
      <c r="H104" s="33"/>
      <c r="I104" s="34">
        <f>SUMIFS(I105:I112,A105:A112,"P")</f>
        <v>0</v>
      </c>
      <c r="J104" s="35"/>
    </row>
    <row r="105">
      <c r="A105" s="36" t="s">
        <v>118</v>
      </c>
      <c r="B105" s="36">
        <v>24</v>
      </c>
      <c r="C105" s="37" t="s">
        <v>2244</v>
      </c>
      <c r="D105" s="36" t="s">
        <v>120</v>
      </c>
      <c r="E105" s="38" t="s">
        <v>2245</v>
      </c>
      <c r="F105" s="39" t="s">
        <v>178</v>
      </c>
      <c r="G105" s="40">
        <v>1</v>
      </c>
      <c r="H105" s="41">
        <v>11900</v>
      </c>
      <c r="I105" s="41">
        <f>ROUND(G105*H105,P4)</f>
        <v>0</v>
      </c>
      <c r="J105" s="36"/>
      <c r="O105" s="42">
        <f>I105*0.21</f>
        <v>0</v>
      </c>
      <c r="P105">
        <v>3</v>
      </c>
    </row>
    <row r="106">
      <c r="A106" s="36" t="s">
        <v>124</v>
      </c>
      <c r="B106" s="43"/>
      <c r="C106" s="44"/>
      <c r="D106" s="44"/>
      <c r="E106" s="45" t="s">
        <v>120</v>
      </c>
      <c r="F106" s="44"/>
      <c r="G106" s="44"/>
      <c r="H106" s="44"/>
      <c r="I106" s="44"/>
      <c r="J106" s="46"/>
    </row>
    <row r="107" ht="28.8">
      <c r="A107" s="36" t="s">
        <v>125</v>
      </c>
      <c r="B107" s="43"/>
      <c r="C107" s="44"/>
      <c r="D107" s="44"/>
      <c r="E107" s="47" t="s">
        <v>2246</v>
      </c>
      <c r="F107" s="44"/>
      <c r="G107" s="44"/>
      <c r="H107" s="44"/>
      <c r="I107" s="44"/>
      <c r="J107" s="46"/>
    </row>
    <row r="108" ht="409.5">
      <c r="A108" s="36" t="s">
        <v>127</v>
      </c>
      <c r="B108" s="43"/>
      <c r="C108" s="44"/>
      <c r="D108" s="44"/>
      <c r="E108" s="38" t="s">
        <v>2247</v>
      </c>
      <c r="F108" s="44"/>
      <c r="G108" s="44"/>
      <c r="H108" s="44"/>
      <c r="I108" s="44"/>
      <c r="J108" s="46"/>
    </row>
    <row r="109">
      <c r="A109" s="36" t="s">
        <v>118</v>
      </c>
      <c r="B109" s="36">
        <v>25</v>
      </c>
      <c r="C109" s="37" t="s">
        <v>2191</v>
      </c>
      <c r="D109" s="36" t="s">
        <v>311</v>
      </c>
      <c r="E109" s="38" t="s">
        <v>2192</v>
      </c>
      <c r="F109" s="39" t="s">
        <v>178</v>
      </c>
      <c r="G109" s="40">
        <v>1</v>
      </c>
      <c r="H109" s="41">
        <v>26826.200000000001</v>
      </c>
      <c r="I109" s="41">
        <f>ROUND(G109*H109,P4)</f>
        <v>0</v>
      </c>
      <c r="J109" s="39" t="s">
        <v>123</v>
      </c>
      <c r="O109" s="42">
        <f>I109*0.21</f>
        <v>0</v>
      </c>
      <c r="P109">
        <v>3</v>
      </c>
    </row>
    <row r="110">
      <c r="A110" s="36" t="s">
        <v>124</v>
      </c>
      <c r="B110" s="43"/>
      <c r="C110" s="44"/>
      <c r="D110" s="44"/>
      <c r="E110" s="45" t="s">
        <v>120</v>
      </c>
      <c r="F110" s="44"/>
      <c r="G110" s="44"/>
      <c r="H110" s="44"/>
      <c r="I110" s="44"/>
      <c r="J110" s="46"/>
    </row>
    <row r="111" ht="28.8">
      <c r="A111" s="36" t="s">
        <v>125</v>
      </c>
      <c r="B111" s="43"/>
      <c r="C111" s="44"/>
      <c r="D111" s="44"/>
      <c r="E111" s="47" t="s">
        <v>2222</v>
      </c>
      <c r="F111" s="44"/>
      <c r="G111" s="44"/>
      <c r="H111" s="44"/>
      <c r="I111" s="44"/>
      <c r="J111" s="46"/>
    </row>
    <row r="112" ht="43.2">
      <c r="A112" s="36" t="s">
        <v>127</v>
      </c>
      <c r="B112" s="48"/>
      <c r="C112" s="49"/>
      <c r="D112" s="49"/>
      <c r="E112" s="38" t="s">
        <v>1503</v>
      </c>
      <c r="F112" s="49"/>
      <c r="G112" s="49"/>
      <c r="H112" s="49"/>
      <c r="I112" s="49"/>
      <c r="J1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69</v>
      </c>
      <c r="I3" s="24">
        <f>SUMIFS(I8:I116,A8:A116,"SD")</f>
        <v>0</v>
      </c>
      <c r="J3" s="18"/>
      <c r="O3">
        <v>0</v>
      </c>
      <c r="P3">
        <v>2</v>
      </c>
    </row>
    <row r="4">
      <c r="A4" s="3" t="s">
        <v>102</v>
      </c>
      <c r="B4" s="19" t="s">
        <v>103</v>
      </c>
      <c r="C4" s="20" t="s">
        <v>69</v>
      </c>
      <c r="D4" s="21"/>
      <c r="E4" s="22" t="s">
        <v>70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207.852</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2248</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SUMIFS(I14:I65,A14:A65,"P")</f>
        <v>0</v>
      </c>
      <c r="J13" s="35"/>
    </row>
    <row r="14">
      <c r="A14" s="36" t="s">
        <v>118</v>
      </c>
      <c r="B14" s="36">
        <v>2</v>
      </c>
      <c r="C14" s="37" t="s">
        <v>2153</v>
      </c>
      <c r="D14" s="36" t="s">
        <v>120</v>
      </c>
      <c r="E14" s="38" t="s">
        <v>2154</v>
      </c>
      <c r="F14" s="39" t="s">
        <v>189</v>
      </c>
      <c r="G14" s="40">
        <v>186.03999999999999</v>
      </c>
      <c r="H14" s="41">
        <v>187.62</v>
      </c>
      <c r="I14" s="41">
        <f>ROUND(G14*H14,P4)</f>
        <v>0</v>
      </c>
      <c r="J14" s="39" t="s">
        <v>123</v>
      </c>
      <c r="O14" s="42">
        <f>I14*0.21</f>
        <v>0</v>
      </c>
      <c r="P14">
        <v>3</v>
      </c>
    </row>
    <row r="15">
      <c r="A15" s="36" t="s">
        <v>124</v>
      </c>
      <c r="B15" s="43"/>
      <c r="C15" s="44"/>
      <c r="D15" s="44"/>
      <c r="E15" s="45" t="s">
        <v>120</v>
      </c>
      <c r="F15" s="44"/>
      <c r="G15" s="44"/>
      <c r="H15" s="44"/>
      <c r="I15" s="44"/>
      <c r="J15" s="46"/>
    </row>
    <row r="16" ht="43.2">
      <c r="A16" s="36" t="s">
        <v>125</v>
      </c>
      <c r="B16" s="43"/>
      <c r="C16" s="44"/>
      <c r="D16" s="44"/>
      <c r="E16" s="47" t="s">
        <v>2249</v>
      </c>
      <c r="F16" s="44"/>
      <c r="G16" s="44"/>
      <c r="H16" s="44"/>
      <c r="I16" s="44"/>
      <c r="J16" s="46"/>
    </row>
    <row r="17" ht="409.5">
      <c r="A17" s="36" t="s">
        <v>127</v>
      </c>
      <c r="B17" s="43"/>
      <c r="C17" s="44"/>
      <c r="D17" s="44"/>
      <c r="E17" s="38" t="s">
        <v>297</v>
      </c>
      <c r="F17" s="44"/>
      <c r="G17" s="44"/>
      <c r="H17" s="44"/>
      <c r="I17" s="44"/>
      <c r="J17" s="46"/>
    </row>
    <row r="18">
      <c r="A18" s="36" t="s">
        <v>118</v>
      </c>
      <c r="B18" s="36">
        <v>3</v>
      </c>
      <c r="C18" s="37" t="s">
        <v>305</v>
      </c>
      <c r="D18" s="36" t="s">
        <v>288</v>
      </c>
      <c r="E18" s="38" t="s">
        <v>306</v>
      </c>
      <c r="F18" s="39" t="s">
        <v>189</v>
      </c>
      <c r="G18" s="40">
        <v>61.165999999999997</v>
      </c>
      <c r="H18" s="41">
        <v>135.06999999999999</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2250</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309</v>
      </c>
      <c r="E22" s="38" t="s">
        <v>306</v>
      </c>
      <c r="F22" s="39" t="s">
        <v>189</v>
      </c>
      <c r="G22" s="40">
        <v>159</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2251</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311</v>
      </c>
      <c r="E26" s="38" t="s">
        <v>306</v>
      </c>
      <c r="F26" s="39" t="s">
        <v>189</v>
      </c>
      <c r="G26" s="40">
        <v>207.852</v>
      </c>
      <c r="H26" s="41">
        <v>135.06999999999999</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2252</v>
      </c>
      <c r="F28" s="44"/>
      <c r="G28" s="44"/>
      <c r="H28" s="44"/>
      <c r="I28" s="44"/>
      <c r="J28" s="46"/>
    </row>
    <row r="29" ht="360">
      <c r="A29" s="36" t="s">
        <v>127</v>
      </c>
      <c r="B29" s="43"/>
      <c r="C29" s="44"/>
      <c r="D29" s="44"/>
      <c r="E29" s="38" t="s">
        <v>308</v>
      </c>
      <c r="F29" s="44"/>
      <c r="G29" s="44"/>
      <c r="H29" s="44"/>
      <c r="I29" s="44"/>
      <c r="J29" s="46"/>
    </row>
    <row r="30">
      <c r="A30" s="36" t="s">
        <v>118</v>
      </c>
      <c r="B30" s="36">
        <v>6</v>
      </c>
      <c r="C30" s="37" t="s">
        <v>508</v>
      </c>
      <c r="D30" s="36" t="s">
        <v>120</v>
      </c>
      <c r="E30" s="38" t="s">
        <v>509</v>
      </c>
      <c r="F30" s="39" t="s">
        <v>189</v>
      </c>
      <c r="G30" s="40">
        <v>30.710000000000001</v>
      </c>
      <c r="H30" s="41">
        <v>307.47000000000003</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2253</v>
      </c>
      <c r="F32" s="44"/>
      <c r="G32" s="44"/>
      <c r="H32" s="44"/>
      <c r="I32" s="44"/>
      <c r="J32" s="46"/>
    </row>
    <row r="33" ht="374.4">
      <c r="A33" s="36" t="s">
        <v>127</v>
      </c>
      <c r="B33" s="43"/>
      <c r="C33" s="44"/>
      <c r="D33" s="44"/>
      <c r="E33" s="38" t="s">
        <v>511</v>
      </c>
      <c r="F33" s="44"/>
      <c r="G33" s="44"/>
      <c r="H33" s="44"/>
      <c r="I33" s="44"/>
      <c r="J33" s="46"/>
    </row>
    <row r="34">
      <c r="A34" s="36" t="s">
        <v>118</v>
      </c>
      <c r="B34" s="36">
        <v>7</v>
      </c>
      <c r="C34" s="37" t="s">
        <v>1978</v>
      </c>
      <c r="D34" s="36" t="s">
        <v>120</v>
      </c>
      <c r="E34" s="38" t="s">
        <v>1979</v>
      </c>
      <c r="F34" s="39" t="s">
        <v>189</v>
      </c>
      <c r="G34" s="40">
        <v>52.268000000000001</v>
      </c>
      <c r="H34" s="41">
        <v>442.81999999999999</v>
      </c>
      <c r="I34" s="41">
        <f>ROUND(G34*H34,P4)</f>
        <v>0</v>
      </c>
      <c r="J34" s="39" t="s">
        <v>123</v>
      </c>
      <c r="O34" s="42">
        <f>I34*0.21</f>
        <v>0</v>
      </c>
      <c r="P34">
        <v>3</v>
      </c>
    </row>
    <row r="35">
      <c r="A35" s="36" t="s">
        <v>124</v>
      </c>
      <c r="B35" s="43"/>
      <c r="C35" s="44"/>
      <c r="D35" s="44"/>
      <c r="E35" s="45" t="s">
        <v>120</v>
      </c>
      <c r="F35" s="44"/>
      <c r="G35" s="44"/>
      <c r="H35" s="44"/>
      <c r="I35" s="44"/>
      <c r="J35" s="46"/>
    </row>
    <row r="36" ht="43.2">
      <c r="A36" s="36" t="s">
        <v>125</v>
      </c>
      <c r="B36" s="43"/>
      <c r="C36" s="44"/>
      <c r="D36" s="44"/>
      <c r="E36" s="47" t="s">
        <v>2254</v>
      </c>
      <c r="F36" s="44"/>
      <c r="G36" s="44"/>
      <c r="H36" s="44"/>
      <c r="I36" s="44"/>
      <c r="J36" s="46"/>
    </row>
    <row r="37" ht="374.4">
      <c r="A37" s="36" t="s">
        <v>127</v>
      </c>
      <c r="B37" s="43"/>
      <c r="C37" s="44"/>
      <c r="D37" s="44"/>
      <c r="E37" s="38" t="s">
        <v>511</v>
      </c>
      <c r="F37" s="44"/>
      <c r="G37" s="44"/>
      <c r="H37" s="44"/>
      <c r="I37" s="44"/>
      <c r="J37" s="46"/>
    </row>
    <row r="38">
      <c r="A38" s="36" t="s">
        <v>118</v>
      </c>
      <c r="B38" s="36">
        <v>8</v>
      </c>
      <c r="C38" s="37" t="s">
        <v>209</v>
      </c>
      <c r="D38" s="36" t="s">
        <v>120</v>
      </c>
      <c r="E38" s="38" t="s">
        <v>210</v>
      </c>
      <c r="F38" s="39" t="s">
        <v>189</v>
      </c>
      <c r="G38" s="40">
        <v>269.01799999999997</v>
      </c>
      <c r="H38" s="41">
        <v>20.600000000000001</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2255</v>
      </c>
      <c r="F40" s="44"/>
      <c r="G40" s="44"/>
      <c r="H40" s="44"/>
      <c r="I40" s="44"/>
      <c r="J40" s="46"/>
    </row>
    <row r="41" ht="216">
      <c r="A41" s="36" t="s">
        <v>127</v>
      </c>
      <c r="B41" s="43"/>
      <c r="C41" s="44"/>
      <c r="D41" s="44"/>
      <c r="E41" s="38" t="s">
        <v>341</v>
      </c>
      <c r="F41" s="44"/>
      <c r="G41" s="44"/>
      <c r="H41" s="44"/>
      <c r="I41" s="44"/>
      <c r="J41" s="46"/>
    </row>
    <row r="42">
      <c r="A42" s="36" t="s">
        <v>118</v>
      </c>
      <c r="B42" s="36">
        <v>9</v>
      </c>
      <c r="C42" s="37" t="s">
        <v>209</v>
      </c>
      <c r="D42" s="36" t="s">
        <v>288</v>
      </c>
      <c r="E42" s="38" t="s">
        <v>210</v>
      </c>
      <c r="F42" s="39" t="s">
        <v>189</v>
      </c>
      <c r="G42" s="40">
        <v>207.852</v>
      </c>
      <c r="H42" s="41">
        <v>20.600000000000001</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2256</v>
      </c>
      <c r="F44" s="44"/>
      <c r="G44" s="44"/>
      <c r="H44" s="44"/>
      <c r="I44" s="44"/>
      <c r="J44" s="46"/>
    </row>
    <row r="45" ht="216">
      <c r="A45" s="36" t="s">
        <v>127</v>
      </c>
      <c r="B45" s="43"/>
      <c r="C45" s="44"/>
      <c r="D45" s="44"/>
      <c r="E45" s="38" t="s">
        <v>341</v>
      </c>
      <c r="F45" s="44"/>
      <c r="G45" s="44"/>
      <c r="H45" s="44"/>
      <c r="I45" s="44"/>
      <c r="J45" s="46"/>
    </row>
    <row r="46">
      <c r="A46" s="36" t="s">
        <v>118</v>
      </c>
      <c r="B46" s="36">
        <v>10</v>
      </c>
      <c r="C46" s="37" t="s">
        <v>2163</v>
      </c>
      <c r="D46" s="36" t="s">
        <v>120</v>
      </c>
      <c r="E46" s="38" t="s">
        <v>344</v>
      </c>
      <c r="F46" s="39" t="s">
        <v>189</v>
      </c>
      <c r="G46" s="40">
        <v>103.51000000000001</v>
      </c>
      <c r="H46" s="41">
        <v>598</v>
      </c>
      <c r="I46" s="41">
        <f>ROUND(G46*H46,P4)</f>
        <v>0</v>
      </c>
      <c r="J46" s="36"/>
      <c r="O46" s="42">
        <f>I46*0.21</f>
        <v>0</v>
      </c>
      <c r="P46">
        <v>3</v>
      </c>
    </row>
    <row r="47">
      <c r="A47" s="36" t="s">
        <v>124</v>
      </c>
      <c r="B47" s="43"/>
      <c r="C47" s="44"/>
      <c r="D47" s="44"/>
      <c r="E47" s="45" t="s">
        <v>120</v>
      </c>
      <c r="F47" s="44"/>
      <c r="G47" s="44"/>
      <c r="H47" s="44"/>
      <c r="I47" s="44"/>
      <c r="J47" s="46"/>
    </row>
    <row r="48" ht="28.8">
      <c r="A48" s="36" t="s">
        <v>125</v>
      </c>
      <c r="B48" s="43"/>
      <c r="C48" s="44"/>
      <c r="D48" s="44"/>
      <c r="E48" s="47" t="s">
        <v>2257</v>
      </c>
      <c r="F48" s="44"/>
      <c r="G48" s="44"/>
      <c r="H48" s="44"/>
      <c r="I48" s="44"/>
      <c r="J48" s="46"/>
    </row>
    <row r="49" ht="331.2">
      <c r="A49" s="36" t="s">
        <v>127</v>
      </c>
      <c r="B49" s="43"/>
      <c r="C49" s="44"/>
      <c r="D49" s="44"/>
      <c r="E49" s="38" t="s">
        <v>346</v>
      </c>
      <c r="F49" s="44"/>
      <c r="G49" s="44"/>
      <c r="H49" s="44"/>
      <c r="I49" s="44"/>
      <c r="J49" s="46"/>
    </row>
    <row r="50">
      <c r="A50" s="36" t="s">
        <v>118</v>
      </c>
      <c r="B50" s="36">
        <v>11</v>
      </c>
      <c r="C50" s="37" t="s">
        <v>827</v>
      </c>
      <c r="D50" s="36" t="s">
        <v>120</v>
      </c>
      <c r="E50" s="38" t="s">
        <v>828</v>
      </c>
      <c r="F50" s="39" t="s">
        <v>189</v>
      </c>
      <c r="G50" s="40">
        <v>61.165999999999997</v>
      </c>
      <c r="H50" s="41">
        <v>180.83000000000001</v>
      </c>
      <c r="I50" s="41">
        <f>ROUND(G50*H50,P4)</f>
        <v>0</v>
      </c>
      <c r="J50" s="39" t="s">
        <v>123</v>
      </c>
      <c r="O50" s="42">
        <f>I50*0.21</f>
        <v>0</v>
      </c>
      <c r="P50">
        <v>3</v>
      </c>
    </row>
    <row r="51">
      <c r="A51" s="36" t="s">
        <v>124</v>
      </c>
      <c r="B51" s="43"/>
      <c r="C51" s="44"/>
      <c r="D51" s="44"/>
      <c r="E51" s="45" t="s">
        <v>120</v>
      </c>
      <c r="F51" s="44"/>
      <c r="G51" s="44"/>
      <c r="H51" s="44"/>
      <c r="I51" s="44"/>
      <c r="J51" s="46"/>
    </row>
    <row r="52" ht="57.6">
      <c r="A52" s="36" t="s">
        <v>125</v>
      </c>
      <c r="B52" s="43"/>
      <c r="C52" s="44"/>
      <c r="D52" s="44"/>
      <c r="E52" s="47" t="s">
        <v>2258</v>
      </c>
      <c r="F52" s="44"/>
      <c r="G52" s="44"/>
      <c r="H52" s="44"/>
      <c r="I52" s="44"/>
      <c r="J52" s="46"/>
    </row>
    <row r="53" ht="273.6">
      <c r="A53" s="36" t="s">
        <v>127</v>
      </c>
      <c r="B53" s="43"/>
      <c r="C53" s="44"/>
      <c r="D53" s="44"/>
      <c r="E53" s="38" t="s">
        <v>830</v>
      </c>
      <c r="F53" s="44"/>
      <c r="G53" s="44"/>
      <c r="H53" s="44"/>
      <c r="I53" s="44"/>
      <c r="J53" s="46"/>
    </row>
    <row r="54">
      <c r="A54" s="36" t="s">
        <v>118</v>
      </c>
      <c r="B54" s="36">
        <v>12</v>
      </c>
      <c r="C54" s="37" t="s">
        <v>213</v>
      </c>
      <c r="D54" s="36" t="s">
        <v>120</v>
      </c>
      <c r="E54" s="38" t="s">
        <v>214</v>
      </c>
      <c r="F54" s="39" t="s">
        <v>189</v>
      </c>
      <c r="G54" s="40">
        <v>13.635</v>
      </c>
      <c r="H54" s="41">
        <v>1102.6500000000001</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2259</v>
      </c>
      <c r="F56" s="44"/>
      <c r="G56" s="44"/>
      <c r="H56" s="44"/>
      <c r="I56" s="44"/>
      <c r="J56" s="46"/>
    </row>
    <row r="57" ht="360">
      <c r="A57" s="36" t="s">
        <v>127</v>
      </c>
      <c r="B57" s="43"/>
      <c r="C57" s="44"/>
      <c r="D57" s="44"/>
      <c r="E57" s="38" t="s">
        <v>517</v>
      </c>
      <c r="F57" s="44"/>
      <c r="G57" s="44"/>
      <c r="H57" s="44"/>
      <c r="I57" s="44"/>
      <c r="J57" s="46"/>
    </row>
    <row r="58">
      <c r="A58" s="36" t="s">
        <v>118</v>
      </c>
      <c r="B58" s="36">
        <v>13</v>
      </c>
      <c r="C58" s="37" t="s">
        <v>2206</v>
      </c>
      <c r="D58" s="36" t="s">
        <v>120</v>
      </c>
      <c r="E58" s="38" t="s">
        <v>2207</v>
      </c>
      <c r="F58" s="39" t="s">
        <v>189</v>
      </c>
      <c r="G58" s="40">
        <v>87.640000000000001</v>
      </c>
      <c r="H58" s="41">
        <v>909.50999999999999</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2260</v>
      </c>
      <c r="F60" s="44"/>
      <c r="G60" s="44"/>
      <c r="H60" s="44"/>
      <c r="I60" s="44"/>
      <c r="J60" s="46"/>
    </row>
    <row r="61" ht="331.2">
      <c r="A61" s="36" t="s">
        <v>127</v>
      </c>
      <c r="B61" s="43"/>
      <c r="C61" s="44"/>
      <c r="D61" s="44"/>
      <c r="E61" s="38" t="s">
        <v>2209</v>
      </c>
      <c r="F61" s="44"/>
      <c r="G61" s="44"/>
      <c r="H61" s="44"/>
      <c r="I61" s="44"/>
      <c r="J61" s="46"/>
    </row>
    <row r="62">
      <c r="A62" s="36" t="s">
        <v>118</v>
      </c>
      <c r="B62" s="36">
        <v>14</v>
      </c>
      <c r="C62" s="37" t="s">
        <v>358</v>
      </c>
      <c r="D62" s="36" t="s">
        <v>120</v>
      </c>
      <c r="E62" s="38" t="s">
        <v>359</v>
      </c>
      <c r="F62" s="39" t="s">
        <v>189</v>
      </c>
      <c r="G62" s="40">
        <v>159</v>
      </c>
      <c r="H62" s="41">
        <v>270.43000000000001</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2261</v>
      </c>
      <c r="F64" s="44"/>
      <c r="G64" s="44"/>
      <c r="H64" s="44"/>
      <c r="I64" s="44"/>
      <c r="J64" s="46"/>
    </row>
    <row r="65" ht="43.2">
      <c r="A65" s="36" t="s">
        <v>127</v>
      </c>
      <c r="B65" s="43"/>
      <c r="C65" s="44"/>
      <c r="D65" s="44"/>
      <c r="E65" s="38" t="s">
        <v>361</v>
      </c>
      <c r="F65" s="44"/>
      <c r="G65" s="44"/>
      <c r="H65" s="44"/>
      <c r="I65" s="44"/>
      <c r="J65" s="46"/>
    </row>
    <row r="66">
      <c r="A66" s="30" t="s">
        <v>115</v>
      </c>
      <c r="B66" s="31"/>
      <c r="C66" s="32" t="s">
        <v>389</v>
      </c>
      <c r="D66" s="33"/>
      <c r="E66" s="30" t="s">
        <v>390</v>
      </c>
      <c r="F66" s="33"/>
      <c r="G66" s="33"/>
      <c r="H66" s="33"/>
      <c r="I66" s="34">
        <f>SUMIFS(I67:I94,A67:A94,"P")</f>
        <v>0</v>
      </c>
      <c r="J66" s="35"/>
    </row>
    <row r="67">
      <c r="A67" s="36" t="s">
        <v>118</v>
      </c>
      <c r="B67" s="36">
        <v>15</v>
      </c>
      <c r="C67" s="37" t="s">
        <v>391</v>
      </c>
      <c r="D67" s="36" t="s">
        <v>120</v>
      </c>
      <c r="E67" s="38" t="s">
        <v>392</v>
      </c>
      <c r="F67" s="39" t="s">
        <v>189</v>
      </c>
      <c r="G67" s="40">
        <v>0.64000000000000001</v>
      </c>
      <c r="H67" s="41">
        <v>4217.5200000000004</v>
      </c>
      <c r="I67" s="41">
        <f>ROUND(G67*H67,P4)</f>
        <v>0</v>
      </c>
      <c r="J67" s="39" t="s">
        <v>123</v>
      </c>
      <c r="O67" s="42">
        <f>I67*0.21</f>
        <v>0</v>
      </c>
      <c r="P67">
        <v>3</v>
      </c>
    </row>
    <row r="68">
      <c r="A68" s="36" t="s">
        <v>124</v>
      </c>
      <c r="B68" s="43"/>
      <c r="C68" s="44"/>
      <c r="D68" s="44"/>
      <c r="E68" s="45" t="s">
        <v>120</v>
      </c>
      <c r="F68" s="44"/>
      <c r="G68" s="44"/>
      <c r="H68" s="44"/>
      <c r="I68" s="44"/>
      <c r="J68" s="46"/>
    </row>
    <row r="69" ht="43.2">
      <c r="A69" s="36" t="s">
        <v>125</v>
      </c>
      <c r="B69" s="43"/>
      <c r="C69" s="44"/>
      <c r="D69" s="44"/>
      <c r="E69" s="47" t="s">
        <v>2262</v>
      </c>
      <c r="F69" s="44"/>
      <c r="G69" s="44"/>
      <c r="H69" s="44"/>
      <c r="I69" s="44"/>
      <c r="J69" s="46"/>
    </row>
    <row r="70" ht="409.5">
      <c r="A70" s="36" t="s">
        <v>127</v>
      </c>
      <c r="B70" s="43"/>
      <c r="C70" s="44"/>
      <c r="D70" s="44"/>
      <c r="E70" s="38" t="s">
        <v>398</v>
      </c>
      <c r="F70" s="44"/>
      <c r="G70" s="44"/>
      <c r="H70" s="44"/>
      <c r="I70" s="44"/>
      <c r="J70" s="46"/>
    </row>
    <row r="71">
      <c r="A71" s="36" t="s">
        <v>118</v>
      </c>
      <c r="B71" s="36">
        <v>16</v>
      </c>
      <c r="C71" s="37" t="s">
        <v>399</v>
      </c>
      <c r="D71" s="36" t="s">
        <v>120</v>
      </c>
      <c r="E71" s="38" t="s">
        <v>400</v>
      </c>
      <c r="F71" s="39" t="s">
        <v>189</v>
      </c>
      <c r="G71" s="40">
        <v>1.5600000000000001</v>
      </c>
      <c r="H71" s="41">
        <v>4613.8500000000004</v>
      </c>
      <c r="I71" s="41">
        <f>ROUND(G71*H71,P4)</f>
        <v>0</v>
      </c>
      <c r="J71" s="39" t="s">
        <v>123</v>
      </c>
      <c r="O71" s="42">
        <f>I71*0.21</f>
        <v>0</v>
      </c>
      <c r="P71">
        <v>3</v>
      </c>
    </row>
    <row r="72">
      <c r="A72" s="36" t="s">
        <v>124</v>
      </c>
      <c r="B72" s="43"/>
      <c r="C72" s="44"/>
      <c r="D72" s="44"/>
      <c r="E72" s="45" t="s">
        <v>120</v>
      </c>
      <c r="F72" s="44"/>
      <c r="G72" s="44"/>
      <c r="H72" s="44"/>
      <c r="I72" s="44"/>
      <c r="J72" s="46"/>
    </row>
    <row r="73" ht="28.8">
      <c r="A73" s="36" t="s">
        <v>125</v>
      </c>
      <c r="B73" s="43"/>
      <c r="C73" s="44"/>
      <c r="D73" s="44"/>
      <c r="E73" s="47" t="s">
        <v>2263</v>
      </c>
      <c r="F73" s="44"/>
      <c r="G73" s="44"/>
      <c r="H73" s="44"/>
      <c r="I73" s="44"/>
      <c r="J73" s="46"/>
    </row>
    <row r="74" ht="409.5">
      <c r="A74" s="36" t="s">
        <v>127</v>
      </c>
      <c r="B74" s="43"/>
      <c r="C74" s="44"/>
      <c r="D74" s="44"/>
      <c r="E74" s="38" t="s">
        <v>398</v>
      </c>
      <c r="F74" s="44"/>
      <c r="G74" s="44"/>
      <c r="H74" s="44"/>
      <c r="I74" s="44"/>
      <c r="J74" s="46"/>
    </row>
    <row r="75">
      <c r="A75" s="36" t="s">
        <v>118</v>
      </c>
      <c r="B75" s="36">
        <v>17</v>
      </c>
      <c r="C75" s="37" t="s">
        <v>406</v>
      </c>
      <c r="D75" s="36" t="s">
        <v>120</v>
      </c>
      <c r="E75" s="38" t="s">
        <v>407</v>
      </c>
      <c r="F75" s="39" t="s">
        <v>189</v>
      </c>
      <c r="G75" s="40">
        <v>4.0679999999999996</v>
      </c>
      <c r="H75" s="41">
        <v>1036.6700000000001</v>
      </c>
      <c r="I75" s="41">
        <f>ROUND(G75*H75,P4)</f>
        <v>0</v>
      </c>
      <c r="J75" s="39" t="s">
        <v>123</v>
      </c>
      <c r="O75" s="42">
        <f>I75*0.21</f>
        <v>0</v>
      </c>
      <c r="P75">
        <v>3</v>
      </c>
    </row>
    <row r="76">
      <c r="A76" s="36" t="s">
        <v>124</v>
      </c>
      <c r="B76" s="43"/>
      <c r="C76" s="44"/>
      <c r="D76" s="44"/>
      <c r="E76" s="45" t="s">
        <v>120</v>
      </c>
      <c r="F76" s="44"/>
      <c r="G76" s="44"/>
      <c r="H76" s="44"/>
      <c r="I76" s="44"/>
      <c r="J76" s="46"/>
    </row>
    <row r="77" ht="100.8">
      <c r="A77" s="36" t="s">
        <v>125</v>
      </c>
      <c r="B77" s="43"/>
      <c r="C77" s="44"/>
      <c r="D77" s="44"/>
      <c r="E77" s="47" t="s">
        <v>2264</v>
      </c>
      <c r="F77" s="44"/>
      <c r="G77" s="44"/>
      <c r="H77" s="44"/>
      <c r="I77" s="44"/>
      <c r="J77" s="46"/>
    </row>
    <row r="78" ht="57.6">
      <c r="A78" s="36" t="s">
        <v>127</v>
      </c>
      <c r="B78" s="43"/>
      <c r="C78" s="44"/>
      <c r="D78" s="44"/>
      <c r="E78" s="38" t="s">
        <v>405</v>
      </c>
      <c r="F78" s="44"/>
      <c r="G78" s="44"/>
      <c r="H78" s="44"/>
      <c r="I78" s="44"/>
      <c r="J78" s="46"/>
    </row>
    <row r="79">
      <c r="A79" s="36" t="s">
        <v>118</v>
      </c>
      <c r="B79" s="36">
        <v>18</v>
      </c>
      <c r="C79" s="37" t="s">
        <v>2174</v>
      </c>
      <c r="D79" s="36" t="s">
        <v>120</v>
      </c>
      <c r="E79" s="38" t="s">
        <v>2175</v>
      </c>
      <c r="F79" s="39" t="s">
        <v>189</v>
      </c>
      <c r="G79" s="40">
        <v>0.044999999999999998</v>
      </c>
      <c r="H79" s="41">
        <v>1508.71</v>
      </c>
      <c r="I79" s="41">
        <f>ROUND(G79*H79,P4)</f>
        <v>0</v>
      </c>
      <c r="J79" s="39" t="s">
        <v>123</v>
      </c>
      <c r="O79" s="42">
        <f>I79*0.21</f>
        <v>0</v>
      </c>
      <c r="P79">
        <v>3</v>
      </c>
    </row>
    <row r="80">
      <c r="A80" s="36" t="s">
        <v>124</v>
      </c>
      <c r="B80" s="43"/>
      <c r="C80" s="44"/>
      <c r="D80" s="44"/>
      <c r="E80" s="45" t="s">
        <v>120</v>
      </c>
      <c r="F80" s="44"/>
      <c r="G80" s="44"/>
      <c r="H80" s="44"/>
      <c r="I80" s="44"/>
      <c r="J80" s="46"/>
    </row>
    <row r="81">
      <c r="A81" s="36" t="s">
        <v>125</v>
      </c>
      <c r="B81" s="43"/>
      <c r="C81" s="44"/>
      <c r="D81" s="44"/>
      <c r="E81" s="47" t="s">
        <v>2265</v>
      </c>
      <c r="F81" s="44"/>
      <c r="G81" s="44"/>
      <c r="H81" s="44"/>
      <c r="I81" s="44"/>
      <c r="J81" s="46"/>
    </row>
    <row r="82" ht="72">
      <c r="A82" s="36" t="s">
        <v>127</v>
      </c>
      <c r="B82" s="43"/>
      <c r="C82" s="44"/>
      <c r="D82" s="44"/>
      <c r="E82" s="38" t="s">
        <v>2177</v>
      </c>
      <c r="F82" s="44"/>
      <c r="G82" s="44"/>
      <c r="H82" s="44"/>
      <c r="I82" s="44"/>
      <c r="J82" s="46"/>
    </row>
    <row r="83">
      <c r="A83" s="36" t="s">
        <v>118</v>
      </c>
      <c r="B83" s="36">
        <v>19</v>
      </c>
      <c r="C83" s="37" t="s">
        <v>2266</v>
      </c>
      <c r="D83" s="36" t="s">
        <v>120</v>
      </c>
      <c r="E83" s="38" t="s">
        <v>2267</v>
      </c>
      <c r="F83" s="39" t="s">
        <v>189</v>
      </c>
      <c r="G83" s="40">
        <v>0.33600000000000002</v>
      </c>
      <c r="H83" s="41">
        <v>4091.4400000000001</v>
      </c>
      <c r="I83" s="41">
        <f>ROUND(G83*H83,P4)</f>
        <v>0</v>
      </c>
      <c r="J83" s="39" t="s">
        <v>123</v>
      </c>
      <c r="O83" s="42">
        <f>I83*0.21</f>
        <v>0</v>
      </c>
      <c r="P83">
        <v>3</v>
      </c>
    </row>
    <row r="84">
      <c r="A84" s="36" t="s">
        <v>124</v>
      </c>
      <c r="B84" s="43"/>
      <c r="C84" s="44"/>
      <c r="D84" s="44"/>
      <c r="E84" s="45" t="s">
        <v>120</v>
      </c>
      <c r="F84" s="44"/>
      <c r="G84" s="44"/>
      <c r="H84" s="44"/>
      <c r="I84" s="44"/>
      <c r="J84" s="46"/>
    </row>
    <row r="85" ht="28.8">
      <c r="A85" s="36" t="s">
        <v>125</v>
      </c>
      <c r="B85" s="43"/>
      <c r="C85" s="44"/>
      <c r="D85" s="44"/>
      <c r="E85" s="47" t="s">
        <v>2268</v>
      </c>
      <c r="F85" s="44"/>
      <c r="G85" s="44"/>
      <c r="H85" s="44"/>
      <c r="I85" s="44"/>
      <c r="J85" s="46"/>
    </row>
    <row r="86" ht="86.4">
      <c r="A86" s="36" t="s">
        <v>127</v>
      </c>
      <c r="B86" s="43"/>
      <c r="C86" s="44"/>
      <c r="D86" s="44"/>
      <c r="E86" s="38" t="s">
        <v>2269</v>
      </c>
      <c r="F86" s="44"/>
      <c r="G86" s="44"/>
      <c r="H86" s="44"/>
      <c r="I86" s="44"/>
      <c r="J86" s="46"/>
    </row>
    <row r="87">
      <c r="A87" s="36" t="s">
        <v>118</v>
      </c>
      <c r="B87" s="36">
        <v>20</v>
      </c>
      <c r="C87" s="37" t="s">
        <v>409</v>
      </c>
      <c r="D87" s="36" t="s">
        <v>120</v>
      </c>
      <c r="E87" s="38" t="s">
        <v>410</v>
      </c>
      <c r="F87" s="39" t="s">
        <v>189</v>
      </c>
      <c r="G87" s="40">
        <v>2.3399999999999999</v>
      </c>
      <c r="H87" s="41">
        <v>7016.9899999999998</v>
      </c>
      <c r="I87" s="41">
        <f>ROUND(G87*H87,P4)</f>
        <v>0</v>
      </c>
      <c r="J87" s="39" t="s">
        <v>123</v>
      </c>
      <c r="O87" s="42">
        <f>I87*0.21</f>
        <v>0</v>
      </c>
      <c r="P87">
        <v>3</v>
      </c>
    </row>
    <row r="88">
      <c r="A88" s="36" t="s">
        <v>124</v>
      </c>
      <c r="B88" s="43"/>
      <c r="C88" s="44"/>
      <c r="D88" s="44"/>
      <c r="E88" s="45" t="s">
        <v>120</v>
      </c>
      <c r="F88" s="44"/>
      <c r="G88" s="44"/>
      <c r="H88" s="44"/>
      <c r="I88" s="44"/>
      <c r="J88" s="46"/>
    </row>
    <row r="89" ht="28.8">
      <c r="A89" s="36" t="s">
        <v>125</v>
      </c>
      <c r="B89" s="43"/>
      <c r="C89" s="44"/>
      <c r="D89" s="44"/>
      <c r="E89" s="47" t="s">
        <v>2270</v>
      </c>
      <c r="F89" s="44"/>
      <c r="G89" s="44"/>
      <c r="H89" s="44"/>
      <c r="I89" s="44"/>
      <c r="J89" s="46"/>
    </row>
    <row r="90" ht="129.6">
      <c r="A90" s="36" t="s">
        <v>127</v>
      </c>
      <c r="B90" s="43"/>
      <c r="C90" s="44"/>
      <c r="D90" s="44"/>
      <c r="E90" s="38" t="s">
        <v>412</v>
      </c>
      <c r="F90" s="44"/>
      <c r="G90" s="44"/>
      <c r="H90" s="44"/>
      <c r="I90" s="44"/>
      <c r="J90" s="46"/>
    </row>
    <row r="91">
      <c r="A91" s="36" t="s">
        <v>118</v>
      </c>
      <c r="B91" s="36">
        <v>21</v>
      </c>
      <c r="C91" s="37" t="s">
        <v>539</v>
      </c>
      <c r="D91" s="36" t="s">
        <v>120</v>
      </c>
      <c r="E91" s="38" t="s">
        <v>540</v>
      </c>
      <c r="F91" s="39" t="s">
        <v>189</v>
      </c>
      <c r="G91" s="40">
        <v>1.6559999999999999</v>
      </c>
      <c r="H91" s="41">
        <v>8738.5699999999997</v>
      </c>
      <c r="I91" s="41">
        <f>ROUND(G91*H91,P4)</f>
        <v>0</v>
      </c>
      <c r="J91" s="39" t="s">
        <v>123</v>
      </c>
      <c r="O91" s="42">
        <f>I91*0.21</f>
        <v>0</v>
      </c>
      <c r="P91">
        <v>3</v>
      </c>
    </row>
    <row r="92">
      <c r="A92" s="36" t="s">
        <v>124</v>
      </c>
      <c r="B92" s="43"/>
      <c r="C92" s="44"/>
      <c r="D92" s="44"/>
      <c r="E92" s="45" t="s">
        <v>120</v>
      </c>
      <c r="F92" s="44"/>
      <c r="G92" s="44"/>
      <c r="H92" s="44"/>
      <c r="I92" s="44"/>
      <c r="J92" s="46"/>
    </row>
    <row r="93" ht="28.8">
      <c r="A93" s="36" t="s">
        <v>125</v>
      </c>
      <c r="B93" s="43"/>
      <c r="C93" s="44"/>
      <c r="D93" s="44"/>
      <c r="E93" s="47" t="s">
        <v>2271</v>
      </c>
      <c r="F93" s="44"/>
      <c r="G93" s="44"/>
      <c r="H93" s="44"/>
      <c r="I93" s="44"/>
      <c r="J93" s="46"/>
    </row>
    <row r="94" ht="403.2">
      <c r="A94" s="36" t="s">
        <v>127</v>
      </c>
      <c r="B94" s="43"/>
      <c r="C94" s="44"/>
      <c r="D94" s="44"/>
      <c r="E94" s="38" t="s">
        <v>542</v>
      </c>
      <c r="F94" s="44"/>
      <c r="G94" s="44"/>
      <c r="H94" s="44"/>
      <c r="I94" s="44"/>
      <c r="J94" s="46"/>
    </row>
    <row r="95">
      <c r="A95" s="30" t="s">
        <v>115</v>
      </c>
      <c r="B95" s="31"/>
      <c r="C95" s="32" t="s">
        <v>251</v>
      </c>
      <c r="D95" s="33"/>
      <c r="E95" s="30" t="s">
        <v>252</v>
      </c>
      <c r="F95" s="33"/>
      <c r="G95" s="33"/>
      <c r="H95" s="33"/>
      <c r="I95" s="34">
        <f>SUMIFS(I96:I107,A96:A107,"P")</f>
        <v>0</v>
      </c>
      <c r="J95" s="35"/>
    </row>
    <row r="96">
      <c r="A96" s="36" t="s">
        <v>118</v>
      </c>
      <c r="B96" s="36">
        <v>22</v>
      </c>
      <c r="C96" s="37" t="s">
        <v>2180</v>
      </c>
      <c r="D96" s="36" t="s">
        <v>120</v>
      </c>
      <c r="E96" s="38" t="s">
        <v>2181</v>
      </c>
      <c r="F96" s="39" t="s">
        <v>235</v>
      </c>
      <c r="G96" s="40">
        <v>26</v>
      </c>
      <c r="H96" s="41">
        <v>1161.98</v>
      </c>
      <c r="I96" s="41">
        <f>ROUND(G96*H96,P4)</f>
        <v>0</v>
      </c>
      <c r="J96" s="39" t="s">
        <v>123</v>
      </c>
      <c r="O96" s="42">
        <f>I96*0.21</f>
        <v>0</v>
      </c>
      <c r="P96">
        <v>3</v>
      </c>
    </row>
    <row r="97">
      <c r="A97" s="36" t="s">
        <v>124</v>
      </c>
      <c r="B97" s="43"/>
      <c r="C97" s="44"/>
      <c r="D97" s="44"/>
      <c r="E97" s="45" t="s">
        <v>120</v>
      </c>
      <c r="F97" s="44"/>
      <c r="G97" s="44"/>
      <c r="H97" s="44"/>
      <c r="I97" s="44"/>
      <c r="J97" s="46"/>
    </row>
    <row r="98">
      <c r="A98" s="36" t="s">
        <v>125</v>
      </c>
      <c r="B98" s="43"/>
      <c r="C98" s="44"/>
      <c r="D98" s="44"/>
      <c r="E98" s="47" t="s">
        <v>2272</v>
      </c>
      <c r="F98" s="44"/>
      <c r="G98" s="44"/>
      <c r="H98" s="44"/>
      <c r="I98" s="44"/>
      <c r="J98" s="46"/>
    </row>
    <row r="99" ht="316.8">
      <c r="A99" s="36" t="s">
        <v>127</v>
      </c>
      <c r="B99" s="43"/>
      <c r="C99" s="44"/>
      <c r="D99" s="44"/>
      <c r="E99" s="38" t="s">
        <v>693</v>
      </c>
      <c r="F99" s="44"/>
      <c r="G99" s="44"/>
      <c r="H99" s="44"/>
      <c r="I99" s="44"/>
      <c r="J99" s="46"/>
    </row>
    <row r="100">
      <c r="A100" s="36" t="s">
        <v>118</v>
      </c>
      <c r="B100" s="36">
        <v>23</v>
      </c>
      <c r="C100" s="37" t="s">
        <v>2183</v>
      </c>
      <c r="D100" s="36" t="s">
        <v>120</v>
      </c>
      <c r="E100" s="38" t="s">
        <v>2184</v>
      </c>
      <c r="F100" s="39" t="s">
        <v>178</v>
      </c>
      <c r="G100" s="40">
        <v>1</v>
      </c>
      <c r="H100" s="41">
        <v>51201.389999999999</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2273</v>
      </c>
      <c r="F102" s="44"/>
      <c r="G102" s="44"/>
      <c r="H102" s="44"/>
      <c r="I102" s="44"/>
      <c r="J102" s="46"/>
    </row>
    <row r="103" ht="28.8">
      <c r="A103" s="36" t="s">
        <v>127</v>
      </c>
      <c r="B103" s="43"/>
      <c r="C103" s="44"/>
      <c r="D103" s="44"/>
      <c r="E103" s="38" t="s">
        <v>2139</v>
      </c>
      <c r="F103" s="44"/>
      <c r="G103" s="44"/>
      <c r="H103" s="44"/>
      <c r="I103" s="44"/>
      <c r="J103" s="46"/>
    </row>
    <row r="104">
      <c r="A104" s="36" t="s">
        <v>118</v>
      </c>
      <c r="B104" s="36">
        <v>24</v>
      </c>
      <c r="C104" s="37" t="s">
        <v>1633</v>
      </c>
      <c r="D104" s="36" t="s">
        <v>288</v>
      </c>
      <c r="E104" s="38" t="s">
        <v>1634</v>
      </c>
      <c r="F104" s="39" t="s">
        <v>178</v>
      </c>
      <c r="G104" s="40">
        <v>2</v>
      </c>
      <c r="H104" s="41">
        <v>5279.5600000000004</v>
      </c>
      <c r="I104" s="41">
        <f>ROUND(G104*H104,P4)</f>
        <v>0</v>
      </c>
      <c r="J104" s="39" t="s">
        <v>123</v>
      </c>
      <c r="O104" s="42">
        <f>I104*0.21</f>
        <v>0</v>
      </c>
      <c r="P104">
        <v>3</v>
      </c>
    </row>
    <row r="105">
      <c r="A105" s="36" t="s">
        <v>124</v>
      </c>
      <c r="B105" s="43"/>
      <c r="C105" s="44"/>
      <c r="D105" s="44"/>
      <c r="E105" s="45" t="s">
        <v>120</v>
      </c>
      <c r="F105" s="44"/>
      <c r="G105" s="44"/>
      <c r="H105" s="44"/>
      <c r="I105" s="44"/>
      <c r="J105" s="46"/>
    </row>
    <row r="106" ht="28.8">
      <c r="A106" s="36" t="s">
        <v>125</v>
      </c>
      <c r="B106" s="43"/>
      <c r="C106" s="44"/>
      <c r="D106" s="44"/>
      <c r="E106" s="47" t="s">
        <v>2274</v>
      </c>
      <c r="F106" s="44"/>
      <c r="G106" s="44"/>
      <c r="H106" s="44"/>
      <c r="I106" s="44"/>
      <c r="J106" s="46"/>
    </row>
    <row r="107">
      <c r="A107" s="36" t="s">
        <v>127</v>
      </c>
      <c r="B107" s="43"/>
      <c r="C107" s="44"/>
      <c r="D107" s="44"/>
      <c r="E107" s="38" t="s">
        <v>263</v>
      </c>
      <c r="F107" s="44"/>
      <c r="G107" s="44"/>
      <c r="H107" s="44"/>
      <c r="I107" s="44"/>
      <c r="J107" s="46"/>
    </row>
    <row r="108">
      <c r="A108" s="30" t="s">
        <v>115</v>
      </c>
      <c r="B108" s="31"/>
      <c r="C108" s="32" t="s">
        <v>268</v>
      </c>
      <c r="D108" s="33"/>
      <c r="E108" s="30" t="s">
        <v>269</v>
      </c>
      <c r="F108" s="33"/>
      <c r="G108" s="33"/>
      <c r="H108" s="33"/>
      <c r="I108" s="34">
        <f>SUMIFS(I109:I116,A109:A116,"P")</f>
        <v>0</v>
      </c>
      <c r="J108" s="35"/>
    </row>
    <row r="109">
      <c r="A109" s="36" t="s">
        <v>118</v>
      </c>
      <c r="B109" s="36">
        <v>25</v>
      </c>
      <c r="C109" s="37" t="s">
        <v>2275</v>
      </c>
      <c r="D109" s="36" t="s">
        <v>120</v>
      </c>
      <c r="E109" s="38" t="s">
        <v>2245</v>
      </c>
      <c r="F109" s="39" t="s">
        <v>178</v>
      </c>
      <c r="G109" s="40">
        <v>1</v>
      </c>
      <c r="H109" s="41">
        <v>16601.330000000002</v>
      </c>
      <c r="I109" s="41">
        <f>ROUND(G109*H109,P4)</f>
        <v>0</v>
      </c>
      <c r="J109" s="39" t="s">
        <v>123</v>
      </c>
      <c r="O109" s="42">
        <f>I109*0.21</f>
        <v>0</v>
      </c>
      <c r="P109">
        <v>3</v>
      </c>
    </row>
    <row r="110">
      <c r="A110" s="36" t="s">
        <v>124</v>
      </c>
      <c r="B110" s="43"/>
      <c r="C110" s="44"/>
      <c r="D110" s="44"/>
      <c r="E110" s="45" t="s">
        <v>120</v>
      </c>
      <c r="F110" s="44"/>
      <c r="G110" s="44"/>
      <c r="H110" s="44"/>
      <c r="I110" s="44"/>
      <c r="J110" s="46"/>
    </row>
    <row r="111">
      <c r="A111" s="36" t="s">
        <v>125</v>
      </c>
      <c r="B111" s="43"/>
      <c r="C111" s="44"/>
      <c r="D111" s="44"/>
      <c r="E111" s="47" t="s">
        <v>2276</v>
      </c>
      <c r="F111" s="44"/>
      <c r="G111" s="44"/>
      <c r="H111" s="44"/>
      <c r="I111" s="44"/>
      <c r="J111" s="46"/>
    </row>
    <row r="112" ht="409.5">
      <c r="A112" s="36" t="s">
        <v>127</v>
      </c>
      <c r="B112" s="43"/>
      <c r="C112" s="44"/>
      <c r="D112" s="44"/>
      <c r="E112" s="38" t="s">
        <v>2247</v>
      </c>
      <c r="F112" s="44"/>
      <c r="G112" s="44"/>
      <c r="H112" s="44"/>
      <c r="I112" s="44"/>
      <c r="J112" s="46"/>
    </row>
    <row r="113">
      <c r="A113" s="36" t="s">
        <v>118</v>
      </c>
      <c r="B113" s="36">
        <v>26</v>
      </c>
      <c r="C113" s="37" t="s">
        <v>2277</v>
      </c>
      <c r="D113" s="36" t="s">
        <v>487</v>
      </c>
      <c r="E113" s="38" t="s">
        <v>2192</v>
      </c>
      <c r="F113" s="39" t="s">
        <v>178</v>
      </c>
      <c r="G113" s="40">
        <v>1</v>
      </c>
      <c r="H113" s="41">
        <v>48000</v>
      </c>
      <c r="I113" s="41">
        <f>ROUND(G113*H113,P4)</f>
        <v>0</v>
      </c>
      <c r="J113" s="36"/>
      <c r="O113" s="42">
        <f>I113*0.21</f>
        <v>0</v>
      </c>
      <c r="P113">
        <v>3</v>
      </c>
    </row>
    <row r="114">
      <c r="A114" s="36" t="s">
        <v>124</v>
      </c>
      <c r="B114" s="43"/>
      <c r="C114" s="44"/>
      <c r="D114" s="44"/>
      <c r="E114" s="45" t="s">
        <v>120</v>
      </c>
      <c r="F114" s="44"/>
      <c r="G114" s="44"/>
      <c r="H114" s="44"/>
      <c r="I114" s="44"/>
      <c r="J114" s="46"/>
    </row>
    <row r="115" ht="43.2">
      <c r="A115" s="36" t="s">
        <v>125</v>
      </c>
      <c r="B115" s="43"/>
      <c r="C115" s="44"/>
      <c r="D115" s="44"/>
      <c r="E115" s="47" t="s">
        <v>2278</v>
      </c>
      <c r="F115" s="44"/>
      <c r="G115" s="44"/>
      <c r="H115" s="44"/>
      <c r="I115" s="44"/>
      <c r="J115" s="46"/>
    </row>
    <row r="116" ht="43.2">
      <c r="A116" s="36" t="s">
        <v>127</v>
      </c>
      <c r="B116" s="48"/>
      <c r="C116" s="49"/>
      <c r="D116" s="49"/>
      <c r="E116" s="38" t="s">
        <v>1503</v>
      </c>
      <c r="F116" s="49"/>
      <c r="G116" s="49"/>
      <c r="H116" s="49"/>
      <c r="I116" s="49"/>
      <c r="J11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71</v>
      </c>
      <c r="I3" s="24">
        <f>SUMIFS(I8:I66,A8:A66,"SD")</f>
        <v>0</v>
      </c>
      <c r="J3" s="18"/>
      <c r="O3">
        <v>0</v>
      </c>
      <c r="P3">
        <v>2</v>
      </c>
    </row>
    <row r="4">
      <c r="A4" s="3" t="s">
        <v>102</v>
      </c>
      <c r="B4" s="19" t="s">
        <v>103</v>
      </c>
      <c r="C4" s="20" t="s">
        <v>71</v>
      </c>
      <c r="D4" s="21"/>
      <c r="E4" s="22" t="s">
        <v>72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204.78</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2279</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SUMIFS(I14:I49,A14:A49,"P")</f>
        <v>0</v>
      </c>
      <c r="J13" s="35"/>
    </row>
    <row r="14">
      <c r="A14" s="36" t="s">
        <v>118</v>
      </c>
      <c r="B14" s="36">
        <v>2</v>
      </c>
      <c r="C14" s="37" t="s">
        <v>305</v>
      </c>
      <c r="D14" s="36" t="s">
        <v>288</v>
      </c>
      <c r="E14" s="38" t="s">
        <v>306</v>
      </c>
      <c r="F14" s="39" t="s">
        <v>189</v>
      </c>
      <c r="G14" s="40">
        <v>637.62</v>
      </c>
      <c r="H14" s="41">
        <v>135.06999999999999</v>
      </c>
      <c r="I14" s="41">
        <f>ROUND(G14*H14,P4)</f>
        <v>0</v>
      </c>
      <c r="J14" s="39" t="s">
        <v>123</v>
      </c>
      <c r="O14" s="42">
        <f>I14*0.21</f>
        <v>0</v>
      </c>
      <c r="P14">
        <v>3</v>
      </c>
    </row>
    <row r="15">
      <c r="A15" s="36" t="s">
        <v>124</v>
      </c>
      <c r="B15" s="43"/>
      <c r="C15" s="44"/>
      <c r="D15" s="44"/>
      <c r="E15" s="45" t="s">
        <v>120</v>
      </c>
      <c r="F15" s="44"/>
      <c r="G15" s="44"/>
      <c r="H15" s="44"/>
      <c r="I15" s="44"/>
      <c r="J15" s="46"/>
    </row>
    <row r="16" ht="28.8">
      <c r="A16" s="36" t="s">
        <v>125</v>
      </c>
      <c r="B16" s="43"/>
      <c r="C16" s="44"/>
      <c r="D16" s="44"/>
      <c r="E16" s="47" t="s">
        <v>2280</v>
      </c>
      <c r="F16" s="44"/>
      <c r="G16" s="44"/>
      <c r="H16" s="44"/>
      <c r="I16" s="44"/>
      <c r="J16" s="46"/>
    </row>
    <row r="17" ht="360">
      <c r="A17" s="36" t="s">
        <v>127</v>
      </c>
      <c r="B17" s="43"/>
      <c r="C17" s="44"/>
      <c r="D17" s="44"/>
      <c r="E17" s="38" t="s">
        <v>308</v>
      </c>
      <c r="F17" s="44"/>
      <c r="G17" s="44"/>
      <c r="H17" s="44"/>
      <c r="I17" s="44"/>
      <c r="J17" s="46"/>
    </row>
    <row r="18">
      <c r="A18" s="36" t="s">
        <v>118</v>
      </c>
      <c r="B18" s="36">
        <v>3</v>
      </c>
      <c r="C18" s="37" t="s">
        <v>305</v>
      </c>
      <c r="D18" s="36" t="s">
        <v>309</v>
      </c>
      <c r="E18" s="38" t="s">
        <v>306</v>
      </c>
      <c r="F18" s="39" t="s">
        <v>189</v>
      </c>
      <c r="G18" s="40">
        <v>247.5</v>
      </c>
      <c r="H18" s="41">
        <v>135.06999999999999</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2281</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311</v>
      </c>
      <c r="E22" s="38" t="s">
        <v>306</v>
      </c>
      <c r="F22" s="39" t="s">
        <v>189</v>
      </c>
      <c r="G22" s="40">
        <v>204.78</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2282</v>
      </c>
      <c r="F24" s="44"/>
      <c r="G24" s="44"/>
      <c r="H24" s="44"/>
      <c r="I24" s="44"/>
      <c r="J24" s="46"/>
    </row>
    <row r="25" ht="360">
      <c r="A25" s="36" t="s">
        <v>127</v>
      </c>
      <c r="B25" s="43"/>
      <c r="C25" s="44"/>
      <c r="D25" s="44"/>
      <c r="E25" s="38" t="s">
        <v>308</v>
      </c>
      <c r="F25" s="44"/>
      <c r="G25" s="44"/>
      <c r="H25" s="44"/>
      <c r="I25" s="44"/>
      <c r="J25" s="46"/>
    </row>
    <row r="26">
      <c r="A26" s="36" t="s">
        <v>118</v>
      </c>
      <c r="B26" s="36">
        <v>5</v>
      </c>
      <c r="C26" s="37" t="s">
        <v>1978</v>
      </c>
      <c r="D26" s="36" t="s">
        <v>120</v>
      </c>
      <c r="E26" s="38" t="s">
        <v>1979</v>
      </c>
      <c r="F26" s="39" t="s">
        <v>189</v>
      </c>
      <c r="G26" s="40">
        <v>842.39999999999998</v>
      </c>
      <c r="H26" s="41">
        <v>442.81999999999999</v>
      </c>
      <c r="I26" s="41">
        <f>ROUND(G26*H26,P4)</f>
        <v>0</v>
      </c>
      <c r="J26" s="39" t="s">
        <v>123</v>
      </c>
      <c r="O26" s="42">
        <f>I26*0.21</f>
        <v>0</v>
      </c>
      <c r="P26">
        <v>3</v>
      </c>
    </row>
    <row r="27">
      <c r="A27" s="36" t="s">
        <v>124</v>
      </c>
      <c r="B27" s="43"/>
      <c r="C27" s="44"/>
      <c r="D27" s="44"/>
      <c r="E27" s="45" t="s">
        <v>120</v>
      </c>
      <c r="F27" s="44"/>
      <c r="G27" s="44"/>
      <c r="H27" s="44"/>
      <c r="I27" s="44"/>
      <c r="J27" s="46"/>
    </row>
    <row r="28" ht="57.6">
      <c r="A28" s="36" t="s">
        <v>125</v>
      </c>
      <c r="B28" s="43"/>
      <c r="C28" s="44"/>
      <c r="D28" s="44"/>
      <c r="E28" s="47" t="s">
        <v>2283</v>
      </c>
      <c r="F28" s="44"/>
      <c r="G28" s="44"/>
      <c r="H28" s="44"/>
      <c r="I28" s="44"/>
      <c r="J28" s="46"/>
    </row>
    <row r="29" ht="374.4">
      <c r="A29" s="36" t="s">
        <v>127</v>
      </c>
      <c r="B29" s="43"/>
      <c r="C29" s="44"/>
      <c r="D29" s="44"/>
      <c r="E29" s="38" t="s">
        <v>511</v>
      </c>
      <c r="F29" s="44"/>
      <c r="G29" s="44"/>
      <c r="H29" s="44"/>
      <c r="I29" s="44"/>
      <c r="J29" s="46"/>
    </row>
    <row r="30">
      <c r="A30" s="36" t="s">
        <v>118</v>
      </c>
      <c r="B30" s="36">
        <v>6</v>
      </c>
      <c r="C30" s="37" t="s">
        <v>209</v>
      </c>
      <c r="D30" s="36" t="s">
        <v>120</v>
      </c>
      <c r="E30" s="38" t="s">
        <v>210</v>
      </c>
      <c r="F30" s="39" t="s">
        <v>189</v>
      </c>
      <c r="G30" s="40">
        <v>842.39999999999998</v>
      </c>
      <c r="H30" s="41">
        <v>20.600000000000001</v>
      </c>
      <c r="I30" s="41">
        <f>ROUND(G30*H30,P4)</f>
        <v>0</v>
      </c>
      <c r="J30" s="39" t="s">
        <v>123</v>
      </c>
      <c r="O30" s="42">
        <f>I30*0.21</f>
        <v>0</v>
      </c>
      <c r="P30">
        <v>3</v>
      </c>
    </row>
    <row r="31">
      <c r="A31" s="36" t="s">
        <v>124</v>
      </c>
      <c r="B31" s="43"/>
      <c r="C31" s="44"/>
      <c r="D31" s="44"/>
      <c r="E31" s="45" t="s">
        <v>120</v>
      </c>
      <c r="F31" s="44"/>
      <c r="G31" s="44"/>
      <c r="H31" s="44"/>
      <c r="I31" s="44"/>
      <c r="J31" s="46"/>
    </row>
    <row r="32">
      <c r="A32" s="36" t="s">
        <v>125</v>
      </c>
      <c r="B32" s="43"/>
      <c r="C32" s="44"/>
      <c r="D32" s="44"/>
      <c r="E32" s="47" t="s">
        <v>2284</v>
      </c>
      <c r="F32" s="44"/>
      <c r="G32" s="44"/>
      <c r="H32" s="44"/>
      <c r="I32" s="44"/>
      <c r="J32" s="46"/>
    </row>
    <row r="33" ht="216">
      <c r="A33" s="36" t="s">
        <v>127</v>
      </c>
      <c r="B33" s="43"/>
      <c r="C33" s="44"/>
      <c r="D33" s="44"/>
      <c r="E33" s="38" t="s">
        <v>341</v>
      </c>
      <c r="F33" s="44"/>
      <c r="G33" s="44"/>
      <c r="H33" s="44"/>
      <c r="I33" s="44"/>
      <c r="J33" s="46"/>
    </row>
    <row r="34">
      <c r="A34" s="36" t="s">
        <v>118</v>
      </c>
      <c r="B34" s="36">
        <v>7</v>
      </c>
      <c r="C34" s="37" t="s">
        <v>209</v>
      </c>
      <c r="D34" s="36" t="s">
        <v>288</v>
      </c>
      <c r="E34" s="38" t="s">
        <v>210</v>
      </c>
      <c r="F34" s="39" t="s">
        <v>189</v>
      </c>
      <c r="G34" s="40">
        <v>204.78</v>
      </c>
      <c r="H34" s="41">
        <v>20.600000000000001</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2285</v>
      </c>
      <c r="F36" s="44"/>
      <c r="G36" s="44"/>
      <c r="H36" s="44"/>
      <c r="I36" s="44"/>
      <c r="J36" s="46"/>
    </row>
    <row r="37" ht="216">
      <c r="A37" s="36" t="s">
        <v>127</v>
      </c>
      <c r="B37" s="43"/>
      <c r="C37" s="44"/>
      <c r="D37" s="44"/>
      <c r="E37" s="38" t="s">
        <v>341</v>
      </c>
      <c r="F37" s="44"/>
      <c r="G37" s="44"/>
      <c r="H37" s="44"/>
      <c r="I37" s="44"/>
      <c r="J37" s="46"/>
    </row>
    <row r="38">
      <c r="A38" s="36" t="s">
        <v>118</v>
      </c>
      <c r="B38" s="36">
        <v>8</v>
      </c>
      <c r="C38" s="37" t="s">
        <v>827</v>
      </c>
      <c r="D38" s="36" t="s">
        <v>120</v>
      </c>
      <c r="E38" s="38" t="s">
        <v>828</v>
      </c>
      <c r="F38" s="39" t="s">
        <v>189</v>
      </c>
      <c r="G38" s="40">
        <v>637.62</v>
      </c>
      <c r="H38" s="41">
        <v>180.83000000000001</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2286</v>
      </c>
      <c r="F40" s="44"/>
      <c r="G40" s="44"/>
      <c r="H40" s="44"/>
      <c r="I40" s="44"/>
      <c r="J40" s="46"/>
    </row>
    <row r="41" ht="273.6">
      <c r="A41" s="36" t="s">
        <v>127</v>
      </c>
      <c r="B41" s="43"/>
      <c r="C41" s="44"/>
      <c r="D41" s="44"/>
      <c r="E41" s="38" t="s">
        <v>830</v>
      </c>
      <c r="F41" s="44"/>
      <c r="G41" s="44"/>
      <c r="H41" s="44"/>
      <c r="I41" s="44"/>
      <c r="J41" s="46"/>
    </row>
    <row r="42">
      <c r="A42" s="36" t="s">
        <v>118</v>
      </c>
      <c r="B42" s="36">
        <v>9</v>
      </c>
      <c r="C42" s="37" t="s">
        <v>213</v>
      </c>
      <c r="D42" s="36" t="s">
        <v>120</v>
      </c>
      <c r="E42" s="38" t="s">
        <v>214</v>
      </c>
      <c r="F42" s="39" t="s">
        <v>189</v>
      </c>
      <c r="G42" s="40">
        <v>190.62200000000001</v>
      </c>
      <c r="H42" s="41">
        <v>1102.6500000000001</v>
      </c>
      <c r="I42" s="41">
        <f>ROUND(G42*H42,P4)</f>
        <v>0</v>
      </c>
      <c r="J42" s="39" t="s">
        <v>123</v>
      </c>
      <c r="O42" s="42">
        <f>I42*0.21</f>
        <v>0</v>
      </c>
      <c r="P42">
        <v>3</v>
      </c>
    </row>
    <row r="43">
      <c r="A43" s="36" t="s">
        <v>124</v>
      </c>
      <c r="B43" s="43"/>
      <c r="C43" s="44"/>
      <c r="D43" s="44"/>
      <c r="E43" s="45" t="s">
        <v>120</v>
      </c>
      <c r="F43" s="44"/>
      <c r="G43" s="44"/>
      <c r="H43" s="44"/>
      <c r="I43" s="44"/>
      <c r="J43" s="46"/>
    </row>
    <row r="44">
      <c r="A44" s="36" t="s">
        <v>125</v>
      </c>
      <c r="B44" s="43"/>
      <c r="C44" s="44"/>
      <c r="D44" s="44"/>
      <c r="E44" s="47" t="s">
        <v>2287</v>
      </c>
      <c r="F44" s="44"/>
      <c r="G44" s="44"/>
      <c r="H44" s="44"/>
      <c r="I44" s="44"/>
      <c r="J44" s="46"/>
    </row>
    <row r="45" ht="360">
      <c r="A45" s="36" t="s">
        <v>127</v>
      </c>
      <c r="B45" s="43"/>
      <c r="C45" s="44"/>
      <c r="D45" s="44"/>
      <c r="E45" s="38" t="s">
        <v>517</v>
      </c>
      <c r="F45" s="44"/>
      <c r="G45" s="44"/>
      <c r="H45" s="44"/>
      <c r="I45" s="44"/>
      <c r="J45" s="46"/>
    </row>
    <row r="46">
      <c r="A46" s="36" t="s">
        <v>118</v>
      </c>
      <c r="B46" s="36">
        <v>10</v>
      </c>
      <c r="C46" s="37" t="s">
        <v>362</v>
      </c>
      <c r="D46" s="36" t="s">
        <v>120</v>
      </c>
      <c r="E46" s="38" t="s">
        <v>363</v>
      </c>
      <c r="F46" s="39" t="s">
        <v>189</v>
      </c>
      <c r="G46" s="40">
        <v>247.5</v>
      </c>
      <c r="H46" s="41">
        <v>222.00999999999999</v>
      </c>
      <c r="I46" s="41">
        <f>ROUND(G46*H46,P4)</f>
        <v>0</v>
      </c>
      <c r="J46" s="39" t="s">
        <v>123</v>
      </c>
      <c r="O46" s="42">
        <f>I46*0.21</f>
        <v>0</v>
      </c>
      <c r="P46">
        <v>3</v>
      </c>
    </row>
    <row r="47">
      <c r="A47" s="36" t="s">
        <v>124</v>
      </c>
      <c r="B47" s="43"/>
      <c r="C47" s="44"/>
      <c r="D47" s="44"/>
      <c r="E47" s="45" t="s">
        <v>120</v>
      </c>
      <c r="F47" s="44"/>
      <c r="G47" s="44"/>
      <c r="H47" s="44"/>
      <c r="I47" s="44"/>
      <c r="J47" s="46"/>
    </row>
    <row r="48">
      <c r="A48" s="36" t="s">
        <v>125</v>
      </c>
      <c r="B48" s="43"/>
      <c r="C48" s="44"/>
      <c r="D48" s="44"/>
      <c r="E48" s="47" t="s">
        <v>2288</v>
      </c>
      <c r="F48" s="44"/>
      <c r="G48" s="44"/>
      <c r="H48" s="44"/>
      <c r="I48" s="44"/>
      <c r="J48" s="46"/>
    </row>
    <row r="49" ht="43.2">
      <c r="A49" s="36" t="s">
        <v>127</v>
      </c>
      <c r="B49" s="43"/>
      <c r="C49" s="44"/>
      <c r="D49" s="44"/>
      <c r="E49" s="38" t="s">
        <v>365</v>
      </c>
      <c r="F49" s="44"/>
      <c r="G49" s="44"/>
      <c r="H49" s="44"/>
      <c r="I49" s="44"/>
      <c r="J49" s="46"/>
    </row>
    <row r="50">
      <c r="A50" s="30" t="s">
        <v>115</v>
      </c>
      <c r="B50" s="31"/>
      <c r="C50" s="32" t="s">
        <v>251</v>
      </c>
      <c r="D50" s="33"/>
      <c r="E50" s="30" t="s">
        <v>252</v>
      </c>
      <c r="F50" s="33"/>
      <c r="G50" s="33"/>
      <c r="H50" s="33"/>
      <c r="I50" s="34">
        <f>SUMIFS(I51:I66,A51:A66,"P")</f>
        <v>0</v>
      </c>
      <c r="J50" s="35"/>
    </row>
    <row r="51">
      <c r="A51" s="36" t="s">
        <v>118</v>
      </c>
      <c r="B51" s="36">
        <v>11</v>
      </c>
      <c r="C51" s="37" t="s">
        <v>2289</v>
      </c>
      <c r="D51" s="36" t="s">
        <v>120</v>
      </c>
      <c r="E51" s="38" t="s">
        <v>2290</v>
      </c>
      <c r="F51" s="39" t="s">
        <v>235</v>
      </c>
      <c r="G51" s="40">
        <v>50</v>
      </c>
      <c r="H51" s="41">
        <v>396.24000000000001</v>
      </c>
      <c r="I51" s="41">
        <f>ROUND(G51*H51,P4)</f>
        <v>0</v>
      </c>
      <c r="J51" s="39" t="s">
        <v>123</v>
      </c>
      <c r="O51" s="42">
        <f>I51*0.21</f>
        <v>0</v>
      </c>
      <c r="P51">
        <v>3</v>
      </c>
    </row>
    <row r="52">
      <c r="A52" s="36" t="s">
        <v>124</v>
      </c>
      <c r="B52" s="43"/>
      <c r="C52" s="44"/>
      <c r="D52" s="44"/>
      <c r="E52" s="45" t="s">
        <v>120</v>
      </c>
      <c r="F52" s="44"/>
      <c r="G52" s="44"/>
      <c r="H52" s="44"/>
      <c r="I52" s="44"/>
      <c r="J52" s="46"/>
    </row>
    <row r="53" ht="28.8">
      <c r="A53" s="36" t="s">
        <v>125</v>
      </c>
      <c r="B53" s="43"/>
      <c r="C53" s="44"/>
      <c r="D53" s="44"/>
      <c r="E53" s="47" t="s">
        <v>2291</v>
      </c>
      <c r="F53" s="44"/>
      <c r="G53" s="44"/>
      <c r="H53" s="44"/>
      <c r="I53" s="44"/>
      <c r="J53" s="46"/>
    </row>
    <row r="54" ht="302.4">
      <c r="A54" s="36" t="s">
        <v>127</v>
      </c>
      <c r="B54" s="43"/>
      <c r="C54" s="44"/>
      <c r="D54" s="44"/>
      <c r="E54" s="38" t="s">
        <v>1431</v>
      </c>
      <c r="F54" s="44"/>
      <c r="G54" s="44"/>
      <c r="H54" s="44"/>
      <c r="I54" s="44"/>
      <c r="J54" s="46"/>
    </row>
    <row r="55">
      <c r="A55" s="36" t="s">
        <v>118</v>
      </c>
      <c r="B55" s="36">
        <v>12</v>
      </c>
      <c r="C55" s="37" t="s">
        <v>2292</v>
      </c>
      <c r="D55" s="36" t="s">
        <v>120</v>
      </c>
      <c r="E55" s="38" t="s">
        <v>2293</v>
      </c>
      <c r="F55" s="39" t="s">
        <v>235</v>
      </c>
      <c r="G55" s="40">
        <v>550</v>
      </c>
      <c r="H55" s="41">
        <v>408.38</v>
      </c>
      <c r="I55" s="41">
        <f>ROUND(G55*H55,P4)</f>
        <v>0</v>
      </c>
      <c r="J55" s="39" t="s">
        <v>123</v>
      </c>
      <c r="O55" s="42">
        <f>I55*0.21</f>
        <v>0</v>
      </c>
      <c r="P55">
        <v>3</v>
      </c>
    </row>
    <row r="56">
      <c r="A56" s="36" t="s">
        <v>124</v>
      </c>
      <c r="B56" s="43"/>
      <c r="C56" s="44"/>
      <c r="D56" s="44"/>
      <c r="E56" s="45" t="s">
        <v>120</v>
      </c>
      <c r="F56" s="44"/>
      <c r="G56" s="44"/>
      <c r="H56" s="44"/>
      <c r="I56" s="44"/>
      <c r="J56" s="46"/>
    </row>
    <row r="57" ht="43.2">
      <c r="A57" s="36" t="s">
        <v>125</v>
      </c>
      <c r="B57" s="43"/>
      <c r="C57" s="44"/>
      <c r="D57" s="44"/>
      <c r="E57" s="47" t="s">
        <v>2294</v>
      </c>
      <c r="F57" s="44"/>
      <c r="G57" s="44"/>
      <c r="H57" s="44"/>
      <c r="I57" s="44"/>
      <c r="J57" s="46"/>
    </row>
    <row r="58" ht="302.4">
      <c r="A58" s="36" t="s">
        <v>127</v>
      </c>
      <c r="B58" s="43"/>
      <c r="C58" s="44"/>
      <c r="D58" s="44"/>
      <c r="E58" s="38" t="s">
        <v>1431</v>
      </c>
      <c r="F58" s="44"/>
      <c r="G58" s="44"/>
      <c r="H58" s="44"/>
      <c r="I58" s="44"/>
      <c r="J58" s="46"/>
    </row>
    <row r="59">
      <c r="A59" s="36" t="s">
        <v>118</v>
      </c>
      <c r="B59" s="36">
        <v>13</v>
      </c>
      <c r="C59" s="37" t="s">
        <v>694</v>
      </c>
      <c r="D59" s="36" t="s">
        <v>120</v>
      </c>
      <c r="E59" s="38" t="s">
        <v>695</v>
      </c>
      <c r="F59" s="39" t="s">
        <v>178</v>
      </c>
      <c r="G59" s="40">
        <v>10</v>
      </c>
      <c r="H59" s="41">
        <v>11818.139999999999</v>
      </c>
      <c r="I59" s="41">
        <f>ROUND(G59*H59,P4)</f>
        <v>0</v>
      </c>
      <c r="J59" s="39" t="s">
        <v>123</v>
      </c>
      <c r="O59" s="42">
        <f>I59*0.21</f>
        <v>0</v>
      </c>
      <c r="P59">
        <v>3</v>
      </c>
    </row>
    <row r="60">
      <c r="A60" s="36" t="s">
        <v>124</v>
      </c>
      <c r="B60" s="43"/>
      <c r="C60" s="44"/>
      <c r="D60" s="44"/>
      <c r="E60" s="45" t="s">
        <v>120</v>
      </c>
      <c r="F60" s="44"/>
      <c r="G60" s="44"/>
      <c r="H60" s="44"/>
      <c r="I60" s="44"/>
      <c r="J60" s="46"/>
    </row>
    <row r="61" ht="43.2">
      <c r="A61" s="36" t="s">
        <v>125</v>
      </c>
      <c r="B61" s="43"/>
      <c r="C61" s="44"/>
      <c r="D61" s="44"/>
      <c r="E61" s="47" t="s">
        <v>2295</v>
      </c>
      <c r="F61" s="44"/>
      <c r="G61" s="44"/>
      <c r="H61" s="44"/>
      <c r="I61" s="44"/>
      <c r="J61" s="46"/>
    </row>
    <row r="62" ht="100.8">
      <c r="A62" s="36" t="s">
        <v>127</v>
      </c>
      <c r="B62" s="43"/>
      <c r="C62" s="44"/>
      <c r="D62" s="44"/>
      <c r="E62" s="38" t="s">
        <v>697</v>
      </c>
      <c r="F62" s="44"/>
      <c r="G62" s="44"/>
      <c r="H62" s="44"/>
      <c r="I62" s="44"/>
      <c r="J62" s="46"/>
    </row>
    <row r="63">
      <c r="A63" s="36" t="s">
        <v>118</v>
      </c>
      <c r="B63" s="36">
        <v>14</v>
      </c>
      <c r="C63" s="37" t="s">
        <v>2079</v>
      </c>
      <c r="D63" s="36" t="s">
        <v>120</v>
      </c>
      <c r="E63" s="38" t="s">
        <v>2080</v>
      </c>
      <c r="F63" s="39" t="s">
        <v>178</v>
      </c>
      <c r="G63" s="40">
        <v>37</v>
      </c>
      <c r="H63" s="41">
        <v>7768.3000000000002</v>
      </c>
      <c r="I63" s="41">
        <f>ROUND(G63*H63,P4)</f>
        <v>0</v>
      </c>
      <c r="J63" s="39" t="s">
        <v>123</v>
      </c>
      <c r="O63" s="42">
        <f>I63*0.21</f>
        <v>0</v>
      </c>
      <c r="P63">
        <v>3</v>
      </c>
    </row>
    <row r="64">
      <c r="A64" s="36" t="s">
        <v>124</v>
      </c>
      <c r="B64" s="43"/>
      <c r="C64" s="44"/>
      <c r="D64" s="44"/>
      <c r="E64" s="45" t="s">
        <v>120</v>
      </c>
      <c r="F64" s="44"/>
      <c r="G64" s="44"/>
      <c r="H64" s="44"/>
      <c r="I64" s="44"/>
      <c r="J64" s="46"/>
    </row>
    <row r="65" ht="43.2">
      <c r="A65" s="36" t="s">
        <v>125</v>
      </c>
      <c r="B65" s="43"/>
      <c r="C65" s="44"/>
      <c r="D65" s="44"/>
      <c r="E65" s="47" t="s">
        <v>2296</v>
      </c>
      <c r="F65" s="44"/>
      <c r="G65" s="44"/>
      <c r="H65" s="44"/>
      <c r="I65" s="44"/>
      <c r="J65" s="46"/>
    </row>
    <row r="66" ht="28.8">
      <c r="A66" s="36" t="s">
        <v>127</v>
      </c>
      <c r="B66" s="48"/>
      <c r="C66" s="49"/>
      <c r="D66" s="49"/>
      <c r="E66" s="38" t="s">
        <v>2082</v>
      </c>
      <c r="F66" s="49"/>
      <c r="G66" s="49"/>
      <c r="H66" s="49"/>
      <c r="I66" s="49"/>
      <c r="J6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73</v>
      </c>
      <c r="I3" s="24">
        <f>SUMIFS(I8:I162,A8:A162,"SD")</f>
        <v>0</v>
      </c>
      <c r="J3" s="18"/>
      <c r="O3">
        <v>0</v>
      </c>
      <c r="P3">
        <v>2</v>
      </c>
    </row>
    <row r="4">
      <c r="A4" s="3" t="s">
        <v>102</v>
      </c>
      <c r="B4" s="19" t="s">
        <v>103</v>
      </c>
      <c r="C4" s="20" t="s">
        <v>73</v>
      </c>
      <c r="D4" s="21"/>
      <c r="E4" s="22" t="s">
        <v>74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196.636</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2297</v>
      </c>
      <c r="F11" s="44"/>
      <c r="G11" s="44"/>
      <c r="H11" s="44"/>
      <c r="I11" s="44"/>
      <c r="J11" s="46"/>
    </row>
    <row r="12" ht="28.8">
      <c r="A12" s="36" t="s">
        <v>127</v>
      </c>
      <c r="B12" s="43"/>
      <c r="C12" s="44"/>
      <c r="D12" s="44"/>
      <c r="E12" s="38" t="s">
        <v>192</v>
      </c>
      <c r="F12" s="44"/>
      <c r="G12" s="44"/>
      <c r="H12" s="44"/>
      <c r="I12" s="44"/>
      <c r="J12" s="46"/>
    </row>
    <row r="13">
      <c r="A13" s="36" t="s">
        <v>118</v>
      </c>
      <c r="B13" s="36">
        <v>2</v>
      </c>
      <c r="C13" s="37" t="s">
        <v>2298</v>
      </c>
      <c r="D13" s="36" t="s">
        <v>120</v>
      </c>
      <c r="E13" s="38" t="s">
        <v>2299</v>
      </c>
      <c r="F13" s="39" t="s">
        <v>122</v>
      </c>
      <c r="G13" s="40">
        <v>1</v>
      </c>
      <c r="H13" s="41">
        <v>30000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2300</v>
      </c>
      <c r="F15" s="44"/>
      <c r="G15" s="44"/>
      <c r="H15" s="44"/>
      <c r="I15" s="44"/>
      <c r="J15" s="46"/>
    </row>
    <row r="16">
      <c r="A16" s="36" t="s">
        <v>127</v>
      </c>
      <c r="B16" s="43"/>
      <c r="C16" s="44"/>
      <c r="D16" s="44"/>
      <c r="E16" s="38" t="s">
        <v>160</v>
      </c>
      <c r="F16" s="44"/>
      <c r="G16" s="44"/>
      <c r="H16" s="44"/>
      <c r="I16" s="44"/>
      <c r="J16" s="46"/>
    </row>
    <row r="17">
      <c r="A17" s="30" t="s">
        <v>115</v>
      </c>
      <c r="B17" s="31"/>
      <c r="C17" s="32" t="s">
        <v>133</v>
      </c>
      <c r="D17" s="33"/>
      <c r="E17" s="30" t="s">
        <v>204</v>
      </c>
      <c r="F17" s="33"/>
      <c r="G17" s="33"/>
      <c r="H17" s="33"/>
      <c r="I17" s="34">
        <f>SUMIFS(I18:I65,A18:A65,"P")</f>
        <v>0</v>
      </c>
      <c r="J17" s="35"/>
    </row>
    <row r="18">
      <c r="A18" s="36" t="s">
        <v>118</v>
      </c>
      <c r="B18" s="36">
        <v>3</v>
      </c>
      <c r="C18" s="37" t="s">
        <v>963</v>
      </c>
      <c r="D18" s="36" t="s">
        <v>120</v>
      </c>
      <c r="E18" s="38" t="s">
        <v>964</v>
      </c>
      <c r="F18" s="39" t="s">
        <v>189</v>
      </c>
      <c r="G18" s="40">
        <v>1.98</v>
      </c>
      <c r="H18" s="41">
        <v>775.80999999999995</v>
      </c>
      <c r="I18" s="41">
        <f>ROUND(G18*H18,P4)</f>
        <v>0</v>
      </c>
      <c r="J18" s="39" t="s">
        <v>123</v>
      </c>
      <c r="O18" s="42">
        <f>I18*0.21</f>
        <v>0</v>
      </c>
      <c r="P18">
        <v>3</v>
      </c>
    </row>
    <row r="19">
      <c r="A19" s="36" t="s">
        <v>124</v>
      </c>
      <c r="B19" s="43"/>
      <c r="C19" s="44"/>
      <c r="D19" s="44"/>
      <c r="E19" s="45" t="s">
        <v>120</v>
      </c>
      <c r="F19" s="44"/>
      <c r="G19" s="44"/>
      <c r="H19" s="44"/>
      <c r="I19" s="44"/>
      <c r="J19" s="46"/>
    </row>
    <row r="20" ht="57.6">
      <c r="A20" s="36" t="s">
        <v>125</v>
      </c>
      <c r="B20" s="43"/>
      <c r="C20" s="44"/>
      <c r="D20" s="44"/>
      <c r="E20" s="47" t="s">
        <v>2301</v>
      </c>
      <c r="F20" s="44"/>
      <c r="G20" s="44"/>
      <c r="H20" s="44"/>
      <c r="I20" s="44"/>
      <c r="J20" s="46"/>
    </row>
    <row r="21" ht="72">
      <c r="A21" s="36" t="s">
        <v>127</v>
      </c>
      <c r="B21" s="43"/>
      <c r="C21" s="44"/>
      <c r="D21" s="44"/>
      <c r="E21" s="38" t="s">
        <v>496</v>
      </c>
      <c r="F21" s="44"/>
      <c r="G21" s="44"/>
      <c r="H21" s="44"/>
      <c r="I21" s="44"/>
      <c r="J21" s="46"/>
    </row>
    <row r="22">
      <c r="A22" s="36" t="s">
        <v>118</v>
      </c>
      <c r="B22" s="36">
        <v>4</v>
      </c>
      <c r="C22" s="37" t="s">
        <v>305</v>
      </c>
      <c r="D22" s="36" t="s">
        <v>288</v>
      </c>
      <c r="E22" s="38" t="s">
        <v>306</v>
      </c>
      <c r="F22" s="39" t="s">
        <v>189</v>
      </c>
      <c r="G22" s="40">
        <v>14.468999999999999</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2302</v>
      </c>
      <c r="F24" s="44"/>
      <c r="G24" s="44"/>
      <c r="H24" s="44"/>
      <c r="I24" s="44"/>
      <c r="J24" s="46"/>
    </row>
    <row r="25" ht="360">
      <c r="A25" s="36" t="s">
        <v>127</v>
      </c>
      <c r="B25" s="43"/>
      <c r="C25" s="44"/>
      <c r="D25" s="44"/>
      <c r="E25" s="38" t="s">
        <v>308</v>
      </c>
      <c r="F25" s="44"/>
      <c r="G25" s="44"/>
      <c r="H25" s="44"/>
      <c r="I25" s="44"/>
      <c r="J25" s="46"/>
    </row>
    <row r="26">
      <c r="A26" s="36" t="s">
        <v>118</v>
      </c>
      <c r="B26" s="36">
        <v>5</v>
      </c>
      <c r="C26" s="37" t="s">
        <v>305</v>
      </c>
      <c r="D26" s="36" t="s">
        <v>309</v>
      </c>
      <c r="E26" s="38" t="s">
        <v>306</v>
      </c>
      <c r="F26" s="39" t="s">
        <v>189</v>
      </c>
      <c r="G26" s="40">
        <v>46.185000000000002</v>
      </c>
      <c r="H26" s="41">
        <v>135.06999999999999</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2303</v>
      </c>
      <c r="F28" s="44"/>
      <c r="G28" s="44"/>
      <c r="H28" s="44"/>
      <c r="I28" s="44"/>
      <c r="J28" s="46"/>
    </row>
    <row r="29" ht="360">
      <c r="A29" s="36" t="s">
        <v>127</v>
      </c>
      <c r="B29" s="43"/>
      <c r="C29" s="44"/>
      <c r="D29" s="44"/>
      <c r="E29" s="38" t="s">
        <v>308</v>
      </c>
      <c r="F29" s="44"/>
      <c r="G29" s="44"/>
      <c r="H29" s="44"/>
      <c r="I29" s="44"/>
      <c r="J29" s="46"/>
    </row>
    <row r="30">
      <c r="A30" s="36" t="s">
        <v>118</v>
      </c>
      <c r="B30" s="36">
        <v>6</v>
      </c>
      <c r="C30" s="37" t="s">
        <v>305</v>
      </c>
      <c r="D30" s="36" t="s">
        <v>311</v>
      </c>
      <c r="E30" s="38" t="s">
        <v>306</v>
      </c>
      <c r="F30" s="39" t="s">
        <v>189</v>
      </c>
      <c r="G30" s="40">
        <v>196.636</v>
      </c>
      <c r="H30" s="41">
        <v>135.06999999999999</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2304</v>
      </c>
      <c r="F32" s="44"/>
      <c r="G32" s="44"/>
      <c r="H32" s="44"/>
      <c r="I32" s="44"/>
      <c r="J32" s="46"/>
    </row>
    <row r="33" ht="360">
      <c r="A33" s="36" t="s">
        <v>127</v>
      </c>
      <c r="B33" s="43"/>
      <c r="C33" s="44"/>
      <c r="D33" s="44"/>
      <c r="E33" s="38" t="s">
        <v>308</v>
      </c>
      <c r="F33" s="44"/>
      <c r="G33" s="44"/>
      <c r="H33" s="44"/>
      <c r="I33" s="44"/>
      <c r="J33" s="46"/>
    </row>
    <row r="34">
      <c r="A34" s="36" t="s">
        <v>118</v>
      </c>
      <c r="B34" s="36">
        <v>7</v>
      </c>
      <c r="C34" s="37" t="s">
        <v>2305</v>
      </c>
      <c r="D34" s="36" t="s">
        <v>120</v>
      </c>
      <c r="E34" s="38" t="s">
        <v>2306</v>
      </c>
      <c r="F34" s="39" t="s">
        <v>235</v>
      </c>
      <c r="G34" s="40">
        <v>65</v>
      </c>
      <c r="H34" s="41">
        <v>127.01000000000001</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2307</v>
      </c>
      <c r="F36" s="44"/>
      <c r="G36" s="44"/>
      <c r="H36" s="44"/>
      <c r="I36" s="44"/>
      <c r="J36" s="46"/>
    </row>
    <row r="37" ht="86.4">
      <c r="A37" s="36" t="s">
        <v>127</v>
      </c>
      <c r="B37" s="43"/>
      <c r="C37" s="44"/>
      <c r="D37" s="44"/>
      <c r="E37" s="38" t="s">
        <v>1977</v>
      </c>
      <c r="F37" s="44"/>
      <c r="G37" s="44"/>
      <c r="H37" s="44"/>
      <c r="I37" s="44"/>
      <c r="J37" s="46"/>
    </row>
    <row r="38">
      <c r="A38" s="36" t="s">
        <v>118</v>
      </c>
      <c r="B38" s="36">
        <v>8</v>
      </c>
      <c r="C38" s="37" t="s">
        <v>508</v>
      </c>
      <c r="D38" s="36" t="s">
        <v>120</v>
      </c>
      <c r="E38" s="38" t="s">
        <v>509</v>
      </c>
      <c r="F38" s="39" t="s">
        <v>189</v>
      </c>
      <c r="G38" s="40">
        <v>194.875</v>
      </c>
      <c r="H38" s="41">
        <v>307.47000000000003</v>
      </c>
      <c r="I38" s="41">
        <f>ROUND(G38*H38,P4)</f>
        <v>0</v>
      </c>
      <c r="J38" s="39" t="s">
        <v>123</v>
      </c>
      <c r="O38" s="42">
        <f>I38*0.21</f>
        <v>0</v>
      </c>
      <c r="P38">
        <v>3</v>
      </c>
    </row>
    <row r="39">
      <c r="A39" s="36" t="s">
        <v>124</v>
      </c>
      <c r="B39" s="43"/>
      <c r="C39" s="44"/>
      <c r="D39" s="44"/>
      <c r="E39" s="45" t="s">
        <v>120</v>
      </c>
      <c r="F39" s="44"/>
      <c r="G39" s="44"/>
      <c r="H39" s="44"/>
      <c r="I39" s="44"/>
      <c r="J39" s="46"/>
    </row>
    <row r="40" ht="158.4">
      <c r="A40" s="36" t="s">
        <v>125</v>
      </c>
      <c r="B40" s="43"/>
      <c r="C40" s="44"/>
      <c r="D40" s="44"/>
      <c r="E40" s="47" t="s">
        <v>2308</v>
      </c>
      <c r="F40" s="44"/>
      <c r="G40" s="44"/>
      <c r="H40" s="44"/>
      <c r="I40" s="44"/>
      <c r="J40" s="46"/>
    </row>
    <row r="41" ht="374.4">
      <c r="A41" s="36" t="s">
        <v>127</v>
      </c>
      <c r="B41" s="43"/>
      <c r="C41" s="44"/>
      <c r="D41" s="44"/>
      <c r="E41" s="38" t="s">
        <v>511</v>
      </c>
      <c r="F41" s="44"/>
      <c r="G41" s="44"/>
      <c r="H41" s="44"/>
      <c r="I41" s="44"/>
      <c r="J41" s="46"/>
    </row>
    <row r="42">
      <c r="A42" s="36" t="s">
        <v>118</v>
      </c>
      <c r="B42" s="36">
        <v>9</v>
      </c>
      <c r="C42" s="37" t="s">
        <v>209</v>
      </c>
      <c r="D42" s="36" t="s">
        <v>120</v>
      </c>
      <c r="E42" s="38" t="s">
        <v>210</v>
      </c>
      <c r="F42" s="39" t="s">
        <v>189</v>
      </c>
      <c r="G42" s="40">
        <v>211.125</v>
      </c>
      <c r="H42" s="41">
        <v>20.600000000000001</v>
      </c>
      <c r="I42" s="41">
        <f>ROUND(G42*H42,P4)</f>
        <v>0</v>
      </c>
      <c r="J42" s="39" t="s">
        <v>123</v>
      </c>
      <c r="O42" s="42">
        <f>I42*0.21</f>
        <v>0</v>
      </c>
      <c r="P42">
        <v>3</v>
      </c>
    </row>
    <row r="43">
      <c r="A43" s="36" t="s">
        <v>124</v>
      </c>
      <c r="B43" s="43"/>
      <c r="C43" s="44"/>
      <c r="D43" s="44"/>
      <c r="E43" s="45" t="s">
        <v>120</v>
      </c>
      <c r="F43" s="44"/>
      <c r="G43" s="44"/>
      <c r="H43" s="44"/>
      <c r="I43" s="44"/>
      <c r="J43" s="46"/>
    </row>
    <row r="44" ht="43.2">
      <c r="A44" s="36" t="s">
        <v>125</v>
      </c>
      <c r="B44" s="43"/>
      <c r="C44" s="44"/>
      <c r="D44" s="44"/>
      <c r="E44" s="47" t="s">
        <v>2309</v>
      </c>
      <c r="F44" s="44"/>
      <c r="G44" s="44"/>
      <c r="H44" s="44"/>
      <c r="I44" s="44"/>
      <c r="J44" s="46"/>
    </row>
    <row r="45" ht="216">
      <c r="A45" s="36" t="s">
        <v>127</v>
      </c>
      <c r="B45" s="43"/>
      <c r="C45" s="44"/>
      <c r="D45" s="44"/>
      <c r="E45" s="38" t="s">
        <v>341</v>
      </c>
      <c r="F45" s="44"/>
      <c r="G45" s="44"/>
      <c r="H45" s="44"/>
      <c r="I45" s="44"/>
      <c r="J45" s="46"/>
    </row>
    <row r="46">
      <c r="A46" s="36" t="s">
        <v>118</v>
      </c>
      <c r="B46" s="36">
        <v>10</v>
      </c>
      <c r="C46" s="37" t="s">
        <v>209</v>
      </c>
      <c r="D46" s="36" t="s">
        <v>288</v>
      </c>
      <c r="E46" s="38" t="s">
        <v>210</v>
      </c>
      <c r="F46" s="39" t="s">
        <v>189</v>
      </c>
      <c r="G46" s="40">
        <v>196.636</v>
      </c>
      <c r="H46" s="41">
        <v>20.600000000000001</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2310</v>
      </c>
      <c r="F48" s="44"/>
      <c r="G48" s="44"/>
      <c r="H48" s="44"/>
      <c r="I48" s="44"/>
      <c r="J48" s="46"/>
    </row>
    <row r="49" ht="216">
      <c r="A49" s="36" t="s">
        <v>127</v>
      </c>
      <c r="B49" s="43"/>
      <c r="C49" s="44"/>
      <c r="D49" s="44"/>
      <c r="E49" s="38" t="s">
        <v>341</v>
      </c>
      <c r="F49" s="44"/>
      <c r="G49" s="44"/>
      <c r="H49" s="44"/>
      <c r="I49" s="44"/>
      <c r="J49" s="46"/>
    </row>
    <row r="50">
      <c r="A50" s="36" t="s">
        <v>118</v>
      </c>
      <c r="B50" s="36">
        <v>11</v>
      </c>
      <c r="C50" s="37" t="s">
        <v>827</v>
      </c>
      <c r="D50" s="36" t="s">
        <v>120</v>
      </c>
      <c r="E50" s="38" t="s">
        <v>828</v>
      </c>
      <c r="F50" s="39" t="s">
        <v>189</v>
      </c>
      <c r="G50" s="40">
        <v>14.468999999999999</v>
      </c>
      <c r="H50" s="41">
        <v>180.83000000000001</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2311</v>
      </c>
      <c r="F52" s="44"/>
      <c r="G52" s="44"/>
      <c r="H52" s="44"/>
      <c r="I52" s="44"/>
      <c r="J52" s="46"/>
    </row>
    <row r="53" ht="273.6">
      <c r="A53" s="36" t="s">
        <v>127</v>
      </c>
      <c r="B53" s="43"/>
      <c r="C53" s="44"/>
      <c r="D53" s="44"/>
      <c r="E53" s="38" t="s">
        <v>830</v>
      </c>
      <c r="F53" s="44"/>
      <c r="G53" s="44"/>
      <c r="H53" s="44"/>
      <c r="I53" s="44"/>
      <c r="J53" s="46"/>
    </row>
    <row r="54">
      <c r="A54" s="36" t="s">
        <v>118</v>
      </c>
      <c r="B54" s="36">
        <v>12</v>
      </c>
      <c r="C54" s="37" t="s">
        <v>831</v>
      </c>
      <c r="D54" s="36" t="s">
        <v>120</v>
      </c>
      <c r="E54" s="38" t="s">
        <v>832</v>
      </c>
      <c r="F54" s="39" t="s">
        <v>189</v>
      </c>
      <c r="G54" s="40">
        <v>14.468999999999999</v>
      </c>
      <c r="H54" s="41">
        <v>987.11000000000001</v>
      </c>
      <c r="I54" s="41">
        <f>ROUND(G54*H54,P4)</f>
        <v>0</v>
      </c>
      <c r="J54" s="39" t="s">
        <v>123</v>
      </c>
      <c r="O54" s="42">
        <f>I54*0.21</f>
        <v>0</v>
      </c>
      <c r="P54">
        <v>3</v>
      </c>
    </row>
    <row r="55">
      <c r="A55" s="36" t="s">
        <v>124</v>
      </c>
      <c r="B55" s="43"/>
      <c r="C55" s="44"/>
      <c r="D55" s="44"/>
      <c r="E55" s="45" t="s">
        <v>120</v>
      </c>
      <c r="F55" s="44"/>
      <c r="G55" s="44"/>
      <c r="H55" s="44"/>
      <c r="I55" s="44"/>
      <c r="J55" s="46"/>
    </row>
    <row r="56" ht="28.8">
      <c r="A56" s="36" t="s">
        <v>125</v>
      </c>
      <c r="B56" s="43"/>
      <c r="C56" s="44"/>
      <c r="D56" s="44"/>
      <c r="E56" s="47" t="s">
        <v>2312</v>
      </c>
      <c r="F56" s="44"/>
      <c r="G56" s="44"/>
      <c r="H56" s="44"/>
      <c r="I56" s="44"/>
      <c r="J56" s="46"/>
    </row>
    <row r="57" ht="273.6">
      <c r="A57" s="36" t="s">
        <v>127</v>
      </c>
      <c r="B57" s="43"/>
      <c r="C57" s="44"/>
      <c r="D57" s="44"/>
      <c r="E57" s="38" t="s">
        <v>834</v>
      </c>
      <c r="F57" s="44"/>
      <c r="G57" s="44"/>
      <c r="H57" s="44"/>
      <c r="I57" s="44"/>
      <c r="J57" s="46"/>
    </row>
    <row r="58">
      <c r="A58" s="36" t="s">
        <v>118</v>
      </c>
      <c r="B58" s="36">
        <v>13</v>
      </c>
      <c r="C58" s="37" t="s">
        <v>213</v>
      </c>
      <c r="D58" s="36" t="s">
        <v>120</v>
      </c>
      <c r="E58" s="38" t="s">
        <v>214</v>
      </c>
      <c r="F58" s="39" t="s">
        <v>189</v>
      </c>
      <c r="G58" s="40">
        <v>8.3640000000000008</v>
      </c>
      <c r="H58" s="41">
        <v>1102.6500000000001</v>
      </c>
      <c r="I58" s="41">
        <f>ROUND(G58*H58,P4)</f>
        <v>0</v>
      </c>
      <c r="J58" s="39" t="s">
        <v>123</v>
      </c>
      <c r="O58" s="42">
        <f>I58*0.21</f>
        <v>0</v>
      </c>
      <c r="P58">
        <v>3</v>
      </c>
    </row>
    <row r="59">
      <c r="A59" s="36" t="s">
        <v>124</v>
      </c>
      <c r="B59" s="43"/>
      <c r="C59" s="44"/>
      <c r="D59" s="44"/>
      <c r="E59" s="45" t="s">
        <v>120</v>
      </c>
      <c r="F59" s="44"/>
      <c r="G59" s="44"/>
      <c r="H59" s="44"/>
      <c r="I59" s="44"/>
      <c r="J59" s="46"/>
    </row>
    <row r="60" ht="28.8">
      <c r="A60" s="36" t="s">
        <v>125</v>
      </c>
      <c r="B60" s="43"/>
      <c r="C60" s="44"/>
      <c r="D60" s="44"/>
      <c r="E60" s="47" t="s">
        <v>2313</v>
      </c>
      <c r="F60" s="44"/>
      <c r="G60" s="44"/>
      <c r="H60" s="44"/>
      <c r="I60" s="44"/>
      <c r="J60" s="46"/>
    </row>
    <row r="61" ht="360">
      <c r="A61" s="36" t="s">
        <v>127</v>
      </c>
      <c r="B61" s="43"/>
      <c r="C61" s="44"/>
      <c r="D61" s="44"/>
      <c r="E61" s="38" t="s">
        <v>517</v>
      </c>
      <c r="F61" s="44"/>
      <c r="G61" s="44"/>
      <c r="H61" s="44"/>
      <c r="I61" s="44"/>
      <c r="J61" s="46"/>
    </row>
    <row r="62">
      <c r="A62" s="36" t="s">
        <v>118</v>
      </c>
      <c r="B62" s="36">
        <v>14</v>
      </c>
      <c r="C62" s="37" t="s">
        <v>358</v>
      </c>
      <c r="D62" s="36" t="s">
        <v>120</v>
      </c>
      <c r="E62" s="38" t="s">
        <v>359</v>
      </c>
      <c r="F62" s="39" t="s">
        <v>189</v>
      </c>
      <c r="G62" s="40">
        <v>46.185000000000002</v>
      </c>
      <c r="H62" s="41">
        <v>270.43000000000001</v>
      </c>
      <c r="I62" s="41">
        <f>ROUND(G62*H62,P4)</f>
        <v>0</v>
      </c>
      <c r="J62" s="39" t="s">
        <v>123</v>
      </c>
      <c r="O62" s="42">
        <f>I62*0.21</f>
        <v>0</v>
      </c>
      <c r="P62">
        <v>3</v>
      </c>
    </row>
    <row r="63">
      <c r="A63" s="36" t="s">
        <v>124</v>
      </c>
      <c r="B63" s="43"/>
      <c r="C63" s="44"/>
      <c r="D63" s="44"/>
      <c r="E63" s="45" t="s">
        <v>120</v>
      </c>
      <c r="F63" s="44"/>
      <c r="G63" s="44"/>
      <c r="H63" s="44"/>
      <c r="I63" s="44"/>
      <c r="J63" s="46"/>
    </row>
    <row r="64" ht="86.4">
      <c r="A64" s="36" t="s">
        <v>125</v>
      </c>
      <c r="B64" s="43"/>
      <c r="C64" s="44"/>
      <c r="D64" s="44"/>
      <c r="E64" s="47" t="s">
        <v>2314</v>
      </c>
      <c r="F64" s="44"/>
      <c r="G64" s="44"/>
      <c r="H64" s="44"/>
      <c r="I64" s="44"/>
      <c r="J64" s="46"/>
    </row>
    <row r="65" ht="43.2">
      <c r="A65" s="36" t="s">
        <v>127</v>
      </c>
      <c r="B65" s="43"/>
      <c r="C65" s="44"/>
      <c r="D65" s="44"/>
      <c r="E65" s="38" t="s">
        <v>361</v>
      </c>
      <c r="F65" s="44"/>
      <c r="G65" s="44"/>
      <c r="H65" s="44"/>
      <c r="I65" s="44"/>
      <c r="J65" s="46"/>
    </row>
    <row r="66">
      <c r="A66" s="30" t="s">
        <v>115</v>
      </c>
      <c r="B66" s="31"/>
      <c r="C66" s="32" t="s">
        <v>222</v>
      </c>
      <c r="D66" s="33"/>
      <c r="E66" s="30" t="s">
        <v>223</v>
      </c>
      <c r="F66" s="33"/>
      <c r="G66" s="33"/>
      <c r="H66" s="33"/>
      <c r="I66" s="34">
        <f>SUMIFS(I67:I70,A67:A70,"P")</f>
        <v>0</v>
      </c>
      <c r="J66" s="35"/>
    </row>
    <row r="67">
      <c r="A67" s="36" t="s">
        <v>118</v>
      </c>
      <c r="B67" s="36">
        <v>15</v>
      </c>
      <c r="C67" s="37" t="s">
        <v>1552</v>
      </c>
      <c r="D67" s="36" t="s">
        <v>120</v>
      </c>
      <c r="E67" s="38" t="s">
        <v>1553</v>
      </c>
      <c r="F67" s="39" t="s">
        <v>189</v>
      </c>
      <c r="G67" s="40">
        <v>2.2879999999999998</v>
      </c>
      <c r="H67" s="41">
        <v>5664.6300000000001</v>
      </c>
      <c r="I67" s="41">
        <f>ROUND(G67*H67,P4)</f>
        <v>0</v>
      </c>
      <c r="J67" s="39" t="s">
        <v>123</v>
      </c>
      <c r="O67" s="42">
        <f>I67*0.21</f>
        <v>0</v>
      </c>
      <c r="P67">
        <v>3</v>
      </c>
    </row>
    <row r="68">
      <c r="A68" s="36" t="s">
        <v>124</v>
      </c>
      <c r="B68" s="43"/>
      <c r="C68" s="44"/>
      <c r="D68" s="44"/>
      <c r="E68" s="45" t="s">
        <v>120</v>
      </c>
      <c r="F68" s="44"/>
      <c r="G68" s="44"/>
      <c r="H68" s="44"/>
      <c r="I68" s="44"/>
      <c r="J68" s="46"/>
    </row>
    <row r="69">
      <c r="A69" s="36" t="s">
        <v>125</v>
      </c>
      <c r="B69" s="43"/>
      <c r="C69" s="44"/>
      <c r="D69" s="44"/>
      <c r="E69" s="47" t="s">
        <v>2315</v>
      </c>
      <c r="F69" s="44"/>
      <c r="G69" s="44"/>
      <c r="H69" s="44"/>
      <c r="I69" s="44"/>
      <c r="J69" s="46"/>
    </row>
    <row r="70" ht="409.5">
      <c r="A70" s="36" t="s">
        <v>127</v>
      </c>
      <c r="B70" s="43"/>
      <c r="C70" s="44"/>
      <c r="D70" s="44"/>
      <c r="E70" s="38" t="s">
        <v>525</v>
      </c>
      <c r="F70" s="44"/>
      <c r="G70" s="44"/>
      <c r="H70" s="44"/>
      <c r="I70" s="44"/>
      <c r="J70" s="46"/>
    </row>
    <row r="71">
      <c r="A71" s="30" t="s">
        <v>115</v>
      </c>
      <c r="B71" s="31"/>
      <c r="C71" s="32" t="s">
        <v>389</v>
      </c>
      <c r="D71" s="33"/>
      <c r="E71" s="30" t="s">
        <v>390</v>
      </c>
      <c r="F71" s="33"/>
      <c r="G71" s="33"/>
      <c r="H71" s="33"/>
      <c r="I71" s="34">
        <f>SUMIFS(I72:I99,A72:A99,"P")</f>
        <v>0</v>
      </c>
      <c r="J71" s="35"/>
    </row>
    <row r="72">
      <c r="A72" s="36" t="s">
        <v>118</v>
      </c>
      <c r="B72" s="36">
        <v>16</v>
      </c>
      <c r="C72" s="37" t="s">
        <v>391</v>
      </c>
      <c r="D72" s="36" t="s">
        <v>120</v>
      </c>
      <c r="E72" s="38" t="s">
        <v>392</v>
      </c>
      <c r="F72" s="39" t="s">
        <v>189</v>
      </c>
      <c r="G72" s="40">
        <v>2.8290000000000002</v>
      </c>
      <c r="H72" s="41">
        <v>4217.5200000000004</v>
      </c>
      <c r="I72" s="41">
        <f>ROUND(G72*H72,P4)</f>
        <v>0</v>
      </c>
      <c r="J72" s="39" t="s">
        <v>123</v>
      </c>
      <c r="O72" s="42">
        <f>I72*0.21</f>
        <v>0</v>
      </c>
      <c r="P72">
        <v>3</v>
      </c>
    </row>
    <row r="73">
      <c r="A73" s="36" t="s">
        <v>124</v>
      </c>
      <c r="B73" s="43"/>
      <c r="C73" s="44"/>
      <c r="D73" s="44"/>
      <c r="E73" s="45" t="s">
        <v>120</v>
      </c>
      <c r="F73" s="44"/>
      <c r="G73" s="44"/>
      <c r="H73" s="44"/>
      <c r="I73" s="44"/>
      <c r="J73" s="46"/>
    </row>
    <row r="74" ht="57.6">
      <c r="A74" s="36" t="s">
        <v>125</v>
      </c>
      <c r="B74" s="43"/>
      <c r="C74" s="44"/>
      <c r="D74" s="44"/>
      <c r="E74" s="47" t="s">
        <v>2316</v>
      </c>
      <c r="F74" s="44"/>
      <c r="G74" s="44"/>
      <c r="H74" s="44"/>
      <c r="I74" s="44"/>
      <c r="J74" s="46"/>
    </row>
    <row r="75" ht="409.5">
      <c r="A75" s="36" t="s">
        <v>127</v>
      </c>
      <c r="B75" s="43"/>
      <c r="C75" s="44"/>
      <c r="D75" s="44"/>
      <c r="E75" s="38" t="s">
        <v>398</v>
      </c>
      <c r="F75" s="44"/>
      <c r="G75" s="44"/>
      <c r="H75" s="44"/>
      <c r="I75" s="44"/>
      <c r="J75" s="46"/>
    </row>
    <row r="76">
      <c r="A76" s="36" t="s">
        <v>118</v>
      </c>
      <c r="B76" s="36">
        <v>17</v>
      </c>
      <c r="C76" s="37" t="s">
        <v>399</v>
      </c>
      <c r="D76" s="36" t="s">
        <v>120</v>
      </c>
      <c r="E76" s="38" t="s">
        <v>400</v>
      </c>
      <c r="F76" s="39" t="s">
        <v>189</v>
      </c>
      <c r="G76" s="40">
        <v>2.774</v>
      </c>
      <c r="H76" s="41">
        <v>4613.8500000000004</v>
      </c>
      <c r="I76" s="41">
        <f>ROUND(G76*H76,P4)</f>
        <v>0</v>
      </c>
      <c r="J76" s="39" t="s">
        <v>123</v>
      </c>
      <c r="O76" s="42">
        <f>I76*0.21</f>
        <v>0</v>
      </c>
      <c r="P76">
        <v>3</v>
      </c>
    </row>
    <row r="77">
      <c r="A77" s="36" t="s">
        <v>124</v>
      </c>
      <c r="B77" s="43"/>
      <c r="C77" s="44"/>
      <c r="D77" s="44"/>
      <c r="E77" s="45" t="s">
        <v>120</v>
      </c>
      <c r="F77" s="44"/>
      <c r="G77" s="44"/>
      <c r="H77" s="44"/>
      <c r="I77" s="44"/>
      <c r="J77" s="46"/>
    </row>
    <row r="78" ht="100.8">
      <c r="A78" s="36" t="s">
        <v>125</v>
      </c>
      <c r="B78" s="43"/>
      <c r="C78" s="44"/>
      <c r="D78" s="44"/>
      <c r="E78" s="47" t="s">
        <v>2317</v>
      </c>
      <c r="F78" s="44"/>
      <c r="G78" s="44"/>
      <c r="H78" s="44"/>
      <c r="I78" s="44"/>
      <c r="J78" s="46"/>
    </row>
    <row r="79" ht="409.5">
      <c r="A79" s="36" t="s">
        <v>127</v>
      </c>
      <c r="B79" s="43"/>
      <c r="C79" s="44"/>
      <c r="D79" s="44"/>
      <c r="E79" s="38" t="s">
        <v>398</v>
      </c>
      <c r="F79" s="44"/>
      <c r="G79" s="44"/>
      <c r="H79" s="44"/>
      <c r="I79" s="44"/>
      <c r="J79" s="46"/>
    </row>
    <row r="80">
      <c r="A80" s="36" t="s">
        <v>118</v>
      </c>
      <c r="B80" s="36">
        <v>18</v>
      </c>
      <c r="C80" s="37" t="s">
        <v>406</v>
      </c>
      <c r="D80" s="36" t="s">
        <v>120</v>
      </c>
      <c r="E80" s="38" t="s">
        <v>407</v>
      </c>
      <c r="F80" s="39" t="s">
        <v>189</v>
      </c>
      <c r="G80" s="40">
        <v>5.6340000000000003</v>
      </c>
      <c r="H80" s="41">
        <v>1036.6700000000001</v>
      </c>
      <c r="I80" s="41">
        <f>ROUND(G80*H80,P4)</f>
        <v>0</v>
      </c>
      <c r="J80" s="39" t="s">
        <v>123</v>
      </c>
      <c r="O80" s="42">
        <f>I80*0.21</f>
        <v>0</v>
      </c>
      <c r="P80">
        <v>3</v>
      </c>
    </row>
    <row r="81">
      <c r="A81" s="36" t="s">
        <v>124</v>
      </c>
      <c r="B81" s="43"/>
      <c r="C81" s="44"/>
      <c r="D81" s="44"/>
      <c r="E81" s="45" t="s">
        <v>120</v>
      </c>
      <c r="F81" s="44"/>
      <c r="G81" s="44"/>
      <c r="H81" s="44"/>
      <c r="I81" s="44"/>
      <c r="J81" s="46"/>
    </row>
    <row r="82" ht="86.4">
      <c r="A82" s="36" t="s">
        <v>125</v>
      </c>
      <c r="B82" s="43"/>
      <c r="C82" s="44"/>
      <c r="D82" s="44"/>
      <c r="E82" s="47" t="s">
        <v>2318</v>
      </c>
      <c r="F82" s="44"/>
      <c r="G82" s="44"/>
      <c r="H82" s="44"/>
      <c r="I82" s="44"/>
      <c r="J82" s="46"/>
    </row>
    <row r="83" ht="57.6">
      <c r="A83" s="36" t="s">
        <v>127</v>
      </c>
      <c r="B83" s="43"/>
      <c r="C83" s="44"/>
      <c r="D83" s="44"/>
      <c r="E83" s="38" t="s">
        <v>405</v>
      </c>
      <c r="F83" s="44"/>
      <c r="G83" s="44"/>
      <c r="H83" s="44"/>
      <c r="I83" s="44"/>
      <c r="J83" s="46"/>
    </row>
    <row r="84">
      <c r="A84" s="36" t="s">
        <v>118</v>
      </c>
      <c r="B84" s="36">
        <v>19</v>
      </c>
      <c r="C84" s="37" t="s">
        <v>2174</v>
      </c>
      <c r="D84" s="36" t="s">
        <v>120</v>
      </c>
      <c r="E84" s="38" t="s">
        <v>2175</v>
      </c>
      <c r="F84" s="39" t="s">
        <v>189</v>
      </c>
      <c r="G84" s="40">
        <v>0.044999999999999998</v>
      </c>
      <c r="H84" s="41">
        <v>1508.71</v>
      </c>
      <c r="I84" s="41">
        <f>ROUND(G84*H84,P4)</f>
        <v>0</v>
      </c>
      <c r="J84" s="39" t="s">
        <v>123</v>
      </c>
      <c r="O84" s="42">
        <f>I84*0.21</f>
        <v>0</v>
      </c>
      <c r="P84">
        <v>3</v>
      </c>
    </row>
    <row r="85">
      <c r="A85" s="36" t="s">
        <v>124</v>
      </c>
      <c r="B85" s="43"/>
      <c r="C85" s="44"/>
      <c r="D85" s="44"/>
      <c r="E85" s="45" t="s">
        <v>120</v>
      </c>
      <c r="F85" s="44"/>
      <c r="G85" s="44"/>
      <c r="H85" s="44"/>
      <c r="I85" s="44"/>
      <c r="J85" s="46"/>
    </row>
    <row r="86">
      <c r="A86" s="36" t="s">
        <v>125</v>
      </c>
      <c r="B86" s="43"/>
      <c r="C86" s="44"/>
      <c r="D86" s="44"/>
      <c r="E86" s="47" t="s">
        <v>2265</v>
      </c>
      <c r="F86" s="44"/>
      <c r="G86" s="44"/>
      <c r="H86" s="44"/>
      <c r="I86" s="44"/>
      <c r="J86" s="46"/>
    </row>
    <row r="87" ht="72">
      <c r="A87" s="36" t="s">
        <v>127</v>
      </c>
      <c r="B87" s="43"/>
      <c r="C87" s="44"/>
      <c r="D87" s="44"/>
      <c r="E87" s="38" t="s">
        <v>2177</v>
      </c>
      <c r="F87" s="44"/>
      <c r="G87" s="44"/>
      <c r="H87" s="44"/>
      <c r="I87" s="44"/>
      <c r="J87" s="46"/>
    </row>
    <row r="88">
      <c r="A88" s="36" t="s">
        <v>118</v>
      </c>
      <c r="B88" s="36">
        <v>20</v>
      </c>
      <c r="C88" s="37" t="s">
        <v>2030</v>
      </c>
      <c r="D88" s="36" t="s">
        <v>120</v>
      </c>
      <c r="E88" s="38" t="s">
        <v>2031</v>
      </c>
      <c r="F88" s="39" t="s">
        <v>189</v>
      </c>
      <c r="G88" s="40">
        <v>6</v>
      </c>
      <c r="H88" s="41">
        <v>2224.04</v>
      </c>
      <c r="I88" s="41">
        <f>ROUND(G88*H88,P4)</f>
        <v>0</v>
      </c>
      <c r="J88" s="39" t="s">
        <v>123</v>
      </c>
      <c r="O88" s="42">
        <f>I88*0.21</f>
        <v>0</v>
      </c>
      <c r="P88">
        <v>3</v>
      </c>
    </row>
    <row r="89">
      <c r="A89" s="36" t="s">
        <v>124</v>
      </c>
      <c r="B89" s="43"/>
      <c r="C89" s="44"/>
      <c r="D89" s="44"/>
      <c r="E89" s="45" t="s">
        <v>120</v>
      </c>
      <c r="F89" s="44"/>
      <c r="G89" s="44"/>
      <c r="H89" s="44"/>
      <c r="I89" s="44"/>
      <c r="J89" s="46"/>
    </row>
    <row r="90">
      <c r="A90" s="36" t="s">
        <v>125</v>
      </c>
      <c r="B90" s="43"/>
      <c r="C90" s="44"/>
      <c r="D90" s="44"/>
      <c r="E90" s="47" t="s">
        <v>2319</v>
      </c>
      <c r="F90" s="44"/>
      <c r="G90" s="44"/>
      <c r="H90" s="44"/>
      <c r="I90" s="44"/>
      <c r="J90" s="46"/>
    </row>
    <row r="91" ht="72">
      <c r="A91" s="36" t="s">
        <v>127</v>
      </c>
      <c r="B91" s="43"/>
      <c r="C91" s="44"/>
      <c r="D91" s="44"/>
      <c r="E91" s="38" t="s">
        <v>2033</v>
      </c>
      <c r="F91" s="44"/>
      <c r="G91" s="44"/>
      <c r="H91" s="44"/>
      <c r="I91" s="44"/>
      <c r="J91" s="46"/>
    </row>
    <row r="92">
      <c r="A92" s="36" t="s">
        <v>118</v>
      </c>
      <c r="B92" s="36">
        <v>21</v>
      </c>
      <c r="C92" s="37" t="s">
        <v>409</v>
      </c>
      <c r="D92" s="36" t="s">
        <v>120</v>
      </c>
      <c r="E92" s="38" t="s">
        <v>410</v>
      </c>
      <c r="F92" s="39" t="s">
        <v>189</v>
      </c>
      <c r="G92" s="40">
        <v>4.1609999999999996</v>
      </c>
      <c r="H92" s="41">
        <v>7016.9899999999998</v>
      </c>
      <c r="I92" s="41">
        <f>ROUND(G92*H92,P4)</f>
        <v>0</v>
      </c>
      <c r="J92" s="39" t="s">
        <v>123</v>
      </c>
      <c r="O92" s="42">
        <f>I92*0.21</f>
        <v>0</v>
      </c>
      <c r="P92">
        <v>3</v>
      </c>
    </row>
    <row r="93">
      <c r="A93" s="36" t="s">
        <v>124</v>
      </c>
      <c r="B93" s="43"/>
      <c r="C93" s="44"/>
      <c r="D93" s="44"/>
      <c r="E93" s="45" t="s">
        <v>120</v>
      </c>
      <c r="F93" s="44"/>
      <c r="G93" s="44"/>
      <c r="H93" s="44"/>
      <c r="I93" s="44"/>
      <c r="J93" s="46"/>
    </row>
    <row r="94" ht="100.8">
      <c r="A94" s="36" t="s">
        <v>125</v>
      </c>
      <c r="B94" s="43"/>
      <c r="C94" s="44"/>
      <c r="D94" s="44"/>
      <c r="E94" s="47" t="s">
        <v>2320</v>
      </c>
      <c r="F94" s="44"/>
      <c r="G94" s="44"/>
      <c r="H94" s="44"/>
      <c r="I94" s="44"/>
      <c r="J94" s="46"/>
    </row>
    <row r="95" ht="129.6">
      <c r="A95" s="36" t="s">
        <v>127</v>
      </c>
      <c r="B95" s="43"/>
      <c r="C95" s="44"/>
      <c r="D95" s="44"/>
      <c r="E95" s="38" t="s">
        <v>412</v>
      </c>
      <c r="F95" s="44"/>
      <c r="G95" s="44"/>
      <c r="H95" s="44"/>
      <c r="I95" s="44"/>
      <c r="J95" s="46"/>
    </row>
    <row r="96">
      <c r="A96" s="36" t="s">
        <v>118</v>
      </c>
      <c r="B96" s="36">
        <v>22</v>
      </c>
      <c r="C96" s="37" t="s">
        <v>539</v>
      </c>
      <c r="D96" s="36" t="s">
        <v>120</v>
      </c>
      <c r="E96" s="38" t="s">
        <v>540</v>
      </c>
      <c r="F96" s="39" t="s">
        <v>189</v>
      </c>
      <c r="G96" s="40">
        <v>2.1240000000000001</v>
      </c>
      <c r="H96" s="41">
        <v>8738.5699999999997</v>
      </c>
      <c r="I96" s="41">
        <f>ROUND(G96*H96,P4)</f>
        <v>0</v>
      </c>
      <c r="J96" s="39" t="s">
        <v>123</v>
      </c>
      <c r="O96" s="42">
        <f>I96*0.21</f>
        <v>0</v>
      </c>
      <c r="P96">
        <v>3</v>
      </c>
    </row>
    <row r="97">
      <c r="A97" s="36" t="s">
        <v>124</v>
      </c>
      <c r="B97" s="43"/>
      <c r="C97" s="44"/>
      <c r="D97" s="44"/>
      <c r="E97" s="45" t="s">
        <v>120</v>
      </c>
      <c r="F97" s="44"/>
      <c r="G97" s="44"/>
      <c r="H97" s="44"/>
      <c r="I97" s="44"/>
      <c r="J97" s="46"/>
    </row>
    <row r="98" ht="72">
      <c r="A98" s="36" t="s">
        <v>125</v>
      </c>
      <c r="B98" s="43"/>
      <c r="C98" s="44"/>
      <c r="D98" s="44"/>
      <c r="E98" s="47" t="s">
        <v>2321</v>
      </c>
      <c r="F98" s="44"/>
      <c r="G98" s="44"/>
      <c r="H98" s="44"/>
      <c r="I98" s="44"/>
      <c r="J98" s="46"/>
    </row>
    <row r="99" ht="403.2">
      <c r="A99" s="36" t="s">
        <v>127</v>
      </c>
      <c r="B99" s="43"/>
      <c r="C99" s="44"/>
      <c r="D99" s="44"/>
      <c r="E99" s="38" t="s">
        <v>542</v>
      </c>
      <c r="F99" s="44"/>
      <c r="G99" s="44"/>
      <c r="H99" s="44"/>
      <c r="I99" s="44"/>
      <c r="J99" s="46"/>
    </row>
    <row r="100">
      <c r="A100" s="30" t="s">
        <v>115</v>
      </c>
      <c r="B100" s="31"/>
      <c r="C100" s="32" t="s">
        <v>413</v>
      </c>
      <c r="D100" s="33"/>
      <c r="E100" s="30" t="s">
        <v>414</v>
      </c>
      <c r="F100" s="33"/>
      <c r="G100" s="33"/>
      <c r="H100" s="33"/>
      <c r="I100" s="34">
        <f>SUMIFS(I101:I120,A101:A120,"P")</f>
        <v>0</v>
      </c>
      <c r="J100" s="35"/>
    </row>
    <row r="101">
      <c r="A101" s="36" t="s">
        <v>118</v>
      </c>
      <c r="B101" s="36">
        <v>23</v>
      </c>
      <c r="C101" s="37" t="s">
        <v>419</v>
      </c>
      <c r="D101" s="36" t="s">
        <v>120</v>
      </c>
      <c r="E101" s="38" t="s">
        <v>420</v>
      </c>
      <c r="F101" s="39" t="s">
        <v>189</v>
      </c>
      <c r="G101" s="40">
        <v>3.96</v>
      </c>
      <c r="H101" s="41">
        <v>1081.04</v>
      </c>
      <c r="I101" s="41">
        <f>ROUND(G101*H101,P4)</f>
        <v>0</v>
      </c>
      <c r="J101" s="39" t="s">
        <v>123</v>
      </c>
      <c r="O101" s="42">
        <f>I101*0.21</f>
        <v>0</v>
      </c>
      <c r="P101">
        <v>3</v>
      </c>
    </row>
    <row r="102">
      <c r="A102" s="36" t="s">
        <v>124</v>
      </c>
      <c r="B102" s="43"/>
      <c r="C102" s="44"/>
      <c r="D102" s="44"/>
      <c r="E102" s="45" t="s">
        <v>120</v>
      </c>
      <c r="F102" s="44"/>
      <c r="G102" s="44"/>
      <c r="H102" s="44"/>
      <c r="I102" s="44"/>
      <c r="J102" s="46"/>
    </row>
    <row r="103" ht="28.8">
      <c r="A103" s="36" t="s">
        <v>125</v>
      </c>
      <c r="B103" s="43"/>
      <c r="C103" s="44"/>
      <c r="D103" s="44"/>
      <c r="E103" s="47" t="s">
        <v>2322</v>
      </c>
      <c r="F103" s="44"/>
      <c r="G103" s="44"/>
      <c r="H103" s="44"/>
      <c r="I103" s="44"/>
      <c r="J103" s="46"/>
    </row>
    <row r="104" ht="57.6">
      <c r="A104" s="36" t="s">
        <v>127</v>
      </c>
      <c r="B104" s="43"/>
      <c r="C104" s="44"/>
      <c r="D104" s="44"/>
      <c r="E104" s="38" t="s">
        <v>418</v>
      </c>
      <c r="F104" s="44"/>
      <c r="G104" s="44"/>
      <c r="H104" s="44"/>
      <c r="I104" s="44"/>
      <c r="J104" s="46"/>
    </row>
    <row r="105">
      <c r="A105" s="36" t="s">
        <v>118</v>
      </c>
      <c r="B105" s="36">
        <v>24</v>
      </c>
      <c r="C105" s="37" t="s">
        <v>771</v>
      </c>
      <c r="D105" s="36" t="s">
        <v>120</v>
      </c>
      <c r="E105" s="38" t="s">
        <v>772</v>
      </c>
      <c r="F105" s="39" t="s">
        <v>189</v>
      </c>
      <c r="G105" s="40">
        <v>0.98999999999999999</v>
      </c>
      <c r="H105" s="41">
        <v>1130.24</v>
      </c>
      <c r="I105" s="41">
        <f>ROUND(G105*H105,P4)</f>
        <v>0</v>
      </c>
      <c r="J105" s="39" t="s">
        <v>123</v>
      </c>
      <c r="O105" s="42">
        <f>I105*0.21</f>
        <v>0</v>
      </c>
      <c r="P105">
        <v>3</v>
      </c>
    </row>
    <row r="106">
      <c r="A106" s="36" t="s">
        <v>124</v>
      </c>
      <c r="B106" s="43"/>
      <c r="C106" s="44"/>
      <c r="D106" s="44"/>
      <c r="E106" s="45" t="s">
        <v>120</v>
      </c>
      <c r="F106" s="44"/>
      <c r="G106" s="44"/>
      <c r="H106" s="44"/>
      <c r="I106" s="44"/>
      <c r="J106" s="46"/>
    </row>
    <row r="107" ht="28.8">
      <c r="A107" s="36" t="s">
        <v>125</v>
      </c>
      <c r="B107" s="43"/>
      <c r="C107" s="44"/>
      <c r="D107" s="44"/>
      <c r="E107" s="47" t="s">
        <v>2323</v>
      </c>
      <c r="F107" s="44"/>
      <c r="G107" s="44"/>
      <c r="H107" s="44"/>
      <c r="I107" s="44"/>
      <c r="J107" s="46"/>
    </row>
    <row r="108" ht="115.2">
      <c r="A108" s="36" t="s">
        <v>127</v>
      </c>
      <c r="B108" s="43"/>
      <c r="C108" s="44"/>
      <c r="D108" s="44"/>
      <c r="E108" s="38" t="s">
        <v>774</v>
      </c>
      <c r="F108" s="44"/>
      <c r="G108" s="44"/>
      <c r="H108" s="44"/>
      <c r="I108" s="44"/>
      <c r="J108" s="46"/>
    </row>
    <row r="109">
      <c r="A109" s="36" t="s">
        <v>118</v>
      </c>
      <c r="B109" s="36">
        <v>25</v>
      </c>
      <c r="C109" s="37" t="s">
        <v>426</v>
      </c>
      <c r="D109" s="36" t="s">
        <v>120</v>
      </c>
      <c r="E109" s="38" t="s">
        <v>427</v>
      </c>
      <c r="F109" s="39" t="s">
        <v>219</v>
      </c>
      <c r="G109" s="40">
        <v>19.800000000000001</v>
      </c>
      <c r="H109" s="41">
        <v>25.370000000000001</v>
      </c>
      <c r="I109" s="41">
        <f>ROUND(G109*H109,P4)</f>
        <v>0</v>
      </c>
      <c r="J109" s="39" t="s">
        <v>123</v>
      </c>
      <c r="O109" s="42">
        <f>I109*0.21</f>
        <v>0</v>
      </c>
      <c r="P109">
        <v>3</v>
      </c>
    </row>
    <row r="110">
      <c r="A110" s="36" t="s">
        <v>124</v>
      </c>
      <c r="B110" s="43"/>
      <c r="C110" s="44"/>
      <c r="D110" s="44"/>
      <c r="E110" s="45" t="s">
        <v>120</v>
      </c>
      <c r="F110" s="44"/>
      <c r="G110" s="44"/>
      <c r="H110" s="44"/>
      <c r="I110" s="44"/>
      <c r="J110" s="46"/>
    </row>
    <row r="111" ht="28.8">
      <c r="A111" s="36" t="s">
        <v>125</v>
      </c>
      <c r="B111" s="43"/>
      <c r="C111" s="44"/>
      <c r="D111" s="44"/>
      <c r="E111" s="47" t="s">
        <v>2324</v>
      </c>
      <c r="F111" s="44"/>
      <c r="G111" s="44"/>
      <c r="H111" s="44"/>
      <c r="I111" s="44"/>
      <c r="J111" s="46"/>
    </row>
    <row r="112" ht="72">
      <c r="A112" s="36" t="s">
        <v>127</v>
      </c>
      <c r="B112" s="43"/>
      <c r="C112" s="44"/>
      <c r="D112" s="44"/>
      <c r="E112" s="38" t="s">
        <v>429</v>
      </c>
      <c r="F112" s="44"/>
      <c r="G112" s="44"/>
      <c r="H112" s="44"/>
      <c r="I112" s="44"/>
      <c r="J112" s="46"/>
    </row>
    <row r="113">
      <c r="A113" s="36" t="s">
        <v>118</v>
      </c>
      <c r="B113" s="36">
        <v>26</v>
      </c>
      <c r="C113" s="37" t="s">
        <v>2325</v>
      </c>
      <c r="D113" s="36" t="s">
        <v>120</v>
      </c>
      <c r="E113" s="38" t="s">
        <v>2326</v>
      </c>
      <c r="F113" s="39" t="s">
        <v>219</v>
      </c>
      <c r="G113" s="40">
        <v>19.800000000000001</v>
      </c>
      <c r="H113" s="41">
        <v>345.86000000000001</v>
      </c>
      <c r="I113" s="41">
        <f>ROUND(G113*H113,P4)</f>
        <v>0</v>
      </c>
      <c r="J113" s="39" t="s">
        <v>123</v>
      </c>
      <c r="O113" s="42">
        <f>I113*0.21</f>
        <v>0</v>
      </c>
      <c r="P113">
        <v>3</v>
      </c>
    </row>
    <row r="114">
      <c r="A114" s="36" t="s">
        <v>124</v>
      </c>
      <c r="B114" s="43"/>
      <c r="C114" s="44"/>
      <c r="D114" s="44"/>
      <c r="E114" s="45" t="s">
        <v>120</v>
      </c>
      <c r="F114" s="44"/>
      <c r="G114" s="44"/>
      <c r="H114" s="44"/>
      <c r="I114" s="44"/>
      <c r="J114" s="46"/>
    </row>
    <row r="115" ht="28.8">
      <c r="A115" s="36" t="s">
        <v>125</v>
      </c>
      <c r="B115" s="43"/>
      <c r="C115" s="44"/>
      <c r="D115" s="44"/>
      <c r="E115" s="47" t="s">
        <v>2327</v>
      </c>
      <c r="F115" s="44"/>
      <c r="G115" s="44"/>
      <c r="H115" s="44"/>
      <c r="I115" s="44"/>
      <c r="J115" s="46"/>
    </row>
    <row r="116" ht="158.4">
      <c r="A116" s="36" t="s">
        <v>127</v>
      </c>
      <c r="B116" s="43"/>
      <c r="C116" s="44"/>
      <c r="D116" s="44"/>
      <c r="E116" s="38" t="s">
        <v>436</v>
      </c>
      <c r="F116" s="44"/>
      <c r="G116" s="44"/>
      <c r="H116" s="44"/>
      <c r="I116" s="44"/>
      <c r="J116" s="46"/>
    </row>
    <row r="117">
      <c r="A117" s="36" t="s">
        <v>118</v>
      </c>
      <c r="B117" s="36">
        <v>27</v>
      </c>
      <c r="C117" s="37" t="s">
        <v>443</v>
      </c>
      <c r="D117" s="36" t="s">
        <v>120</v>
      </c>
      <c r="E117" s="38" t="s">
        <v>444</v>
      </c>
      <c r="F117" s="39" t="s">
        <v>219</v>
      </c>
      <c r="G117" s="40">
        <v>19.800000000000001</v>
      </c>
      <c r="H117" s="41">
        <v>6.8200000000000003</v>
      </c>
      <c r="I117" s="41">
        <f>ROUND(G117*H117,P4)</f>
        <v>0</v>
      </c>
      <c r="J117" s="39" t="s">
        <v>123</v>
      </c>
      <c r="O117" s="42">
        <f>I117*0.21</f>
        <v>0</v>
      </c>
      <c r="P117">
        <v>3</v>
      </c>
    </row>
    <row r="118">
      <c r="A118" s="36" t="s">
        <v>124</v>
      </c>
      <c r="B118" s="43"/>
      <c r="C118" s="44"/>
      <c r="D118" s="44"/>
      <c r="E118" s="45" t="s">
        <v>120</v>
      </c>
      <c r="F118" s="44"/>
      <c r="G118" s="44"/>
      <c r="H118" s="44"/>
      <c r="I118" s="44"/>
      <c r="J118" s="46"/>
    </row>
    <row r="119" ht="28.8">
      <c r="A119" s="36" t="s">
        <v>125</v>
      </c>
      <c r="B119" s="43"/>
      <c r="C119" s="44"/>
      <c r="D119" s="44"/>
      <c r="E119" s="47" t="s">
        <v>2328</v>
      </c>
      <c r="F119" s="44"/>
      <c r="G119" s="44"/>
      <c r="H119" s="44"/>
      <c r="I119" s="44"/>
      <c r="J119" s="46"/>
    </row>
    <row r="120" ht="28.8">
      <c r="A120" s="36" t="s">
        <v>127</v>
      </c>
      <c r="B120" s="43"/>
      <c r="C120" s="44"/>
      <c r="D120" s="44"/>
      <c r="E120" s="38" t="s">
        <v>446</v>
      </c>
      <c r="F120" s="44"/>
      <c r="G120" s="44"/>
      <c r="H120" s="44"/>
      <c r="I120" s="44"/>
      <c r="J120" s="46"/>
    </row>
    <row r="121">
      <c r="A121" s="30" t="s">
        <v>115</v>
      </c>
      <c r="B121" s="31"/>
      <c r="C121" s="32" t="s">
        <v>251</v>
      </c>
      <c r="D121" s="33"/>
      <c r="E121" s="30" t="s">
        <v>252</v>
      </c>
      <c r="F121" s="33"/>
      <c r="G121" s="33"/>
      <c r="H121" s="33"/>
      <c r="I121" s="34">
        <f>SUMIFS(I122:I133,A122:A133,"P")</f>
        <v>0</v>
      </c>
      <c r="J121" s="35"/>
    </row>
    <row r="122">
      <c r="A122" s="36" t="s">
        <v>118</v>
      </c>
      <c r="B122" s="36">
        <v>29</v>
      </c>
      <c r="C122" s="37" t="s">
        <v>1633</v>
      </c>
      <c r="D122" s="36" t="s">
        <v>288</v>
      </c>
      <c r="E122" s="38" t="s">
        <v>1634</v>
      </c>
      <c r="F122" s="39" t="s">
        <v>178</v>
      </c>
      <c r="G122" s="40">
        <v>2</v>
      </c>
      <c r="H122" s="41">
        <v>5279.5600000000004</v>
      </c>
      <c r="I122" s="41">
        <f>ROUND(G122*H122,P4)</f>
        <v>0</v>
      </c>
      <c r="J122" s="39" t="s">
        <v>123</v>
      </c>
      <c r="O122" s="42">
        <f>I122*0.21</f>
        <v>0</v>
      </c>
      <c r="P122">
        <v>3</v>
      </c>
    </row>
    <row r="123">
      <c r="A123" s="36" t="s">
        <v>124</v>
      </c>
      <c r="B123" s="43"/>
      <c r="C123" s="44"/>
      <c r="D123" s="44"/>
      <c r="E123" s="45" t="s">
        <v>120</v>
      </c>
      <c r="F123" s="44"/>
      <c r="G123" s="44"/>
      <c r="H123" s="44"/>
      <c r="I123" s="44"/>
      <c r="J123" s="46"/>
    </row>
    <row r="124" ht="28.8">
      <c r="A124" s="36" t="s">
        <v>125</v>
      </c>
      <c r="B124" s="43"/>
      <c r="C124" s="44"/>
      <c r="D124" s="44"/>
      <c r="E124" s="47" t="s">
        <v>2329</v>
      </c>
      <c r="F124" s="44"/>
      <c r="G124" s="44"/>
      <c r="H124" s="44"/>
      <c r="I124" s="44"/>
      <c r="J124" s="46"/>
    </row>
    <row r="125">
      <c r="A125" s="36" t="s">
        <v>127</v>
      </c>
      <c r="B125" s="43"/>
      <c r="C125" s="44"/>
      <c r="D125" s="44"/>
      <c r="E125" s="38" t="s">
        <v>263</v>
      </c>
      <c r="F125" s="44"/>
      <c r="G125" s="44"/>
      <c r="H125" s="44"/>
      <c r="I125" s="44"/>
      <c r="J125" s="46"/>
    </row>
    <row r="126">
      <c r="A126" s="36" t="s">
        <v>118</v>
      </c>
      <c r="B126" s="36">
        <v>30</v>
      </c>
      <c r="C126" s="37" t="s">
        <v>1633</v>
      </c>
      <c r="D126" s="36" t="s">
        <v>309</v>
      </c>
      <c r="E126" s="38" t="s">
        <v>1634</v>
      </c>
      <c r="F126" s="39" t="s">
        <v>178</v>
      </c>
      <c r="G126" s="40">
        <v>1</v>
      </c>
      <c r="H126" s="41">
        <v>5279.5600000000004</v>
      </c>
      <c r="I126" s="41">
        <f>ROUND(G126*H126,P4)</f>
        <v>0</v>
      </c>
      <c r="J126" s="39" t="s">
        <v>123</v>
      </c>
      <c r="O126" s="42">
        <f>I126*0.21</f>
        <v>0</v>
      </c>
      <c r="P126">
        <v>3</v>
      </c>
    </row>
    <row r="127">
      <c r="A127" s="36" t="s">
        <v>124</v>
      </c>
      <c r="B127" s="43"/>
      <c r="C127" s="44"/>
      <c r="D127" s="44"/>
      <c r="E127" s="45" t="s">
        <v>120</v>
      </c>
      <c r="F127" s="44"/>
      <c r="G127" s="44"/>
      <c r="H127" s="44"/>
      <c r="I127" s="44"/>
      <c r="J127" s="46"/>
    </row>
    <row r="128" ht="28.8">
      <c r="A128" s="36" t="s">
        <v>125</v>
      </c>
      <c r="B128" s="43"/>
      <c r="C128" s="44"/>
      <c r="D128" s="44"/>
      <c r="E128" s="47" t="s">
        <v>2330</v>
      </c>
      <c r="F128" s="44"/>
      <c r="G128" s="44"/>
      <c r="H128" s="44"/>
      <c r="I128" s="44"/>
      <c r="J128" s="46"/>
    </row>
    <row r="129">
      <c r="A129" s="36" t="s">
        <v>127</v>
      </c>
      <c r="B129" s="43"/>
      <c r="C129" s="44"/>
      <c r="D129" s="44"/>
      <c r="E129" s="38" t="s">
        <v>263</v>
      </c>
      <c r="F129" s="44"/>
      <c r="G129" s="44"/>
      <c r="H129" s="44"/>
      <c r="I129" s="44"/>
      <c r="J129" s="46"/>
    </row>
    <row r="130">
      <c r="A130" s="36" t="s">
        <v>118</v>
      </c>
      <c r="B130" s="36">
        <v>31</v>
      </c>
      <c r="C130" s="37" t="s">
        <v>2331</v>
      </c>
      <c r="D130" s="36" t="s">
        <v>120</v>
      </c>
      <c r="E130" s="38" t="s">
        <v>2332</v>
      </c>
      <c r="F130" s="39" t="s">
        <v>189</v>
      </c>
      <c r="G130" s="40">
        <v>5.5999999999999996</v>
      </c>
      <c r="H130" s="41">
        <v>4668.3999999999996</v>
      </c>
      <c r="I130" s="41">
        <f>ROUND(G130*H130,P4)</f>
        <v>0</v>
      </c>
      <c r="J130" s="39" t="s">
        <v>123</v>
      </c>
      <c r="O130" s="42">
        <f>I130*0.21</f>
        <v>0</v>
      </c>
      <c r="P130">
        <v>3</v>
      </c>
    </row>
    <row r="131">
      <c r="A131" s="36" t="s">
        <v>124</v>
      </c>
      <c r="B131" s="43"/>
      <c r="C131" s="44"/>
      <c r="D131" s="44"/>
      <c r="E131" s="45" t="s">
        <v>120</v>
      </c>
      <c r="F131" s="44"/>
      <c r="G131" s="44"/>
      <c r="H131" s="44"/>
      <c r="I131" s="44"/>
      <c r="J131" s="46"/>
    </row>
    <row r="132" ht="28.8">
      <c r="A132" s="36" t="s">
        <v>125</v>
      </c>
      <c r="B132" s="43"/>
      <c r="C132" s="44"/>
      <c r="D132" s="44"/>
      <c r="E132" s="47" t="s">
        <v>2333</v>
      </c>
      <c r="F132" s="44"/>
      <c r="G132" s="44"/>
      <c r="H132" s="44"/>
      <c r="I132" s="44"/>
      <c r="J132" s="46"/>
    </row>
    <row r="133" ht="409.5">
      <c r="A133" s="36" t="s">
        <v>127</v>
      </c>
      <c r="B133" s="43"/>
      <c r="C133" s="44"/>
      <c r="D133" s="44"/>
      <c r="E133" s="38" t="s">
        <v>398</v>
      </c>
      <c r="F133" s="44"/>
      <c r="G133" s="44"/>
      <c r="H133" s="44"/>
      <c r="I133" s="44"/>
      <c r="J133" s="46"/>
    </row>
    <row r="134">
      <c r="A134" s="30" t="s">
        <v>115</v>
      </c>
      <c r="B134" s="31"/>
      <c r="C134" s="32" t="s">
        <v>268</v>
      </c>
      <c r="D134" s="33"/>
      <c r="E134" s="30" t="s">
        <v>269</v>
      </c>
      <c r="F134" s="33"/>
      <c r="G134" s="33"/>
      <c r="H134" s="33"/>
      <c r="I134" s="34">
        <f>SUMIFS(I135:I162,A135:A162,"P")</f>
        <v>0</v>
      </c>
      <c r="J134" s="35"/>
    </row>
    <row r="135">
      <c r="A135" s="36" t="s">
        <v>118</v>
      </c>
      <c r="B135" s="36">
        <v>28</v>
      </c>
      <c r="C135" s="37" t="s">
        <v>2180</v>
      </c>
      <c r="D135" s="36" t="s">
        <v>120</v>
      </c>
      <c r="E135" s="38" t="s">
        <v>2181</v>
      </c>
      <c r="F135" s="39" t="s">
        <v>235</v>
      </c>
      <c r="G135" s="40">
        <v>1.5</v>
      </c>
      <c r="H135" s="41">
        <v>1161.98</v>
      </c>
      <c r="I135" s="41">
        <f>ROUND(G135*H135,P4)</f>
        <v>0</v>
      </c>
      <c r="J135" s="39" t="s">
        <v>123</v>
      </c>
      <c r="O135" s="42">
        <f>I135*0.21</f>
        <v>0</v>
      </c>
      <c r="P135">
        <v>3</v>
      </c>
    </row>
    <row r="136">
      <c r="A136" s="36" t="s">
        <v>124</v>
      </c>
      <c r="B136" s="43"/>
      <c r="C136" s="44"/>
      <c r="D136" s="44"/>
      <c r="E136" s="45" t="s">
        <v>120</v>
      </c>
      <c r="F136" s="44"/>
      <c r="G136" s="44"/>
      <c r="H136" s="44"/>
      <c r="I136" s="44"/>
      <c r="J136" s="46"/>
    </row>
    <row r="137">
      <c r="A137" s="36" t="s">
        <v>125</v>
      </c>
      <c r="B137" s="43"/>
      <c r="C137" s="44"/>
      <c r="D137" s="44"/>
      <c r="E137" s="47" t="s">
        <v>2334</v>
      </c>
      <c r="F137" s="44"/>
      <c r="G137" s="44"/>
      <c r="H137" s="44"/>
      <c r="I137" s="44"/>
      <c r="J137" s="46"/>
    </row>
    <row r="138" ht="316.8">
      <c r="A138" s="36" t="s">
        <v>127</v>
      </c>
      <c r="B138" s="43"/>
      <c r="C138" s="44"/>
      <c r="D138" s="44"/>
      <c r="E138" s="38" t="s">
        <v>693</v>
      </c>
      <c r="F138" s="44"/>
      <c r="G138" s="44"/>
      <c r="H138" s="44"/>
      <c r="I138" s="44"/>
      <c r="J138" s="46"/>
    </row>
    <row r="139">
      <c r="A139" s="36" t="s">
        <v>118</v>
      </c>
      <c r="B139" s="36">
        <v>32</v>
      </c>
      <c r="C139" s="37" t="s">
        <v>2335</v>
      </c>
      <c r="D139" s="36" t="s">
        <v>120</v>
      </c>
      <c r="E139" s="38" t="s">
        <v>2336</v>
      </c>
      <c r="F139" s="39" t="s">
        <v>235</v>
      </c>
      <c r="G139" s="40">
        <v>9.1999999999999993</v>
      </c>
      <c r="H139" s="41">
        <v>4388.4799999999996</v>
      </c>
      <c r="I139" s="41">
        <f>ROUND(G139*H139,P4)</f>
        <v>0</v>
      </c>
      <c r="J139" s="39" t="s">
        <v>123</v>
      </c>
      <c r="O139" s="42">
        <f>I139*0.21</f>
        <v>0</v>
      </c>
      <c r="P139">
        <v>3</v>
      </c>
    </row>
    <row r="140">
      <c r="A140" s="36" t="s">
        <v>124</v>
      </c>
      <c r="B140" s="43"/>
      <c r="C140" s="44"/>
      <c r="D140" s="44"/>
      <c r="E140" s="45" t="s">
        <v>120</v>
      </c>
      <c r="F140" s="44"/>
      <c r="G140" s="44"/>
      <c r="H140" s="44"/>
      <c r="I140" s="44"/>
      <c r="J140" s="46"/>
    </row>
    <row r="141">
      <c r="A141" s="36" t="s">
        <v>125</v>
      </c>
      <c r="B141" s="43"/>
      <c r="C141" s="44"/>
      <c r="D141" s="44"/>
      <c r="E141" s="47" t="s">
        <v>2337</v>
      </c>
      <c r="F141" s="44"/>
      <c r="G141" s="44"/>
      <c r="H141" s="44"/>
      <c r="I141" s="44"/>
      <c r="J141" s="46"/>
    </row>
    <row r="142" ht="72">
      <c r="A142" s="36" t="s">
        <v>127</v>
      </c>
      <c r="B142" s="43"/>
      <c r="C142" s="44"/>
      <c r="D142" s="44"/>
      <c r="E142" s="38" t="s">
        <v>596</v>
      </c>
      <c r="F142" s="44"/>
      <c r="G142" s="44"/>
      <c r="H142" s="44"/>
      <c r="I142" s="44"/>
      <c r="J142" s="46"/>
    </row>
    <row r="143">
      <c r="A143" s="36" t="s">
        <v>118</v>
      </c>
      <c r="B143" s="36">
        <v>33</v>
      </c>
      <c r="C143" s="37" t="s">
        <v>2338</v>
      </c>
      <c r="D143" s="36" t="s">
        <v>120</v>
      </c>
      <c r="E143" s="38" t="s">
        <v>2339</v>
      </c>
      <c r="F143" s="39" t="s">
        <v>235</v>
      </c>
      <c r="G143" s="40">
        <v>15.9</v>
      </c>
      <c r="H143" s="41">
        <v>3244.25</v>
      </c>
      <c r="I143" s="41">
        <f>ROUND(G143*H143,P4)</f>
        <v>0</v>
      </c>
      <c r="J143" s="39" t="s">
        <v>123</v>
      </c>
      <c r="O143" s="42">
        <f>I143*0.21</f>
        <v>0</v>
      </c>
      <c r="P143">
        <v>3</v>
      </c>
    </row>
    <row r="144">
      <c r="A144" s="36" t="s">
        <v>124</v>
      </c>
      <c r="B144" s="43"/>
      <c r="C144" s="44"/>
      <c r="D144" s="44"/>
      <c r="E144" s="45" t="s">
        <v>120</v>
      </c>
      <c r="F144" s="44"/>
      <c r="G144" s="44"/>
      <c r="H144" s="44"/>
      <c r="I144" s="44"/>
      <c r="J144" s="46"/>
    </row>
    <row r="145">
      <c r="A145" s="36" t="s">
        <v>125</v>
      </c>
      <c r="B145" s="43"/>
      <c r="C145" s="44"/>
      <c r="D145" s="44"/>
      <c r="E145" s="47" t="s">
        <v>2340</v>
      </c>
      <c r="F145" s="44"/>
      <c r="G145" s="44"/>
      <c r="H145" s="44"/>
      <c r="I145" s="44"/>
      <c r="J145" s="46"/>
    </row>
    <row r="146" ht="72">
      <c r="A146" s="36" t="s">
        <v>127</v>
      </c>
      <c r="B146" s="43"/>
      <c r="C146" s="44"/>
      <c r="D146" s="44"/>
      <c r="E146" s="38" t="s">
        <v>596</v>
      </c>
      <c r="F146" s="44"/>
      <c r="G146" s="44"/>
      <c r="H146" s="44"/>
      <c r="I146" s="44"/>
      <c r="J146" s="46"/>
    </row>
    <row r="147">
      <c r="A147" s="36" t="s">
        <v>118</v>
      </c>
      <c r="B147" s="36">
        <v>34</v>
      </c>
      <c r="C147" s="37" t="s">
        <v>474</v>
      </c>
      <c r="D147" s="36" t="s">
        <v>120</v>
      </c>
      <c r="E147" s="38" t="s">
        <v>475</v>
      </c>
      <c r="F147" s="39" t="s">
        <v>235</v>
      </c>
      <c r="G147" s="40">
        <v>13.199999999999999</v>
      </c>
      <c r="H147" s="41">
        <v>190.52000000000001</v>
      </c>
      <c r="I147" s="41">
        <f>ROUND(G147*H147,P4)</f>
        <v>0</v>
      </c>
      <c r="J147" s="39" t="s">
        <v>123</v>
      </c>
      <c r="O147" s="42">
        <f>I147*0.21</f>
        <v>0</v>
      </c>
      <c r="P147">
        <v>3</v>
      </c>
    </row>
    <row r="148">
      <c r="A148" s="36" t="s">
        <v>124</v>
      </c>
      <c r="B148" s="43"/>
      <c r="C148" s="44"/>
      <c r="D148" s="44"/>
      <c r="E148" s="45" t="s">
        <v>120</v>
      </c>
      <c r="F148" s="44"/>
      <c r="G148" s="44"/>
      <c r="H148" s="44"/>
      <c r="I148" s="44"/>
      <c r="J148" s="46"/>
    </row>
    <row r="149">
      <c r="A149" s="36" t="s">
        <v>125</v>
      </c>
      <c r="B149" s="43"/>
      <c r="C149" s="44"/>
      <c r="D149" s="44"/>
      <c r="E149" s="47" t="s">
        <v>2341</v>
      </c>
      <c r="F149" s="44"/>
      <c r="G149" s="44"/>
      <c r="H149" s="44"/>
      <c r="I149" s="44"/>
      <c r="J149" s="46"/>
    </row>
    <row r="150" ht="28.8">
      <c r="A150" s="36" t="s">
        <v>127</v>
      </c>
      <c r="B150" s="43"/>
      <c r="C150" s="44"/>
      <c r="D150" s="44"/>
      <c r="E150" s="38" t="s">
        <v>477</v>
      </c>
      <c r="F150" s="44"/>
      <c r="G150" s="44"/>
      <c r="H150" s="44"/>
      <c r="I150" s="44"/>
      <c r="J150" s="46"/>
    </row>
    <row r="151" ht="28.8">
      <c r="A151" s="36" t="s">
        <v>118</v>
      </c>
      <c r="B151" s="36">
        <v>35</v>
      </c>
      <c r="C151" s="37" t="s">
        <v>2342</v>
      </c>
      <c r="D151" s="36" t="s">
        <v>120</v>
      </c>
      <c r="E151" s="38" t="s">
        <v>2343</v>
      </c>
      <c r="F151" s="39" t="s">
        <v>178</v>
      </c>
      <c r="G151" s="40">
        <v>1</v>
      </c>
      <c r="H151" s="41">
        <v>26758.41</v>
      </c>
      <c r="I151" s="41">
        <f>ROUND(G151*H151,P4)</f>
        <v>0</v>
      </c>
      <c r="J151" s="39" t="s">
        <v>123</v>
      </c>
      <c r="O151" s="42">
        <f>I151*0.21</f>
        <v>0</v>
      </c>
      <c r="P151">
        <v>3</v>
      </c>
    </row>
    <row r="152">
      <c r="A152" s="36" t="s">
        <v>124</v>
      </c>
      <c r="B152" s="43"/>
      <c r="C152" s="44"/>
      <c r="D152" s="44"/>
      <c r="E152" s="45" t="s">
        <v>120</v>
      </c>
      <c r="F152" s="44"/>
      <c r="G152" s="44"/>
      <c r="H152" s="44"/>
      <c r="I152" s="44"/>
      <c r="J152" s="46"/>
    </row>
    <row r="153" ht="57.6">
      <c r="A153" s="36" t="s">
        <v>125</v>
      </c>
      <c r="B153" s="43"/>
      <c r="C153" s="44"/>
      <c r="D153" s="44"/>
      <c r="E153" s="47" t="s">
        <v>2344</v>
      </c>
      <c r="F153" s="44"/>
      <c r="G153" s="44"/>
      <c r="H153" s="44"/>
      <c r="I153" s="44"/>
      <c r="J153" s="46"/>
    </row>
    <row r="154" ht="409.5">
      <c r="A154" s="36" t="s">
        <v>127</v>
      </c>
      <c r="B154" s="43"/>
      <c r="C154" s="44"/>
      <c r="D154" s="44"/>
      <c r="E154" s="38" t="s">
        <v>2345</v>
      </c>
      <c r="F154" s="44"/>
      <c r="G154" s="44"/>
      <c r="H154" s="44"/>
      <c r="I154" s="44"/>
      <c r="J154" s="46"/>
    </row>
    <row r="155">
      <c r="A155" s="36" t="s">
        <v>118</v>
      </c>
      <c r="B155" s="36">
        <v>36</v>
      </c>
      <c r="C155" s="37" t="s">
        <v>2191</v>
      </c>
      <c r="D155" s="36" t="s">
        <v>288</v>
      </c>
      <c r="E155" s="38" t="s">
        <v>2192</v>
      </c>
      <c r="F155" s="39" t="s">
        <v>178</v>
      </c>
      <c r="G155" s="40">
        <v>1</v>
      </c>
      <c r="H155" s="41">
        <v>26826.200000000001</v>
      </c>
      <c r="I155" s="41">
        <f>ROUND(G155*H155,P4)</f>
        <v>0</v>
      </c>
      <c r="J155" s="39" t="s">
        <v>123</v>
      </c>
      <c r="O155" s="42">
        <f>I155*0.21</f>
        <v>0</v>
      </c>
      <c r="P155">
        <v>3</v>
      </c>
    </row>
    <row r="156">
      <c r="A156" s="36" t="s">
        <v>124</v>
      </c>
      <c r="B156" s="43"/>
      <c r="C156" s="44"/>
      <c r="D156" s="44"/>
      <c r="E156" s="45" t="s">
        <v>120</v>
      </c>
      <c r="F156" s="44"/>
      <c r="G156" s="44"/>
      <c r="H156" s="44"/>
      <c r="I156" s="44"/>
      <c r="J156" s="46"/>
    </row>
    <row r="157" ht="28.8">
      <c r="A157" s="36" t="s">
        <v>125</v>
      </c>
      <c r="B157" s="43"/>
      <c r="C157" s="44"/>
      <c r="D157" s="44"/>
      <c r="E157" s="47" t="s">
        <v>2346</v>
      </c>
      <c r="F157" s="44"/>
      <c r="G157" s="44"/>
      <c r="H157" s="44"/>
      <c r="I157" s="44"/>
      <c r="J157" s="46"/>
    </row>
    <row r="158" ht="43.2">
      <c r="A158" s="36" t="s">
        <v>127</v>
      </c>
      <c r="B158" s="43"/>
      <c r="C158" s="44"/>
      <c r="D158" s="44"/>
      <c r="E158" s="38" t="s">
        <v>1503</v>
      </c>
      <c r="F158" s="44"/>
      <c r="G158" s="44"/>
      <c r="H158" s="44"/>
      <c r="I158" s="44"/>
      <c r="J158" s="46"/>
    </row>
    <row r="159">
      <c r="A159" s="36" t="s">
        <v>118</v>
      </c>
      <c r="B159" s="36">
        <v>37</v>
      </c>
      <c r="C159" s="37" t="s">
        <v>2191</v>
      </c>
      <c r="D159" s="36" t="s">
        <v>309</v>
      </c>
      <c r="E159" s="38" t="s">
        <v>2192</v>
      </c>
      <c r="F159" s="39" t="s">
        <v>178</v>
      </c>
      <c r="G159" s="40">
        <v>1</v>
      </c>
      <c r="H159" s="41">
        <v>26826.200000000001</v>
      </c>
      <c r="I159" s="41">
        <f>ROUND(G159*H159,P4)</f>
        <v>0</v>
      </c>
      <c r="J159" s="39" t="s">
        <v>123</v>
      </c>
      <c r="O159" s="42">
        <f>I159*0.21</f>
        <v>0</v>
      </c>
      <c r="P159">
        <v>3</v>
      </c>
    </row>
    <row r="160">
      <c r="A160" s="36" t="s">
        <v>124</v>
      </c>
      <c r="B160" s="43"/>
      <c r="C160" s="44"/>
      <c r="D160" s="44"/>
      <c r="E160" s="45" t="s">
        <v>120</v>
      </c>
      <c r="F160" s="44"/>
      <c r="G160" s="44"/>
      <c r="H160" s="44"/>
      <c r="I160" s="44"/>
      <c r="J160" s="46"/>
    </row>
    <row r="161" ht="28.8">
      <c r="A161" s="36" t="s">
        <v>125</v>
      </c>
      <c r="B161" s="43"/>
      <c r="C161" s="44"/>
      <c r="D161" s="44"/>
      <c r="E161" s="47" t="s">
        <v>2347</v>
      </c>
      <c r="F161" s="44"/>
      <c r="G161" s="44"/>
      <c r="H161" s="44"/>
      <c r="I161" s="44"/>
      <c r="J161" s="46"/>
    </row>
    <row r="162" ht="43.2">
      <c r="A162" s="36" t="s">
        <v>127</v>
      </c>
      <c r="B162" s="48"/>
      <c r="C162" s="49"/>
      <c r="D162" s="49"/>
      <c r="E162" s="38" t="s">
        <v>1503</v>
      </c>
      <c r="F162" s="49"/>
      <c r="G162" s="49"/>
      <c r="H162" s="49"/>
      <c r="I162" s="49"/>
      <c r="J16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75</v>
      </c>
      <c r="I3" s="24">
        <f>SUMIFS(I8:I189,A8:A189,"SD")</f>
        <v>0</v>
      </c>
      <c r="J3" s="18"/>
      <c r="O3">
        <v>0</v>
      </c>
      <c r="P3">
        <v>2</v>
      </c>
    </row>
    <row r="4">
      <c r="A4" s="3" t="s">
        <v>102</v>
      </c>
      <c r="B4" s="19" t="s">
        <v>103</v>
      </c>
      <c r="C4" s="20" t="s">
        <v>75</v>
      </c>
      <c r="D4" s="21"/>
      <c r="E4" s="22" t="s">
        <v>76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SUMIFS(I9:I19,A9:A19,"P")</f>
        <v>0</v>
      </c>
      <c r="J8" s="35"/>
    </row>
    <row r="9">
      <c r="A9" s="36" t="s">
        <v>118</v>
      </c>
      <c r="B9" s="36">
        <v>1</v>
      </c>
      <c r="C9" s="37" t="s">
        <v>187</v>
      </c>
      <c r="D9" s="36" t="s">
        <v>288</v>
      </c>
      <c r="E9" s="38" t="s">
        <v>188</v>
      </c>
      <c r="F9" s="39" t="s">
        <v>189</v>
      </c>
      <c r="G9" s="40">
        <v>117.468</v>
      </c>
      <c r="H9" s="41">
        <v>450</v>
      </c>
      <c r="I9" s="41">
        <f>ROUND(G9*H9,P4)</f>
        <v>0</v>
      </c>
      <c r="J9" s="39" t="s">
        <v>123</v>
      </c>
      <c r="O9" s="42">
        <f>I9*0.21</f>
        <v>0</v>
      </c>
      <c r="P9">
        <v>3</v>
      </c>
    </row>
    <row r="10">
      <c r="A10" s="36" t="s">
        <v>124</v>
      </c>
      <c r="B10" s="43"/>
      <c r="C10" s="44"/>
      <c r="D10" s="44"/>
      <c r="E10" s="38" t="s">
        <v>2348</v>
      </c>
      <c r="F10" s="44"/>
      <c r="G10" s="44"/>
      <c r="H10" s="44"/>
      <c r="I10" s="44"/>
      <c r="J10" s="46"/>
    </row>
    <row r="11" ht="57.6">
      <c r="A11" s="36" t="s">
        <v>125</v>
      </c>
      <c r="B11" s="43"/>
      <c r="C11" s="44"/>
      <c r="D11" s="44"/>
      <c r="E11" s="47" t="s">
        <v>2349</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311</v>
      </c>
      <c r="E13" s="38" t="s">
        <v>188</v>
      </c>
      <c r="F13" s="39" t="s">
        <v>189</v>
      </c>
      <c r="G13" s="40">
        <v>29</v>
      </c>
      <c r="H13" s="41">
        <v>960</v>
      </c>
      <c r="I13" s="41">
        <f>ROUND(G13*H13,P4)</f>
        <v>0</v>
      </c>
      <c r="J13" s="39" t="s">
        <v>123</v>
      </c>
      <c r="O13" s="42">
        <f>I13*0.21</f>
        <v>0</v>
      </c>
      <c r="P13">
        <v>3</v>
      </c>
    </row>
    <row r="14">
      <c r="A14" s="36" t="s">
        <v>124</v>
      </c>
      <c r="B14" s="43"/>
      <c r="C14" s="44"/>
      <c r="D14" s="44"/>
      <c r="E14" s="38" t="s">
        <v>2350</v>
      </c>
      <c r="F14" s="44"/>
      <c r="G14" s="44"/>
      <c r="H14" s="44"/>
      <c r="I14" s="44"/>
      <c r="J14" s="46"/>
    </row>
    <row r="15" ht="43.2">
      <c r="A15" s="36" t="s">
        <v>125</v>
      </c>
      <c r="B15" s="43"/>
      <c r="C15" s="44"/>
      <c r="D15" s="44"/>
      <c r="E15" s="47" t="s">
        <v>2351</v>
      </c>
      <c r="F15" s="44"/>
      <c r="G15" s="44"/>
      <c r="H15" s="44"/>
      <c r="I15" s="44"/>
      <c r="J15" s="46"/>
    </row>
    <row r="16" ht="28.8">
      <c r="A16" s="36" t="s">
        <v>127</v>
      </c>
      <c r="B16" s="43"/>
      <c r="C16" s="44"/>
      <c r="D16" s="44"/>
      <c r="E16" s="38" t="s">
        <v>192</v>
      </c>
      <c r="F16" s="44"/>
      <c r="G16" s="44"/>
      <c r="H16" s="44"/>
      <c r="I16" s="44"/>
      <c r="J16" s="46"/>
    </row>
    <row r="17">
      <c r="A17" s="36" t="s">
        <v>118</v>
      </c>
      <c r="B17" s="36">
        <v>3</v>
      </c>
      <c r="C17" s="37" t="s">
        <v>176</v>
      </c>
      <c r="D17" s="36" t="s">
        <v>120</v>
      </c>
      <c r="E17" s="38" t="s">
        <v>177</v>
      </c>
      <c r="F17" s="39" t="s">
        <v>178</v>
      </c>
      <c r="G17" s="40">
        <v>2</v>
      </c>
      <c r="H17" s="41">
        <v>3000</v>
      </c>
      <c r="I17" s="41">
        <f>ROUND(G17*H17,P4)</f>
        <v>0</v>
      </c>
      <c r="J17" s="39" t="s">
        <v>123</v>
      </c>
      <c r="O17" s="42">
        <f>I17*0.21</f>
        <v>0</v>
      </c>
      <c r="P17">
        <v>3</v>
      </c>
    </row>
    <row r="18">
      <c r="A18" s="36" t="s">
        <v>124</v>
      </c>
      <c r="B18" s="43"/>
      <c r="C18" s="44"/>
      <c r="D18" s="44"/>
      <c r="E18" s="38" t="s">
        <v>2352</v>
      </c>
      <c r="F18" s="44"/>
      <c r="G18" s="44"/>
      <c r="H18" s="44"/>
      <c r="I18" s="44"/>
      <c r="J18" s="46"/>
    </row>
    <row r="19" ht="100.8">
      <c r="A19" s="36" t="s">
        <v>127</v>
      </c>
      <c r="B19" s="43"/>
      <c r="C19" s="44"/>
      <c r="D19" s="44"/>
      <c r="E19" s="38" t="s">
        <v>180</v>
      </c>
      <c r="F19" s="44"/>
      <c r="G19" s="44"/>
      <c r="H19" s="44"/>
      <c r="I19" s="44"/>
      <c r="J19" s="46"/>
    </row>
    <row r="20">
      <c r="A20" s="30" t="s">
        <v>115</v>
      </c>
      <c r="B20" s="31"/>
      <c r="C20" s="32" t="s">
        <v>133</v>
      </c>
      <c r="D20" s="33"/>
      <c r="E20" s="30" t="s">
        <v>204</v>
      </c>
      <c r="F20" s="33"/>
      <c r="G20" s="33"/>
      <c r="H20" s="33"/>
      <c r="I20" s="34">
        <f>SUMIFS(I21:I71,A21:A71,"P")</f>
        <v>0</v>
      </c>
      <c r="J20" s="35"/>
    </row>
    <row r="21" ht="28.8">
      <c r="A21" s="36" t="s">
        <v>118</v>
      </c>
      <c r="B21" s="36">
        <v>4</v>
      </c>
      <c r="C21" s="37" t="s">
        <v>493</v>
      </c>
      <c r="D21" s="36" t="s">
        <v>120</v>
      </c>
      <c r="E21" s="38" t="s">
        <v>494</v>
      </c>
      <c r="F21" s="39" t="s">
        <v>189</v>
      </c>
      <c r="G21" s="40">
        <v>14.800000000000001</v>
      </c>
      <c r="H21" s="41">
        <v>319.98000000000002</v>
      </c>
      <c r="I21" s="41">
        <f>ROUND(G21*H21,P4)</f>
        <v>0</v>
      </c>
      <c r="J21" s="39" t="s">
        <v>123</v>
      </c>
      <c r="O21" s="42">
        <f>I21*0.21</f>
        <v>0</v>
      </c>
      <c r="P21">
        <v>3</v>
      </c>
    </row>
    <row r="22" ht="28.8">
      <c r="A22" s="36" t="s">
        <v>124</v>
      </c>
      <c r="B22" s="43"/>
      <c r="C22" s="44"/>
      <c r="D22" s="44"/>
      <c r="E22" s="38" t="s">
        <v>1975</v>
      </c>
      <c r="F22" s="44"/>
      <c r="G22" s="44"/>
      <c r="H22" s="44"/>
      <c r="I22" s="44"/>
      <c r="J22" s="46"/>
    </row>
    <row r="23" ht="43.2">
      <c r="A23" s="36" t="s">
        <v>125</v>
      </c>
      <c r="B23" s="43"/>
      <c r="C23" s="44"/>
      <c r="D23" s="44"/>
      <c r="E23" s="47" t="s">
        <v>2353</v>
      </c>
      <c r="F23" s="44"/>
      <c r="G23" s="44"/>
      <c r="H23" s="44"/>
      <c r="I23" s="44"/>
      <c r="J23" s="46"/>
    </row>
    <row r="24" ht="72">
      <c r="A24" s="36" t="s">
        <v>127</v>
      </c>
      <c r="B24" s="43"/>
      <c r="C24" s="44"/>
      <c r="D24" s="44"/>
      <c r="E24" s="38" t="s">
        <v>496</v>
      </c>
      <c r="F24" s="44"/>
      <c r="G24" s="44"/>
      <c r="H24" s="44"/>
      <c r="I24" s="44"/>
      <c r="J24" s="46"/>
    </row>
    <row r="25" ht="28.8">
      <c r="A25" s="36" t="s">
        <v>118</v>
      </c>
      <c r="B25" s="36">
        <v>5</v>
      </c>
      <c r="C25" s="37" t="s">
        <v>2354</v>
      </c>
      <c r="D25" s="36" t="s">
        <v>120</v>
      </c>
      <c r="E25" s="38" t="s">
        <v>2355</v>
      </c>
      <c r="F25" s="39" t="s">
        <v>189</v>
      </c>
      <c r="G25" s="40">
        <v>7.4000000000000004</v>
      </c>
      <c r="H25" s="41">
        <v>3753.8600000000001</v>
      </c>
      <c r="I25" s="41">
        <f>ROUND(G25*H25,P4)</f>
        <v>0</v>
      </c>
      <c r="J25" s="39" t="s">
        <v>123</v>
      </c>
      <c r="O25" s="42">
        <f>I25*0.21</f>
        <v>0</v>
      </c>
      <c r="P25">
        <v>3</v>
      </c>
    </row>
    <row r="26" ht="43.2">
      <c r="A26" s="36" t="s">
        <v>124</v>
      </c>
      <c r="B26" s="43"/>
      <c r="C26" s="44"/>
      <c r="D26" s="44"/>
      <c r="E26" s="38" t="s">
        <v>2356</v>
      </c>
      <c r="F26" s="44"/>
      <c r="G26" s="44"/>
      <c r="H26" s="44"/>
      <c r="I26" s="44"/>
      <c r="J26" s="46"/>
    </row>
    <row r="27" ht="43.2">
      <c r="A27" s="36" t="s">
        <v>125</v>
      </c>
      <c r="B27" s="43"/>
      <c r="C27" s="44"/>
      <c r="D27" s="44"/>
      <c r="E27" s="47" t="s">
        <v>2357</v>
      </c>
      <c r="F27" s="44"/>
      <c r="G27" s="44"/>
      <c r="H27" s="44"/>
      <c r="I27" s="44"/>
      <c r="J27" s="46"/>
    </row>
    <row r="28" ht="72">
      <c r="A28" s="36" t="s">
        <v>127</v>
      </c>
      <c r="B28" s="43"/>
      <c r="C28" s="44"/>
      <c r="D28" s="44"/>
      <c r="E28" s="38" t="s">
        <v>496</v>
      </c>
      <c r="F28" s="44"/>
      <c r="G28" s="44"/>
      <c r="H28" s="44"/>
      <c r="I28" s="44"/>
      <c r="J28" s="46"/>
    </row>
    <row r="29">
      <c r="A29" s="36" t="s">
        <v>118</v>
      </c>
      <c r="B29" s="36">
        <v>6</v>
      </c>
      <c r="C29" s="37" t="s">
        <v>1969</v>
      </c>
      <c r="D29" s="36" t="s">
        <v>120</v>
      </c>
      <c r="E29" s="38" t="s">
        <v>1970</v>
      </c>
      <c r="F29" s="39" t="s">
        <v>235</v>
      </c>
      <c r="G29" s="40">
        <v>65</v>
      </c>
      <c r="H29" s="41">
        <v>2311.5500000000002</v>
      </c>
      <c r="I29" s="41">
        <f>ROUND(G29*H29,P4)</f>
        <v>0</v>
      </c>
      <c r="J29" s="39" t="s">
        <v>123</v>
      </c>
      <c r="O29" s="42">
        <f>I29*0.21</f>
        <v>0</v>
      </c>
      <c r="P29">
        <v>3</v>
      </c>
    </row>
    <row r="30">
      <c r="A30" s="36" t="s">
        <v>124</v>
      </c>
      <c r="B30" s="43"/>
      <c r="C30" s="44"/>
      <c r="D30" s="44"/>
      <c r="E30" s="38" t="s">
        <v>1971</v>
      </c>
      <c r="F30" s="44"/>
      <c r="G30" s="44"/>
      <c r="H30" s="44"/>
      <c r="I30" s="44"/>
      <c r="J30" s="46"/>
    </row>
    <row r="31" ht="43.2">
      <c r="A31" s="36" t="s">
        <v>127</v>
      </c>
      <c r="B31" s="43"/>
      <c r="C31" s="44"/>
      <c r="D31" s="44"/>
      <c r="E31" s="38" t="s">
        <v>1972</v>
      </c>
      <c r="F31" s="44"/>
      <c r="G31" s="44"/>
      <c r="H31" s="44"/>
      <c r="I31" s="44"/>
      <c r="J31" s="46"/>
    </row>
    <row r="32">
      <c r="A32" s="36" t="s">
        <v>118</v>
      </c>
      <c r="B32" s="36">
        <v>7</v>
      </c>
      <c r="C32" s="37" t="s">
        <v>305</v>
      </c>
      <c r="D32" s="36" t="s">
        <v>120</v>
      </c>
      <c r="E32" s="38" t="s">
        <v>306</v>
      </c>
      <c r="F32" s="39" t="s">
        <v>189</v>
      </c>
      <c r="G32" s="40">
        <v>95.033000000000001</v>
      </c>
      <c r="H32" s="41">
        <v>135.06999999999999</v>
      </c>
      <c r="I32" s="41">
        <f>ROUND(G32*H32,P4)</f>
        <v>0</v>
      </c>
      <c r="J32" s="39" t="s">
        <v>123</v>
      </c>
      <c r="O32" s="42">
        <f>I32*0.21</f>
        <v>0</v>
      </c>
      <c r="P32">
        <v>3</v>
      </c>
    </row>
    <row r="33">
      <c r="A33" s="36" t="s">
        <v>124</v>
      </c>
      <c r="B33" s="43"/>
      <c r="C33" s="44"/>
      <c r="D33" s="44"/>
      <c r="E33" s="45" t="s">
        <v>120</v>
      </c>
      <c r="F33" s="44"/>
      <c r="G33" s="44"/>
      <c r="H33" s="44"/>
      <c r="I33" s="44"/>
      <c r="J33" s="46"/>
    </row>
    <row r="34" ht="129.6">
      <c r="A34" s="36" t="s">
        <v>125</v>
      </c>
      <c r="B34" s="43"/>
      <c r="C34" s="44"/>
      <c r="D34" s="44"/>
      <c r="E34" s="47" t="s">
        <v>2358</v>
      </c>
      <c r="F34" s="44"/>
      <c r="G34" s="44"/>
      <c r="H34" s="44"/>
      <c r="I34" s="44"/>
      <c r="J34" s="46"/>
    </row>
    <row r="35" ht="360">
      <c r="A35" s="36" t="s">
        <v>127</v>
      </c>
      <c r="B35" s="43"/>
      <c r="C35" s="44"/>
      <c r="D35" s="44"/>
      <c r="E35" s="38" t="s">
        <v>308</v>
      </c>
      <c r="F35" s="44"/>
      <c r="G35" s="44"/>
      <c r="H35" s="44"/>
      <c r="I35" s="44"/>
      <c r="J35" s="46"/>
    </row>
    <row r="36">
      <c r="A36" s="36" t="s">
        <v>118</v>
      </c>
      <c r="B36" s="36">
        <v>8</v>
      </c>
      <c r="C36" s="37" t="s">
        <v>1978</v>
      </c>
      <c r="D36" s="36" t="s">
        <v>120</v>
      </c>
      <c r="E36" s="38" t="s">
        <v>1979</v>
      </c>
      <c r="F36" s="39" t="s">
        <v>189</v>
      </c>
      <c r="G36" s="40">
        <v>111.872</v>
      </c>
      <c r="H36" s="41">
        <v>442.81999999999999</v>
      </c>
      <c r="I36" s="41">
        <f>ROUND(G36*H36,P4)</f>
        <v>0</v>
      </c>
      <c r="J36" s="39" t="s">
        <v>123</v>
      </c>
      <c r="O36" s="42">
        <f>I36*0.21</f>
        <v>0</v>
      </c>
      <c r="P36">
        <v>3</v>
      </c>
    </row>
    <row r="37" ht="57.6">
      <c r="A37" s="36" t="s">
        <v>124</v>
      </c>
      <c r="B37" s="43"/>
      <c r="C37" s="44"/>
      <c r="D37" s="44"/>
      <c r="E37" s="38" t="s">
        <v>2359</v>
      </c>
      <c r="F37" s="44"/>
      <c r="G37" s="44"/>
      <c r="H37" s="44"/>
      <c r="I37" s="44"/>
      <c r="J37" s="46"/>
    </row>
    <row r="38" ht="43.2">
      <c r="A38" s="36" t="s">
        <v>125</v>
      </c>
      <c r="B38" s="43"/>
      <c r="C38" s="44"/>
      <c r="D38" s="44"/>
      <c r="E38" s="47" t="s">
        <v>2360</v>
      </c>
      <c r="F38" s="44"/>
      <c r="G38" s="44"/>
      <c r="H38" s="44"/>
      <c r="I38" s="44"/>
      <c r="J38" s="46"/>
    </row>
    <row r="39" ht="374.4">
      <c r="A39" s="36" t="s">
        <v>127</v>
      </c>
      <c r="B39" s="43"/>
      <c r="C39" s="44"/>
      <c r="D39" s="44"/>
      <c r="E39" s="38" t="s">
        <v>511</v>
      </c>
      <c r="F39" s="44"/>
      <c r="G39" s="44"/>
      <c r="H39" s="44"/>
      <c r="I39" s="44"/>
      <c r="J39" s="46"/>
    </row>
    <row r="40">
      <c r="A40" s="36" t="s">
        <v>118</v>
      </c>
      <c r="B40" s="36">
        <v>9</v>
      </c>
      <c r="C40" s="37" t="s">
        <v>326</v>
      </c>
      <c r="D40" s="36" t="s">
        <v>120</v>
      </c>
      <c r="E40" s="38" t="s">
        <v>327</v>
      </c>
      <c r="F40" s="39" t="s">
        <v>189</v>
      </c>
      <c r="G40" s="40">
        <v>47.945</v>
      </c>
      <c r="H40" s="41">
        <v>1321.6500000000001</v>
      </c>
      <c r="I40" s="41">
        <f>ROUND(G40*H40,P4)</f>
        <v>0</v>
      </c>
      <c r="J40" s="39" t="s">
        <v>123</v>
      </c>
      <c r="O40" s="42">
        <f>I40*0.21</f>
        <v>0</v>
      </c>
      <c r="P40">
        <v>3</v>
      </c>
    </row>
    <row r="41" ht="57.6">
      <c r="A41" s="36" t="s">
        <v>124</v>
      </c>
      <c r="B41" s="43"/>
      <c r="C41" s="44"/>
      <c r="D41" s="44"/>
      <c r="E41" s="38" t="s">
        <v>2361</v>
      </c>
      <c r="F41" s="44"/>
      <c r="G41" s="44"/>
      <c r="H41" s="44"/>
      <c r="I41" s="44"/>
      <c r="J41" s="46"/>
    </row>
    <row r="42" ht="43.2">
      <c r="A42" s="36" t="s">
        <v>125</v>
      </c>
      <c r="B42" s="43"/>
      <c r="C42" s="44"/>
      <c r="D42" s="44"/>
      <c r="E42" s="47" t="s">
        <v>2362</v>
      </c>
      <c r="F42" s="44"/>
      <c r="G42" s="44"/>
      <c r="H42" s="44"/>
      <c r="I42" s="44"/>
      <c r="J42" s="46"/>
    </row>
    <row r="43" ht="374.4">
      <c r="A43" s="36" t="s">
        <v>127</v>
      </c>
      <c r="B43" s="43"/>
      <c r="C43" s="44"/>
      <c r="D43" s="44"/>
      <c r="E43" s="38" t="s">
        <v>329</v>
      </c>
      <c r="F43" s="44"/>
      <c r="G43" s="44"/>
      <c r="H43" s="44"/>
      <c r="I43" s="44"/>
      <c r="J43" s="46"/>
    </row>
    <row r="44">
      <c r="A44" s="36" t="s">
        <v>118</v>
      </c>
      <c r="B44" s="36">
        <v>10</v>
      </c>
      <c r="C44" s="37" t="s">
        <v>209</v>
      </c>
      <c r="D44" s="36" t="s">
        <v>120</v>
      </c>
      <c r="E44" s="38" t="s">
        <v>210</v>
      </c>
      <c r="F44" s="39" t="s">
        <v>189</v>
      </c>
      <c r="G44" s="40">
        <v>159.81700000000001</v>
      </c>
      <c r="H44" s="41">
        <v>20.600000000000001</v>
      </c>
      <c r="I44" s="41">
        <f>ROUND(G44*H44,P4)</f>
        <v>0</v>
      </c>
      <c r="J44" s="39" t="s">
        <v>123</v>
      </c>
      <c r="O44" s="42">
        <f>I44*0.21</f>
        <v>0</v>
      </c>
      <c r="P44">
        <v>3</v>
      </c>
    </row>
    <row r="45">
      <c r="A45" s="36" t="s">
        <v>124</v>
      </c>
      <c r="B45" s="43"/>
      <c r="C45" s="44"/>
      <c r="D45" s="44"/>
      <c r="E45" s="38" t="s">
        <v>2363</v>
      </c>
      <c r="F45" s="44"/>
      <c r="G45" s="44"/>
      <c r="H45" s="44"/>
      <c r="I45" s="44"/>
      <c r="J45" s="46"/>
    </row>
    <row r="46">
      <c r="A46" s="36" t="s">
        <v>125</v>
      </c>
      <c r="B46" s="43"/>
      <c r="C46" s="44"/>
      <c r="D46" s="44"/>
      <c r="E46" s="47" t="s">
        <v>2364</v>
      </c>
      <c r="F46" s="44"/>
      <c r="G46" s="44"/>
      <c r="H46" s="44"/>
      <c r="I46" s="44"/>
      <c r="J46" s="46"/>
    </row>
    <row r="47" ht="216">
      <c r="A47" s="36" t="s">
        <v>127</v>
      </c>
      <c r="B47" s="43"/>
      <c r="C47" s="44"/>
      <c r="D47" s="44"/>
      <c r="E47" s="38" t="s">
        <v>341</v>
      </c>
      <c r="F47" s="44"/>
      <c r="G47" s="44"/>
      <c r="H47" s="44"/>
      <c r="I47" s="44"/>
      <c r="J47" s="46"/>
    </row>
    <row r="48">
      <c r="A48" s="36" t="s">
        <v>118</v>
      </c>
      <c r="B48" s="36">
        <v>11</v>
      </c>
      <c r="C48" s="37" t="s">
        <v>209</v>
      </c>
      <c r="D48" s="36" t="s">
        <v>288</v>
      </c>
      <c r="E48" s="38" t="s">
        <v>210</v>
      </c>
      <c r="F48" s="39" t="s">
        <v>189</v>
      </c>
      <c r="G48" s="40">
        <v>90.188000000000002</v>
      </c>
      <c r="H48" s="41">
        <v>20.600000000000001</v>
      </c>
      <c r="I48" s="41">
        <f>ROUND(G48*H48,P4)</f>
        <v>0</v>
      </c>
      <c r="J48" s="39" t="s">
        <v>123</v>
      </c>
      <c r="O48" s="42">
        <f>I48*0.21</f>
        <v>0</v>
      </c>
      <c r="P48">
        <v>3</v>
      </c>
    </row>
    <row r="49">
      <c r="A49" s="36" t="s">
        <v>124</v>
      </c>
      <c r="B49" s="43"/>
      <c r="C49" s="44"/>
      <c r="D49" s="44"/>
      <c r="E49" s="38" t="s">
        <v>2365</v>
      </c>
      <c r="F49" s="44"/>
      <c r="G49" s="44"/>
      <c r="H49" s="44"/>
      <c r="I49" s="44"/>
      <c r="J49" s="46"/>
    </row>
    <row r="50">
      <c r="A50" s="36" t="s">
        <v>125</v>
      </c>
      <c r="B50" s="43"/>
      <c r="C50" s="44"/>
      <c r="D50" s="44"/>
      <c r="E50" s="47" t="s">
        <v>2366</v>
      </c>
      <c r="F50" s="44"/>
      <c r="G50" s="44"/>
      <c r="H50" s="44"/>
      <c r="I50" s="44"/>
      <c r="J50" s="46"/>
    </row>
    <row r="51" ht="216">
      <c r="A51" s="36" t="s">
        <v>127</v>
      </c>
      <c r="B51" s="43"/>
      <c r="C51" s="44"/>
      <c r="D51" s="44"/>
      <c r="E51" s="38" t="s">
        <v>341</v>
      </c>
      <c r="F51" s="44"/>
      <c r="G51" s="44"/>
      <c r="H51" s="44"/>
      <c r="I51" s="44"/>
      <c r="J51" s="46"/>
    </row>
    <row r="52">
      <c r="A52" s="36" t="s">
        <v>118</v>
      </c>
      <c r="B52" s="36">
        <v>12</v>
      </c>
      <c r="C52" s="37" t="s">
        <v>827</v>
      </c>
      <c r="D52" s="36" t="s">
        <v>120</v>
      </c>
      <c r="E52" s="38" t="s">
        <v>828</v>
      </c>
      <c r="F52" s="39" t="s">
        <v>189</v>
      </c>
      <c r="G52" s="40">
        <v>69.629000000000005</v>
      </c>
      <c r="H52" s="41">
        <v>180.83000000000001</v>
      </c>
      <c r="I52" s="41">
        <f>ROUND(G52*H52,P4)</f>
        <v>0</v>
      </c>
      <c r="J52" s="39" t="s">
        <v>123</v>
      </c>
      <c r="O52" s="42">
        <f>I52*0.21</f>
        <v>0</v>
      </c>
      <c r="P52">
        <v>3</v>
      </c>
    </row>
    <row r="53">
      <c r="A53" s="36" t="s">
        <v>124</v>
      </c>
      <c r="B53" s="43"/>
      <c r="C53" s="44"/>
      <c r="D53" s="44"/>
      <c r="E53" s="45" t="s">
        <v>120</v>
      </c>
      <c r="F53" s="44"/>
      <c r="G53" s="44"/>
      <c r="H53" s="44"/>
      <c r="I53" s="44"/>
      <c r="J53" s="46"/>
    </row>
    <row r="54">
      <c r="A54" s="36" t="s">
        <v>125</v>
      </c>
      <c r="B54" s="43"/>
      <c r="C54" s="44"/>
      <c r="D54" s="44"/>
      <c r="E54" s="47" t="s">
        <v>2367</v>
      </c>
      <c r="F54" s="44"/>
      <c r="G54" s="44"/>
      <c r="H54" s="44"/>
      <c r="I54" s="44"/>
      <c r="J54" s="46"/>
    </row>
    <row r="55" ht="273.6">
      <c r="A55" s="36" t="s">
        <v>127</v>
      </c>
      <c r="B55" s="43"/>
      <c r="C55" s="44"/>
      <c r="D55" s="44"/>
      <c r="E55" s="38" t="s">
        <v>830</v>
      </c>
      <c r="F55" s="44"/>
      <c r="G55" s="44"/>
      <c r="H55" s="44"/>
      <c r="I55" s="44"/>
      <c r="J55" s="46"/>
    </row>
    <row r="56">
      <c r="A56" s="36" t="s">
        <v>118</v>
      </c>
      <c r="B56" s="36">
        <v>13</v>
      </c>
      <c r="C56" s="37" t="s">
        <v>213</v>
      </c>
      <c r="D56" s="36" t="s">
        <v>120</v>
      </c>
      <c r="E56" s="38" t="s">
        <v>214</v>
      </c>
      <c r="F56" s="39" t="s">
        <v>189</v>
      </c>
      <c r="G56" s="40">
        <v>93.554000000000002</v>
      </c>
      <c r="H56" s="41">
        <v>1102.6500000000001</v>
      </c>
      <c r="I56" s="41">
        <f>ROUND(G56*H56,P4)</f>
        <v>0</v>
      </c>
      <c r="J56" s="39" t="s">
        <v>123</v>
      </c>
      <c r="O56" s="42">
        <f>I56*0.21</f>
        <v>0</v>
      </c>
      <c r="P56">
        <v>3</v>
      </c>
    </row>
    <row r="57">
      <c r="A57" s="36" t="s">
        <v>124</v>
      </c>
      <c r="B57" s="43"/>
      <c r="C57" s="44"/>
      <c r="D57" s="44"/>
      <c r="E57" s="45" t="s">
        <v>120</v>
      </c>
      <c r="F57" s="44"/>
      <c r="G57" s="44"/>
      <c r="H57" s="44"/>
      <c r="I57" s="44"/>
      <c r="J57" s="46"/>
    </row>
    <row r="58" ht="86.4">
      <c r="A58" s="36" t="s">
        <v>125</v>
      </c>
      <c r="B58" s="43"/>
      <c r="C58" s="44"/>
      <c r="D58" s="44"/>
      <c r="E58" s="47" t="s">
        <v>2368</v>
      </c>
      <c r="F58" s="44"/>
      <c r="G58" s="44"/>
      <c r="H58" s="44"/>
      <c r="I58" s="44"/>
      <c r="J58" s="46"/>
    </row>
    <row r="59" ht="360">
      <c r="A59" s="36" t="s">
        <v>127</v>
      </c>
      <c r="B59" s="43"/>
      <c r="C59" s="44"/>
      <c r="D59" s="44"/>
      <c r="E59" s="38" t="s">
        <v>517</v>
      </c>
      <c r="F59" s="44"/>
      <c r="G59" s="44"/>
      <c r="H59" s="44"/>
      <c r="I59" s="44"/>
      <c r="J59" s="46"/>
    </row>
    <row r="60">
      <c r="A60" s="36" t="s">
        <v>118</v>
      </c>
      <c r="B60" s="36">
        <v>14</v>
      </c>
      <c r="C60" s="37" t="s">
        <v>2369</v>
      </c>
      <c r="D60" s="36" t="s">
        <v>120</v>
      </c>
      <c r="E60" s="38" t="s">
        <v>2370</v>
      </c>
      <c r="F60" s="39" t="s">
        <v>189</v>
      </c>
      <c r="G60" s="40">
        <v>2</v>
      </c>
      <c r="H60" s="41">
        <v>540.35000000000002</v>
      </c>
      <c r="I60" s="41">
        <f>ROUND(G60*H60,P4)</f>
        <v>0</v>
      </c>
      <c r="J60" s="39" t="s">
        <v>123</v>
      </c>
      <c r="O60" s="42">
        <f>I60*0.21</f>
        <v>0</v>
      </c>
      <c r="P60">
        <v>3</v>
      </c>
    </row>
    <row r="61">
      <c r="A61" s="36" t="s">
        <v>124</v>
      </c>
      <c r="B61" s="43"/>
      <c r="C61" s="44"/>
      <c r="D61" s="44"/>
      <c r="E61" s="38" t="s">
        <v>2371</v>
      </c>
      <c r="F61" s="44"/>
      <c r="G61" s="44"/>
      <c r="H61" s="44"/>
      <c r="I61" s="44"/>
      <c r="J61" s="46"/>
    </row>
    <row r="62" ht="28.8">
      <c r="A62" s="36" t="s">
        <v>125</v>
      </c>
      <c r="B62" s="43"/>
      <c r="C62" s="44"/>
      <c r="D62" s="44"/>
      <c r="E62" s="47" t="s">
        <v>2372</v>
      </c>
      <c r="F62" s="44"/>
      <c r="G62" s="44"/>
      <c r="H62" s="44"/>
      <c r="I62" s="44"/>
      <c r="J62" s="46"/>
    </row>
    <row r="63" ht="316.8">
      <c r="A63" s="36" t="s">
        <v>127</v>
      </c>
      <c r="B63" s="43"/>
      <c r="C63" s="44"/>
      <c r="D63" s="44"/>
      <c r="E63" s="38" t="s">
        <v>333</v>
      </c>
      <c r="F63" s="44"/>
      <c r="G63" s="44"/>
      <c r="H63" s="44"/>
      <c r="I63" s="44"/>
      <c r="J63" s="46"/>
    </row>
    <row r="64">
      <c r="A64" s="36" t="s">
        <v>118</v>
      </c>
      <c r="B64" s="36">
        <v>15</v>
      </c>
      <c r="C64" s="37" t="s">
        <v>351</v>
      </c>
      <c r="D64" s="36" t="s">
        <v>120</v>
      </c>
      <c r="E64" s="38" t="s">
        <v>352</v>
      </c>
      <c r="F64" s="39" t="s">
        <v>219</v>
      </c>
      <c r="G64" s="40">
        <v>81.400000000000006</v>
      </c>
      <c r="H64" s="41">
        <v>20.530000000000001</v>
      </c>
      <c r="I64" s="41">
        <f>ROUND(G64*H64,P4)</f>
        <v>0</v>
      </c>
      <c r="J64" s="39" t="s">
        <v>123</v>
      </c>
      <c r="O64" s="42">
        <f>I64*0.21</f>
        <v>0</v>
      </c>
      <c r="P64">
        <v>3</v>
      </c>
    </row>
    <row r="65">
      <c r="A65" s="36" t="s">
        <v>124</v>
      </c>
      <c r="B65" s="43"/>
      <c r="C65" s="44"/>
      <c r="D65" s="44"/>
      <c r="E65" s="45" t="s">
        <v>120</v>
      </c>
      <c r="F65" s="44"/>
      <c r="G65" s="44"/>
      <c r="H65" s="44"/>
      <c r="I65" s="44"/>
      <c r="J65" s="46"/>
    </row>
    <row r="66">
      <c r="A66" s="36" t="s">
        <v>125</v>
      </c>
      <c r="B66" s="43"/>
      <c r="C66" s="44"/>
      <c r="D66" s="44"/>
      <c r="E66" s="47" t="s">
        <v>2373</v>
      </c>
      <c r="F66" s="44"/>
      <c r="G66" s="44"/>
      <c r="H66" s="44"/>
      <c r="I66" s="44"/>
      <c r="J66" s="46"/>
    </row>
    <row r="67" ht="28.8">
      <c r="A67" s="36" t="s">
        <v>127</v>
      </c>
      <c r="B67" s="43"/>
      <c r="C67" s="44"/>
      <c r="D67" s="44"/>
      <c r="E67" s="38" t="s">
        <v>354</v>
      </c>
      <c r="F67" s="44"/>
      <c r="G67" s="44"/>
      <c r="H67" s="44"/>
      <c r="I67" s="44"/>
      <c r="J67" s="46"/>
    </row>
    <row r="68">
      <c r="A68" s="36" t="s">
        <v>118</v>
      </c>
      <c r="B68" s="36">
        <v>16</v>
      </c>
      <c r="C68" s="37" t="s">
        <v>358</v>
      </c>
      <c r="D68" s="36" t="s">
        <v>120</v>
      </c>
      <c r="E68" s="38" t="s">
        <v>359</v>
      </c>
      <c r="F68" s="39" t="s">
        <v>189</v>
      </c>
      <c r="G68" s="40">
        <v>25.404</v>
      </c>
      <c r="H68" s="41">
        <v>270.43000000000001</v>
      </c>
      <c r="I68" s="41">
        <f>ROUND(G68*H68,P4)</f>
        <v>0</v>
      </c>
      <c r="J68" s="39" t="s">
        <v>123</v>
      </c>
      <c r="O68" s="42">
        <f>I68*0.21</f>
        <v>0</v>
      </c>
      <c r="P68">
        <v>3</v>
      </c>
    </row>
    <row r="69">
      <c r="A69" s="36" t="s">
        <v>124</v>
      </c>
      <c r="B69" s="43"/>
      <c r="C69" s="44"/>
      <c r="D69" s="44"/>
      <c r="E69" s="45" t="s">
        <v>120</v>
      </c>
      <c r="F69" s="44"/>
      <c r="G69" s="44"/>
      <c r="H69" s="44"/>
      <c r="I69" s="44"/>
      <c r="J69" s="46"/>
    </row>
    <row r="70" ht="72">
      <c r="A70" s="36" t="s">
        <v>125</v>
      </c>
      <c r="B70" s="43"/>
      <c r="C70" s="44"/>
      <c r="D70" s="44"/>
      <c r="E70" s="47" t="s">
        <v>2374</v>
      </c>
      <c r="F70" s="44"/>
      <c r="G70" s="44"/>
      <c r="H70" s="44"/>
      <c r="I70" s="44"/>
      <c r="J70" s="46"/>
    </row>
    <row r="71" ht="43.2">
      <c r="A71" s="36" t="s">
        <v>127</v>
      </c>
      <c r="B71" s="43"/>
      <c r="C71" s="44"/>
      <c r="D71" s="44"/>
      <c r="E71" s="38" t="s">
        <v>361</v>
      </c>
      <c r="F71" s="44"/>
      <c r="G71" s="44"/>
      <c r="H71" s="44"/>
      <c r="I71" s="44"/>
      <c r="J71" s="46"/>
    </row>
    <row r="72">
      <c r="A72" s="30" t="s">
        <v>115</v>
      </c>
      <c r="B72" s="31"/>
      <c r="C72" s="32" t="s">
        <v>222</v>
      </c>
      <c r="D72" s="33"/>
      <c r="E72" s="30" t="s">
        <v>223</v>
      </c>
      <c r="F72" s="33"/>
      <c r="G72" s="33"/>
      <c r="H72" s="33"/>
      <c r="I72" s="34">
        <f>SUMIFS(I73:I80,A73:A80,"P")</f>
        <v>0</v>
      </c>
      <c r="J72" s="35"/>
    </row>
    <row r="73">
      <c r="A73" s="36" t="s">
        <v>118</v>
      </c>
      <c r="B73" s="36">
        <v>17</v>
      </c>
      <c r="C73" s="37" t="s">
        <v>370</v>
      </c>
      <c r="D73" s="36" t="s">
        <v>120</v>
      </c>
      <c r="E73" s="38" t="s">
        <v>371</v>
      </c>
      <c r="F73" s="39" t="s">
        <v>189</v>
      </c>
      <c r="G73" s="40">
        <v>2.5</v>
      </c>
      <c r="H73" s="41">
        <v>1134.95</v>
      </c>
      <c r="I73" s="41">
        <f>ROUND(G73*H73,P4)</f>
        <v>0</v>
      </c>
      <c r="J73" s="39" t="s">
        <v>123</v>
      </c>
      <c r="O73" s="42">
        <f>I73*0.21</f>
        <v>0</v>
      </c>
      <c r="P73">
        <v>3</v>
      </c>
    </row>
    <row r="74">
      <c r="A74" s="36" t="s">
        <v>124</v>
      </c>
      <c r="B74" s="43"/>
      <c r="C74" s="44"/>
      <c r="D74" s="44"/>
      <c r="E74" s="38" t="s">
        <v>2375</v>
      </c>
      <c r="F74" s="44"/>
      <c r="G74" s="44"/>
      <c r="H74" s="44"/>
      <c r="I74" s="44"/>
      <c r="J74" s="46"/>
    </row>
    <row r="75" ht="28.8">
      <c r="A75" s="36" t="s">
        <v>125</v>
      </c>
      <c r="B75" s="43"/>
      <c r="C75" s="44"/>
      <c r="D75" s="44"/>
      <c r="E75" s="47" t="s">
        <v>2376</v>
      </c>
      <c r="F75" s="44"/>
      <c r="G75" s="44"/>
      <c r="H75" s="44"/>
      <c r="I75" s="44"/>
      <c r="J75" s="46"/>
    </row>
    <row r="76" ht="43.2">
      <c r="A76" s="36" t="s">
        <v>127</v>
      </c>
      <c r="B76" s="43"/>
      <c r="C76" s="44"/>
      <c r="D76" s="44"/>
      <c r="E76" s="38" t="s">
        <v>373</v>
      </c>
      <c r="F76" s="44"/>
      <c r="G76" s="44"/>
      <c r="H76" s="44"/>
      <c r="I76" s="44"/>
      <c r="J76" s="46"/>
    </row>
    <row r="77">
      <c r="A77" s="36" t="s">
        <v>118</v>
      </c>
      <c r="B77" s="36">
        <v>18</v>
      </c>
      <c r="C77" s="37" t="s">
        <v>1238</v>
      </c>
      <c r="D77" s="36" t="s">
        <v>120</v>
      </c>
      <c r="E77" s="38" t="s">
        <v>1239</v>
      </c>
      <c r="F77" s="39" t="s">
        <v>189</v>
      </c>
      <c r="G77" s="40">
        <v>1.47</v>
      </c>
      <c r="H77" s="41">
        <v>5155.7700000000004</v>
      </c>
      <c r="I77" s="41">
        <f>ROUND(G77*H77,P4)</f>
        <v>0</v>
      </c>
      <c r="J77" s="39" t="s">
        <v>123</v>
      </c>
      <c r="O77" s="42">
        <f>I77*0.21</f>
        <v>0</v>
      </c>
      <c r="P77">
        <v>3</v>
      </c>
    </row>
    <row r="78">
      <c r="A78" s="36" t="s">
        <v>124</v>
      </c>
      <c r="B78" s="43"/>
      <c r="C78" s="44"/>
      <c r="D78" s="44"/>
      <c r="E78" s="38" t="s">
        <v>2377</v>
      </c>
      <c r="F78" s="44"/>
      <c r="G78" s="44"/>
      <c r="H78" s="44"/>
      <c r="I78" s="44"/>
      <c r="J78" s="46"/>
    </row>
    <row r="79" ht="43.2">
      <c r="A79" s="36" t="s">
        <v>125</v>
      </c>
      <c r="B79" s="43"/>
      <c r="C79" s="44"/>
      <c r="D79" s="44"/>
      <c r="E79" s="47" t="s">
        <v>2378</v>
      </c>
      <c r="F79" s="44"/>
      <c r="G79" s="44"/>
      <c r="H79" s="44"/>
      <c r="I79" s="44"/>
      <c r="J79" s="46"/>
    </row>
    <row r="80" ht="409.5">
      <c r="A80" s="36" t="s">
        <v>127</v>
      </c>
      <c r="B80" s="43"/>
      <c r="C80" s="44"/>
      <c r="D80" s="44"/>
      <c r="E80" s="38" t="s">
        <v>525</v>
      </c>
      <c r="F80" s="44"/>
      <c r="G80" s="44"/>
      <c r="H80" s="44"/>
      <c r="I80" s="44"/>
      <c r="J80" s="46"/>
    </row>
    <row r="81">
      <c r="A81" s="30" t="s">
        <v>115</v>
      </c>
      <c r="B81" s="31"/>
      <c r="C81" s="32" t="s">
        <v>1257</v>
      </c>
      <c r="D81" s="33"/>
      <c r="E81" s="30" t="s">
        <v>1258</v>
      </c>
      <c r="F81" s="33"/>
      <c r="G81" s="33"/>
      <c r="H81" s="33"/>
      <c r="I81" s="34">
        <f>SUMIFS(I82:I93,A82:A93,"P")</f>
        <v>0</v>
      </c>
      <c r="J81" s="35"/>
    </row>
    <row r="82">
      <c r="A82" s="36" t="s">
        <v>118</v>
      </c>
      <c r="B82" s="36">
        <v>19</v>
      </c>
      <c r="C82" s="37" t="s">
        <v>1265</v>
      </c>
      <c r="D82" s="36" t="s">
        <v>120</v>
      </c>
      <c r="E82" s="38" t="s">
        <v>1266</v>
      </c>
      <c r="F82" s="39" t="s">
        <v>189</v>
      </c>
      <c r="G82" s="40">
        <v>2.52</v>
      </c>
      <c r="H82" s="41">
        <v>16497.52</v>
      </c>
      <c r="I82" s="41">
        <f>ROUND(G82*H82,P4)</f>
        <v>0</v>
      </c>
      <c r="J82" s="39" t="s">
        <v>123</v>
      </c>
      <c r="O82" s="42">
        <f>I82*0.21</f>
        <v>0</v>
      </c>
      <c r="P82">
        <v>3</v>
      </c>
    </row>
    <row r="83">
      <c r="A83" s="36" t="s">
        <v>124</v>
      </c>
      <c r="B83" s="43"/>
      <c r="C83" s="44"/>
      <c r="D83" s="44"/>
      <c r="E83" s="38" t="s">
        <v>2379</v>
      </c>
      <c r="F83" s="44"/>
      <c r="G83" s="44"/>
      <c r="H83" s="44"/>
      <c r="I83" s="44"/>
      <c r="J83" s="46"/>
    </row>
    <row r="84" ht="28.8">
      <c r="A84" s="36" t="s">
        <v>125</v>
      </c>
      <c r="B84" s="43"/>
      <c r="C84" s="44"/>
      <c r="D84" s="44"/>
      <c r="E84" s="47" t="s">
        <v>2380</v>
      </c>
      <c r="F84" s="44"/>
      <c r="G84" s="44"/>
      <c r="H84" s="44"/>
      <c r="I84" s="44"/>
      <c r="J84" s="46"/>
    </row>
    <row r="85" ht="409.5">
      <c r="A85" s="36" t="s">
        <v>127</v>
      </c>
      <c r="B85" s="43"/>
      <c r="C85" s="44"/>
      <c r="D85" s="44"/>
      <c r="E85" s="38" t="s">
        <v>1269</v>
      </c>
      <c r="F85" s="44"/>
      <c r="G85" s="44"/>
      <c r="H85" s="44"/>
      <c r="I85" s="44"/>
      <c r="J85" s="46"/>
    </row>
    <row r="86">
      <c r="A86" s="36" t="s">
        <v>118</v>
      </c>
      <c r="B86" s="36">
        <v>20</v>
      </c>
      <c r="C86" s="37" t="s">
        <v>1270</v>
      </c>
      <c r="D86" s="36" t="s">
        <v>120</v>
      </c>
      <c r="E86" s="38" t="s">
        <v>1271</v>
      </c>
      <c r="F86" s="39" t="s">
        <v>230</v>
      </c>
      <c r="G86" s="40">
        <v>2.5310000000000001</v>
      </c>
      <c r="H86" s="41">
        <v>40901.849999999999</v>
      </c>
      <c r="I86" s="41">
        <f>ROUND(G86*H86,P4)</f>
        <v>0</v>
      </c>
      <c r="J86" s="39" t="s">
        <v>123</v>
      </c>
      <c r="O86" s="42">
        <f>I86*0.21</f>
        <v>0</v>
      </c>
      <c r="P86">
        <v>3</v>
      </c>
    </row>
    <row r="87">
      <c r="A87" s="36" t="s">
        <v>124</v>
      </c>
      <c r="B87" s="43"/>
      <c r="C87" s="44"/>
      <c r="D87" s="44"/>
      <c r="E87" s="38" t="s">
        <v>2381</v>
      </c>
      <c r="F87" s="44"/>
      <c r="G87" s="44"/>
      <c r="H87" s="44"/>
      <c r="I87" s="44"/>
      <c r="J87" s="46"/>
    </row>
    <row r="88" ht="43.2">
      <c r="A88" s="36" t="s">
        <v>125</v>
      </c>
      <c r="B88" s="43"/>
      <c r="C88" s="44"/>
      <c r="D88" s="44"/>
      <c r="E88" s="47" t="s">
        <v>2382</v>
      </c>
      <c r="F88" s="44"/>
      <c r="G88" s="44"/>
      <c r="H88" s="44"/>
      <c r="I88" s="44"/>
      <c r="J88" s="46"/>
    </row>
    <row r="89" ht="273.6">
      <c r="A89" s="36" t="s">
        <v>127</v>
      </c>
      <c r="B89" s="43"/>
      <c r="C89" s="44"/>
      <c r="D89" s="44"/>
      <c r="E89" s="38" t="s">
        <v>1273</v>
      </c>
      <c r="F89" s="44"/>
      <c r="G89" s="44"/>
      <c r="H89" s="44"/>
      <c r="I89" s="44"/>
      <c r="J89" s="46"/>
    </row>
    <row r="90">
      <c r="A90" s="36" t="s">
        <v>118</v>
      </c>
      <c r="B90" s="36">
        <v>21</v>
      </c>
      <c r="C90" s="37" t="s">
        <v>2383</v>
      </c>
      <c r="D90" s="36" t="s">
        <v>120</v>
      </c>
      <c r="E90" s="38" t="s">
        <v>2384</v>
      </c>
      <c r="F90" s="39" t="s">
        <v>189</v>
      </c>
      <c r="G90" s="40">
        <v>2.9039999999999999</v>
      </c>
      <c r="H90" s="41">
        <v>12427.219999999999</v>
      </c>
      <c r="I90" s="41">
        <f>ROUND(G90*H90,P4)</f>
        <v>0</v>
      </c>
      <c r="J90" s="39" t="s">
        <v>123</v>
      </c>
      <c r="O90" s="42">
        <f>I90*0.21</f>
        <v>0</v>
      </c>
      <c r="P90">
        <v>3</v>
      </c>
    </row>
    <row r="91">
      <c r="A91" s="36" t="s">
        <v>124</v>
      </c>
      <c r="B91" s="43"/>
      <c r="C91" s="44"/>
      <c r="D91" s="44"/>
      <c r="E91" s="45" t="s">
        <v>120</v>
      </c>
      <c r="F91" s="44"/>
      <c r="G91" s="44"/>
      <c r="H91" s="44"/>
      <c r="I91" s="44"/>
      <c r="J91" s="46"/>
    </row>
    <row r="92" ht="28.8">
      <c r="A92" s="36" t="s">
        <v>125</v>
      </c>
      <c r="B92" s="43"/>
      <c r="C92" s="44"/>
      <c r="D92" s="44"/>
      <c r="E92" s="47" t="s">
        <v>2385</v>
      </c>
      <c r="F92" s="44"/>
      <c r="G92" s="44"/>
      <c r="H92" s="44"/>
      <c r="I92" s="44"/>
      <c r="J92" s="46"/>
    </row>
    <row r="93" ht="43.2">
      <c r="A93" s="36" t="s">
        <v>127</v>
      </c>
      <c r="B93" s="43"/>
      <c r="C93" s="44"/>
      <c r="D93" s="44"/>
      <c r="E93" s="38" t="s">
        <v>2386</v>
      </c>
      <c r="F93" s="44"/>
      <c r="G93" s="44"/>
      <c r="H93" s="44"/>
      <c r="I93" s="44"/>
      <c r="J93" s="46"/>
    </row>
    <row r="94">
      <c r="A94" s="30" t="s">
        <v>115</v>
      </c>
      <c r="B94" s="31"/>
      <c r="C94" s="32" t="s">
        <v>389</v>
      </c>
      <c r="D94" s="33"/>
      <c r="E94" s="30" t="s">
        <v>390</v>
      </c>
      <c r="F94" s="33"/>
      <c r="G94" s="33"/>
      <c r="H94" s="33"/>
      <c r="I94" s="34">
        <f>SUMIFS(I95:I110,A95:A110,"P")</f>
        <v>0</v>
      </c>
      <c r="J94" s="35"/>
    </row>
    <row r="95">
      <c r="A95" s="36" t="s">
        <v>118</v>
      </c>
      <c r="B95" s="36">
        <v>22</v>
      </c>
      <c r="C95" s="37" t="s">
        <v>391</v>
      </c>
      <c r="D95" s="36" t="s">
        <v>120</v>
      </c>
      <c r="E95" s="38" t="s">
        <v>392</v>
      </c>
      <c r="F95" s="39" t="s">
        <v>189</v>
      </c>
      <c r="G95" s="40">
        <v>47.064</v>
      </c>
      <c r="H95" s="41">
        <v>4217.5200000000004</v>
      </c>
      <c r="I95" s="41">
        <f>ROUND(G95*H95,P4)</f>
        <v>0</v>
      </c>
      <c r="J95" s="39" t="s">
        <v>123</v>
      </c>
      <c r="O95" s="42">
        <f>I95*0.21</f>
        <v>0</v>
      </c>
      <c r="P95">
        <v>3</v>
      </c>
    </row>
    <row r="96">
      <c r="A96" s="36" t="s">
        <v>124</v>
      </c>
      <c r="B96" s="43"/>
      <c r="C96" s="44"/>
      <c r="D96" s="44"/>
      <c r="E96" s="38" t="s">
        <v>2387</v>
      </c>
      <c r="F96" s="44"/>
      <c r="G96" s="44"/>
      <c r="H96" s="44"/>
      <c r="I96" s="44"/>
      <c r="J96" s="46"/>
    </row>
    <row r="97" ht="72">
      <c r="A97" s="36" t="s">
        <v>125</v>
      </c>
      <c r="B97" s="43"/>
      <c r="C97" s="44"/>
      <c r="D97" s="44"/>
      <c r="E97" s="47" t="s">
        <v>2388</v>
      </c>
      <c r="F97" s="44"/>
      <c r="G97" s="44"/>
      <c r="H97" s="44"/>
      <c r="I97" s="44"/>
      <c r="J97" s="46"/>
    </row>
    <row r="98" ht="409.5">
      <c r="A98" s="36" t="s">
        <v>127</v>
      </c>
      <c r="B98" s="43"/>
      <c r="C98" s="44"/>
      <c r="D98" s="44"/>
      <c r="E98" s="38" t="s">
        <v>398</v>
      </c>
      <c r="F98" s="44"/>
      <c r="G98" s="44"/>
      <c r="H98" s="44"/>
      <c r="I98" s="44"/>
      <c r="J98" s="46"/>
    </row>
    <row r="99">
      <c r="A99" s="36" t="s">
        <v>118</v>
      </c>
      <c r="B99" s="36">
        <v>23</v>
      </c>
      <c r="C99" s="37" t="s">
        <v>399</v>
      </c>
      <c r="D99" s="36" t="s">
        <v>120</v>
      </c>
      <c r="E99" s="38" t="s">
        <v>400</v>
      </c>
      <c r="F99" s="39" t="s">
        <v>189</v>
      </c>
      <c r="G99" s="40">
        <v>5.2699999999999996</v>
      </c>
      <c r="H99" s="41">
        <v>4613.8500000000004</v>
      </c>
      <c r="I99" s="41">
        <f>ROUND(G99*H99,P4)</f>
        <v>0</v>
      </c>
      <c r="J99" s="39" t="s">
        <v>123</v>
      </c>
      <c r="O99" s="42">
        <f>I99*0.21</f>
        <v>0</v>
      </c>
      <c r="P99">
        <v>3</v>
      </c>
    </row>
    <row r="100" ht="28.8">
      <c r="A100" s="36" t="s">
        <v>124</v>
      </c>
      <c r="B100" s="43"/>
      <c r="C100" s="44"/>
      <c r="D100" s="44"/>
      <c r="E100" s="38" t="s">
        <v>2389</v>
      </c>
      <c r="F100" s="44"/>
      <c r="G100" s="44"/>
      <c r="H100" s="44"/>
      <c r="I100" s="44"/>
      <c r="J100" s="46"/>
    </row>
    <row r="101" ht="129.6">
      <c r="A101" s="36" t="s">
        <v>125</v>
      </c>
      <c r="B101" s="43"/>
      <c r="C101" s="44"/>
      <c r="D101" s="44"/>
      <c r="E101" s="47" t="s">
        <v>2390</v>
      </c>
      <c r="F101" s="44"/>
      <c r="G101" s="44"/>
      <c r="H101" s="44"/>
      <c r="I101" s="44"/>
      <c r="J101" s="46"/>
    </row>
    <row r="102" ht="409.5">
      <c r="A102" s="36" t="s">
        <v>127</v>
      </c>
      <c r="B102" s="43"/>
      <c r="C102" s="44"/>
      <c r="D102" s="44"/>
      <c r="E102" s="38" t="s">
        <v>398</v>
      </c>
      <c r="F102" s="44"/>
      <c r="G102" s="44"/>
      <c r="H102" s="44"/>
      <c r="I102" s="44"/>
      <c r="J102" s="46"/>
    </row>
    <row r="103">
      <c r="A103" s="36" t="s">
        <v>118</v>
      </c>
      <c r="B103" s="36">
        <v>24</v>
      </c>
      <c r="C103" s="37" t="s">
        <v>409</v>
      </c>
      <c r="D103" s="36" t="s">
        <v>120</v>
      </c>
      <c r="E103" s="38" t="s">
        <v>410</v>
      </c>
      <c r="F103" s="39" t="s">
        <v>189</v>
      </c>
      <c r="G103" s="40">
        <v>7.3079999999999998</v>
      </c>
      <c r="H103" s="41">
        <v>7016.9899999999998</v>
      </c>
      <c r="I103" s="41">
        <f>ROUND(G103*H103,P4)</f>
        <v>0</v>
      </c>
      <c r="J103" s="39" t="s">
        <v>123</v>
      </c>
      <c r="O103" s="42">
        <f>I103*0.21</f>
        <v>0</v>
      </c>
      <c r="P103">
        <v>3</v>
      </c>
    </row>
    <row r="104">
      <c r="A104" s="36" t="s">
        <v>124</v>
      </c>
      <c r="B104" s="43"/>
      <c r="C104" s="44"/>
      <c r="D104" s="44"/>
      <c r="E104" s="38" t="s">
        <v>2391</v>
      </c>
      <c r="F104" s="44"/>
      <c r="G104" s="44"/>
      <c r="H104" s="44"/>
      <c r="I104" s="44"/>
      <c r="J104" s="46"/>
    </row>
    <row r="105" ht="86.4">
      <c r="A105" s="36" t="s">
        <v>125</v>
      </c>
      <c r="B105" s="43"/>
      <c r="C105" s="44"/>
      <c r="D105" s="44"/>
      <c r="E105" s="47" t="s">
        <v>2392</v>
      </c>
      <c r="F105" s="44"/>
      <c r="G105" s="44"/>
      <c r="H105" s="44"/>
      <c r="I105" s="44"/>
      <c r="J105" s="46"/>
    </row>
    <row r="106" ht="129.6">
      <c r="A106" s="36" t="s">
        <v>127</v>
      </c>
      <c r="B106" s="43"/>
      <c r="C106" s="44"/>
      <c r="D106" s="44"/>
      <c r="E106" s="38" t="s">
        <v>412</v>
      </c>
      <c r="F106" s="44"/>
      <c r="G106" s="44"/>
      <c r="H106" s="44"/>
      <c r="I106" s="44"/>
      <c r="J106" s="46"/>
    </row>
    <row r="107">
      <c r="A107" s="36" t="s">
        <v>118</v>
      </c>
      <c r="B107" s="36">
        <v>25</v>
      </c>
      <c r="C107" s="37" t="s">
        <v>2000</v>
      </c>
      <c r="D107" s="36" t="s">
        <v>120</v>
      </c>
      <c r="E107" s="38" t="s">
        <v>2001</v>
      </c>
      <c r="F107" s="39" t="s">
        <v>189</v>
      </c>
      <c r="G107" s="40">
        <v>1.4259999999999999</v>
      </c>
      <c r="H107" s="41">
        <v>8360.4599999999991</v>
      </c>
      <c r="I107" s="41">
        <f>ROUND(G107*H107,P4)</f>
        <v>0</v>
      </c>
      <c r="J107" s="39" t="s">
        <v>123</v>
      </c>
      <c r="O107" s="42">
        <f>I107*0.21</f>
        <v>0</v>
      </c>
      <c r="P107">
        <v>3</v>
      </c>
    </row>
    <row r="108">
      <c r="A108" s="36" t="s">
        <v>124</v>
      </c>
      <c r="B108" s="43"/>
      <c r="C108" s="44"/>
      <c r="D108" s="44"/>
      <c r="E108" s="38" t="s">
        <v>2377</v>
      </c>
      <c r="F108" s="44"/>
      <c r="G108" s="44"/>
      <c r="H108" s="44"/>
      <c r="I108" s="44"/>
      <c r="J108" s="46"/>
    </row>
    <row r="109" ht="28.8">
      <c r="A109" s="36" t="s">
        <v>125</v>
      </c>
      <c r="B109" s="43"/>
      <c r="C109" s="44"/>
      <c r="D109" s="44"/>
      <c r="E109" s="47" t="s">
        <v>2393</v>
      </c>
      <c r="F109" s="44"/>
      <c r="G109" s="44"/>
      <c r="H109" s="44"/>
      <c r="I109" s="44"/>
      <c r="J109" s="46"/>
    </row>
    <row r="110" ht="403.2">
      <c r="A110" s="36" t="s">
        <v>127</v>
      </c>
      <c r="B110" s="43"/>
      <c r="C110" s="44"/>
      <c r="D110" s="44"/>
      <c r="E110" s="38" t="s">
        <v>542</v>
      </c>
      <c r="F110" s="44"/>
      <c r="G110" s="44"/>
      <c r="H110" s="44"/>
      <c r="I110" s="44"/>
      <c r="J110" s="46"/>
    </row>
    <row r="111">
      <c r="A111" s="30" t="s">
        <v>115</v>
      </c>
      <c r="B111" s="31"/>
      <c r="C111" s="32" t="s">
        <v>413</v>
      </c>
      <c r="D111" s="33"/>
      <c r="E111" s="30" t="s">
        <v>414</v>
      </c>
      <c r="F111" s="33"/>
      <c r="G111" s="33"/>
      <c r="H111" s="33"/>
      <c r="I111" s="34">
        <f>SUMIFS(I112:I135,A112:A135,"P")</f>
        <v>0</v>
      </c>
      <c r="J111" s="35"/>
    </row>
    <row r="112">
      <c r="A112" s="36" t="s">
        <v>118</v>
      </c>
      <c r="B112" s="36">
        <v>26</v>
      </c>
      <c r="C112" s="37" t="s">
        <v>2394</v>
      </c>
      <c r="D112" s="36" t="s">
        <v>120</v>
      </c>
      <c r="E112" s="38" t="s">
        <v>2395</v>
      </c>
      <c r="F112" s="39" t="s">
        <v>219</v>
      </c>
      <c r="G112" s="40">
        <v>81.400000000000006</v>
      </c>
      <c r="H112" s="41">
        <v>219.36000000000001</v>
      </c>
      <c r="I112" s="41">
        <f>ROUND(G112*H112,P4)</f>
        <v>0</v>
      </c>
      <c r="J112" s="39" t="s">
        <v>123</v>
      </c>
      <c r="O112" s="42">
        <f>I112*0.21</f>
        <v>0</v>
      </c>
      <c r="P112">
        <v>3</v>
      </c>
    </row>
    <row r="113">
      <c r="A113" s="36" t="s">
        <v>124</v>
      </c>
      <c r="B113" s="43"/>
      <c r="C113" s="44"/>
      <c r="D113" s="44"/>
      <c r="E113" s="38" t="s">
        <v>2396</v>
      </c>
      <c r="F113" s="44"/>
      <c r="G113" s="44"/>
      <c r="H113" s="44"/>
      <c r="I113" s="44"/>
      <c r="J113" s="46"/>
    </row>
    <row r="114" ht="28.8">
      <c r="A114" s="36" t="s">
        <v>125</v>
      </c>
      <c r="B114" s="43"/>
      <c r="C114" s="44"/>
      <c r="D114" s="44"/>
      <c r="E114" s="47" t="s">
        <v>2397</v>
      </c>
      <c r="F114" s="44"/>
      <c r="G114" s="44"/>
      <c r="H114" s="44"/>
      <c r="I114" s="44"/>
      <c r="J114" s="46"/>
    </row>
    <row r="115" ht="57.6">
      <c r="A115" s="36" t="s">
        <v>127</v>
      </c>
      <c r="B115" s="43"/>
      <c r="C115" s="44"/>
      <c r="D115" s="44"/>
      <c r="E115" s="38" t="s">
        <v>418</v>
      </c>
      <c r="F115" s="44"/>
      <c r="G115" s="44"/>
      <c r="H115" s="44"/>
      <c r="I115" s="44"/>
      <c r="J115" s="46"/>
    </row>
    <row r="116">
      <c r="A116" s="36" t="s">
        <v>118</v>
      </c>
      <c r="B116" s="36">
        <v>27</v>
      </c>
      <c r="C116" s="37" t="s">
        <v>1595</v>
      </c>
      <c r="D116" s="36" t="s">
        <v>120</v>
      </c>
      <c r="E116" s="38" t="s">
        <v>1596</v>
      </c>
      <c r="F116" s="39" t="s">
        <v>219</v>
      </c>
      <c r="G116" s="40">
        <v>77.700000000000003</v>
      </c>
      <c r="H116" s="41">
        <v>57.600000000000001</v>
      </c>
      <c r="I116" s="41">
        <f>ROUND(G116*H116,P4)</f>
        <v>0</v>
      </c>
      <c r="J116" s="39" t="s">
        <v>123</v>
      </c>
      <c r="O116" s="42">
        <f>I116*0.21</f>
        <v>0</v>
      </c>
      <c r="P116">
        <v>3</v>
      </c>
    </row>
    <row r="117">
      <c r="A117" s="36" t="s">
        <v>124</v>
      </c>
      <c r="B117" s="43"/>
      <c r="C117" s="44"/>
      <c r="D117" s="44"/>
      <c r="E117" s="38" t="s">
        <v>2398</v>
      </c>
      <c r="F117" s="44"/>
      <c r="G117" s="44"/>
      <c r="H117" s="44"/>
      <c r="I117" s="44"/>
      <c r="J117" s="46"/>
    </row>
    <row r="118" ht="28.8">
      <c r="A118" s="36" t="s">
        <v>125</v>
      </c>
      <c r="B118" s="43"/>
      <c r="C118" s="44"/>
      <c r="D118" s="44"/>
      <c r="E118" s="47" t="s">
        <v>2399</v>
      </c>
      <c r="F118" s="44"/>
      <c r="G118" s="44"/>
      <c r="H118" s="44"/>
      <c r="I118" s="44"/>
      <c r="J118" s="46"/>
    </row>
    <row r="119" ht="115.2">
      <c r="A119" s="36" t="s">
        <v>127</v>
      </c>
      <c r="B119" s="43"/>
      <c r="C119" s="44"/>
      <c r="D119" s="44"/>
      <c r="E119" s="38" t="s">
        <v>774</v>
      </c>
      <c r="F119" s="44"/>
      <c r="G119" s="44"/>
      <c r="H119" s="44"/>
      <c r="I119" s="44"/>
      <c r="J119" s="46"/>
    </row>
    <row r="120">
      <c r="A120" s="36" t="s">
        <v>118</v>
      </c>
      <c r="B120" s="36">
        <v>28</v>
      </c>
      <c r="C120" s="37" t="s">
        <v>422</v>
      </c>
      <c r="D120" s="36" t="s">
        <v>120</v>
      </c>
      <c r="E120" s="38" t="s">
        <v>423</v>
      </c>
      <c r="F120" s="39" t="s">
        <v>189</v>
      </c>
      <c r="G120" s="40">
        <v>5.4000000000000004</v>
      </c>
      <c r="H120" s="41">
        <v>1087.5</v>
      </c>
      <c r="I120" s="41">
        <f>ROUND(G120*H120,P4)</f>
        <v>0</v>
      </c>
      <c r="J120" s="39" t="s">
        <v>123</v>
      </c>
      <c r="O120" s="42">
        <f>I120*0.21</f>
        <v>0</v>
      </c>
      <c r="P120">
        <v>3</v>
      </c>
    </row>
    <row r="121">
      <c r="A121" s="36" t="s">
        <v>124</v>
      </c>
      <c r="B121" s="43"/>
      <c r="C121" s="44"/>
      <c r="D121" s="44"/>
      <c r="E121" s="45" t="s">
        <v>120</v>
      </c>
      <c r="F121" s="44"/>
      <c r="G121" s="44"/>
      <c r="H121" s="44"/>
      <c r="I121" s="44"/>
      <c r="J121" s="46"/>
    </row>
    <row r="122">
      <c r="A122" s="36" t="s">
        <v>125</v>
      </c>
      <c r="B122" s="43"/>
      <c r="C122" s="44"/>
      <c r="D122" s="44"/>
      <c r="E122" s="47" t="s">
        <v>2400</v>
      </c>
      <c r="F122" s="44"/>
      <c r="G122" s="44"/>
      <c r="H122" s="44"/>
      <c r="I122" s="44"/>
      <c r="J122" s="46"/>
    </row>
    <row r="123" ht="43.2">
      <c r="A123" s="36" t="s">
        <v>127</v>
      </c>
      <c r="B123" s="43"/>
      <c r="C123" s="44"/>
      <c r="D123" s="44"/>
      <c r="E123" s="38" t="s">
        <v>425</v>
      </c>
      <c r="F123" s="44"/>
      <c r="G123" s="44"/>
      <c r="H123" s="44"/>
      <c r="I123" s="44"/>
      <c r="J123" s="46"/>
    </row>
    <row r="124">
      <c r="A124" s="36" t="s">
        <v>118</v>
      </c>
      <c r="B124" s="36">
        <v>29</v>
      </c>
      <c r="C124" s="37" t="s">
        <v>426</v>
      </c>
      <c r="D124" s="36" t="s">
        <v>120</v>
      </c>
      <c r="E124" s="38" t="s">
        <v>427</v>
      </c>
      <c r="F124" s="39" t="s">
        <v>219</v>
      </c>
      <c r="G124" s="40">
        <v>81.400000000000006</v>
      </c>
      <c r="H124" s="41">
        <v>25.370000000000001</v>
      </c>
      <c r="I124" s="41">
        <f>ROUND(G124*H124,P4)</f>
        <v>0</v>
      </c>
      <c r="J124" s="39" t="s">
        <v>123</v>
      </c>
      <c r="O124" s="42">
        <f>I124*0.21</f>
        <v>0</v>
      </c>
      <c r="P124">
        <v>3</v>
      </c>
    </row>
    <row r="125">
      <c r="A125" s="36" t="s">
        <v>124</v>
      </c>
      <c r="B125" s="43"/>
      <c r="C125" s="44"/>
      <c r="D125" s="44"/>
      <c r="E125" s="38" t="s">
        <v>2401</v>
      </c>
      <c r="F125" s="44"/>
      <c r="G125" s="44"/>
      <c r="H125" s="44"/>
      <c r="I125" s="44"/>
      <c r="J125" s="46"/>
    </row>
    <row r="126" ht="28.8">
      <c r="A126" s="36" t="s">
        <v>125</v>
      </c>
      <c r="B126" s="43"/>
      <c r="C126" s="44"/>
      <c r="D126" s="44"/>
      <c r="E126" s="47" t="s">
        <v>2397</v>
      </c>
      <c r="F126" s="44"/>
      <c r="G126" s="44"/>
      <c r="H126" s="44"/>
      <c r="I126" s="44"/>
      <c r="J126" s="46"/>
    </row>
    <row r="127" ht="72">
      <c r="A127" s="36" t="s">
        <v>127</v>
      </c>
      <c r="B127" s="43"/>
      <c r="C127" s="44"/>
      <c r="D127" s="44"/>
      <c r="E127" s="38" t="s">
        <v>429</v>
      </c>
      <c r="F127" s="44"/>
      <c r="G127" s="44"/>
      <c r="H127" s="44"/>
      <c r="I127" s="44"/>
      <c r="J127" s="46"/>
    </row>
    <row r="128">
      <c r="A128" s="36" t="s">
        <v>118</v>
      </c>
      <c r="B128" s="36">
        <v>30</v>
      </c>
      <c r="C128" s="37" t="s">
        <v>785</v>
      </c>
      <c r="D128" s="36" t="s">
        <v>120</v>
      </c>
      <c r="E128" s="38" t="s">
        <v>786</v>
      </c>
      <c r="F128" s="39" t="s">
        <v>219</v>
      </c>
      <c r="G128" s="40">
        <v>74</v>
      </c>
      <c r="H128" s="41">
        <v>344.29000000000002</v>
      </c>
      <c r="I128" s="41">
        <f>ROUND(G128*H128,P4)</f>
        <v>0</v>
      </c>
      <c r="J128" s="39" t="s">
        <v>123</v>
      </c>
      <c r="O128" s="42">
        <f>I128*0.21</f>
        <v>0</v>
      </c>
      <c r="P128">
        <v>3</v>
      </c>
    </row>
    <row r="129">
      <c r="A129" s="36" t="s">
        <v>124</v>
      </c>
      <c r="B129" s="43"/>
      <c r="C129" s="44"/>
      <c r="D129" s="44"/>
      <c r="E129" s="45" t="s">
        <v>120</v>
      </c>
      <c r="F129" s="44"/>
      <c r="G129" s="44"/>
      <c r="H129" s="44"/>
      <c r="I129" s="44"/>
      <c r="J129" s="46"/>
    </row>
    <row r="130" ht="28.8">
      <c r="A130" s="36" t="s">
        <v>125</v>
      </c>
      <c r="B130" s="43"/>
      <c r="C130" s="44"/>
      <c r="D130" s="44"/>
      <c r="E130" s="47" t="s">
        <v>2402</v>
      </c>
      <c r="F130" s="44"/>
      <c r="G130" s="44"/>
      <c r="H130" s="44"/>
      <c r="I130" s="44"/>
      <c r="J130" s="46"/>
    </row>
    <row r="131" ht="158.4">
      <c r="A131" s="36" t="s">
        <v>127</v>
      </c>
      <c r="B131" s="43"/>
      <c r="C131" s="44"/>
      <c r="D131" s="44"/>
      <c r="E131" s="38" t="s">
        <v>436</v>
      </c>
      <c r="F131" s="44"/>
      <c r="G131" s="44"/>
      <c r="H131" s="44"/>
      <c r="I131" s="44"/>
      <c r="J131" s="46"/>
    </row>
    <row r="132">
      <c r="A132" s="36" t="s">
        <v>118</v>
      </c>
      <c r="B132" s="36">
        <v>31</v>
      </c>
      <c r="C132" s="37" t="s">
        <v>443</v>
      </c>
      <c r="D132" s="36" t="s">
        <v>120</v>
      </c>
      <c r="E132" s="38" t="s">
        <v>444</v>
      </c>
      <c r="F132" s="39" t="s">
        <v>219</v>
      </c>
      <c r="G132" s="40">
        <v>81.400000000000006</v>
      </c>
      <c r="H132" s="41">
        <v>6.8200000000000003</v>
      </c>
      <c r="I132" s="41">
        <f>ROUND(G132*H132,P4)</f>
        <v>0</v>
      </c>
      <c r="J132" s="39" t="s">
        <v>123</v>
      </c>
      <c r="O132" s="42">
        <f>I132*0.21</f>
        <v>0</v>
      </c>
      <c r="P132">
        <v>3</v>
      </c>
    </row>
    <row r="133">
      <c r="A133" s="36" t="s">
        <v>124</v>
      </c>
      <c r="B133" s="43"/>
      <c r="C133" s="44"/>
      <c r="D133" s="44"/>
      <c r="E133" s="45" t="s">
        <v>120</v>
      </c>
      <c r="F133" s="44"/>
      <c r="G133" s="44"/>
      <c r="H133" s="44"/>
      <c r="I133" s="44"/>
      <c r="J133" s="46"/>
    </row>
    <row r="134">
      <c r="A134" s="36" t="s">
        <v>125</v>
      </c>
      <c r="B134" s="43"/>
      <c r="C134" s="44"/>
      <c r="D134" s="44"/>
      <c r="E134" s="47" t="s">
        <v>2403</v>
      </c>
      <c r="F134" s="44"/>
      <c r="G134" s="44"/>
      <c r="H134" s="44"/>
      <c r="I134" s="44"/>
      <c r="J134" s="46"/>
    </row>
    <row r="135" ht="28.8">
      <c r="A135" s="36" t="s">
        <v>127</v>
      </c>
      <c r="B135" s="43"/>
      <c r="C135" s="44"/>
      <c r="D135" s="44"/>
      <c r="E135" s="38" t="s">
        <v>446</v>
      </c>
      <c r="F135" s="44"/>
      <c r="G135" s="44"/>
      <c r="H135" s="44"/>
      <c r="I135" s="44"/>
      <c r="J135" s="46"/>
    </row>
    <row r="136">
      <c r="A136" s="30" t="s">
        <v>115</v>
      </c>
      <c r="B136" s="31"/>
      <c r="C136" s="32" t="s">
        <v>245</v>
      </c>
      <c r="D136" s="33"/>
      <c r="E136" s="30" t="s">
        <v>246</v>
      </c>
      <c r="F136" s="33"/>
      <c r="G136" s="33"/>
      <c r="H136" s="33"/>
      <c r="I136" s="34">
        <f>SUMIFS(I137:I144,A137:A144,"P")</f>
        <v>0</v>
      </c>
      <c r="J136" s="35"/>
    </row>
    <row r="137" ht="28.8">
      <c r="A137" s="36" t="s">
        <v>118</v>
      </c>
      <c r="B137" s="36">
        <v>32</v>
      </c>
      <c r="C137" s="37" t="s">
        <v>2004</v>
      </c>
      <c r="D137" s="36" t="s">
        <v>120</v>
      </c>
      <c r="E137" s="38" t="s">
        <v>2005</v>
      </c>
      <c r="F137" s="39" t="s">
        <v>219</v>
      </c>
      <c r="G137" s="40">
        <v>202.852</v>
      </c>
      <c r="H137" s="41">
        <v>149.28</v>
      </c>
      <c r="I137" s="41">
        <f>ROUND(G137*H137,P4)</f>
        <v>0</v>
      </c>
      <c r="J137" s="39" t="s">
        <v>123</v>
      </c>
      <c r="O137" s="42">
        <f>I137*0.21</f>
        <v>0</v>
      </c>
      <c r="P137">
        <v>3</v>
      </c>
    </row>
    <row r="138">
      <c r="A138" s="36" t="s">
        <v>124</v>
      </c>
      <c r="B138" s="43"/>
      <c r="C138" s="44"/>
      <c r="D138" s="44"/>
      <c r="E138" s="45" t="s">
        <v>120</v>
      </c>
      <c r="F138" s="44"/>
      <c r="G138" s="44"/>
      <c r="H138" s="44"/>
      <c r="I138" s="44"/>
      <c r="J138" s="46"/>
    </row>
    <row r="139" ht="28.8">
      <c r="A139" s="36" t="s">
        <v>125</v>
      </c>
      <c r="B139" s="43"/>
      <c r="C139" s="44"/>
      <c r="D139" s="44"/>
      <c r="E139" s="47" t="s">
        <v>2404</v>
      </c>
      <c r="F139" s="44"/>
      <c r="G139" s="44"/>
      <c r="H139" s="44"/>
      <c r="I139" s="44"/>
      <c r="J139" s="46"/>
    </row>
    <row r="140" ht="259.2">
      <c r="A140" s="36" t="s">
        <v>127</v>
      </c>
      <c r="B140" s="43"/>
      <c r="C140" s="44"/>
      <c r="D140" s="44"/>
      <c r="E140" s="38" t="s">
        <v>1406</v>
      </c>
      <c r="F140" s="44"/>
      <c r="G140" s="44"/>
      <c r="H140" s="44"/>
      <c r="I140" s="44"/>
      <c r="J140" s="46"/>
    </row>
    <row r="141">
      <c r="A141" s="36" t="s">
        <v>118</v>
      </c>
      <c r="B141" s="36">
        <v>33</v>
      </c>
      <c r="C141" s="37" t="s">
        <v>1417</v>
      </c>
      <c r="D141" s="36" t="s">
        <v>120</v>
      </c>
      <c r="E141" s="38" t="s">
        <v>1418</v>
      </c>
      <c r="F141" s="39" t="s">
        <v>219</v>
      </c>
      <c r="G141" s="40">
        <v>12.25</v>
      </c>
      <c r="H141" s="41">
        <v>487.26999999999998</v>
      </c>
      <c r="I141" s="41">
        <f>ROUND(G141*H141,P4)</f>
        <v>0</v>
      </c>
      <c r="J141" s="39" t="s">
        <v>123</v>
      </c>
      <c r="O141" s="42">
        <f>I141*0.21</f>
        <v>0</v>
      </c>
      <c r="P141">
        <v>3</v>
      </c>
    </row>
    <row r="142">
      <c r="A142" s="36" t="s">
        <v>124</v>
      </c>
      <c r="B142" s="43"/>
      <c r="C142" s="44"/>
      <c r="D142" s="44"/>
      <c r="E142" s="45" t="s">
        <v>120</v>
      </c>
      <c r="F142" s="44"/>
      <c r="G142" s="44"/>
      <c r="H142" s="44"/>
      <c r="I142" s="44"/>
      <c r="J142" s="46"/>
    </row>
    <row r="143">
      <c r="A143" s="36" t="s">
        <v>125</v>
      </c>
      <c r="B143" s="43"/>
      <c r="C143" s="44"/>
      <c r="D143" s="44"/>
      <c r="E143" s="47" t="s">
        <v>2405</v>
      </c>
      <c r="F143" s="44"/>
      <c r="G143" s="44"/>
      <c r="H143" s="44"/>
      <c r="I143" s="44"/>
      <c r="J143" s="46"/>
    </row>
    <row r="144" ht="57.6">
      <c r="A144" s="36" t="s">
        <v>127</v>
      </c>
      <c r="B144" s="43"/>
      <c r="C144" s="44"/>
      <c r="D144" s="44"/>
      <c r="E144" s="38" t="s">
        <v>577</v>
      </c>
      <c r="F144" s="44"/>
      <c r="G144" s="44"/>
      <c r="H144" s="44"/>
      <c r="I144" s="44"/>
      <c r="J144" s="46"/>
    </row>
    <row r="145">
      <c r="A145" s="30" t="s">
        <v>115</v>
      </c>
      <c r="B145" s="31"/>
      <c r="C145" s="32" t="s">
        <v>251</v>
      </c>
      <c r="D145" s="33"/>
      <c r="E145" s="30" t="s">
        <v>252</v>
      </c>
      <c r="F145" s="33"/>
      <c r="G145" s="33"/>
      <c r="H145" s="33"/>
      <c r="I145" s="34">
        <f>SUMIFS(I146:I152,A146:A152,"P")</f>
        <v>0</v>
      </c>
      <c r="J145" s="35"/>
    </row>
    <row r="146">
      <c r="A146" s="36" t="s">
        <v>118</v>
      </c>
      <c r="B146" s="36">
        <v>34</v>
      </c>
      <c r="C146" s="37" t="s">
        <v>2406</v>
      </c>
      <c r="D146" s="36" t="s">
        <v>120</v>
      </c>
      <c r="E146" s="38" t="s">
        <v>2407</v>
      </c>
      <c r="F146" s="39" t="s">
        <v>235</v>
      </c>
      <c r="G146" s="40">
        <v>50</v>
      </c>
      <c r="H146" s="41">
        <v>298.42000000000002</v>
      </c>
      <c r="I146" s="41">
        <f>ROUND(G146*H146,P4)</f>
        <v>0</v>
      </c>
      <c r="J146" s="39" t="s">
        <v>123</v>
      </c>
      <c r="O146" s="42">
        <f>I146*0.21</f>
        <v>0</v>
      </c>
      <c r="P146">
        <v>3</v>
      </c>
    </row>
    <row r="147">
      <c r="A147" s="36" t="s">
        <v>124</v>
      </c>
      <c r="B147" s="43"/>
      <c r="C147" s="44"/>
      <c r="D147" s="44"/>
      <c r="E147" s="45" t="s">
        <v>120</v>
      </c>
      <c r="F147" s="44"/>
      <c r="G147" s="44"/>
      <c r="H147" s="44"/>
      <c r="I147" s="44"/>
      <c r="J147" s="46"/>
    </row>
    <row r="148" ht="28.8">
      <c r="A148" s="36" t="s">
        <v>125</v>
      </c>
      <c r="B148" s="43"/>
      <c r="C148" s="44"/>
      <c r="D148" s="44"/>
      <c r="E148" s="47" t="s">
        <v>2408</v>
      </c>
      <c r="F148" s="44"/>
      <c r="G148" s="44"/>
      <c r="H148" s="44"/>
      <c r="I148" s="44"/>
      <c r="J148" s="46"/>
    </row>
    <row r="149" ht="302.4">
      <c r="A149" s="36" t="s">
        <v>127</v>
      </c>
      <c r="B149" s="43"/>
      <c r="C149" s="44"/>
      <c r="D149" s="44"/>
      <c r="E149" s="38" t="s">
        <v>1431</v>
      </c>
      <c r="F149" s="44"/>
      <c r="G149" s="44"/>
      <c r="H149" s="44"/>
      <c r="I149" s="44"/>
      <c r="J149" s="46"/>
    </row>
    <row r="150">
      <c r="A150" s="36" t="s">
        <v>118</v>
      </c>
      <c r="B150" s="36">
        <v>35</v>
      </c>
      <c r="C150" s="37" t="s">
        <v>2409</v>
      </c>
      <c r="D150" s="36" t="s">
        <v>120</v>
      </c>
      <c r="E150" s="38" t="s">
        <v>2410</v>
      </c>
      <c r="F150" s="39" t="s">
        <v>178</v>
      </c>
      <c r="G150" s="40">
        <v>1</v>
      </c>
      <c r="H150" s="41">
        <v>3143.9099999999999</v>
      </c>
      <c r="I150" s="41">
        <f>ROUND(G150*H150,P4)</f>
        <v>0</v>
      </c>
      <c r="J150" s="39" t="s">
        <v>123</v>
      </c>
      <c r="O150" s="42">
        <f>I150*0.21</f>
        <v>0</v>
      </c>
      <c r="P150">
        <v>3</v>
      </c>
    </row>
    <row r="151">
      <c r="A151" s="36" t="s">
        <v>124</v>
      </c>
      <c r="B151" s="43"/>
      <c r="C151" s="44"/>
      <c r="D151" s="44"/>
      <c r="E151" s="45" t="s">
        <v>120</v>
      </c>
      <c r="F151" s="44"/>
      <c r="G151" s="44"/>
      <c r="H151" s="44"/>
      <c r="I151" s="44"/>
      <c r="J151" s="46"/>
    </row>
    <row r="152" ht="57.6">
      <c r="A152" s="36" t="s">
        <v>127</v>
      </c>
      <c r="B152" s="43"/>
      <c r="C152" s="44"/>
      <c r="D152" s="44"/>
      <c r="E152" s="38" t="s">
        <v>2411</v>
      </c>
      <c r="F152" s="44"/>
      <c r="G152" s="44"/>
      <c r="H152" s="44"/>
      <c r="I152" s="44"/>
      <c r="J152" s="46"/>
    </row>
    <row r="153">
      <c r="A153" s="30" t="s">
        <v>115</v>
      </c>
      <c r="B153" s="31"/>
      <c r="C153" s="32" t="s">
        <v>268</v>
      </c>
      <c r="D153" s="33"/>
      <c r="E153" s="30" t="s">
        <v>269</v>
      </c>
      <c r="F153" s="33"/>
      <c r="G153" s="33"/>
      <c r="H153" s="33"/>
      <c r="I153" s="34">
        <f>SUMIFS(I154:I189,A154:A189,"P")</f>
        <v>0</v>
      </c>
      <c r="J153" s="35"/>
    </row>
    <row r="154">
      <c r="A154" s="36" t="s">
        <v>118</v>
      </c>
      <c r="B154" s="36">
        <v>36</v>
      </c>
      <c r="C154" s="37" t="s">
        <v>798</v>
      </c>
      <c r="D154" s="36" t="s">
        <v>120</v>
      </c>
      <c r="E154" s="38" t="s">
        <v>799</v>
      </c>
      <c r="F154" s="39" t="s">
        <v>235</v>
      </c>
      <c r="G154" s="40">
        <v>10</v>
      </c>
      <c r="H154" s="41">
        <v>205.65000000000001</v>
      </c>
      <c r="I154" s="41">
        <f>ROUND(G154*H154,P4)</f>
        <v>0</v>
      </c>
      <c r="J154" s="39" t="s">
        <v>123</v>
      </c>
      <c r="O154" s="42">
        <f>I154*0.21</f>
        <v>0</v>
      </c>
      <c r="P154">
        <v>3</v>
      </c>
    </row>
    <row r="155" ht="28.8">
      <c r="A155" s="36" t="s">
        <v>124</v>
      </c>
      <c r="B155" s="43"/>
      <c r="C155" s="44"/>
      <c r="D155" s="44"/>
      <c r="E155" s="38" t="s">
        <v>2412</v>
      </c>
      <c r="F155" s="44"/>
      <c r="G155" s="44"/>
      <c r="H155" s="44"/>
      <c r="I155" s="44"/>
      <c r="J155" s="46"/>
    </row>
    <row r="156" ht="28.8">
      <c r="A156" s="36" t="s">
        <v>125</v>
      </c>
      <c r="B156" s="43"/>
      <c r="C156" s="44"/>
      <c r="D156" s="44"/>
      <c r="E156" s="47" t="s">
        <v>2413</v>
      </c>
      <c r="F156" s="44"/>
      <c r="G156" s="44"/>
      <c r="H156" s="44"/>
      <c r="I156" s="44"/>
      <c r="J156" s="46"/>
    </row>
    <row r="157" ht="43.2">
      <c r="A157" s="36" t="s">
        <v>127</v>
      </c>
      <c r="B157" s="43"/>
      <c r="C157" s="44"/>
      <c r="D157" s="44"/>
      <c r="E157" s="38" t="s">
        <v>801</v>
      </c>
      <c r="F157" s="44"/>
      <c r="G157" s="44"/>
      <c r="H157" s="44"/>
      <c r="I157" s="44"/>
      <c r="J157" s="46"/>
    </row>
    <row r="158">
      <c r="A158" s="36" t="s">
        <v>118</v>
      </c>
      <c r="B158" s="36">
        <v>37</v>
      </c>
      <c r="C158" s="37" t="s">
        <v>1454</v>
      </c>
      <c r="D158" s="36" t="s">
        <v>120</v>
      </c>
      <c r="E158" s="38" t="s">
        <v>1455</v>
      </c>
      <c r="F158" s="39" t="s">
        <v>235</v>
      </c>
      <c r="G158" s="40">
        <v>7</v>
      </c>
      <c r="H158" s="41">
        <v>6052.8400000000001</v>
      </c>
      <c r="I158" s="41">
        <f>ROUND(G158*H158,P4)</f>
        <v>0</v>
      </c>
      <c r="J158" s="39" t="s">
        <v>123</v>
      </c>
      <c r="O158" s="42">
        <f>I158*0.21</f>
        <v>0</v>
      </c>
      <c r="P158">
        <v>3</v>
      </c>
    </row>
    <row r="159">
      <c r="A159" s="36" t="s">
        <v>124</v>
      </c>
      <c r="B159" s="43"/>
      <c r="C159" s="44"/>
      <c r="D159" s="44"/>
      <c r="E159" s="38" t="s">
        <v>2414</v>
      </c>
      <c r="F159" s="44"/>
      <c r="G159" s="44"/>
      <c r="H159" s="44"/>
      <c r="I159" s="44"/>
      <c r="J159" s="46"/>
    </row>
    <row r="160" ht="28.8">
      <c r="A160" s="36" t="s">
        <v>125</v>
      </c>
      <c r="B160" s="43"/>
      <c r="C160" s="44"/>
      <c r="D160" s="44"/>
      <c r="E160" s="47" t="s">
        <v>2415</v>
      </c>
      <c r="F160" s="44"/>
      <c r="G160" s="44"/>
      <c r="H160" s="44"/>
      <c r="I160" s="44"/>
      <c r="J160" s="46"/>
    </row>
    <row r="161" ht="72">
      <c r="A161" s="36" t="s">
        <v>127</v>
      </c>
      <c r="B161" s="43"/>
      <c r="C161" s="44"/>
      <c r="D161" s="44"/>
      <c r="E161" s="38" t="s">
        <v>1458</v>
      </c>
      <c r="F161" s="44"/>
      <c r="G161" s="44"/>
      <c r="H161" s="44"/>
      <c r="I161" s="44"/>
      <c r="J161" s="46"/>
    </row>
    <row r="162">
      <c r="A162" s="36" t="s">
        <v>118</v>
      </c>
      <c r="B162" s="36">
        <v>38</v>
      </c>
      <c r="C162" s="37" t="s">
        <v>2416</v>
      </c>
      <c r="D162" s="36" t="s">
        <v>120</v>
      </c>
      <c r="E162" s="38" t="s">
        <v>2417</v>
      </c>
      <c r="F162" s="39" t="s">
        <v>189</v>
      </c>
      <c r="G162" s="40">
        <v>25.542000000000002</v>
      </c>
      <c r="H162" s="41">
        <v>8537.8299999999999</v>
      </c>
      <c r="I162" s="41">
        <f>ROUND(G162*H162,P4)</f>
        <v>0</v>
      </c>
      <c r="J162" s="39" t="s">
        <v>123</v>
      </c>
      <c r="O162" s="42">
        <f>I162*0.21</f>
        <v>0</v>
      </c>
      <c r="P162">
        <v>3</v>
      </c>
    </row>
    <row r="163" ht="43.2">
      <c r="A163" s="36" t="s">
        <v>124</v>
      </c>
      <c r="B163" s="43"/>
      <c r="C163" s="44"/>
      <c r="D163" s="44"/>
      <c r="E163" s="38" t="s">
        <v>2418</v>
      </c>
      <c r="F163" s="44"/>
      <c r="G163" s="44"/>
      <c r="H163" s="44"/>
      <c r="I163" s="44"/>
      <c r="J163" s="46"/>
    </row>
    <row r="164" ht="28.8">
      <c r="A164" s="36" t="s">
        <v>125</v>
      </c>
      <c r="B164" s="43"/>
      <c r="C164" s="44"/>
      <c r="D164" s="44"/>
      <c r="E164" s="47" t="s">
        <v>2419</v>
      </c>
      <c r="F164" s="44"/>
      <c r="G164" s="44"/>
      <c r="H164" s="44"/>
      <c r="I164" s="44"/>
      <c r="J164" s="46"/>
    </row>
    <row r="165" ht="409.5">
      <c r="A165" s="36" t="s">
        <v>127</v>
      </c>
      <c r="B165" s="43"/>
      <c r="C165" s="44"/>
      <c r="D165" s="44"/>
      <c r="E165" s="38" t="s">
        <v>2420</v>
      </c>
      <c r="F165" s="44"/>
      <c r="G165" s="44"/>
      <c r="H165" s="44"/>
      <c r="I165" s="44"/>
      <c r="J165" s="46"/>
    </row>
    <row r="166">
      <c r="A166" s="36" t="s">
        <v>118</v>
      </c>
      <c r="B166" s="36">
        <v>39</v>
      </c>
      <c r="C166" s="37" t="s">
        <v>716</v>
      </c>
      <c r="D166" s="36" t="s">
        <v>120</v>
      </c>
      <c r="E166" s="38" t="s">
        <v>717</v>
      </c>
      <c r="F166" s="39" t="s">
        <v>235</v>
      </c>
      <c r="G166" s="40">
        <v>50</v>
      </c>
      <c r="H166" s="41">
        <v>12368.709999999999</v>
      </c>
      <c r="I166" s="41">
        <f>ROUND(G166*H166,P4)</f>
        <v>0</v>
      </c>
      <c r="J166" s="39" t="s">
        <v>123</v>
      </c>
      <c r="O166" s="42">
        <f>I166*0.21</f>
        <v>0</v>
      </c>
      <c r="P166">
        <v>3</v>
      </c>
    </row>
    <row r="167" ht="28.8">
      <c r="A167" s="36" t="s">
        <v>124</v>
      </c>
      <c r="B167" s="43"/>
      <c r="C167" s="44"/>
      <c r="D167" s="44"/>
      <c r="E167" s="38" t="s">
        <v>2421</v>
      </c>
      <c r="F167" s="44"/>
      <c r="G167" s="44"/>
      <c r="H167" s="44"/>
      <c r="I167" s="44"/>
      <c r="J167" s="46"/>
    </row>
    <row r="168" ht="28.8">
      <c r="A168" s="36" t="s">
        <v>125</v>
      </c>
      <c r="B168" s="43"/>
      <c r="C168" s="44"/>
      <c r="D168" s="44"/>
      <c r="E168" s="47" t="s">
        <v>2422</v>
      </c>
      <c r="F168" s="44"/>
      <c r="G168" s="44"/>
      <c r="H168" s="44"/>
      <c r="I168" s="44"/>
      <c r="J168" s="46"/>
    </row>
    <row r="169" ht="72">
      <c r="A169" s="36" t="s">
        <v>127</v>
      </c>
      <c r="B169" s="43"/>
      <c r="C169" s="44"/>
      <c r="D169" s="44"/>
      <c r="E169" s="38" t="s">
        <v>596</v>
      </c>
      <c r="F169" s="44"/>
      <c r="G169" s="44"/>
      <c r="H169" s="44"/>
      <c r="I169" s="44"/>
      <c r="J169" s="46"/>
    </row>
    <row r="170">
      <c r="A170" s="36" t="s">
        <v>118</v>
      </c>
      <c r="B170" s="36">
        <v>40</v>
      </c>
      <c r="C170" s="37" t="s">
        <v>2423</v>
      </c>
      <c r="D170" s="36" t="s">
        <v>120</v>
      </c>
      <c r="E170" s="38" t="s">
        <v>2424</v>
      </c>
      <c r="F170" s="39" t="s">
        <v>235</v>
      </c>
      <c r="G170" s="40">
        <v>9.8000000000000007</v>
      </c>
      <c r="H170" s="41">
        <v>124.98999999999999</v>
      </c>
      <c r="I170" s="41">
        <f>ROUND(G170*H170,P4)</f>
        <v>0</v>
      </c>
      <c r="J170" s="39" t="s">
        <v>123</v>
      </c>
      <c r="O170" s="42">
        <f>I170*0.21</f>
        <v>0</v>
      </c>
      <c r="P170">
        <v>3</v>
      </c>
    </row>
    <row r="171">
      <c r="A171" s="36" t="s">
        <v>124</v>
      </c>
      <c r="B171" s="43"/>
      <c r="C171" s="44"/>
      <c r="D171" s="44"/>
      <c r="E171" s="45" t="s">
        <v>120</v>
      </c>
      <c r="F171" s="44"/>
      <c r="G171" s="44"/>
      <c r="H171" s="44"/>
      <c r="I171" s="44"/>
      <c r="J171" s="46"/>
    </row>
    <row r="172" ht="28.8">
      <c r="A172" s="36" t="s">
        <v>125</v>
      </c>
      <c r="B172" s="43"/>
      <c r="C172" s="44"/>
      <c r="D172" s="44"/>
      <c r="E172" s="47" t="s">
        <v>2425</v>
      </c>
      <c r="F172" s="44"/>
      <c r="G172" s="44"/>
      <c r="H172" s="44"/>
      <c r="I172" s="44"/>
      <c r="J172" s="46"/>
    </row>
    <row r="173" ht="28.8">
      <c r="A173" s="36" t="s">
        <v>127</v>
      </c>
      <c r="B173" s="43"/>
      <c r="C173" s="44"/>
      <c r="D173" s="44"/>
      <c r="E173" s="38" t="s">
        <v>477</v>
      </c>
      <c r="F173" s="44"/>
      <c r="G173" s="44"/>
      <c r="H173" s="44"/>
      <c r="I173" s="44"/>
      <c r="J173" s="46"/>
    </row>
    <row r="174">
      <c r="A174" s="36" t="s">
        <v>118</v>
      </c>
      <c r="B174" s="36">
        <v>41</v>
      </c>
      <c r="C174" s="37" t="s">
        <v>599</v>
      </c>
      <c r="D174" s="36" t="s">
        <v>120</v>
      </c>
      <c r="E174" s="38" t="s">
        <v>600</v>
      </c>
      <c r="F174" s="39" t="s">
        <v>235</v>
      </c>
      <c r="G174" s="40">
        <v>16.800000000000001</v>
      </c>
      <c r="H174" s="41">
        <v>58.579999999999998</v>
      </c>
      <c r="I174" s="41">
        <f>ROUND(G174*H174,P4)</f>
        <v>0</v>
      </c>
      <c r="J174" s="39" t="s">
        <v>123</v>
      </c>
      <c r="O174" s="42">
        <f>I174*0.21</f>
        <v>0</v>
      </c>
      <c r="P174">
        <v>3</v>
      </c>
    </row>
    <row r="175">
      <c r="A175" s="36" t="s">
        <v>124</v>
      </c>
      <c r="B175" s="43"/>
      <c r="C175" s="44"/>
      <c r="D175" s="44"/>
      <c r="E175" s="45" t="s">
        <v>120</v>
      </c>
      <c r="F175" s="44"/>
      <c r="G175" s="44"/>
      <c r="H175" s="44"/>
      <c r="I175" s="44"/>
      <c r="J175" s="46"/>
    </row>
    <row r="176" ht="28.8">
      <c r="A176" s="36" t="s">
        <v>125</v>
      </c>
      <c r="B176" s="43"/>
      <c r="C176" s="44"/>
      <c r="D176" s="44"/>
      <c r="E176" s="47" t="s">
        <v>2426</v>
      </c>
      <c r="F176" s="44"/>
      <c r="G176" s="44"/>
      <c r="H176" s="44"/>
      <c r="I176" s="44"/>
      <c r="J176" s="46"/>
    </row>
    <row r="177" ht="43.2">
      <c r="A177" s="36" t="s">
        <v>127</v>
      </c>
      <c r="B177" s="43"/>
      <c r="C177" s="44"/>
      <c r="D177" s="44"/>
      <c r="E177" s="38" t="s">
        <v>602</v>
      </c>
      <c r="F177" s="44"/>
      <c r="G177" s="44"/>
      <c r="H177" s="44"/>
      <c r="I177" s="44"/>
      <c r="J177" s="46"/>
    </row>
    <row r="178">
      <c r="A178" s="36" t="s">
        <v>118</v>
      </c>
      <c r="B178" s="36">
        <v>42</v>
      </c>
      <c r="C178" s="37" t="s">
        <v>730</v>
      </c>
      <c r="D178" s="36" t="s">
        <v>120</v>
      </c>
      <c r="E178" s="38" t="s">
        <v>731</v>
      </c>
      <c r="F178" s="39" t="s">
        <v>189</v>
      </c>
      <c r="G178" s="40">
        <v>12.48</v>
      </c>
      <c r="H178" s="41">
        <v>3548.29</v>
      </c>
      <c r="I178" s="41">
        <f>ROUND(G178*H178,P4)</f>
        <v>0</v>
      </c>
      <c r="J178" s="39" t="s">
        <v>123</v>
      </c>
      <c r="O178" s="42">
        <f>I178*0.21</f>
        <v>0</v>
      </c>
      <c r="P178">
        <v>3</v>
      </c>
    </row>
    <row r="179" ht="28.8">
      <c r="A179" s="36" t="s">
        <v>124</v>
      </c>
      <c r="B179" s="43"/>
      <c r="C179" s="44"/>
      <c r="D179" s="44"/>
      <c r="E179" s="38" t="s">
        <v>1975</v>
      </c>
      <c r="F179" s="44"/>
      <c r="G179" s="44"/>
      <c r="H179" s="44"/>
      <c r="I179" s="44"/>
      <c r="J179" s="46"/>
    </row>
    <row r="180" ht="28.8">
      <c r="A180" s="36" t="s">
        <v>125</v>
      </c>
      <c r="B180" s="43"/>
      <c r="C180" s="44"/>
      <c r="D180" s="44"/>
      <c r="E180" s="47" t="s">
        <v>2427</v>
      </c>
      <c r="F180" s="44"/>
      <c r="G180" s="44"/>
      <c r="H180" s="44"/>
      <c r="I180" s="44"/>
      <c r="J180" s="46"/>
    </row>
    <row r="181" ht="144">
      <c r="A181" s="36" t="s">
        <v>127</v>
      </c>
      <c r="B181" s="43"/>
      <c r="C181" s="44"/>
      <c r="D181" s="44"/>
      <c r="E181" s="38" t="s">
        <v>606</v>
      </c>
      <c r="F181" s="44"/>
      <c r="G181" s="44"/>
      <c r="H181" s="44"/>
      <c r="I181" s="44"/>
      <c r="J181" s="46"/>
    </row>
    <row r="182">
      <c r="A182" s="36" t="s">
        <v>118</v>
      </c>
      <c r="B182" s="36">
        <v>43</v>
      </c>
      <c r="C182" s="37" t="s">
        <v>607</v>
      </c>
      <c r="D182" s="36" t="s">
        <v>120</v>
      </c>
      <c r="E182" s="38" t="s">
        <v>608</v>
      </c>
      <c r="F182" s="39" t="s">
        <v>189</v>
      </c>
      <c r="G182" s="40">
        <v>3</v>
      </c>
      <c r="H182" s="41">
        <v>6204.5699999999997</v>
      </c>
      <c r="I182" s="41">
        <f>ROUND(G182*H182,P4)</f>
        <v>0</v>
      </c>
      <c r="J182" s="39" t="s">
        <v>123</v>
      </c>
      <c r="O182" s="42">
        <f>I182*0.21</f>
        <v>0</v>
      </c>
      <c r="P182">
        <v>3</v>
      </c>
    </row>
    <row r="183">
      <c r="A183" s="36" t="s">
        <v>124</v>
      </c>
      <c r="B183" s="43"/>
      <c r="C183" s="44"/>
      <c r="D183" s="44"/>
      <c r="E183" s="45" t="s">
        <v>120</v>
      </c>
      <c r="F183" s="44"/>
      <c r="G183" s="44"/>
      <c r="H183" s="44"/>
      <c r="I183" s="44"/>
      <c r="J183" s="46"/>
    </row>
    <row r="184" ht="28.8">
      <c r="A184" s="36" t="s">
        <v>125</v>
      </c>
      <c r="B184" s="43"/>
      <c r="C184" s="44"/>
      <c r="D184" s="44"/>
      <c r="E184" s="47" t="s">
        <v>2428</v>
      </c>
      <c r="F184" s="44"/>
      <c r="G184" s="44"/>
      <c r="H184" s="44"/>
      <c r="I184" s="44"/>
      <c r="J184" s="46"/>
    </row>
    <row r="185" ht="144">
      <c r="A185" s="36" t="s">
        <v>127</v>
      </c>
      <c r="B185" s="43"/>
      <c r="C185" s="44"/>
      <c r="D185" s="44"/>
      <c r="E185" s="38" t="s">
        <v>606</v>
      </c>
      <c r="F185" s="44"/>
      <c r="G185" s="44"/>
      <c r="H185" s="44"/>
      <c r="I185" s="44"/>
      <c r="J185" s="46"/>
    </row>
    <row r="186">
      <c r="A186" s="36" t="s">
        <v>118</v>
      </c>
      <c r="B186" s="36">
        <v>44</v>
      </c>
      <c r="C186" s="37" t="s">
        <v>2429</v>
      </c>
      <c r="D186" s="36" t="s">
        <v>120</v>
      </c>
      <c r="E186" s="38" t="s">
        <v>2430</v>
      </c>
      <c r="F186" s="39" t="s">
        <v>235</v>
      </c>
      <c r="G186" s="40">
        <v>26</v>
      </c>
      <c r="H186" s="41">
        <v>4951.1800000000003</v>
      </c>
      <c r="I186" s="41">
        <f>ROUND(G186*H186,P4)</f>
        <v>0</v>
      </c>
      <c r="J186" s="39" t="s">
        <v>123</v>
      </c>
      <c r="O186" s="42">
        <f>I186*0.21</f>
        <v>0</v>
      </c>
      <c r="P186">
        <v>3</v>
      </c>
    </row>
    <row r="187" ht="43.2">
      <c r="A187" s="36" t="s">
        <v>124</v>
      </c>
      <c r="B187" s="43"/>
      <c r="C187" s="44"/>
      <c r="D187" s="44"/>
      <c r="E187" s="38" t="s">
        <v>2431</v>
      </c>
      <c r="F187" s="44"/>
      <c r="G187" s="44"/>
      <c r="H187" s="44"/>
      <c r="I187" s="44"/>
      <c r="J187" s="46"/>
    </row>
    <row r="188" ht="43.2">
      <c r="A188" s="36" t="s">
        <v>125</v>
      </c>
      <c r="B188" s="43"/>
      <c r="C188" s="44"/>
      <c r="D188" s="44"/>
      <c r="E188" s="47" t="s">
        <v>2432</v>
      </c>
      <c r="F188" s="44"/>
      <c r="G188" s="44"/>
      <c r="H188" s="44"/>
      <c r="I188" s="44"/>
      <c r="J188" s="46"/>
    </row>
    <row r="189" ht="158.4">
      <c r="A189" s="36" t="s">
        <v>127</v>
      </c>
      <c r="B189" s="48"/>
      <c r="C189" s="49"/>
      <c r="D189" s="49"/>
      <c r="E189" s="38" t="s">
        <v>613</v>
      </c>
      <c r="F189" s="49"/>
      <c r="G189" s="49"/>
      <c r="H189" s="49"/>
      <c r="I189" s="49"/>
      <c r="J189"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77</v>
      </c>
      <c r="I3" s="24">
        <f>SUMIFS(I8:I141,A8:A141,"SD")</f>
        <v>0</v>
      </c>
      <c r="J3" s="18"/>
      <c r="O3">
        <v>0</v>
      </c>
      <c r="P3">
        <v>2</v>
      </c>
    </row>
    <row r="4">
      <c r="A4" s="3" t="s">
        <v>102</v>
      </c>
      <c r="B4" s="19" t="s">
        <v>103</v>
      </c>
      <c r="C4" s="20" t="s">
        <v>77</v>
      </c>
      <c r="D4" s="21"/>
      <c r="E4" s="22" t="s">
        <v>78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25.989999999999998</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2433</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311</v>
      </c>
      <c r="E13" s="38" t="s">
        <v>188</v>
      </c>
      <c r="F13" s="39" t="s">
        <v>189</v>
      </c>
      <c r="G13" s="40">
        <v>6.7199999999999998</v>
      </c>
      <c r="H13" s="41">
        <v>960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2434</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SUMIFS(I18:I49,A18:A49,"P")</f>
        <v>0</v>
      </c>
      <c r="J17" s="35"/>
    </row>
    <row r="18">
      <c r="A18" s="36" t="s">
        <v>118</v>
      </c>
      <c r="B18" s="36">
        <v>3</v>
      </c>
      <c r="C18" s="37" t="s">
        <v>305</v>
      </c>
      <c r="D18" s="36" t="s">
        <v>288</v>
      </c>
      <c r="E18" s="38" t="s">
        <v>306</v>
      </c>
      <c r="F18" s="39" t="s">
        <v>189</v>
      </c>
      <c r="G18" s="40">
        <v>64.159999999999997</v>
      </c>
      <c r="H18" s="41">
        <v>135.06999999999999</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2435</v>
      </c>
      <c r="F20" s="44"/>
      <c r="G20" s="44"/>
      <c r="H20" s="44"/>
      <c r="I20" s="44"/>
      <c r="J20" s="46"/>
    </row>
    <row r="21" ht="360">
      <c r="A21" s="36" t="s">
        <v>127</v>
      </c>
      <c r="B21" s="43"/>
      <c r="C21" s="44"/>
      <c r="D21" s="44"/>
      <c r="E21" s="38" t="s">
        <v>308</v>
      </c>
      <c r="F21" s="44"/>
      <c r="G21" s="44"/>
      <c r="H21" s="44"/>
      <c r="I21" s="44"/>
      <c r="J21" s="46"/>
    </row>
    <row r="22">
      <c r="A22" s="36" t="s">
        <v>118</v>
      </c>
      <c r="B22" s="36">
        <v>4</v>
      </c>
      <c r="C22" s="37" t="s">
        <v>305</v>
      </c>
      <c r="D22" s="36" t="s">
        <v>311</v>
      </c>
      <c r="E22" s="38" t="s">
        <v>306</v>
      </c>
      <c r="F22" s="39" t="s">
        <v>189</v>
      </c>
      <c r="G22" s="40">
        <v>25.989999999999998</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2436</v>
      </c>
      <c r="F24" s="44"/>
      <c r="G24" s="44"/>
      <c r="H24" s="44"/>
      <c r="I24" s="44"/>
      <c r="J24" s="46"/>
    </row>
    <row r="25" ht="360">
      <c r="A25" s="36" t="s">
        <v>127</v>
      </c>
      <c r="B25" s="43"/>
      <c r="C25" s="44"/>
      <c r="D25" s="44"/>
      <c r="E25" s="38" t="s">
        <v>308</v>
      </c>
      <c r="F25" s="44"/>
      <c r="G25" s="44"/>
      <c r="H25" s="44"/>
      <c r="I25" s="44"/>
      <c r="J25" s="46"/>
    </row>
    <row r="26">
      <c r="A26" s="36" t="s">
        <v>118</v>
      </c>
      <c r="B26" s="36">
        <v>5</v>
      </c>
      <c r="C26" s="37" t="s">
        <v>508</v>
      </c>
      <c r="D26" s="36" t="s">
        <v>120</v>
      </c>
      <c r="E26" s="38" t="s">
        <v>509</v>
      </c>
      <c r="F26" s="39" t="s">
        <v>189</v>
      </c>
      <c r="G26" s="40">
        <v>8.6400000000000006</v>
      </c>
      <c r="H26" s="41">
        <v>307.47000000000003</v>
      </c>
      <c r="I26" s="41">
        <f>ROUND(G26*H26,P4)</f>
        <v>0</v>
      </c>
      <c r="J26" s="39" t="s">
        <v>123</v>
      </c>
      <c r="O26" s="42">
        <f>I26*0.21</f>
        <v>0</v>
      </c>
      <c r="P26">
        <v>3</v>
      </c>
    </row>
    <row r="27">
      <c r="A27" s="36" t="s">
        <v>124</v>
      </c>
      <c r="B27" s="43"/>
      <c r="C27" s="44"/>
      <c r="D27" s="44"/>
      <c r="E27" s="45" t="s">
        <v>120</v>
      </c>
      <c r="F27" s="44"/>
      <c r="G27" s="44"/>
      <c r="H27" s="44"/>
      <c r="I27" s="44"/>
      <c r="J27" s="46"/>
    </row>
    <row r="28" ht="43.2">
      <c r="A28" s="36" t="s">
        <v>125</v>
      </c>
      <c r="B28" s="43"/>
      <c r="C28" s="44"/>
      <c r="D28" s="44"/>
      <c r="E28" s="47" t="s">
        <v>2437</v>
      </c>
      <c r="F28" s="44"/>
      <c r="G28" s="44"/>
      <c r="H28" s="44"/>
      <c r="I28" s="44"/>
      <c r="J28" s="46"/>
    </row>
    <row r="29" ht="374.4">
      <c r="A29" s="36" t="s">
        <v>127</v>
      </c>
      <c r="B29" s="43"/>
      <c r="C29" s="44"/>
      <c r="D29" s="44"/>
      <c r="E29" s="38" t="s">
        <v>511</v>
      </c>
      <c r="F29" s="44"/>
      <c r="G29" s="44"/>
      <c r="H29" s="44"/>
      <c r="I29" s="44"/>
      <c r="J29" s="46"/>
    </row>
    <row r="30">
      <c r="A30" s="36" t="s">
        <v>118</v>
      </c>
      <c r="B30" s="36">
        <v>6</v>
      </c>
      <c r="C30" s="37" t="s">
        <v>1978</v>
      </c>
      <c r="D30" s="36" t="s">
        <v>120</v>
      </c>
      <c r="E30" s="38" t="s">
        <v>1979</v>
      </c>
      <c r="F30" s="39" t="s">
        <v>189</v>
      </c>
      <c r="G30" s="40">
        <v>81.510000000000005</v>
      </c>
      <c r="H30" s="41">
        <v>442.81999999999999</v>
      </c>
      <c r="I30" s="41">
        <f>ROUND(G30*H30,P4)</f>
        <v>0</v>
      </c>
      <c r="J30" s="39" t="s">
        <v>123</v>
      </c>
      <c r="O30" s="42">
        <f>I30*0.21</f>
        <v>0</v>
      </c>
      <c r="P30">
        <v>3</v>
      </c>
    </row>
    <row r="31">
      <c r="A31" s="36" t="s">
        <v>124</v>
      </c>
      <c r="B31" s="43"/>
      <c r="C31" s="44"/>
      <c r="D31" s="44"/>
      <c r="E31" s="45" t="s">
        <v>120</v>
      </c>
      <c r="F31" s="44"/>
      <c r="G31" s="44"/>
      <c r="H31" s="44"/>
      <c r="I31" s="44"/>
      <c r="J31" s="46"/>
    </row>
    <row r="32" ht="86.4">
      <c r="A32" s="36" t="s">
        <v>125</v>
      </c>
      <c r="B32" s="43"/>
      <c r="C32" s="44"/>
      <c r="D32" s="44"/>
      <c r="E32" s="47" t="s">
        <v>2438</v>
      </c>
      <c r="F32" s="44"/>
      <c r="G32" s="44"/>
      <c r="H32" s="44"/>
      <c r="I32" s="44"/>
      <c r="J32" s="46"/>
    </row>
    <row r="33" ht="374.4">
      <c r="A33" s="36" t="s">
        <v>127</v>
      </c>
      <c r="B33" s="43"/>
      <c r="C33" s="44"/>
      <c r="D33" s="44"/>
      <c r="E33" s="38" t="s">
        <v>511</v>
      </c>
      <c r="F33" s="44"/>
      <c r="G33" s="44"/>
      <c r="H33" s="44"/>
      <c r="I33" s="44"/>
      <c r="J33" s="46"/>
    </row>
    <row r="34">
      <c r="A34" s="36" t="s">
        <v>118</v>
      </c>
      <c r="B34" s="36">
        <v>7</v>
      </c>
      <c r="C34" s="37" t="s">
        <v>209</v>
      </c>
      <c r="D34" s="36" t="s">
        <v>120</v>
      </c>
      <c r="E34" s="38" t="s">
        <v>210</v>
      </c>
      <c r="F34" s="39" t="s">
        <v>189</v>
      </c>
      <c r="G34" s="40">
        <v>90.150000000000006</v>
      </c>
      <c r="H34" s="41">
        <v>20.600000000000001</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2439</v>
      </c>
      <c r="F36" s="44"/>
      <c r="G36" s="44"/>
      <c r="H36" s="44"/>
      <c r="I36" s="44"/>
      <c r="J36" s="46"/>
    </row>
    <row r="37" ht="216">
      <c r="A37" s="36" t="s">
        <v>127</v>
      </c>
      <c r="B37" s="43"/>
      <c r="C37" s="44"/>
      <c r="D37" s="44"/>
      <c r="E37" s="38" t="s">
        <v>341</v>
      </c>
      <c r="F37" s="44"/>
      <c r="G37" s="44"/>
      <c r="H37" s="44"/>
      <c r="I37" s="44"/>
      <c r="J37" s="46"/>
    </row>
    <row r="38">
      <c r="A38" s="36" t="s">
        <v>118</v>
      </c>
      <c r="B38" s="36">
        <v>8</v>
      </c>
      <c r="C38" s="37" t="s">
        <v>209</v>
      </c>
      <c r="D38" s="36" t="s">
        <v>288</v>
      </c>
      <c r="E38" s="38" t="s">
        <v>210</v>
      </c>
      <c r="F38" s="39" t="s">
        <v>189</v>
      </c>
      <c r="G38" s="40">
        <v>25.989999999999998</v>
      </c>
      <c r="H38" s="41">
        <v>20.600000000000001</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2440</v>
      </c>
      <c r="F40" s="44"/>
      <c r="G40" s="44"/>
      <c r="H40" s="44"/>
      <c r="I40" s="44"/>
      <c r="J40" s="46"/>
    </row>
    <row r="41" ht="216">
      <c r="A41" s="36" t="s">
        <v>127</v>
      </c>
      <c r="B41" s="43"/>
      <c r="C41" s="44"/>
      <c r="D41" s="44"/>
      <c r="E41" s="38" t="s">
        <v>341</v>
      </c>
      <c r="F41" s="44"/>
      <c r="G41" s="44"/>
      <c r="H41" s="44"/>
      <c r="I41" s="44"/>
      <c r="J41" s="46"/>
    </row>
    <row r="42">
      <c r="A42" s="36" t="s">
        <v>118</v>
      </c>
      <c r="B42" s="36">
        <v>9</v>
      </c>
      <c r="C42" s="37" t="s">
        <v>827</v>
      </c>
      <c r="D42" s="36" t="s">
        <v>120</v>
      </c>
      <c r="E42" s="38" t="s">
        <v>828</v>
      </c>
      <c r="F42" s="39" t="s">
        <v>189</v>
      </c>
      <c r="G42" s="40">
        <v>64.159999999999997</v>
      </c>
      <c r="H42" s="41">
        <v>180.83000000000001</v>
      </c>
      <c r="I42" s="41">
        <f>ROUND(G42*H42,P4)</f>
        <v>0</v>
      </c>
      <c r="J42" s="39" t="s">
        <v>123</v>
      </c>
      <c r="O42" s="42">
        <f>I42*0.21</f>
        <v>0</v>
      </c>
      <c r="P42">
        <v>3</v>
      </c>
    </row>
    <row r="43">
      <c r="A43" s="36" t="s">
        <v>124</v>
      </c>
      <c r="B43" s="43"/>
      <c r="C43" s="44"/>
      <c r="D43" s="44"/>
      <c r="E43" s="45" t="s">
        <v>120</v>
      </c>
      <c r="F43" s="44"/>
      <c r="G43" s="44"/>
      <c r="H43" s="44"/>
      <c r="I43" s="44"/>
      <c r="J43" s="46"/>
    </row>
    <row r="44" ht="57.6">
      <c r="A44" s="36" t="s">
        <v>125</v>
      </c>
      <c r="B44" s="43"/>
      <c r="C44" s="44"/>
      <c r="D44" s="44"/>
      <c r="E44" s="47" t="s">
        <v>2441</v>
      </c>
      <c r="F44" s="44"/>
      <c r="G44" s="44"/>
      <c r="H44" s="44"/>
      <c r="I44" s="44"/>
      <c r="J44" s="46"/>
    </row>
    <row r="45" ht="273.6">
      <c r="A45" s="36" t="s">
        <v>127</v>
      </c>
      <c r="B45" s="43"/>
      <c r="C45" s="44"/>
      <c r="D45" s="44"/>
      <c r="E45" s="38" t="s">
        <v>830</v>
      </c>
      <c r="F45" s="44"/>
      <c r="G45" s="44"/>
      <c r="H45" s="44"/>
      <c r="I45" s="44"/>
      <c r="J45" s="46"/>
    </row>
    <row r="46">
      <c r="A46" s="36" t="s">
        <v>118</v>
      </c>
      <c r="B46" s="36">
        <v>10</v>
      </c>
      <c r="C46" s="37" t="s">
        <v>213</v>
      </c>
      <c r="D46" s="36" t="s">
        <v>120</v>
      </c>
      <c r="E46" s="38" t="s">
        <v>214</v>
      </c>
      <c r="F46" s="39" t="s">
        <v>189</v>
      </c>
      <c r="G46" s="40">
        <v>14.77</v>
      </c>
      <c r="H46" s="41">
        <v>1102.6500000000001</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2442</v>
      </c>
      <c r="F48" s="44"/>
      <c r="G48" s="44"/>
      <c r="H48" s="44"/>
      <c r="I48" s="44"/>
      <c r="J48" s="46"/>
    </row>
    <row r="49" ht="360">
      <c r="A49" s="36" t="s">
        <v>127</v>
      </c>
      <c r="B49" s="43"/>
      <c r="C49" s="44"/>
      <c r="D49" s="44"/>
      <c r="E49" s="38" t="s">
        <v>517</v>
      </c>
      <c r="F49" s="44"/>
      <c r="G49" s="44"/>
      <c r="H49" s="44"/>
      <c r="I49" s="44"/>
      <c r="J49" s="46"/>
    </row>
    <row r="50">
      <c r="A50" s="30" t="s">
        <v>115</v>
      </c>
      <c r="B50" s="31"/>
      <c r="C50" s="32" t="s">
        <v>222</v>
      </c>
      <c r="D50" s="33"/>
      <c r="E50" s="30" t="s">
        <v>223</v>
      </c>
      <c r="F50" s="33"/>
      <c r="G50" s="33"/>
      <c r="H50" s="33"/>
      <c r="I50" s="34">
        <f>SUMIFS(I51:I54,A51:A54,"P")</f>
        <v>0</v>
      </c>
      <c r="J50" s="35"/>
    </row>
    <row r="51">
      <c r="A51" s="36" t="s">
        <v>118</v>
      </c>
      <c r="B51" s="36">
        <v>11</v>
      </c>
      <c r="C51" s="37" t="s">
        <v>1238</v>
      </c>
      <c r="D51" s="36" t="s">
        <v>120</v>
      </c>
      <c r="E51" s="38" t="s">
        <v>1239</v>
      </c>
      <c r="F51" s="39" t="s">
        <v>189</v>
      </c>
      <c r="G51" s="40">
        <v>7.7990000000000004</v>
      </c>
      <c r="H51" s="41">
        <v>5155.7700000000004</v>
      </c>
      <c r="I51" s="41">
        <f>ROUND(G51*H51,P4)</f>
        <v>0</v>
      </c>
      <c r="J51" s="39" t="s">
        <v>123</v>
      </c>
      <c r="O51" s="42">
        <f>I51*0.21</f>
        <v>0</v>
      </c>
      <c r="P51">
        <v>3</v>
      </c>
    </row>
    <row r="52">
      <c r="A52" s="36" t="s">
        <v>124</v>
      </c>
      <c r="B52" s="43"/>
      <c r="C52" s="44"/>
      <c r="D52" s="44"/>
      <c r="E52" s="45" t="s">
        <v>120</v>
      </c>
      <c r="F52" s="44"/>
      <c r="G52" s="44"/>
      <c r="H52" s="44"/>
      <c r="I52" s="44"/>
      <c r="J52" s="46"/>
    </row>
    <row r="53" ht="28.8">
      <c r="A53" s="36" t="s">
        <v>125</v>
      </c>
      <c r="B53" s="43"/>
      <c r="C53" s="44"/>
      <c r="D53" s="44"/>
      <c r="E53" s="47" t="s">
        <v>2443</v>
      </c>
      <c r="F53" s="44"/>
      <c r="G53" s="44"/>
      <c r="H53" s="44"/>
      <c r="I53" s="44"/>
      <c r="J53" s="46"/>
    </row>
    <row r="54" ht="409.5">
      <c r="A54" s="36" t="s">
        <v>127</v>
      </c>
      <c r="B54" s="43"/>
      <c r="C54" s="44"/>
      <c r="D54" s="44"/>
      <c r="E54" s="38" t="s">
        <v>525</v>
      </c>
      <c r="F54" s="44"/>
      <c r="G54" s="44"/>
      <c r="H54" s="44"/>
      <c r="I54" s="44"/>
      <c r="J54" s="46"/>
    </row>
    <row r="55">
      <c r="A55" s="30" t="s">
        <v>115</v>
      </c>
      <c r="B55" s="31"/>
      <c r="C55" s="32" t="s">
        <v>245</v>
      </c>
      <c r="D55" s="33"/>
      <c r="E55" s="30" t="s">
        <v>246</v>
      </c>
      <c r="F55" s="33"/>
      <c r="G55" s="33"/>
      <c r="H55" s="33"/>
      <c r="I55" s="34">
        <f>SUMIFS(I56:I127,A56:A127,"P")</f>
        <v>0</v>
      </c>
      <c r="J55" s="35"/>
    </row>
    <row r="56">
      <c r="A56" s="36" t="s">
        <v>118</v>
      </c>
      <c r="B56" s="36">
        <v>12</v>
      </c>
      <c r="C56" s="37" t="s">
        <v>2444</v>
      </c>
      <c r="D56" s="36" t="s">
        <v>120</v>
      </c>
      <c r="E56" s="38" t="s">
        <v>2445</v>
      </c>
      <c r="F56" s="39" t="s">
        <v>235</v>
      </c>
      <c r="G56" s="40">
        <v>124</v>
      </c>
      <c r="H56" s="41">
        <v>95.519999999999996</v>
      </c>
      <c r="I56" s="41">
        <f>ROUND(G56*H56,P4)</f>
        <v>0</v>
      </c>
      <c r="J56" s="39" t="s">
        <v>123</v>
      </c>
      <c r="O56" s="42">
        <f>I56*0.21</f>
        <v>0</v>
      </c>
      <c r="P56">
        <v>3</v>
      </c>
    </row>
    <row r="57">
      <c r="A57" s="36" t="s">
        <v>124</v>
      </c>
      <c r="B57" s="43"/>
      <c r="C57" s="44"/>
      <c r="D57" s="44"/>
      <c r="E57" s="45" t="s">
        <v>120</v>
      </c>
      <c r="F57" s="44"/>
      <c r="G57" s="44"/>
      <c r="H57" s="44"/>
      <c r="I57" s="44"/>
      <c r="J57" s="46"/>
    </row>
    <row r="58" ht="28.8">
      <c r="A58" s="36" t="s">
        <v>125</v>
      </c>
      <c r="B58" s="43"/>
      <c r="C58" s="44"/>
      <c r="D58" s="44"/>
      <c r="E58" s="47" t="s">
        <v>2446</v>
      </c>
      <c r="F58" s="44"/>
      <c r="G58" s="44"/>
      <c r="H58" s="44"/>
      <c r="I58" s="44"/>
      <c r="J58" s="46"/>
    </row>
    <row r="59" ht="86.4">
      <c r="A59" s="36" t="s">
        <v>127</v>
      </c>
      <c r="B59" s="43"/>
      <c r="C59" s="44"/>
      <c r="D59" s="44"/>
      <c r="E59" s="38" t="s">
        <v>2447</v>
      </c>
      <c r="F59" s="44"/>
      <c r="G59" s="44"/>
      <c r="H59" s="44"/>
      <c r="I59" s="44"/>
      <c r="J59" s="46"/>
    </row>
    <row r="60">
      <c r="A60" s="36" t="s">
        <v>118</v>
      </c>
      <c r="B60" s="36">
        <v>13</v>
      </c>
      <c r="C60" s="37" t="s">
        <v>1755</v>
      </c>
      <c r="D60" s="36" t="s">
        <v>120</v>
      </c>
      <c r="E60" s="38" t="s">
        <v>1756</v>
      </c>
      <c r="F60" s="39" t="s">
        <v>235</v>
      </c>
      <c r="G60" s="40">
        <v>273</v>
      </c>
      <c r="H60" s="41">
        <v>14.699999999999999</v>
      </c>
      <c r="I60" s="41">
        <f>ROUND(G60*H60,P4)</f>
        <v>0</v>
      </c>
      <c r="J60" s="39" t="s">
        <v>123</v>
      </c>
      <c r="O60" s="42">
        <f>I60*0.21</f>
        <v>0</v>
      </c>
      <c r="P60">
        <v>3</v>
      </c>
    </row>
    <row r="61">
      <c r="A61" s="36" t="s">
        <v>124</v>
      </c>
      <c r="B61" s="43"/>
      <c r="C61" s="44"/>
      <c r="D61" s="44"/>
      <c r="E61" s="45" t="s">
        <v>120</v>
      </c>
      <c r="F61" s="44"/>
      <c r="G61" s="44"/>
      <c r="H61" s="44"/>
      <c r="I61" s="44"/>
      <c r="J61" s="46"/>
    </row>
    <row r="62">
      <c r="A62" s="36" t="s">
        <v>125</v>
      </c>
      <c r="B62" s="43"/>
      <c r="C62" s="44"/>
      <c r="D62" s="44"/>
      <c r="E62" s="47" t="s">
        <v>2448</v>
      </c>
      <c r="F62" s="44"/>
      <c r="G62" s="44"/>
      <c r="H62" s="44"/>
      <c r="I62" s="44"/>
      <c r="J62" s="46"/>
    </row>
    <row r="63" ht="158.4">
      <c r="A63" s="36" t="s">
        <v>127</v>
      </c>
      <c r="B63" s="43"/>
      <c r="C63" s="44"/>
      <c r="D63" s="44"/>
      <c r="E63" s="38" t="s">
        <v>1759</v>
      </c>
      <c r="F63" s="44"/>
      <c r="G63" s="44"/>
      <c r="H63" s="44"/>
      <c r="I63" s="44"/>
      <c r="J63" s="46"/>
    </row>
    <row r="64">
      <c r="A64" s="36" t="s">
        <v>118</v>
      </c>
      <c r="B64" s="36">
        <v>14</v>
      </c>
      <c r="C64" s="37" t="s">
        <v>2449</v>
      </c>
      <c r="D64" s="36" t="s">
        <v>120</v>
      </c>
      <c r="E64" s="38" t="s">
        <v>2450</v>
      </c>
      <c r="F64" s="39" t="s">
        <v>235</v>
      </c>
      <c r="G64" s="40">
        <v>211</v>
      </c>
      <c r="H64" s="41">
        <v>26.969999999999999</v>
      </c>
      <c r="I64" s="41">
        <f>ROUND(G64*H64,P4)</f>
        <v>0</v>
      </c>
      <c r="J64" s="39" t="s">
        <v>123</v>
      </c>
      <c r="O64" s="42">
        <f>I64*0.21</f>
        <v>0</v>
      </c>
      <c r="P64">
        <v>3</v>
      </c>
    </row>
    <row r="65">
      <c r="A65" s="36" t="s">
        <v>124</v>
      </c>
      <c r="B65" s="43"/>
      <c r="C65" s="44"/>
      <c r="D65" s="44"/>
      <c r="E65" s="45" t="s">
        <v>120</v>
      </c>
      <c r="F65" s="44"/>
      <c r="G65" s="44"/>
      <c r="H65" s="44"/>
      <c r="I65" s="44"/>
      <c r="J65" s="46"/>
    </row>
    <row r="66">
      <c r="A66" s="36" t="s">
        <v>125</v>
      </c>
      <c r="B66" s="43"/>
      <c r="C66" s="44"/>
      <c r="D66" s="44"/>
      <c r="E66" s="47" t="s">
        <v>2451</v>
      </c>
      <c r="F66" s="44"/>
      <c r="G66" s="44"/>
      <c r="H66" s="44"/>
      <c r="I66" s="44"/>
      <c r="J66" s="46"/>
    </row>
    <row r="67" ht="158.4">
      <c r="A67" s="36" t="s">
        <v>127</v>
      </c>
      <c r="B67" s="43"/>
      <c r="C67" s="44"/>
      <c r="D67" s="44"/>
      <c r="E67" s="38" t="s">
        <v>1759</v>
      </c>
      <c r="F67" s="44"/>
      <c r="G67" s="44"/>
      <c r="H67" s="44"/>
      <c r="I67" s="44"/>
      <c r="J67" s="46"/>
    </row>
    <row r="68">
      <c r="A68" s="36" t="s">
        <v>118</v>
      </c>
      <c r="B68" s="36">
        <v>15</v>
      </c>
      <c r="C68" s="37" t="s">
        <v>2452</v>
      </c>
      <c r="D68" s="36" t="s">
        <v>120</v>
      </c>
      <c r="E68" s="38" t="s">
        <v>2453</v>
      </c>
      <c r="F68" s="39" t="s">
        <v>235</v>
      </c>
      <c r="G68" s="40">
        <v>305</v>
      </c>
      <c r="H68" s="41">
        <v>79.269999999999996</v>
      </c>
      <c r="I68" s="41">
        <f>ROUND(G68*H68,P4)</f>
        <v>0</v>
      </c>
      <c r="J68" s="39" t="s">
        <v>123</v>
      </c>
      <c r="O68" s="42">
        <f>I68*0.21</f>
        <v>0</v>
      </c>
      <c r="P68">
        <v>3</v>
      </c>
    </row>
    <row r="69">
      <c r="A69" s="36" t="s">
        <v>124</v>
      </c>
      <c r="B69" s="43"/>
      <c r="C69" s="44"/>
      <c r="D69" s="44"/>
      <c r="E69" s="45" t="s">
        <v>120</v>
      </c>
      <c r="F69" s="44"/>
      <c r="G69" s="44"/>
      <c r="H69" s="44"/>
      <c r="I69" s="44"/>
      <c r="J69" s="46"/>
    </row>
    <row r="70" ht="28.8">
      <c r="A70" s="36" t="s">
        <v>125</v>
      </c>
      <c r="B70" s="43"/>
      <c r="C70" s="44"/>
      <c r="D70" s="44"/>
      <c r="E70" s="47" t="s">
        <v>2454</v>
      </c>
      <c r="F70" s="44"/>
      <c r="G70" s="44"/>
      <c r="H70" s="44"/>
      <c r="I70" s="44"/>
      <c r="J70" s="46"/>
    </row>
    <row r="71" ht="144">
      <c r="A71" s="36" t="s">
        <v>127</v>
      </c>
      <c r="B71" s="43"/>
      <c r="C71" s="44"/>
      <c r="D71" s="44"/>
      <c r="E71" s="38" t="s">
        <v>2455</v>
      </c>
      <c r="F71" s="44"/>
      <c r="G71" s="44"/>
      <c r="H71" s="44"/>
      <c r="I71" s="44"/>
      <c r="J71" s="46"/>
    </row>
    <row r="72">
      <c r="A72" s="36" t="s">
        <v>118</v>
      </c>
      <c r="B72" s="36">
        <v>16</v>
      </c>
      <c r="C72" s="37" t="s">
        <v>2456</v>
      </c>
      <c r="D72" s="36" t="s">
        <v>120</v>
      </c>
      <c r="E72" s="38" t="s">
        <v>2457</v>
      </c>
      <c r="F72" s="39" t="s">
        <v>235</v>
      </c>
      <c r="G72" s="40">
        <v>345</v>
      </c>
      <c r="H72" s="41">
        <v>505.76999999999998</v>
      </c>
      <c r="I72" s="41">
        <f>ROUND(G72*H72,P4)</f>
        <v>0</v>
      </c>
      <c r="J72" s="39" t="s">
        <v>123</v>
      </c>
      <c r="O72" s="42">
        <f>I72*0.21</f>
        <v>0</v>
      </c>
      <c r="P72">
        <v>3</v>
      </c>
    </row>
    <row r="73">
      <c r="A73" s="36" t="s">
        <v>124</v>
      </c>
      <c r="B73" s="43"/>
      <c r="C73" s="44"/>
      <c r="D73" s="44"/>
      <c r="E73" s="45" t="s">
        <v>120</v>
      </c>
      <c r="F73" s="44"/>
      <c r="G73" s="44"/>
      <c r="H73" s="44"/>
      <c r="I73" s="44"/>
      <c r="J73" s="46"/>
    </row>
    <row r="74" ht="28.8">
      <c r="A74" s="36" t="s">
        <v>125</v>
      </c>
      <c r="B74" s="43"/>
      <c r="C74" s="44"/>
      <c r="D74" s="44"/>
      <c r="E74" s="47" t="s">
        <v>2458</v>
      </c>
      <c r="F74" s="44"/>
      <c r="G74" s="44"/>
      <c r="H74" s="44"/>
      <c r="I74" s="44"/>
      <c r="J74" s="46"/>
    </row>
    <row r="75" ht="100.8">
      <c r="A75" s="36" t="s">
        <v>127</v>
      </c>
      <c r="B75" s="43"/>
      <c r="C75" s="44"/>
      <c r="D75" s="44"/>
      <c r="E75" s="38" t="s">
        <v>2459</v>
      </c>
      <c r="F75" s="44"/>
      <c r="G75" s="44"/>
      <c r="H75" s="44"/>
      <c r="I75" s="44"/>
      <c r="J75" s="46"/>
    </row>
    <row r="76" ht="28.8">
      <c r="A76" s="36" t="s">
        <v>118</v>
      </c>
      <c r="B76" s="36">
        <v>17</v>
      </c>
      <c r="C76" s="37" t="s">
        <v>2460</v>
      </c>
      <c r="D76" s="36" t="s">
        <v>120</v>
      </c>
      <c r="E76" s="38" t="s">
        <v>2461</v>
      </c>
      <c r="F76" s="39" t="s">
        <v>178</v>
      </c>
      <c r="G76" s="40">
        <v>20</v>
      </c>
      <c r="H76" s="41">
        <v>2303.0500000000002</v>
      </c>
      <c r="I76" s="41">
        <f>ROUND(G76*H76,P4)</f>
        <v>0</v>
      </c>
      <c r="J76" s="39" t="s">
        <v>123</v>
      </c>
      <c r="O76" s="42">
        <f>I76*0.21</f>
        <v>0</v>
      </c>
      <c r="P76">
        <v>3</v>
      </c>
    </row>
    <row r="77">
      <c r="A77" s="36" t="s">
        <v>124</v>
      </c>
      <c r="B77" s="43"/>
      <c r="C77" s="44"/>
      <c r="D77" s="44"/>
      <c r="E77" s="45" t="s">
        <v>120</v>
      </c>
      <c r="F77" s="44"/>
      <c r="G77" s="44"/>
      <c r="H77" s="44"/>
      <c r="I77" s="44"/>
      <c r="J77" s="46"/>
    </row>
    <row r="78">
      <c r="A78" s="36" t="s">
        <v>125</v>
      </c>
      <c r="B78" s="43"/>
      <c r="C78" s="44"/>
      <c r="D78" s="44"/>
      <c r="E78" s="47" t="s">
        <v>2462</v>
      </c>
      <c r="F78" s="44"/>
      <c r="G78" s="44"/>
      <c r="H78" s="44"/>
      <c r="I78" s="44"/>
      <c r="J78" s="46"/>
    </row>
    <row r="79" ht="115.2">
      <c r="A79" s="36" t="s">
        <v>127</v>
      </c>
      <c r="B79" s="43"/>
      <c r="C79" s="44"/>
      <c r="D79" s="44"/>
      <c r="E79" s="38" t="s">
        <v>2463</v>
      </c>
      <c r="F79" s="44"/>
      <c r="G79" s="44"/>
      <c r="H79" s="44"/>
      <c r="I79" s="44"/>
      <c r="J79" s="46"/>
    </row>
    <row r="80">
      <c r="A80" s="36" t="s">
        <v>118</v>
      </c>
      <c r="B80" s="36">
        <v>18</v>
      </c>
      <c r="C80" s="37" t="s">
        <v>2464</v>
      </c>
      <c r="D80" s="36" t="s">
        <v>120</v>
      </c>
      <c r="E80" s="38" t="s">
        <v>2465</v>
      </c>
      <c r="F80" s="39" t="s">
        <v>235</v>
      </c>
      <c r="G80" s="40">
        <v>243</v>
      </c>
      <c r="H80" s="41">
        <v>22.489999999999998</v>
      </c>
      <c r="I80" s="41">
        <f>ROUND(G80*H80,P4)</f>
        <v>0</v>
      </c>
      <c r="J80" s="39" t="s">
        <v>123</v>
      </c>
      <c r="O80" s="42">
        <f>I80*0.21</f>
        <v>0</v>
      </c>
      <c r="P80">
        <v>3</v>
      </c>
    </row>
    <row r="81">
      <c r="A81" s="36" t="s">
        <v>124</v>
      </c>
      <c r="B81" s="43"/>
      <c r="C81" s="44"/>
      <c r="D81" s="44"/>
      <c r="E81" s="45" t="s">
        <v>120</v>
      </c>
      <c r="F81" s="44"/>
      <c r="G81" s="44"/>
      <c r="H81" s="44"/>
      <c r="I81" s="44"/>
      <c r="J81" s="46"/>
    </row>
    <row r="82">
      <c r="A82" s="36" t="s">
        <v>125</v>
      </c>
      <c r="B82" s="43"/>
      <c r="C82" s="44"/>
      <c r="D82" s="44"/>
      <c r="E82" s="47" t="s">
        <v>2466</v>
      </c>
      <c r="F82" s="44"/>
      <c r="G82" s="44"/>
      <c r="H82" s="44"/>
      <c r="I82" s="44"/>
      <c r="J82" s="46"/>
    </row>
    <row r="83" ht="129.6">
      <c r="A83" s="36" t="s">
        <v>127</v>
      </c>
      <c r="B83" s="43"/>
      <c r="C83" s="44"/>
      <c r="D83" s="44"/>
      <c r="E83" s="38" t="s">
        <v>2467</v>
      </c>
      <c r="F83" s="44"/>
      <c r="G83" s="44"/>
      <c r="H83" s="44"/>
      <c r="I83" s="44"/>
      <c r="J83" s="46"/>
    </row>
    <row r="84" ht="28.8">
      <c r="A84" s="36" t="s">
        <v>118</v>
      </c>
      <c r="B84" s="36">
        <v>19</v>
      </c>
      <c r="C84" s="37" t="s">
        <v>2468</v>
      </c>
      <c r="D84" s="36" t="s">
        <v>120</v>
      </c>
      <c r="E84" s="38" t="s">
        <v>2469</v>
      </c>
      <c r="F84" s="39" t="s">
        <v>178</v>
      </c>
      <c r="G84" s="40">
        <v>2</v>
      </c>
      <c r="H84" s="41">
        <v>79780.309999999998</v>
      </c>
      <c r="I84" s="41">
        <f>ROUND(G84*H84,P4)</f>
        <v>0</v>
      </c>
      <c r="J84" s="39" t="s">
        <v>123</v>
      </c>
      <c r="O84" s="42">
        <f>I84*0.21</f>
        <v>0</v>
      </c>
      <c r="P84">
        <v>3</v>
      </c>
    </row>
    <row r="85">
      <c r="A85" s="36" t="s">
        <v>124</v>
      </c>
      <c r="B85" s="43"/>
      <c r="C85" s="44"/>
      <c r="D85" s="44"/>
      <c r="E85" s="45" t="s">
        <v>120</v>
      </c>
      <c r="F85" s="44"/>
      <c r="G85" s="44"/>
      <c r="H85" s="44"/>
      <c r="I85" s="44"/>
      <c r="J85" s="46"/>
    </row>
    <row r="86" ht="28.8">
      <c r="A86" s="36" t="s">
        <v>125</v>
      </c>
      <c r="B86" s="43"/>
      <c r="C86" s="44"/>
      <c r="D86" s="44"/>
      <c r="E86" s="47" t="s">
        <v>2470</v>
      </c>
      <c r="F86" s="44"/>
      <c r="G86" s="44"/>
      <c r="H86" s="44"/>
      <c r="I86" s="44"/>
      <c r="J86" s="46"/>
    </row>
    <row r="87" ht="129.6">
      <c r="A87" s="36" t="s">
        <v>127</v>
      </c>
      <c r="B87" s="43"/>
      <c r="C87" s="44"/>
      <c r="D87" s="44"/>
      <c r="E87" s="38" t="s">
        <v>2471</v>
      </c>
      <c r="F87" s="44"/>
      <c r="G87" s="44"/>
      <c r="H87" s="44"/>
      <c r="I87" s="44"/>
      <c r="J87" s="46"/>
    </row>
    <row r="88" ht="28.8">
      <c r="A88" s="36" t="s">
        <v>118</v>
      </c>
      <c r="B88" s="36">
        <v>20</v>
      </c>
      <c r="C88" s="37" t="s">
        <v>2472</v>
      </c>
      <c r="D88" s="36" t="s">
        <v>120</v>
      </c>
      <c r="E88" s="38" t="s">
        <v>2473</v>
      </c>
      <c r="F88" s="39" t="s">
        <v>178</v>
      </c>
      <c r="G88" s="40">
        <v>2</v>
      </c>
      <c r="H88" s="41">
        <v>2338.0100000000002</v>
      </c>
      <c r="I88" s="41">
        <f>ROUND(G88*H88,P4)</f>
        <v>0</v>
      </c>
      <c r="J88" s="39" t="s">
        <v>123</v>
      </c>
      <c r="O88" s="42">
        <f>I88*0.21</f>
        <v>0</v>
      </c>
      <c r="P88">
        <v>3</v>
      </c>
    </row>
    <row r="89">
      <c r="A89" s="36" t="s">
        <v>124</v>
      </c>
      <c r="B89" s="43"/>
      <c r="C89" s="44"/>
      <c r="D89" s="44"/>
      <c r="E89" s="45" t="s">
        <v>120</v>
      </c>
      <c r="F89" s="44"/>
      <c r="G89" s="44"/>
      <c r="H89" s="44"/>
      <c r="I89" s="44"/>
      <c r="J89" s="46"/>
    </row>
    <row r="90" ht="28.8">
      <c r="A90" s="36" t="s">
        <v>125</v>
      </c>
      <c r="B90" s="43"/>
      <c r="C90" s="44"/>
      <c r="D90" s="44"/>
      <c r="E90" s="47" t="s">
        <v>2474</v>
      </c>
      <c r="F90" s="44"/>
      <c r="G90" s="44"/>
      <c r="H90" s="44"/>
      <c r="I90" s="44"/>
      <c r="J90" s="46"/>
    </row>
    <row r="91" ht="115.2">
      <c r="A91" s="36" t="s">
        <v>127</v>
      </c>
      <c r="B91" s="43"/>
      <c r="C91" s="44"/>
      <c r="D91" s="44"/>
      <c r="E91" s="38" t="s">
        <v>2475</v>
      </c>
      <c r="F91" s="44"/>
      <c r="G91" s="44"/>
      <c r="H91" s="44"/>
      <c r="I91" s="44"/>
      <c r="J91" s="46"/>
    </row>
    <row r="92">
      <c r="A92" s="36" t="s">
        <v>118</v>
      </c>
      <c r="B92" s="36">
        <v>33</v>
      </c>
      <c r="C92" s="37" t="s">
        <v>2476</v>
      </c>
      <c r="D92" s="36" t="s">
        <v>120</v>
      </c>
      <c r="E92" s="38" t="s">
        <v>2477</v>
      </c>
      <c r="F92" s="39" t="s">
        <v>178</v>
      </c>
      <c r="G92" s="40">
        <v>9</v>
      </c>
      <c r="H92" s="41">
        <v>25770.16</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2478</v>
      </c>
      <c r="F94" s="44"/>
      <c r="G94" s="44"/>
      <c r="H94" s="44"/>
      <c r="I94" s="44"/>
      <c r="J94" s="46"/>
    </row>
    <row r="95" ht="100.8">
      <c r="A95" s="36" t="s">
        <v>127</v>
      </c>
      <c r="B95" s="43"/>
      <c r="C95" s="44"/>
      <c r="D95" s="44"/>
      <c r="E95" s="38" t="s">
        <v>2479</v>
      </c>
      <c r="F95" s="44"/>
      <c r="G95" s="44"/>
      <c r="H95" s="44"/>
      <c r="I95" s="44"/>
      <c r="J95" s="46"/>
    </row>
    <row r="96">
      <c r="A96" s="36" t="s">
        <v>118</v>
      </c>
      <c r="B96" s="36">
        <v>22</v>
      </c>
      <c r="C96" s="37" t="s">
        <v>2480</v>
      </c>
      <c r="D96" s="36" t="s">
        <v>120</v>
      </c>
      <c r="E96" s="38" t="s">
        <v>2481</v>
      </c>
      <c r="F96" s="39" t="s">
        <v>178</v>
      </c>
      <c r="G96" s="40">
        <v>9</v>
      </c>
      <c r="H96" s="41">
        <v>592.60000000000002</v>
      </c>
      <c r="I96" s="41">
        <f>ROUND(G96*H96,P4)</f>
        <v>0</v>
      </c>
      <c r="J96" s="39" t="s">
        <v>123</v>
      </c>
      <c r="O96" s="42">
        <f>I96*0.21</f>
        <v>0</v>
      </c>
      <c r="P96">
        <v>3</v>
      </c>
    </row>
    <row r="97">
      <c r="A97" s="36" t="s">
        <v>124</v>
      </c>
      <c r="B97" s="43"/>
      <c r="C97" s="44"/>
      <c r="D97" s="44"/>
      <c r="E97" s="45" t="s">
        <v>120</v>
      </c>
      <c r="F97" s="44"/>
      <c r="G97" s="44"/>
      <c r="H97" s="44"/>
      <c r="I97" s="44"/>
      <c r="J97" s="46"/>
    </row>
    <row r="98" ht="43.2">
      <c r="A98" s="36" t="s">
        <v>125</v>
      </c>
      <c r="B98" s="43"/>
      <c r="C98" s="44"/>
      <c r="D98" s="44"/>
      <c r="E98" s="47" t="s">
        <v>2482</v>
      </c>
      <c r="F98" s="44"/>
      <c r="G98" s="44"/>
      <c r="H98" s="44"/>
      <c r="I98" s="44"/>
      <c r="J98" s="46"/>
    </row>
    <row r="99" ht="100.8">
      <c r="A99" s="36" t="s">
        <v>127</v>
      </c>
      <c r="B99" s="43"/>
      <c r="C99" s="44"/>
      <c r="D99" s="44"/>
      <c r="E99" s="38" t="s">
        <v>2483</v>
      </c>
      <c r="F99" s="44"/>
      <c r="G99" s="44"/>
      <c r="H99" s="44"/>
      <c r="I99" s="44"/>
      <c r="J99" s="46"/>
    </row>
    <row r="100">
      <c r="A100" s="36" t="s">
        <v>118</v>
      </c>
      <c r="B100" s="36">
        <v>23</v>
      </c>
      <c r="C100" s="37" t="s">
        <v>2484</v>
      </c>
      <c r="D100" s="36" t="s">
        <v>120</v>
      </c>
      <c r="E100" s="38" t="s">
        <v>2485</v>
      </c>
      <c r="F100" s="39" t="s">
        <v>178</v>
      </c>
      <c r="G100" s="40">
        <v>7</v>
      </c>
      <c r="H100" s="41">
        <v>3582.0999999999999</v>
      </c>
      <c r="I100" s="41">
        <f>ROUND(G100*H100,P4)</f>
        <v>0</v>
      </c>
      <c r="J100" s="39" t="s">
        <v>123</v>
      </c>
      <c r="O100" s="42">
        <f>I100*0.21</f>
        <v>0</v>
      </c>
      <c r="P100">
        <v>3</v>
      </c>
    </row>
    <row r="101">
      <c r="A101" s="36" t="s">
        <v>124</v>
      </c>
      <c r="B101" s="43"/>
      <c r="C101" s="44"/>
      <c r="D101" s="44"/>
      <c r="E101" s="45" t="s">
        <v>120</v>
      </c>
      <c r="F101" s="44"/>
      <c r="G101" s="44"/>
      <c r="H101" s="44"/>
      <c r="I101" s="44"/>
      <c r="J101" s="46"/>
    </row>
    <row r="102" ht="28.8">
      <c r="A102" s="36" t="s">
        <v>125</v>
      </c>
      <c r="B102" s="43"/>
      <c r="C102" s="44"/>
      <c r="D102" s="44"/>
      <c r="E102" s="47" t="s">
        <v>2486</v>
      </c>
      <c r="F102" s="44"/>
      <c r="G102" s="44"/>
      <c r="H102" s="44"/>
      <c r="I102" s="44"/>
      <c r="J102" s="46"/>
    </row>
    <row r="103" ht="129.6">
      <c r="A103" s="36" t="s">
        <v>127</v>
      </c>
      <c r="B103" s="43"/>
      <c r="C103" s="44"/>
      <c r="D103" s="44"/>
      <c r="E103" s="38" t="s">
        <v>2487</v>
      </c>
      <c r="F103" s="44"/>
      <c r="G103" s="44"/>
      <c r="H103" s="44"/>
      <c r="I103" s="44"/>
      <c r="J103" s="46"/>
    </row>
    <row r="104">
      <c r="A104" s="36" t="s">
        <v>118</v>
      </c>
      <c r="B104" s="36">
        <v>24</v>
      </c>
      <c r="C104" s="37" t="s">
        <v>2488</v>
      </c>
      <c r="D104" s="36" t="s">
        <v>120</v>
      </c>
      <c r="E104" s="38" t="s">
        <v>2489</v>
      </c>
      <c r="F104" s="39" t="s">
        <v>178</v>
      </c>
      <c r="G104" s="40">
        <v>7</v>
      </c>
      <c r="H104" s="41">
        <v>2940</v>
      </c>
      <c r="I104" s="41">
        <f>ROUND(G104*H104,P4)</f>
        <v>0</v>
      </c>
      <c r="J104" s="36"/>
      <c r="O104" s="42">
        <f>I104*0.21</f>
        <v>0</v>
      </c>
      <c r="P104">
        <v>3</v>
      </c>
    </row>
    <row r="105">
      <c r="A105" s="36" t="s">
        <v>124</v>
      </c>
      <c r="B105" s="43"/>
      <c r="C105" s="44"/>
      <c r="D105" s="44"/>
      <c r="E105" s="45" t="s">
        <v>120</v>
      </c>
      <c r="F105" s="44"/>
      <c r="G105" s="44"/>
      <c r="H105" s="44"/>
      <c r="I105" s="44"/>
      <c r="J105" s="46"/>
    </row>
    <row r="106" ht="28.8">
      <c r="A106" s="36" t="s">
        <v>125</v>
      </c>
      <c r="B106" s="43"/>
      <c r="C106" s="44"/>
      <c r="D106" s="44"/>
      <c r="E106" s="47" t="s">
        <v>2490</v>
      </c>
      <c r="F106" s="44"/>
      <c r="G106" s="44"/>
      <c r="H106" s="44"/>
      <c r="I106" s="44"/>
      <c r="J106" s="46"/>
    </row>
    <row r="107" ht="129.6">
      <c r="A107" s="36" t="s">
        <v>127</v>
      </c>
      <c r="B107" s="43"/>
      <c r="C107" s="44"/>
      <c r="D107" s="44"/>
      <c r="E107" s="38" t="s">
        <v>2487</v>
      </c>
      <c r="F107" s="44"/>
      <c r="G107" s="44"/>
      <c r="H107" s="44"/>
      <c r="I107" s="44"/>
      <c r="J107" s="46"/>
    </row>
    <row r="108">
      <c r="A108" s="36" t="s">
        <v>118</v>
      </c>
      <c r="B108" s="36">
        <v>25</v>
      </c>
      <c r="C108" s="37" t="s">
        <v>2491</v>
      </c>
      <c r="D108" s="36" t="s">
        <v>120</v>
      </c>
      <c r="E108" s="38" t="s">
        <v>2492</v>
      </c>
      <c r="F108" s="39" t="s">
        <v>178</v>
      </c>
      <c r="G108" s="40">
        <v>7</v>
      </c>
      <c r="H108" s="41">
        <v>277.86000000000001</v>
      </c>
      <c r="I108" s="41">
        <f>ROUND(G108*H108,P4)</f>
        <v>0</v>
      </c>
      <c r="J108" s="39" t="s">
        <v>123</v>
      </c>
      <c r="O108" s="42">
        <f>I108*0.21</f>
        <v>0</v>
      </c>
      <c r="P108">
        <v>3</v>
      </c>
    </row>
    <row r="109">
      <c r="A109" s="36" t="s">
        <v>124</v>
      </c>
      <c r="B109" s="43"/>
      <c r="C109" s="44"/>
      <c r="D109" s="44"/>
      <c r="E109" s="45" t="s">
        <v>120</v>
      </c>
      <c r="F109" s="44"/>
      <c r="G109" s="44"/>
      <c r="H109" s="44"/>
      <c r="I109" s="44"/>
      <c r="J109" s="46"/>
    </row>
    <row r="110" ht="28.8">
      <c r="A110" s="36" t="s">
        <v>125</v>
      </c>
      <c r="B110" s="43"/>
      <c r="C110" s="44"/>
      <c r="D110" s="44"/>
      <c r="E110" s="47" t="s">
        <v>2493</v>
      </c>
      <c r="F110" s="44"/>
      <c r="G110" s="44"/>
      <c r="H110" s="44"/>
      <c r="I110" s="44"/>
      <c r="J110" s="46"/>
    </row>
    <row r="111" ht="129.6">
      <c r="A111" s="36" t="s">
        <v>127</v>
      </c>
      <c r="B111" s="43"/>
      <c r="C111" s="44"/>
      <c r="D111" s="44"/>
      <c r="E111" s="38" t="s">
        <v>2487</v>
      </c>
      <c r="F111" s="44"/>
      <c r="G111" s="44"/>
      <c r="H111" s="44"/>
      <c r="I111" s="44"/>
      <c r="J111" s="46"/>
    </row>
    <row r="112">
      <c r="A112" s="36" t="s">
        <v>118</v>
      </c>
      <c r="B112" s="36">
        <v>26</v>
      </c>
      <c r="C112" s="37" t="s">
        <v>2494</v>
      </c>
      <c r="D112" s="36" t="s">
        <v>120</v>
      </c>
      <c r="E112" s="38" t="s">
        <v>2492</v>
      </c>
      <c r="F112" s="39" t="s">
        <v>178</v>
      </c>
      <c r="G112" s="40">
        <v>7</v>
      </c>
      <c r="H112" s="41">
        <v>228</v>
      </c>
      <c r="I112" s="41">
        <f>ROUND(G112*H112,P4)</f>
        <v>0</v>
      </c>
      <c r="J112" s="36"/>
      <c r="O112" s="42">
        <f>I112*0.21</f>
        <v>0</v>
      </c>
      <c r="P112">
        <v>3</v>
      </c>
    </row>
    <row r="113">
      <c r="A113" s="36" t="s">
        <v>124</v>
      </c>
      <c r="B113" s="43"/>
      <c r="C113" s="44"/>
      <c r="D113" s="44"/>
      <c r="E113" s="45" t="s">
        <v>120</v>
      </c>
      <c r="F113" s="44"/>
      <c r="G113" s="44"/>
      <c r="H113" s="44"/>
      <c r="I113" s="44"/>
      <c r="J113" s="46"/>
    </row>
    <row r="114" ht="28.8">
      <c r="A114" s="36" t="s">
        <v>125</v>
      </c>
      <c r="B114" s="43"/>
      <c r="C114" s="44"/>
      <c r="D114" s="44"/>
      <c r="E114" s="47" t="s">
        <v>2495</v>
      </c>
      <c r="F114" s="44"/>
      <c r="G114" s="44"/>
      <c r="H114" s="44"/>
      <c r="I114" s="44"/>
      <c r="J114" s="46"/>
    </row>
    <row r="115" ht="129.6">
      <c r="A115" s="36" t="s">
        <v>127</v>
      </c>
      <c r="B115" s="43"/>
      <c r="C115" s="44"/>
      <c r="D115" s="44"/>
      <c r="E115" s="38" t="s">
        <v>2487</v>
      </c>
      <c r="F115" s="44"/>
      <c r="G115" s="44"/>
      <c r="H115" s="44"/>
      <c r="I115" s="44"/>
      <c r="J115" s="46"/>
    </row>
    <row r="116">
      <c r="A116" s="36" t="s">
        <v>118</v>
      </c>
      <c r="B116" s="36">
        <v>27</v>
      </c>
      <c r="C116" s="37" t="s">
        <v>2496</v>
      </c>
      <c r="D116" s="36" t="s">
        <v>120</v>
      </c>
      <c r="E116" s="38" t="s">
        <v>2497</v>
      </c>
      <c r="F116" s="39" t="s">
        <v>178</v>
      </c>
      <c r="G116" s="40">
        <v>7</v>
      </c>
      <c r="H116" s="41">
        <v>343.69999999999999</v>
      </c>
      <c r="I116" s="41">
        <f>ROUND(G116*H116,P4)</f>
        <v>0</v>
      </c>
      <c r="J116" s="39" t="s">
        <v>123</v>
      </c>
      <c r="O116" s="42">
        <f>I116*0.21</f>
        <v>0</v>
      </c>
      <c r="P116">
        <v>3</v>
      </c>
    </row>
    <row r="117">
      <c r="A117" s="36" t="s">
        <v>124</v>
      </c>
      <c r="B117" s="43"/>
      <c r="C117" s="44"/>
      <c r="D117" s="44"/>
      <c r="E117" s="45" t="s">
        <v>120</v>
      </c>
      <c r="F117" s="44"/>
      <c r="G117" s="44"/>
      <c r="H117" s="44"/>
      <c r="I117" s="44"/>
      <c r="J117" s="46"/>
    </row>
    <row r="118">
      <c r="A118" s="36" t="s">
        <v>125</v>
      </c>
      <c r="B118" s="43"/>
      <c r="C118" s="44"/>
      <c r="D118" s="44"/>
      <c r="E118" s="47" t="s">
        <v>2498</v>
      </c>
      <c r="F118" s="44"/>
      <c r="G118" s="44"/>
      <c r="H118" s="44"/>
      <c r="I118" s="44"/>
      <c r="J118" s="46"/>
    </row>
    <row r="119" ht="129.6">
      <c r="A119" s="36" t="s">
        <v>127</v>
      </c>
      <c r="B119" s="43"/>
      <c r="C119" s="44"/>
      <c r="D119" s="44"/>
      <c r="E119" s="38" t="s">
        <v>2487</v>
      </c>
      <c r="F119" s="44"/>
      <c r="G119" s="44"/>
      <c r="H119" s="44"/>
      <c r="I119" s="44"/>
      <c r="J119" s="46"/>
    </row>
    <row r="120" ht="28.8">
      <c r="A120" s="36" t="s">
        <v>118</v>
      </c>
      <c r="B120" s="36">
        <v>28</v>
      </c>
      <c r="C120" s="37" t="s">
        <v>2499</v>
      </c>
      <c r="D120" s="36" t="s">
        <v>120</v>
      </c>
      <c r="E120" s="38" t="s">
        <v>2500</v>
      </c>
      <c r="F120" s="39" t="s">
        <v>178</v>
      </c>
      <c r="G120" s="40">
        <v>1</v>
      </c>
      <c r="H120" s="41">
        <v>16032.790000000001</v>
      </c>
      <c r="I120" s="41">
        <f>ROUND(G120*H120,P4)</f>
        <v>0</v>
      </c>
      <c r="J120" s="39" t="s">
        <v>123</v>
      </c>
      <c r="O120" s="42">
        <f>I120*0.21</f>
        <v>0</v>
      </c>
      <c r="P120">
        <v>3</v>
      </c>
    </row>
    <row r="121">
      <c r="A121" s="36" t="s">
        <v>124</v>
      </c>
      <c r="B121" s="43"/>
      <c r="C121" s="44"/>
      <c r="D121" s="44"/>
      <c r="E121" s="45" t="s">
        <v>120</v>
      </c>
      <c r="F121" s="44"/>
      <c r="G121" s="44"/>
      <c r="H121" s="44"/>
      <c r="I121" s="44"/>
      <c r="J121" s="46"/>
    </row>
    <row r="122">
      <c r="A122" s="36" t="s">
        <v>125</v>
      </c>
      <c r="B122" s="43"/>
      <c r="C122" s="44"/>
      <c r="D122" s="44"/>
      <c r="E122" s="47" t="s">
        <v>700</v>
      </c>
      <c r="F122" s="44"/>
      <c r="G122" s="44"/>
      <c r="H122" s="44"/>
      <c r="I122" s="44"/>
      <c r="J122" s="46"/>
    </row>
    <row r="123" ht="129.6">
      <c r="A123" s="36" t="s">
        <v>127</v>
      </c>
      <c r="B123" s="43"/>
      <c r="C123" s="44"/>
      <c r="D123" s="44"/>
      <c r="E123" s="38" t="s">
        <v>2501</v>
      </c>
      <c r="F123" s="44"/>
      <c r="G123" s="44"/>
      <c r="H123" s="44"/>
      <c r="I123" s="44"/>
      <c r="J123" s="46"/>
    </row>
    <row r="124">
      <c r="A124" s="36" t="s">
        <v>118</v>
      </c>
      <c r="B124" s="36">
        <v>29</v>
      </c>
      <c r="C124" s="37" t="s">
        <v>2502</v>
      </c>
      <c r="D124" s="36" t="s">
        <v>120</v>
      </c>
      <c r="E124" s="38" t="s">
        <v>2503</v>
      </c>
      <c r="F124" s="39" t="s">
        <v>201</v>
      </c>
      <c r="G124" s="40">
        <v>8</v>
      </c>
      <c r="H124" s="41">
        <v>953.12</v>
      </c>
      <c r="I124" s="41">
        <f>ROUND(G124*H124,P4)</f>
        <v>0</v>
      </c>
      <c r="J124" s="39" t="s">
        <v>123</v>
      </c>
      <c r="O124" s="42">
        <f>I124*0.21</f>
        <v>0</v>
      </c>
      <c r="P124">
        <v>3</v>
      </c>
    </row>
    <row r="125">
      <c r="A125" s="36" t="s">
        <v>124</v>
      </c>
      <c r="B125" s="43"/>
      <c r="C125" s="44"/>
      <c r="D125" s="44"/>
      <c r="E125" s="45" t="s">
        <v>120</v>
      </c>
      <c r="F125" s="44"/>
      <c r="G125" s="44"/>
      <c r="H125" s="44"/>
      <c r="I125" s="44"/>
      <c r="J125" s="46"/>
    </row>
    <row r="126">
      <c r="A126" s="36" t="s">
        <v>125</v>
      </c>
      <c r="B126" s="43"/>
      <c r="C126" s="44"/>
      <c r="D126" s="44"/>
      <c r="E126" s="47" t="s">
        <v>2504</v>
      </c>
      <c r="F126" s="44"/>
      <c r="G126" s="44"/>
      <c r="H126" s="44"/>
      <c r="I126" s="44"/>
      <c r="J126" s="46"/>
    </row>
    <row r="127" ht="100.8">
      <c r="A127" s="36" t="s">
        <v>127</v>
      </c>
      <c r="B127" s="43"/>
      <c r="C127" s="44"/>
      <c r="D127" s="44"/>
      <c r="E127" s="38" t="s">
        <v>2505</v>
      </c>
      <c r="F127" s="44"/>
      <c r="G127" s="44"/>
      <c r="H127" s="44"/>
      <c r="I127" s="44"/>
      <c r="J127" s="46"/>
    </row>
    <row r="128">
      <c r="A128" s="30" t="s">
        <v>115</v>
      </c>
      <c r="B128" s="31"/>
      <c r="C128" s="32" t="s">
        <v>251</v>
      </c>
      <c r="D128" s="33"/>
      <c r="E128" s="30" t="s">
        <v>252</v>
      </c>
      <c r="F128" s="33"/>
      <c r="G128" s="33"/>
      <c r="H128" s="33"/>
      <c r="I128" s="34">
        <f>SUMIFS(I129:I136,A129:A136,"P")</f>
        <v>0</v>
      </c>
      <c r="J128" s="35"/>
    </row>
    <row r="129">
      <c r="A129" s="36" t="s">
        <v>118</v>
      </c>
      <c r="B129" s="36">
        <v>30</v>
      </c>
      <c r="C129" s="37" t="s">
        <v>257</v>
      </c>
      <c r="D129" s="36" t="s">
        <v>120</v>
      </c>
      <c r="E129" s="38" t="s">
        <v>258</v>
      </c>
      <c r="F129" s="39" t="s">
        <v>235</v>
      </c>
      <c r="G129" s="40">
        <v>10.800000000000001</v>
      </c>
      <c r="H129" s="41">
        <v>1707.78</v>
      </c>
      <c r="I129" s="41">
        <f>ROUND(G129*H129,P4)</f>
        <v>0</v>
      </c>
      <c r="J129" s="39" t="s">
        <v>123</v>
      </c>
      <c r="O129" s="42">
        <f>I129*0.21</f>
        <v>0</v>
      </c>
      <c r="P129">
        <v>3</v>
      </c>
    </row>
    <row r="130">
      <c r="A130" s="36" t="s">
        <v>124</v>
      </c>
      <c r="B130" s="43"/>
      <c r="C130" s="44"/>
      <c r="D130" s="44"/>
      <c r="E130" s="45" t="s">
        <v>120</v>
      </c>
      <c r="F130" s="44"/>
      <c r="G130" s="44"/>
      <c r="H130" s="44"/>
      <c r="I130" s="44"/>
      <c r="J130" s="46"/>
    </row>
    <row r="131" ht="28.8">
      <c r="A131" s="36" t="s">
        <v>125</v>
      </c>
      <c r="B131" s="43"/>
      <c r="C131" s="44"/>
      <c r="D131" s="44"/>
      <c r="E131" s="47" t="s">
        <v>2506</v>
      </c>
      <c r="F131" s="44"/>
      <c r="G131" s="44"/>
      <c r="H131" s="44"/>
      <c r="I131" s="44"/>
      <c r="J131" s="46"/>
    </row>
    <row r="132" ht="288">
      <c r="A132" s="36" t="s">
        <v>127</v>
      </c>
      <c r="B132" s="43"/>
      <c r="C132" s="44"/>
      <c r="D132" s="44"/>
      <c r="E132" s="38" t="s">
        <v>1436</v>
      </c>
      <c r="F132" s="44"/>
      <c r="G132" s="44"/>
      <c r="H132" s="44"/>
      <c r="I132" s="44"/>
      <c r="J132" s="46"/>
    </row>
    <row r="133">
      <c r="A133" s="36" t="s">
        <v>118</v>
      </c>
      <c r="B133" s="36">
        <v>31</v>
      </c>
      <c r="C133" s="37" t="s">
        <v>2507</v>
      </c>
      <c r="D133" s="36" t="s">
        <v>120</v>
      </c>
      <c r="E133" s="38" t="s">
        <v>2508</v>
      </c>
      <c r="F133" s="39" t="s">
        <v>189</v>
      </c>
      <c r="G133" s="40">
        <v>8.1219999999999999</v>
      </c>
      <c r="H133" s="41">
        <v>4248.4200000000001</v>
      </c>
      <c r="I133" s="41">
        <f>ROUND(G133*H133,P4)</f>
        <v>0</v>
      </c>
      <c r="J133" s="39" t="s">
        <v>123</v>
      </c>
      <c r="O133" s="42">
        <f>I133*0.21</f>
        <v>0</v>
      </c>
      <c r="P133">
        <v>3</v>
      </c>
    </row>
    <row r="134">
      <c r="A134" s="36" t="s">
        <v>124</v>
      </c>
      <c r="B134" s="43"/>
      <c r="C134" s="44"/>
      <c r="D134" s="44"/>
      <c r="E134" s="45" t="s">
        <v>120</v>
      </c>
      <c r="F134" s="44"/>
      <c r="G134" s="44"/>
      <c r="H134" s="44"/>
      <c r="I134" s="44"/>
      <c r="J134" s="46"/>
    </row>
    <row r="135" ht="57.6">
      <c r="A135" s="36" t="s">
        <v>125</v>
      </c>
      <c r="B135" s="43"/>
      <c r="C135" s="44"/>
      <c r="D135" s="44"/>
      <c r="E135" s="47" t="s">
        <v>2509</v>
      </c>
      <c r="F135" s="44"/>
      <c r="G135" s="44"/>
      <c r="H135" s="44"/>
      <c r="I135" s="44"/>
      <c r="J135" s="46"/>
    </row>
    <row r="136" ht="409.5">
      <c r="A136" s="36" t="s">
        <v>127</v>
      </c>
      <c r="B136" s="43"/>
      <c r="C136" s="44"/>
      <c r="D136" s="44"/>
      <c r="E136" s="38" t="s">
        <v>398</v>
      </c>
      <c r="F136" s="44"/>
      <c r="G136" s="44"/>
      <c r="H136" s="44"/>
      <c r="I136" s="44"/>
      <c r="J136" s="46"/>
    </row>
    <row r="137">
      <c r="A137" s="30" t="s">
        <v>115</v>
      </c>
      <c r="B137" s="31"/>
      <c r="C137" s="32" t="s">
        <v>268</v>
      </c>
      <c r="D137" s="33"/>
      <c r="E137" s="30" t="s">
        <v>269</v>
      </c>
      <c r="F137" s="33"/>
      <c r="G137" s="33"/>
      <c r="H137" s="33"/>
      <c r="I137" s="34">
        <f>SUMIFS(I138:I141,A138:A141,"P")</f>
        <v>0</v>
      </c>
      <c r="J137" s="35"/>
    </row>
    <row r="138">
      <c r="A138" s="36" t="s">
        <v>118</v>
      </c>
      <c r="B138" s="36">
        <v>32</v>
      </c>
      <c r="C138" s="37" t="s">
        <v>603</v>
      </c>
      <c r="D138" s="36" t="s">
        <v>120</v>
      </c>
      <c r="E138" s="38" t="s">
        <v>604</v>
      </c>
      <c r="F138" s="39" t="s">
        <v>189</v>
      </c>
      <c r="G138" s="40">
        <v>6.7199999999999998</v>
      </c>
      <c r="H138" s="41">
        <v>4684.4399999999996</v>
      </c>
      <c r="I138" s="41">
        <f>ROUND(G138*H138,P4)</f>
        <v>0</v>
      </c>
      <c r="J138" s="39" t="s">
        <v>123</v>
      </c>
      <c r="O138" s="42">
        <f>I138*0.21</f>
        <v>0</v>
      </c>
      <c r="P138">
        <v>3</v>
      </c>
    </row>
    <row r="139">
      <c r="A139" s="36" t="s">
        <v>124</v>
      </c>
      <c r="B139" s="43"/>
      <c r="C139" s="44"/>
      <c r="D139" s="44"/>
      <c r="E139" s="45" t="s">
        <v>120</v>
      </c>
      <c r="F139" s="44"/>
      <c r="G139" s="44"/>
      <c r="H139" s="44"/>
      <c r="I139" s="44"/>
      <c r="J139" s="46"/>
    </row>
    <row r="140" ht="28.8">
      <c r="A140" s="36" t="s">
        <v>125</v>
      </c>
      <c r="B140" s="43"/>
      <c r="C140" s="44"/>
      <c r="D140" s="44"/>
      <c r="E140" s="47" t="s">
        <v>2510</v>
      </c>
      <c r="F140" s="44"/>
      <c r="G140" s="44"/>
      <c r="H140" s="44"/>
      <c r="I140" s="44"/>
      <c r="J140" s="46"/>
    </row>
    <row r="141" ht="144">
      <c r="A141" s="36" t="s">
        <v>127</v>
      </c>
      <c r="B141" s="48"/>
      <c r="C141" s="49"/>
      <c r="D141" s="49"/>
      <c r="E141" s="38" t="s">
        <v>606</v>
      </c>
      <c r="F141" s="49"/>
      <c r="G141" s="49"/>
      <c r="H141" s="49"/>
      <c r="I141" s="49"/>
      <c r="J14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79</v>
      </c>
      <c r="I3" s="24">
        <f>SUMIFS(I8:I108,A8:A108,"SD")</f>
        <v>0</v>
      </c>
      <c r="J3" s="18"/>
      <c r="O3">
        <v>0</v>
      </c>
      <c r="P3">
        <v>2</v>
      </c>
    </row>
    <row r="4">
      <c r="A4" s="3" t="s">
        <v>102</v>
      </c>
      <c r="B4" s="19" t="s">
        <v>103</v>
      </c>
      <c r="C4" s="20" t="s">
        <v>79</v>
      </c>
      <c r="D4" s="21"/>
      <c r="E4" s="22" t="s">
        <v>80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23.84</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2511</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SUMIFS(I14:I45,A14:A45,"P")</f>
        <v>0</v>
      </c>
      <c r="J13" s="35"/>
    </row>
    <row r="14">
      <c r="A14" s="36" t="s">
        <v>118</v>
      </c>
      <c r="B14" s="36">
        <v>2</v>
      </c>
      <c r="C14" s="37" t="s">
        <v>305</v>
      </c>
      <c r="D14" s="36" t="s">
        <v>288</v>
      </c>
      <c r="E14" s="38" t="s">
        <v>306</v>
      </c>
      <c r="F14" s="39" t="s">
        <v>189</v>
      </c>
      <c r="G14" s="40">
        <v>36.369999999999997</v>
      </c>
      <c r="H14" s="41">
        <v>135.06999999999999</v>
      </c>
      <c r="I14" s="41">
        <f>ROUND(G14*H14,P4)</f>
        <v>0</v>
      </c>
      <c r="J14" s="39" t="s">
        <v>123</v>
      </c>
      <c r="O14" s="42">
        <f>I14*0.21</f>
        <v>0</v>
      </c>
      <c r="P14">
        <v>3</v>
      </c>
    </row>
    <row r="15">
      <c r="A15" s="36" t="s">
        <v>124</v>
      </c>
      <c r="B15" s="43"/>
      <c r="C15" s="44"/>
      <c r="D15" s="44"/>
      <c r="E15" s="45" t="s">
        <v>120</v>
      </c>
      <c r="F15" s="44"/>
      <c r="G15" s="44"/>
      <c r="H15" s="44"/>
      <c r="I15" s="44"/>
      <c r="J15" s="46"/>
    </row>
    <row r="16" ht="28.8">
      <c r="A16" s="36" t="s">
        <v>125</v>
      </c>
      <c r="B16" s="43"/>
      <c r="C16" s="44"/>
      <c r="D16" s="44"/>
      <c r="E16" s="47" t="s">
        <v>2512</v>
      </c>
      <c r="F16" s="44"/>
      <c r="G16" s="44"/>
      <c r="H16" s="44"/>
      <c r="I16" s="44"/>
      <c r="J16" s="46"/>
    </row>
    <row r="17" ht="360">
      <c r="A17" s="36" t="s">
        <v>127</v>
      </c>
      <c r="B17" s="43"/>
      <c r="C17" s="44"/>
      <c r="D17" s="44"/>
      <c r="E17" s="38" t="s">
        <v>308</v>
      </c>
      <c r="F17" s="44"/>
      <c r="G17" s="44"/>
      <c r="H17" s="44"/>
      <c r="I17" s="44"/>
      <c r="J17" s="46"/>
    </row>
    <row r="18">
      <c r="A18" s="36" t="s">
        <v>118</v>
      </c>
      <c r="B18" s="36">
        <v>3</v>
      </c>
      <c r="C18" s="37" t="s">
        <v>305</v>
      </c>
      <c r="D18" s="36" t="s">
        <v>311</v>
      </c>
      <c r="E18" s="38" t="s">
        <v>306</v>
      </c>
      <c r="F18" s="39" t="s">
        <v>189</v>
      </c>
      <c r="G18" s="40">
        <v>23.84</v>
      </c>
      <c r="H18" s="41">
        <v>135.06999999999999</v>
      </c>
      <c r="I18" s="41">
        <f>ROUND(G18*H18,P4)</f>
        <v>0</v>
      </c>
      <c r="J18" s="39" t="s">
        <v>123</v>
      </c>
      <c r="O18" s="42">
        <f>I18*0.21</f>
        <v>0</v>
      </c>
      <c r="P18">
        <v>3</v>
      </c>
    </row>
    <row r="19">
      <c r="A19" s="36" t="s">
        <v>124</v>
      </c>
      <c r="B19" s="43"/>
      <c r="C19" s="44"/>
      <c r="D19" s="44"/>
      <c r="E19" s="45" t="s">
        <v>120</v>
      </c>
      <c r="F19" s="44"/>
      <c r="G19" s="44"/>
      <c r="H19" s="44"/>
      <c r="I19" s="44"/>
      <c r="J19" s="46"/>
    </row>
    <row r="20" ht="28.8">
      <c r="A20" s="36" t="s">
        <v>125</v>
      </c>
      <c r="B20" s="43"/>
      <c r="C20" s="44"/>
      <c r="D20" s="44"/>
      <c r="E20" s="47" t="s">
        <v>2513</v>
      </c>
      <c r="F20" s="44"/>
      <c r="G20" s="44"/>
      <c r="H20" s="44"/>
      <c r="I20" s="44"/>
      <c r="J20" s="46"/>
    </row>
    <row r="21" ht="360">
      <c r="A21" s="36" t="s">
        <v>127</v>
      </c>
      <c r="B21" s="43"/>
      <c r="C21" s="44"/>
      <c r="D21" s="44"/>
      <c r="E21" s="38" t="s">
        <v>308</v>
      </c>
      <c r="F21" s="44"/>
      <c r="G21" s="44"/>
      <c r="H21" s="44"/>
      <c r="I21" s="44"/>
      <c r="J21" s="46"/>
    </row>
    <row r="22">
      <c r="A22" s="36" t="s">
        <v>118</v>
      </c>
      <c r="B22" s="36">
        <v>4</v>
      </c>
      <c r="C22" s="37" t="s">
        <v>508</v>
      </c>
      <c r="D22" s="36" t="s">
        <v>120</v>
      </c>
      <c r="E22" s="38" t="s">
        <v>509</v>
      </c>
      <c r="F22" s="39" t="s">
        <v>189</v>
      </c>
      <c r="G22" s="40">
        <v>7.6799999999999997</v>
      </c>
      <c r="H22" s="41">
        <v>307.47000000000003</v>
      </c>
      <c r="I22" s="41">
        <f>ROUND(G22*H22,P4)</f>
        <v>0</v>
      </c>
      <c r="J22" s="39" t="s">
        <v>123</v>
      </c>
      <c r="O22" s="42">
        <f>I22*0.21</f>
        <v>0</v>
      </c>
      <c r="P22">
        <v>3</v>
      </c>
    </row>
    <row r="23">
      <c r="A23" s="36" t="s">
        <v>124</v>
      </c>
      <c r="B23" s="43"/>
      <c r="C23" s="44"/>
      <c r="D23" s="44"/>
      <c r="E23" s="45" t="s">
        <v>120</v>
      </c>
      <c r="F23" s="44"/>
      <c r="G23" s="44"/>
      <c r="H23" s="44"/>
      <c r="I23" s="44"/>
      <c r="J23" s="46"/>
    </row>
    <row r="24" ht="43.2">
      <c r="A24" s="36" t="s">
        <v>125</v>
      </c>
      <c r="B24" s="43"/>
      <c r="C24" s="44"/>
      <c r="D24" s="44"/>
      <c r="E24" s="47" t="s">
        <v>2514</v>
      </c>
      <c r="F24" s="44"/>
      <c r="G24" s="44"/>
      <c r="H24" s="44"/>
      <c r="I24" s="44"/>
      <c r="J24" s="46"/>
    </row>
    <row r="25" ht="374.4">
      <c r="A25" s="36" t="s">
        <v>127</v>
      </c>
      <c r="B25" s="43"/>
      <c r="C25" s="44"/>
      <c r="D25" s="44"/>
      <c r="E25" s="38" t="s">
        <v>511</v>
      </c>
      <c r="F25" s="44"/>
      <c r="G25" s="44"/>
      <c r="H25" s="44"/>
      <c r="I25" s="44"/>
      <c r="J25" s="46"/>
    </row>
    <row r="26">
      <c r="A26" s="36" t="s">
        <v>118</v>
      </c>
      <c r="B26" s="36">
        <v>5</v>
      </c>
      <c r="C26" s="37" t="s">
        <v>1978</v>
      </c>
      <c r="D26" s="36" t="s">
        <v>120</v>
      </c>
      <c r="E26" s="38" t="s">
        <v>1979</v>
      </c>
      <c r="F26" s="39" t="s">
        <v>189</v>
      </c>
      <c r="G26" s="40">
        <v>52.530000000000001</v>
      </c>
      <c r="H26" s="41">
        <v>442.81999999999999</v>
      </c>
      <c r="I26" s="41">
        <f>ROUND(G26*H26,P4)</f>
        <v>0</v>
      </c>
      <c r="J26" s="39" t="s">
        <v>123</v>
      </c>
      <c r="O26" s="42">
        <f>I26*0.21</f>
        <v>0</v>
      </c>
      <c r="P26">
        <v>3</v>
      </c>
    </row>
    <row r="27">
      <c r="A27" s="36" t="s">
        <v>124</v>
      </c>
      <c r="B27" s="43"/>
      <c r="C27" s="44"/>
      <c r="D27" s="44"/>
      <c r="E27" s="45" t="s">
        <v>120</v>
      </c>
      <c r="F27" s="44"/>
      <c r="G27" s="44"/>
      <c r="H27" s="44"/>
      <c r="I27" s="44"/>
      <c r="J27" s="46"/>
    </row>
    <row r="28" ht="86.4">
      <c r="A28" s="36" t="s">
        <v>125</v>
      </c>
      <c r="B28" s="43"/>
      <c r="C28" s="44"/>
      <c r="D28" s="44"/>
      <c r="E28" s="47" t="s">
        <v>2515</v>
      </c>
      <c r="F28" s="44"/>
      <c r="G28" s="44"/>
      <c r="H28" s="44"/>
      <c r="I28" s="44"/>
      <c r="J28" s="46"/>
    </row>
    <row r="29" ht="374.4">
      <c r="A29" s="36" t="s">
        <v>127</v>
      </c>
      <c r="B29" s="43"/>
      <c r="C29" s="44"/>
      <c r="D29" s="44"/>
      <c r="E29" s="38" t="s">
        <v>511</v>
      </c>
      <c r="F29" s="44"/>
      <c r="G29" s="44"/>
      <c r="H29" s="44"/>
      <c r="I29" s="44"/>
      <c r="J29" s="46"/>
    </row>
    <row r="30">
      <c r="A30" s="36" t="s">
        <v>118</v>
      </c>
      <c r="B30" s="36">
        <v>6</v>
      </c>
      <c r="C30" s="37" t="s">
        <v>209</v>
      </c>
      <c r="D30" s="36" t="s">
        <v>120</v>
      </c>
      <c r="E30" s="38" t="s">
        <v>210</v>
      </c>
      <c r="F30" s="39" t="s">
        <v>189</v>
      </c>
      <c r="G30" s="40">
        <v>60.210000000000001</v>
      </c>
      <c r="H30" s="41">
        <v>20.600000000000001</v>
      </c>
      <c r="I30" s="41">
        <f>ROUND(G30*H30,P4)</f>
        <v>0</v>
      </c>
      <c r="J30" s="39" t="s">
        <v>123</v>
      </c>
      <c r="O30" s="42">
        <f>I30*0.21</f>
        <v>0</v>
      </c>
      <c r="P30">
        <v>3</v>
      </c>
    </row>
    <row r="31">
      <c r="A31" s="36" t="s">
        <v>124</v>
      </c>
      <c r="B31" s="43"/>
      <c r="C31" s="44"/>
      <c r="D31" s="44"/>
      <c r="E31" s="45" t="s">
        <v>120</v>
      </c>
      <c r="F31" s="44"/>
      <c r="G31" s="44"/>
      <c r="H31" s="44"/>
      <c r="I31" s="44"/>
      <c r="J31" s="46"/>
    </row>
    <row r="32">
      <c r="A32" s="36" t="s">
        <v>125</v>
      </c>
      <c r="B32" s="43"/>
      <c r="C32" s="44"/>
      <c r="D32" s="44"/>
      <c r="E32" s="47" t="s">
        <v>2516</v>
      </c>
      <c r="F32" s="44"/>
      <c r="G32" s="44"/>
      <c r="H32" s="44"/>
      <c r="I32" s="44"/>
      <c r="J32" s="46"/>
    </row>
    <row r="33" ht="216">
      <c r="A33" s="36" t="s">
        <v>127</v>
      </c>
      <c r="B33" s="43"/>
      <c r="C33" s="44"/>
      <c r="D33" s="44"/>
      <c r="E33" s="38" t="s">
        <v>341</v>
      </c>
      <c r="F33" s="44"/>
      <c r="G33" s="44"/>
      <c r="H33" s="44"/>
      <c r="I33" s="44"/>
      <c r="J33" s="46"/>
    </row>
    <row r="34">
      <c r="A34" s="36" t="s">
        <v>118</v>
      </c>
      <c r="B34" s="36">
        <v>7</v>
      </c>
      <c r="C34" s="37" t="s">
        <v>209</v>
      </c>
      <c r="D34" s="36" t="s">
        <v>288</v>
      </c>
      <c r="E34" s="38" t="s">
        <v>210</v>
      </c>
      <c r="F34" s="39" t="s">
        <v>189</v>
      </c>
      <c r="G34" s="40">
        <v>23.84</v>
      </c>
      <c r="H34" s="41">
        <v>20.600000000000001</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2517</v>
      </c>
      <c r="F36" s="44"/>
      <c r="G36" s="44"/>
      <c r="H36" s="44"/>
      <c r="I36" s="44"/>
      <c r="J36" s="46"/>
    </row>
    <row r="37" ht="216">
      <c r="A37" s="36" t="s">
        <v>127</v>
      </c>
      <c r="B37" s="43"/>
      <c r="C37" s="44"/>
      <c r="D37" s="44"/>
      <c r="E37" s="38" t="s">
        <v>341</v>
      </c>
      <c r="F37" s="44"/>
      <c r="G37" s="44"/>
      <c r="H37" s="44"/>
      <c r="I37" s="44"/>
      <c r="J37" s="46"/>
    </row>
    <row r="38">
      <c r="A38" s="36" t="s">
        <v>118</v>
      </c>
      <c r="B38" s="36">
        <v>8</v>
      </c>
      <c r="C38" s="37" t="s">
        <v>827</v>
      </c>
      <c r="D38" s="36" t="s">
        <v>120</v>
      </c>
      <c r="E38" s="38" t="s">
        <v>828</v>
      </c>
      <c r="F38" s="39" t="s">
        <v>189</v>
      </c>
      <c r="G38" s="40">
        <v>36.369999999999997</v>
      </c>
      <c r="H38" s="41">
        <v>180.83000000000001</v>
      </c>
      <c r="I38" s="41">
        <f>ROUND(G38*H38,P4)</f>
        <v>0</v>
      </c>
      <c r="J38" s="39" t="s">
        <v>123</v>
      </c>
      <c r="O38" s="42">
        <f>I38*0.21</f>
        <v>0</v>
      </c>
      <c r="P38">
        <v>3</v>
      </c>
    </row>
    <row r="39">
      <c r="A39" s="36" t="s">
        <v>124</v>
      </c>
      <c r="B39" s="43"/>
      <c r="C39" s="44"/>
      <c r="D39" s="44"/>
      <c r="E39" s="45" t="s">
        <v>120</v>
      </c>
      <c r="F39" s="44"/>
      <c r="G39" s="44"/>
      <c r="H39" s="44"/>
      <c r="I39" s="44"/>
      <c r="J39" s="46"/>
    </row>
    <row r="40" ht="43.2">
      <c r="A40" s="36" t="s">
        <v>125</v>
      </c>
      <c r="B40" s="43"/>
      <c r="C40" s="44"/>
      <c r="D40" s="44"/>
      <c r="E40" s="47" t="s">
        <v>2518</v>
      </c>
      <c r="F40" s="44"/>
      <c r="G40" s="44"/>
      <c r="H40" s="44"/>
      <c r="I40" s="44"/>
      <c r="J40" s="46"/>
    </row>
    <row r="41" ht="273.6">
      <c r="A41" s="36" t="s">
        <v>127</v>
      </c>
      <c r="B41" s="43"/>
      <c r="C41" s="44"/>
      <c r="D41" s="44"/>
      <c r="E41" s="38" t="s">
        <v>830</v>
      </c>
      <c r="F41" s="44"/>
      <c r="G41" s="44"/>
      <c r="H41" s="44"/>
      <c r="I41" s="44"/>
      <c r="J41" s="46"/>
    </row>
    <row r="42">
      <c r="A42" s="36" t="s">
        <v>118</v>
      </c>
      <c r="B42" s="36">
        <v>9</v>
      </c>
      <c r="C42" s="37" t="s">
        <v>213</v>
      </c>
      <c r="D42" s="36" t="s">
        <v>120</v>
      </c>
      <c r="E42" s="38" t="s">
        <v>214</v>
      </c>
      <c r="F42" s="39" t="s">
        <v>189</v>
      </c>
      <c r="G42" s="40">
        <v>12.109999999999999</v>
      </c>
      <c r="H42" s="41">
        <v>1102.6500000000001</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2519</v>
      </c>
      <c r="F44" s="44"/>
      <c r="G44" s="44"/>
      <c r="H44" s="44"/>
      <c r="I44" s="44"/>
      <c r="J44" s="46"/>
    </row>
    <row r="45" ht="360">
      <c r="A45" s="36" t="s">
        <v>127</v>
      </c>
      <c r="B45" s="43"/>
      <c r="C45" s="44"/>
      <c r="D45" s="44"/>
      <c r="E45" s="38" t="s">
        <v>517</v>
      </c>
      <c r="F45" s="44"/>
      <c r="G45" s="44"/>
      <c r="H45" s="44"/>
      <c r="I45" s="44"/>
      <c r="J45" s="46"/>
    </row>
    <row r="46">
      <c r="A46" s="30" t="s">
        <v>115</v>
      </c>
      <c r="B46" s="31"/>
      <c r="C46" s="32" t="s">
        <v>222</v>
      </c>
      <c r="D46" s="33"/>
      <c r="E46" s="30" t="s">
        <v>223</v>
      </c>
      <c r="F46" s="33"/>
      <c r="G46" s="33"/>
      <c r="H46" s="33"/>
      <c r="I46" s="34">
        <f>SUMIFS(I47:I50,A47:A50,"P")</f>
        <v>0</v>
      </c>
      <c r="J46" s="35"/>
    </row>
    <row r="47">
      <c r="A47" s="36" t="s">
        <v>118</v>
      </c>
      <c r="B47" s="36">
        <v>10</v>
      </c>
      <c r="C47" s="37" t="s">
        <v>1238</v>
      </c>
      <c r="D47" s="36" t="s">
        <v>120</v>
      </c>
      <c r="E47" s="38" t="s">
        <v>1239</v>
      </c>
      <c r="F47" s="39" t="s">
        <v>189</v>
      </c>
      <c r="G47" s="40">
        <v>6.9320000000000004</v>
      </c>
      <c r="H47" s="41">
        <v>5155.7700000000004</v>
      </c>
      <c r="I47" s="41">
        <f>ROUND(G47*H47,P4)</f>
        <v>0</v>
      </c>
      <c r="J47" s="39" t="s">
        <v>123</v>
      </c>
      <c r="O47" s="42">
        <f>I47*0.21</f>
        <v>0</v>
      </c>
      <c r="P47">
        <v>3</v>
      </c>
    </row>
    <row r="48">
      <c r="A48" s="36" t="s">
        <v>124</v>
      </c>
      <c r="B48" s="43"/>
      <c r="C48" s="44"/>
      <c r="D48" s="44"/>
      <c r="E48" s="45" t="s">
        <v>120</v>
      </c>
      <c r="F48" s="44"/>
      <c r="G48" s="44"/>
      <c r="H48" s="44"/>
      <c r="I48" s="44"/>
      <c r="J48" s="46"/>
    </row>
    <row r="49" ht="28.8">
      <c r="A49" s="36" t="s">
        <v>125</v>
      </c>
      <c r="B49" s="43"/>
      <c r="C49" s="44"/>
      <c r="D49" s="44"/>
      <c r="E49" s="47" t="s">
        <v>2520</v>
      </c>
      <c r="F49" s="44"/>
      <c r="G49" s="44"/>
      <c r="H49" s="44"/>
      <c r="I49" s="44"/>
      <c r="J49" s="46"/>
    </row>
    <row r="50" ht="409.5">
      <c r="A50" s="36" t="s">
        <v>127</v>
      </c>
      <c r="B50" s="43"/>
      <c r="C50" s="44"/>
      <c r="D50" s="44"/>
      <c r="E50" s="38" t="s">
        <v>525</v>
      </c>
      <c r="F50" s="44"/>
      <c r="G50" s="44"/>
      <c r="H50" s="44"/>
      <c r="I50" s="44"/>
      <c r="J50" s="46"/>
    </row>
    <row r="51">
      <c r="A51" s="30" t="s">
        <v>115</v>
      </c>
      <c r="B51" s="31"/>
      <c r="C51" s="32" t="s">
        <v>245</v>
      </c>
      <c r="D51" s="33"/>
      <c r="E51" s="30" t="s">
        <v>246</v>
      </c>
      <c r="F51" s="33"/>
      <c r="G51" s="33"/>
      <c r="H51" s="33"/>
      <c r="I51" s="34">
        <f>SUMIFS(I52:I99,A52:A99,"P")</f>
        <v>0</v>
      </c>
      <c r="J51" s="35"/>
    </row>
    <row r="52">
      <c r="A52" s="36" t="s">
        <v>118</v>
      </c>
      <c r="B52" s="36">
        <v>11</v>
      </c>
      <c r="C52" s="37" t="s">
        <v>2444</v>
      </c>
      <c r="D52" s="36" t="s">
        <v>120</v>
      </c>
      <c r="E52" s="38" t="s">
        <v>2445</v>
      </c>
      <c r="F52" s="39" t="s">
        <v>235</v>
      </c>
      <c r="G52" s="40">
        <v>54</v>
      </c>
      <c r="H52" s="41">
        <v>95.519999999999996</v>
      </c>
      <c r="I52" s="41">
        <f>ROUND(G52*H52,P4)</f>
        <v>0</v>
      </c>
      <c r="J52" s="39" t="s">
        <v>123</v>
      </c>
      <c r="O52" s="42">
        <f>I52*0.21</f>
        <v>0</v>
      </c>
      <c r="P52">
        <v>3</v>
      </c>
    </row>
    <row r="53">
      <c r="A53" s="36" t="s">
        <v>124</v>
      </c>
      <c r="B53" s="43"/>
      <c r="C53" s="44"/>
      <c r="D53" s="44"/>
      <c r="E53" s="45" t="s">
        <v>120</v>
      </c>
      <c r="F53" s="44"/>
      <c r="G53" s="44"/>
      <c r="H53" s="44"/>
      <c r="I53" s="44"/>
      <c r="J53" s="46"/>
    </row>
    <row r="54" ht="28.8">
      <c r="A54" s="36" t="s">
        <v>125</v>
      </c>
      <c r="B54" s="43"/>
      <c r="C54" s="44"/>
      <c r="D54" s="44"/>
      <c r="E54" s="47" t="s">
        <v>2521</v>
      </c>
      <c r="F54" s="44"/>
      <c r="G54" s="44"/>
      <c r="H54" s="44"/>
      <c r="I54" s="44"/>
      <c r="J54" s="46"/>
    </row>
    <row r="55" ht="86.4">
      <c r="A55" s="36" t="s">
        <v>127</v>
      </c>
      <c r="B55" s="43"/>
      <c r="C55" s="44"/>
      <c r="D55" s="44"/>
      <c r="E55" s="38" t="s">
        <v>2447</v>
      </c>
      <c r="F55" s="44"/>
      <c r="G55" s="44"/>
      <c r="H55" s="44"/>
      <c r="I55" s="44"/>
      <c r="J55" s="46"/>
    </row>
    <row r="56">
      <c r="A56" s="36" t="s">
        <v>118</v>
      </c>
      <c r="B56" s="36">
        <v>12</v>
      </c>
      <c r="C56" s="37" t="s">
        <v>1755</v>
      </c>
      <c r="D56" s="36" t="s">
        <v>120</v>
      </c>
      <c r="E56" s="38" t="s">
        <v>1756</v>
      </c>
      <c r="F56" s="39" t="s">
        <v>235</v>
      </c>
      <c r="G56" s="40">
        <v>200</v>
      </c>
      <c r="H56" s="41">
        <v>14.699999999999999</v>
      </c>
      <c r="I56" s="41">
        <f>ROUND(G56*H56,P4)</f>
        <v>0</v>
      </c>
      <c r="J56" s="39" t="s">
        <v>123</v>
      </c>
      <c r="O56" s="42">
        <f>I56*0.21</f>
        <v>0</v>
      </c>
      <c r="P56">
        <v>3</v>
      </c>
    </row>
    <row r="57">
      <c r="A57" s="36" t="s">
        <v>124</v>
      </c>
      <c r="B57" s="43"/>
      <c r="C57" s="44"/>
      <c r="D57" s="44"/>
      <c r="E57" s="45" t="s">
        <v>120</v>
      </c>
      <c r="F57" s="44"/>
      <c r="G57" s="44"/>
      <c r="H57" s="44"/>
      <c r="I57" s="44"/>
      <c r="J57" s="46"/>
    </row>
    <row r="58">
      <c r="A58" s="36" t="s">
        <v>125</v>
      </c>
      <c r="B58" s="43"/>
      <c r="C58" s="44"/>
      <c r="D58" s="44"/>
      <c r="E58" s="47" t="s">
        <v>974</v>
      </c>
      <c r="F58" s="44"/>
      <c r="G58" s="44"/>
      <c r="H58" s="44"/>
      <c r="I58" s="44"/>
      <c r="J58" s="46"/>
    </row>
    <row r="59" ht="158.4">
      <c r="A59" s="36" t="s">
        <v>127</v>
      </c>
      <c r="B59" s="43"/>
      <c r="C59" s="44"/>
      <c r="D59" s="44"/>
      <c r="E59" s="38" t="s">
        <v>1759</v>
      </c>
      <c r="F59" s="44"/>
      <c r="G59" s="44"/>
      <c r="H59" s="44"/>
      <c r="I59" s="44"/>
      <c r="J59" s="46"/>
    </row>
    <row r="60">
      <c r="A60" s="36" t="s">
        <v>118</v>
      </c>
      <c r="B60" s="36">
        <v>13</v>
      </c>
      <c r="C60" s="37" t="s">
        <v>2449</v>
      </c>
      <c r="D60" s="36" t="s">
        <v>120</v>
      </c>
      <c r="E60" s="38" t="s">
        <v>2450</v>
      </c>
      <c r="F60" s="39" t="s">
        <v>235</v>
      </c>
      <c r="G60" s="40">
        <v>173</v>
      </c>
      <c r="H60" s="41">
        <v>26.969999999999999</v>
      </c>
      <c r="I60" s="41">
        <f>ROUND(G60*H60,P4)</f>
        <v>0</v>
      </c>
      <c r="J60" s="39" t="s">
        <v>123</v>
      </c>
      <c r="O60" s="42">
        <f>I60*0.21</f>
        <v>0</v>
      </c>
      <c r="P60">
        <v>3</v>
      </c>
    </row>
    <row r="61">
      <c r="A61" s="36" t="s">
        <v>124</v>
      </c>
      <c r="B61" s="43"/>
      <c r="C61" s="44"/>
      <c r="D61" s="44"/>
      <c r="E61" s="45" t="s">
        <v>120</v>
      </c>
      <c r="F61" s="44"/>
      <c r="G61" s="44"/>
      <c r="H61" s="44"/>
      <c r="I61" s="44"/>
      <c r="J61" s="46"/>
    </row>
    <row r="62">
      <c r="A62" s="36" t="s">
        <v>125</v>
      </c>
      <c r="B62" s="43"/>
      <c r="C62" s="44"/>
      <c r="D62" s="44"/>
      <c r="E62" s="47" t="s">
        <v>2522</v>
      </c>
      <c r="F62" s="44"/>
      <c r="G62" s="44"/>
      <c r="H62" s="44"/>
      <c r="I62" s="44"/>
      <c r="J62" s="46"/>
    </row>
    <row r="63" ht="158.4">
      <c r="A63" s="36" t="s">
        <v>127</v>
      </c>
      <c r="B63" s="43"/>
      <c r="C63" s="44"/>
      <c r="D63" s="44"/>
      <c r="E63" s="38" t="s">
        <v>1759</v>
      </c>
      <c r="F63" s="44"/>
      <c r="G63" s="44"/>
      <c r="H63" s="44"/>
      <c r="I63" s="44"/>
      <c r="J63" s="46"/>
    </row>
    <row r="64">
      <c r="A64" s="36" t="s">
        <v>118</v>
      </c>
      <c r="B64" s="36">
        <v>14</v>
      </c>
      <c r="C64" s="37" t="s">
        <v>2452</v>
      </c>
      <c r="D64" s="36" t="s">
        <v>120</v>
      </c>
      <c r="E64" s="38" t="s">
        <v>2453</v>
      </c>
      <c r="F64" s="39" t="s">
        <v>235</v>
      </c>
      <c r="G64" s="40">
        <v>225</v>
      </c>
      <c r="H64" s="41">
        <v>79.269999999999996</v>
      </c>
      <c r="I64" s="41">
        <f>ROUND(G64*H64,P4)</f>
        <v>0</v>
      </c>
      <c r="J64" s="39" t="s">
        <v>123</v>
      </c>
      <c r="O64" s="42">
        <f>I64*0.21</f>
        <v>0</v>
      </c>
      <c r="P64">
        <v>3</v>
      </c>
    </row>
    <row r="65">
      <c r="A65" s="36" t="s">
        <v>124</v>
      </c>
      <c r="B65" s="43"/>
      <c r="C65" s="44"/>
      <c r="D65" s="44"/>
      <c r="E65" s="45" t="s">
        <v>120</v>
      </c>
      <c r="F65" s="44"/>
      <c r="G65" s="44"/>
      <c r="H65" s="44"/>
      <c r="I65" s="44"/>
      <c r="J65" s="46"/>
    </row>
    <row r="66" ht="28.8">
      <c r="A66" s="36" t="s">
        <v>125</v>
      </c>
      <c r="B66" s="43"/>
      <c r="C66" s="44"/>
      <c r="D66" s="44"/>
      <c r="E66" s="47" t="s">
        <v>2523</v>
      </c>
      <c r="F66" s="44"/>
      <c r="G66" s="44"/>
      <c r="H66" s="44"/>
      <c r="I66" s="44"/>
      <c r="J66" s="46"/>
    </row>
    <row r="67" ht="144">
      <c r="A67" s="36" t="s">
        <v>127</v>
      </c>
      <c r="B67" s="43"/>
      <c r="C67" s="44"/>
      <c r="D67" s="44"/>
      <c r="E67" s="38" t="s">
        <v>2455</v>
      </c>
      <c r="F67" s="44"/>
      <c r="G67" s="44"/>
      <c r="H67" s="44"/>
      <c r="I67" s="44"/>
      <c r="J67" s="46"/>
    </row>
    <row r="68">
      <c r="A68" s="36" t="s">
        <v>118</v>
      </c>
      <c r="B68" s="36">
        <v>15</v>
      </c>
      <c r="C68" s="37" t="s">
        <v>2456</v>
      </c>
      <c r="D68" s="36" t="s">
        <v>120</v>
      </c>
      <c r="E68" s="38" t="s">
        <v>2457</v>
      </c>
      <c r="F68" s="39" t="s">
        <v>235</v>
      </c>
      <c r="G68" s="40">
        <v>240</v>
      </c>
      <c r="H68" s="41">
        <v>505.76999999999998</v>
      </c>
      <c r="I68" s="41">
        <f>ROUND(G68*H68,P4)</f>
        <v>0</v>
      </c>
      <c r="J68" s="39" t="s">
        <v>123</v>
      </c>
      <c r="O68" s="42">
        <f>I68*0.21</f>
        <v>0</v>
      </c>
      <c r="P68">
        <v>3</v>
      </c>
    </row>
    <row r="69">
      <c r="A69" s="36" t="s">
        <v>124</v>
      </c>
      <c r="B69" s="43"/>
      <c r="C69" s="44"/>
      <c r="D69" s="44"/>
      <c r="E69" s="45" t="s">
        <v>120</v>
      </c>
      <c r="F69" s="44"/>
      <c r="G69" s="44"/>
      <c r="H69" s="44"/>
      <c r="I69" s="44"/>
      <c r="J69" s="46"/>
    </row>
    <row r="70" ht="28.8">
      <c r="A70" s="36" t="s">
        <v>125</v>
      </c>
      <c r="B70" s="43"/>
      <c r="C70" s="44"/>
      <c r="D70" s="44"/>
      <c r="E70" s="47" t="s">
        <v>2524</v>
      </c>
      <c r="F70" s="44"/>
      <c r="G70" s="44"/>
      <c r="H70" s="44"/>
      <c r="I70" s="44"/>
      <c r="J70" s="46"/>
    </row>
    <row r="71" ht="100.8">
      <c r="A71" s="36" t="s">
        <v>127</v>
      </c>
      <c r="B71" s="43"/>
      <c r="C71" s="44"/>
      <c r="D71" s="44"/>
      <c r="E71" s="38" t="s">
        <v>2459</v>
      </c>
      <c r="F71" s="44"/>
      <c r="G71" s="44"/>
      <c r="H71" s="44"/>
      <c r="I71" s="44"/>
      <c r="J71" s="46"/>
    </row>
    <row r="72" ht="28.8">
      <c r="A72" s="36" t="s">
        <v>118</v>
      </c>
      <c r="B72" s="36">
        <v>16</v>
      </c>
      <c r="C72" s="37" t="s">
        <v>2460</v>
      </c>
      <c r="D72" s="36" t="s">
        <v>120</v>
      </c>
      <c r="E72" s="38" t="s">
        <v>2461</v>
      </c>
      <c r="F72" s="39" t="s">
        <v>178</v>
      </c>
      <c r="G72" s="40">
        <v>16</v>
      </c>
      <c r="H72" s="41">
        <v>2303.0500000000002</v>
      </c>
      <c r="I72" s="41">
        <f>ROUND(G72*H72,P4)</f>
        <v>0</v>
      </c>
      <c r="J72" s="39" t="s">
        <v>123</v>
      </c>
      <c r="O72" s="42">
        <f>I72*0.21</f>
        <v>0</v>
      </c>
      <c r="P72">
        <v>3</v>
      </c>
    </row>
    <row r="73">
      <c r="A73" s="36" t="s">
        <v>124</v>
      </c>
      <c r="B73" s="43"/>
      <c r="C73" s="44"/>
      <c r="D73" s="44"/>
      <c r="E73" s="45" t="s">
        <v>120</v>
      </c>
      <c r="F73" s="44"/>
      <c r="G73" s="44"/>
      <c r="H73" s="44"/>
      <c r="I73" s="44"/>
      <c r="J73" s="46"/>
    </row>
    <row r="74">
      <c r="A74" s="36" t="s">
        <v>125</v>
      </c>
      <c r="B74" s="43"/>
      <c r="C74" s="44"/>
      <c r="D74" s="44"/>
      <c r="E74" s="47" t="s">
        <v>2525</v>
      </c>
      <c r="F74" s="44"/>
      <c r="G74" s="44"/>
      <c r="H74" s="44"/>
      <c r="I74" s="44"/>
      <c r="J74" s="46"/>
    </row>
    <row r="75" ht="115.2">
      <c r="A75" s="36" t="s">
        <v>127</v>
      </c>
      <c r="B75" s="43"/>
      <c r="C75" s="44"/>
      <c r="D75" s="44"/>
      <c r="E75" s="38" t="s">
        <v>2463</v>
      </c>
      <c r="F75" s="44"/>
      <c r="G75" s="44"/>
      <c r="H75" s="44"/>
      <c r="I75" s="44"/>
      <c r="J75" s="46"/>
    </row>
    <row r="76" ht="28.8">
      <c r="A76" s="36" t="s">
        <v>118</v>
      </c>
      <c r="B76" s="36">
        <v>17</v>
      </c>
      <c r="C76" s="37" t="s">
        <v>2468</v>
      </c>
      <c r="D76" s="36" t="s">
        <v>120</v>
      </c>
      <c r="E76" s="38" t="s">
        <v>2469</v>
      </c>
      <c r="F76" s="39" t="s">
        <v>178</v>
      </c>
      <c r="G76" s="40">
        <v>8</v>
      </c>
      <c r="H76" s="41">
        <v>79780.309999999998</v>
      </c>
      <c r="I76" s="41">
        <f>ROUND(G76*H76,P4)</f>
        <v>0</v>
      </c>
      <c r="J76" s="39" t="s">
        <v>123</v>
      </c>
      <c r="O76" s="42">
        <f>I76*0.21</f>
        <v>0</v>
      </c>
      <c r="P76">
        <v>3</v>
      </c>
    </row>
    <row r="77">
      <c r="A77" s="36" t="s">
        <v>124</v>
      </c>
      <c r="B77" s="43"/>
      <c r="C77" s="44"/>
      <c r="D77" s="44"/>
      <c r="E77" s="45" t="s">
        <v>120</v>
      </c>
      <c r="F77" s="44"/>
      <c r="G77" s="44"/>
      <c r="H77" s="44"/>
      <c r="I77" s="44"/>
      <c r="J77" s="46"/>
    </row>
    <row r="78" ht="28.8">
      <c r="A78" s="36" t="s">
        <v>125</v>
      </c>
      <c r="B78" s="43"/>
      <c r="C78" s="44"/>
      <c r="D78" s="44"/>
      <c r="E78" s="47" t="s">
        <v>2526</v>
      </c>
      <c r="F78" s="44"/>
      <c r="G78" s="44"/>
      <c r="H78" s="44"/>
      <c r="I78" s="44"/>
      <c r="J78" s="46"/>
    </row>
    <row r="79" ht="129.6">
      <c r="A79" s="36" t="s">
        <v>127</v>
      </c>
      <c r="B79" s="43"/>
      <c r="C79" s="44"/>
      <c r="D79" s="44"/>
      <c r="E79" s="38" t="s">
        <v>2471</v>
      </c>
      <c r="F79" s="44"/>
      <c r="G79" s="44"/>
      <c r="H79" s="44"/>
      <c r="I79" s="44"/>
      <c r="J79" s="46"/>
    </row>
    <row r="80" ht="28.8">
      <c r="A80" s="36" t="s">
        <v>118</v>
      </c>
      <c r="B80" s="36">
        <v>18</v>
      </c>
      <c r="C80" s="37" t="s">
        <v>2472</v>
      </c>
      <c r="D80" s="36" t="s">
        <v>120</v>
      </c>
      <c r="E80" s="38" t="s">
        <v>2473</v>
      </c>
      <c r="F80" s="39" t="s">
        <v>178</v>
      </c>
      <c r="G80" s="40">
        <v>8</v>
      </c>
      <c r="H80" s="41">
        <v>2338.0100000000002</v>
      </c>
      <c r="I80" s="41">
        <f>ROUND(G80*H80,P4)</f>
        <v>0</v>
      </c>
      <c r="J80" s="39" t="s">
        <v>123</v>
      </c>
      <c r="O80" s="42">
        <f>I80*0.21</f>
        <v>0</v>
      </c>
      <c r="P80">
        <v>3</v>
      </c>
    </row>
    <row r="81">
      <c r="A81" s="36" t="s">
        <v>124</v>
      </c>
      <c r="B81" s="43"/>
      <c r="C81" s="44"/>
      <c r="D81" s="44"/>
      <c r="E81" s="45" t="s">
        <v>120</v>
      </c>
      <c r="F81" s="44"/>
      <c r="G81" s="44"/>
      <c r="H81" s="44"/>
      <c r="I81" s="44"/>
      <c r="J81" s="46"/>
    </row>
    <row r="82" ht="28.8">
      <c r="A82" s="36" t="s">
        <v>125</v>
      </c>
      <c r="B82" s="43"/>
      <c r="C82" s="44"/>
      <c r="D82" s="44"/>
      <c r="E82" s="47" t="s">
        <v>2527</v>
      </c>
      <c r="F82" s="44"/>
      <c r="G82" s="44"/>
      <c r="H82" s="44"/>
      <c r="I82" s="44"/>
      <c r="J82" s="46"/>
    </row>
    <row r="83" ht="115.2">
      <c r="A83" s="36" t="s">
        <v>127</v>
      </c>
      <c r="B83" s="43"/>
      <c r="C83" s="44"/>
      <c r="D83" s="44"/>
      <c r="E83" s="38" t="s">
        <v>2475</v>
      </c>
      <c r="F83" s="44"/>
      <c r="G83" s="44"/>
      <c r="H83" s="44"/>
      <c r="I83" s="44"/>
      <c r="J83" s="46"/>
    </row>
    <row r="84">
      <c r="A84" s="36" t="s">
        <v>118</v>
      </c>
      <c r="B84" s="36">
        <v>25</v>
      </c>
      <c r="C84" s="37" t="s">
        <v>2476</v>
      </c>
      <c r="D84" s="36" t="s">
        <v>120</v>
      </c>
      <c r="E84" s="38" t="s">
        <v>2477</v>
      </c>
      <c r="F84" s="39" t="s">
        <v>178</v>
      </c>
      <c r="G84" s="40">
        <v>8</v>
      </c>
      <c r="H84" s="41">
        <v>25770.16</v>
      </c>
      <c r="I84" s="41">
        <f>ROUND(G84*H84,P4)</f>
        <v>0</v>
      </c>
      <c r="J84" s="39" t="s">
        <v>123</v>
      </c>
      <c r="O84" s="42">
        <f>I84*0.21</f>
        <v>0</v>
      </c>
      <c r="P84">
        <v>3</v>
      </c>
    </row>
    <row r="85">
      <c r="A85" s="36" t="s">
        <v>124</v>
      </c>
      <c r="B85" s="43"/>
      <c r="C85" s="44"/>
      <c r="D85" s="44"/>
      <c r="E85" s="45" t="s">
        <v>120</v>
      </c>
      <c r="F85" s="44"/>
      <c r="G85" s="44"/>
      <c r="H85" s="44"/>
      <c r="I85" s="44"/>
      <c r="J85" s="46"/>
    </row>
    <row r="86">
      <c r="A86" s="36" t="s">
        <v>125</v>
      </c>
      <c r="B86" s="43"/>
      <c r="C86" s="44"/>
      <c r="D86" s="44"/>
      <c r="E86" s="47" t="s">
        <v>2528</v>
      </c>
      <c r="F86" s="44"/>
      <c r="G86" s="44"/>
      <c r="H86" s="44"/>
      <c r="I86" s="44"/>
      <c r="J86" s="46"/>
    </row>
    <row r="87" ht="100.8">
      <c r="A87" s="36" t="s">
        <v>127</v>
      </c>
      <c r="B87" s="43"/>
      <c r="C87" s="44"/>
      <c r="D87" s="44"/>
      <c r="E87" s="38" t="s">
        <v>2479</v>
      </c>
      <c r="F87" s="44"/>
      <c r="G87" s="44"/>
      <c r="H87" s="44"/>
      <c r="I87" s="44"/>
      <c r="J87" s="46"/>
    </row>
    <row r="88">
      <c r="A88" s="36" t="s">
        <v>118</v>
      </c>
      <c r="B88" s="36">
        <v>20</v>
      </c>
      <c r="C88" s="37" t="s">
        <v>2480</v>
      </c>
      <c r="D88" s="36" t="s">
        <v>120</v>
      </c>
      <c r="E88" s="38" t="s">
        <v>2481</v>
      </c>
      <c r="F88" s="39" t="s">
        <v>178</v>
      </c>
      <c r="G88" s="40">
        <v>8</v>
      </c>
      <c r="H88" s="41">
        <v>592.60000000000002</v>
      </c>
      <c r="I88" s="41">
        <f>ROUND(G88*H88,P4)</f>
        <v>0</v>
      </c>
      <c r="J88" s="39" t="s">
        <v>123</v>
      </c>
      <c r="O88" s="42">
        <f>I88*0.21</f>
        <v>0</v>
      </c>
      <c r="P88">
        <v>3</v>
      </c>
    </row>
    <row r="89">
      <c r="A89" s="36" t="s">
        <v>124</v>
      </c>
      <c r="B89" s="43"/>
      <c r="C89" s="44"/>
      <c r="D89" s="44"/>
      <c r="E89" s="45" t="s">
        <v>120</v>
      </c>
      <c r="F89" s="44"/>
      <c r="G89" s="44"/>
      <c r="H89" s="44"/>
      <c r="I89" s="44"/>
      <c r="J89" s="46"/>
    </row>
    <row r="90">
      <c r="A90" s="36" t="s">
        <v>125</v>
      </c>
      <c r="B90" s="43"/>
      <c r="C90" s="44"/>
      <c r="D90" s="44"/>
      <c r="E90" s="47" t="s">
        <v>2504</v>
      </c>
      <c r="F90" s="44"/>
      <c r="G90" s="44"/>
      <c r="H90" s="44"/>
      <c r="I90" s="44"/>
      <c r="J90" s="46"/>
    </row>
    <row r="91" ht="100.8">
      <c r="A91" s="36" t="s">
        <v>127</v>
      </c>
      <c r="B91" s="43"/>
      <c r="C91" s="44"/>
      <c r="D91" s="44"/>
      <c r="E91" s="38" t="s">
        <v>2483</v>
      </c>
      <c r="F91" s="44"/>
      <c r="G91" s="44"/>
      <c r="H91" s="44"/>
      <c r="I91" s="44"/>
      <c r="J91" s="46"/>
    </row>
    <row r="92" ht="28.8">
      <c r="A92" s="36" t="s">
        <v>118</v>
      </c>
      <c r="B92" s="36">
        <v>21</v>
      </c>
      <c r="C92" s="37" t="s">
        <v>2499</v>
      </c>
      <c r="D92" s="36" t="s">
        <v>120</v>
      </c>
      <c r="E92" s="38" t="s">
        <v>2500</v>
      </c>
      <c r="F92" s="39" t="s">
        <v>178</v>
      </c>
      <c r="G92" s="40">
        <v>1</v>
      </c>
      <c r="H92" s="41">
        <v>16032.790000000001</v>
      </c>
      <c r="I92" s="41">
        <f>ROUND(G92*H92,P4)</f>
        <v>0</v>
      </c>
      <c r="J92" s="39" t="s">
        <v>123</v>
      </c>
      <c r="O92" s="42">
        <f>I92*0.21</f>
        <v>0</v>
      </c>
      <c r="P92">
        <v>3</v>
      </c>
    </row>
    <row r="93">
      <c r="A93" s="36" t="s">
        <v>124</v>
      </c>
      <c r="B93" s="43"/>
      <c r="C93" s="44"/>
      <c r="D93" s="44"/>
      <c r="E93" s="45" t="s">
        <v>120</v>
      </c>
      <c r="F93" s="44"/>
      <c r="G93" s="44"/>
      <c r="H93" s="44"/>
      <c r="I93" s="44"/>
      <c r="J93" s="46"/>
    </row>
    <row r="94">
      <c r="A94" s="36" t="s">
        <v>125</v>
      </c>
      <c r="B94" s="43"/>
      <c r="C94" s="44"/>
      <c r="D94" s="44"/>
      <c r="E94" s="47" t="s">
        <v>700</v>
      </c>
      <c r="F94" s="44"/>
      <c r="G94" s="44"/>
      <c r="H94" s="44"/>
      <c r="I94" s="44"/>
      <c r="J94" s="46"/>
    </row>
    <row r="95" ht="129.6">
      <c r="A95" s="36" t="s">
        <v>127</v>
      </c>
      <c r="B95" s="43"/>
      <c r="C95" s="44"/>
      <c r="D95" s="44"/>
      <c r="E95" s="38" t="s">
        <v>2501</v>
      </c>
      <c r="F95" s="44"/>
      <c r="G95" s="44"/>
      <c r="H95" s="44"/>
      <c r="I95" s="44"/>
      <c r="J95" s="46"/>
    </row>
    <row r="96">
      <c r="A96" s="36" t="s">
        <v>118</v>
      </c>
      <c r="B96" s="36">
        <v>22</v>
      </c>
      <c r="C96" s="37" t="s">
        <v>2502</v>
      </c>
      <c r="D96" s="36" t="s">
        <v>120</v>
      </c>
      <c r="E96" s="38" t="s">
        <v>2503</v>
      </c>
      <c r="F96" s="39" t="s">
        <v>201</v>
      </c>
      <c r="G96" s="40">
        <v>8</v>
      </c>
      <c r="H96" s="41">
        <v>953.12</v>
      </c>
      <c r="I96" s="41">
        <f>ROUND(G96*H96,P4)</f>
        <v>0</v>
      </c>
      <c r="J96" s="39" t="s">
        <v>123</v>
      </c>
      <c r="O96" s="42">
        <f>I96*0.21</f>
        <v>0</v>
      </c>
      <c r="P96">
        <v>3</v>
      </c>
    </row>
    <row r="97">
      <c r="A97" s="36" t="s">
        <v>124</v>
      </c>
      <c r="B97" s="43"/>
      <c r="C97" s="44"/>
      <c r="D97" s="44"/>
      <c r="E97" s="45" t="s">
        <v>120</v>
      </c>
      <c r="F97" s="44"/>
      <c r="G97" s="44"/>
      <c r="H97" s="44"/>
      <c r="I97" s="44"/>
      <c r="J97" s="46"/>
    </row>
    <row r="98">
      <c r="A98" s="36" t="s">
        <v>125</v>
      </c>
      <c r="B98" s="43"/>
      <c r="C98" s="44"/>
      <c r="D98" s="44"/>
      <c r="E98" s="47" t="s">
        <v>2504</v>
      </c>
      <c r="F98" s="44"/>
      <c r="G98" s="44"/>
      <c r="H98" s="44"/>
      <c r="I98" s="44"/>
      <c r="J98" s="46"/>
    </row>
    <row r="99" ht="100.8">
      <c r="A99" s="36" t="s">
        <v>127</v>
      </c>
      <c r="B99" s="43"/>
      <c r="C99" s="44"/>
      <c r="D99" s="44"/>
      <c r="E99" s="38" t="s">
        <v>2505</v>
      </c>
      <c r="F99" s="44"/>
      <c r="G99" s="44"/>
      <c r="H99" s="44"/>
      <c r="I99" s="44"/>
      <c r="J99" s="46"/>
    </row>
    <row r="100">
      <c r="A100" s="30" t="s">
        <v>115</v>
      </c>
      <c r="B100" s="31"/>
      <c r="C100" s="32" t="s">
        <v>251</v>
      </c>
      <c r="D100" s="33"/>
      <c r="E100" s="30" t="s">
        <v>252</v>
      </c>
      <c r="F100" s="33"/>
      <c r="G100" s="33"/>
      <c r="H100" s="33"/>
      <c r="I100" s="34">
        <f>SUMIFS(I101:I108,A101:A108,"P")</f>
        <v>0</v>
      </c>
      <c r="J100" s="35"/>
    </row>
    <row r="101">
      <c r="A101" s="36" t="s">
        <v>118</v>
      </c>
      <c r="B101" s="36">
        <v>23</v>
      </c>
      <c r="C101" s="37" t="s">
        <v>257</v>
      </c>
      <c r="D101" s="36" t="s">
        <v>120</v>
      </c>
      <c r="E101" s="38" t="s">
        <v>258</v>
      </c>
      <c r="F101" s="39" t="s">
        <v>235</v>
      </c>
      <c r="G101" s="40">
        <v>9.5999999999999996</v>
      </c>
      <c r="H101" s="41">
        <v>1707.78</v>
      </c>
      <c r="I101" s="41">
        <f>ROUND(G101*H101,P4)</f>
        <v>0</v>
      </c>
      <c r="J101" s="39" t="s">
        <v>123</v>
      </c>
      <c r="O101" s="42">
        <f>I101*0.21</f>
        <v>0</v>
      </c>
      <c r="P101">
        <v>3</v>
      </c>
    </row>
    <row r="102">
      <c r="A102" s="36" t="s">
        <v>124</v>
      </c>
      <c r="B102" s="43"/>
      <c r="C102" s="44"/>
      <c r="D102" s="44"/>
      <c r="E102" s="45" t="s">
        <v>120</v>
      </c>
      <c r="F102" s="44"/>
      <c r="G102" s="44"/>
      <c r="H102" s="44"/>
      <c r="I102" s="44"/>
      <c r="J102" s="46"/>
    </row>
    <row r="103" ht="28.8">
      <c r="A103" s="36" t="s">
        <v>125</v>
      </c>
      <c r="B103" s="43"/>
      <c r="C103" s="44"/>
      <c r="D103" s="44"/>
      <c r="E103" s="47" t="s">
        <v>2529</v>
      </c>
      <c r="F103" s="44"/>
      <c r="G103" s="44"/>
      <c r="H103" s="44"/>
      <c r="I103" s="44"/>
      <c r="J103" s="46"/>
    </row>
    <row r="104" ht="288">
      <c r="A104" s="36" t="s">
        <v>127</v>
      </c>
      <c r="B104" s="43"/>
      <c r="C104" s="44"/>
      <c r="D104" s="44"/>
      <c r="E104" s="38" t="s">
        <v>1436</v>
      </c>
      <c r="F104" s="44"/>
      <c r="G104" s="44"/>
      <c r="H104" s="44"/>
      <c r="I104" s="44"/>
      <c r="J104" s="46"/>
    </row>
    <row r="105">
      <c r="A105" s="36" t="s">
        <v>118</v>
      </c>
      <c r="B105" s="36">
        <v>24</v>
      </c>
      <c r="C105" s="37" t="s">
        <v>2507</v>
      </c>
      <c r="D105" s="36" t="s">
        <v>120</v>
      </c>
      <c r="E105" s="38" t="s">
        <v>2508</v>
      </c>
      <c r="F105" s="39" t="s">
        <v>189</v>
      </c>
      <c r="G105" s="40">
        <v>3.5369999999999999</v>
      </c>
      <c r="H105" s="41">
        <v>4248.4200000000001</v>
      </c>
      <c r="I105" s="41">
        <f>ROUND(G105*H105,P4)</f>
        <v>0</v>
      </c>
      <c r="J105" s="39" t="s">
        <v>123</v>
      </c>
      <c r="O105" s="42">
        <f>I105*0.21</f>
        <v>0</v>
      </c>
      <c r="P105">
        <v>3</v>
      </c>
    </row>
    <row r="106">
      <c r="A106" s="36" t="s">
        <v>124</v>
      </c>
      <c r="B106" s="43"/>
      <c r="C106" s="44"/>
      <c r="D106" s="44"/>
      <c r="E106" s="45" t="s">
        <v>120</v>
      </c>
      <c r="F106" s="44"/>
      <c r="G106" s="44"/>
      <c r="H106" s="44"/>
      <c r="I106" s="44"/>
      <c r="J106" s="46"/>
    </row>
    <row r="107" ht="57.6">
      <c r="A107" s="36" t="s">
        <v>125</v>
      </c>
      <c r="B107" s="43"/>
      <c r="C107" s="44"/>
      <c r="D107" s="44"/>
      <c r="E107" s="47" t="s">
        <v>2530</v>
      </c>
      <c r="F107" s="44"/>
      <c r="G107" s="44"/>
      <c r="H107" s="44"/>
      <c r="I107" s="44"/>
      <c r="J107" s="46"/>
    </row>
    <row r="108" ht="409.5">
      <c r="A108" s="36" t="s">
        <v>127</v>
      </c>
      <c r="B108" s="48"/>
      <c r="C108" s="49"/>
      <c r="D108" s="49"/>
      <c r="E108" s="38" t="s">
        <v>398</v>
      </c>
      <c r="F108" s="49"/>
      <c r="G108" s="49"/>
      <c r="H108" s="49"/>
      <c r="I108" s="49"/>
      <c r="J108"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81</v>
      </c>
      <c r="I3" s="24">
        <f>SUMIFS(I8:I125,A8:A125,"SD")</f>
        <v>0</v>
      </c>
      <c r="J3" s="18"/>
      <c r="O3">
        <v>0</v>
      </c>
      <c r="P3">
        <v>2</v>
      </c>
    </row>
    <row r="4">
      <c r="A4" s="3" t="s">
        <v>102</v>
      </c>
      <c r="B4" s="19" t="s">
        <v>103</v>
      </c>
      <c r="C4" s="20" t="s">
        <v>81</v>
      </c>
      <c r="D4" s="21"/>
      <c r="E4" s="22" t="s">
        <v>82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288</v>
      </c>
      <c r="E9" s="38" t="s">
        <v>188</v>
      </c>
      <c r="F9" s="39" t="s">
        <v>189</v>
      </c>
      <c r="G9" s="40">
        <v>75.099999999999994</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2531</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487</v>
      </c>
      <c r="E13" s="38" t="s">
        <v>188</v>
      </c>
      <c r="F13" s="39" t="s">
        <v>189</v>
      </c>
      <c r="G13" s="40">
        <v>8.2300000000000004</v>
      </c>
      <c r="H13" s="41">
        <v>1350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2532</v>
      </c>
      <c r="F15" s="44"/>
      <c r="G15" s="44"/>
      <c r="H15" s="44"/>
      <c r="I15" s="44"/>
      <c r="J15" s="46"/>
    </row>
    <row r="16" ht="28.8">
      <c r="A16" s="36" t="s">
        <v>127</v>
      </c>
      <c r="B16" s="43"/>
      <c r="C16" s="44"/>
      <c r="D16" s="44"/>
      <c r="E16" s="38" t="s">
        <v>192</v>
      </c>
      <c r="F16" s="44"/>
      <c r="G16" s="44"/>
      <c r="H16" s="44"/>
      <c r="I16" s="44"/>
      <c r="J16" s="46"/>
    </row>
    <row r="17">
      <c r="A17" s="30" t="s">
        <v>115</v>
      </c>
      <c r="B17" s="31"/>
      <c r="C17" s="32" t="s">
        <v>133</v>
      </c>
      <c r="D17" s="33"/>
      <c r="E17" s="30" t="s">
        <v>204</v>
      </c>
      <c r="F17" s="33"/>
      <c r="G17" s="33"/>
      <c r="H17" s="33"/>
      <c r="I17" s="34">
        <f>SUMIFS(I18:I49,A18:A49,"P")</f>
        <v>0</v>
      </c>
      <c r="J17" s="35"/>
    </row>
    <row r="18">
      <c r="A18" s="36" t="s">
        <v>118</v>
      </c>
      <c r="B18" s="36">
        <v>3</v>
      </c>
      <c r="C18" s="37" t="s">
        <v>963</v>
      </c>
      <c r="D18" s="36" t="s">
        <v>120</v>
      </c>
      <c r="E18" s="38" t="s">
        <v>964</v>
      </c>
      <c r="F18" s="39" t="s">
        <v>189</v>
      </c>
      <c r="G18" s="40">
        <v>8.2300000000000004</v>
      </c>
      <c r="H18" s="41">
        <v>775.80999999999995</v>
      </c>
      <c r="I18" s="41">
        <f>ROUND(G18*H18,P4)</f>
        <v>0</v>
      </c>
      <c r="J18" s="39" t="s">
        <v>123</v>
      </c>
      <c r="O18" s="42">
        <f>I18*0.21</f>
        <v>0</v>
      </c>
      <c r="P18">
        <v>3</v>
      </c>
    </row>
    <row r="19">
      <c r="A19" s="36" t="s">
        <v>124</v>
      </c>
      <c r="B19" s="43"/>
      <c r="C19" s="44"/>
      <c r="D19" s="44"/>
      <c r="E19" s="45" t="s">
        <v>120</v>
      </c>
      <c r="F19" s="44"/>
      <c r="G19" s="44"/>
      <c r="H19" s="44"/>
      <c r="I19" s="44"/>
      <c r="J19" s="46"/>
    </row>
    <row r="20" ht="43.2">
      <c r="A20" s="36" t="s">
        <v>125</v>
      </c>
      <c r="B20" s="43"/>
      <c r="C20" s="44"/>
      <c r="D20" s="44"/>
      <c r="E20" s="47" t="s">
        <v>2533</v>
      </c>
      <c r="F20" s="44"/>
      <c r="G20" s="44"/>
      <c r="H20" s="44"/>
      <c r="I20" s="44"/>
      <c r="J20" s="46"/>
    </row>
    <row r="21" ht="72">
      <c r="A21" s="36" t="s">
        <v>127</v>
      </c>
      <c r="B21" s="43"/>
      <c r="C21" s="44"/>
      <c r="D21" s="44"/>
      <c r="E21" s="38" t="s">
        <v>496</v>
      </c>
      <c r="F21" s="44"/>
      <c r="G21" s="44"/>
      <c r="H21" s="44"/>
      <c r="I21" s="44"/>
      <c r="J21" s="46"/>
    </row>
    <row r="22">
      <c r="A22" s="36" t="s">
        <v>118</v>
      </c>
      <c r="B22" s="36">
        <v>4</v>
      </c>
      <c r="C22" s="37" t="s">
        <v>305</v>
      </c>
      <c r="D22" s="36" t="s">
        <v>311</v>
      </c>
      <c r="E22" s="38" t="s">
        <v>306</v>
      </c>
      <c r="F22" s="39" t="s">
        <v>189</v>
      </c>
      <c r="G22" s="40">
        <v>75.099999999999994</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2534</v>
      </c>
      <c r="F24" s="44"/>
      <c r="G24" s="44"/>
      <c r="H24" s="44"/>
      <c r="I24" s="44"/>
      <c r="J24" s="46"/>
    </row>
    <row r="25" ht="360">
      <c r="A25" s="36" t="s">
        <v>127</v>
      </c>
      <c r="B25" s="43"/>
      <c r="C25" s="44"/>
      <c r="D25" s="44"/>
      <c r="E25" s="38" t="s">
        <v>308</v>
      </c>
      <c r="F25" s="44"/>
      <c r="G25" s="44"/>
      <c r="H25" s="44"/>
      <c r="I25" s="44"/>
      <c r="J25" s="46"/>
    </row>
    <row r="26">
      <c r="A26" s="36" t="s">
        <v>118</v>
      </c>
      <c r="B26" s="36">
        <v>5</v>
      </c>
      <c r="C26" s="37" t="s">
        <v>1978</v>
      </c>
      <c r="D26" s="36" t="s">
        <v>120</v>
      </c>
      <c r="E26" s="38" t="s">
        <v>1979</v>
      </c>
      <c r="F26" s="39" t="s">
        <v>189</v>
      </c>
      <c r="G26" s="40">
        <v>75.099999999999994</v>
      </c>
      <c r="H26" s="41">
        <v>442.81999999999999</v>
      </c>
      <c r="I26" s="41">
        <f>ROUND(G26*H26,P4)</f>
        <v>0</v>
      </c>
      <c r="J26" s="39" t="s">
        <v>123</v>
      </c>
      <c r="O26" s="42">
        <f>I26*0.21</f>
        <v>0</v>
      </c>
      <c r="P26">
        <v>3</v>
      </c>
    </row>
    <row r="27">
      <c r="A27" s="36" t="s">
        <v>124</v>
      </c>
      <c r="B27" s="43"/>
      <c r="C27" s="44"/>
      <c r="D27" s="44"/>
      <c r="E27" s="45" t="s">
        <v>120</v>
      </c>
      <c r="F27" s="44"/>
      <c r="G27" s="44"/>
      <c r="H27" s="44"/>
      <c r="I27" s="44"/>
      <c r="J27" s="46"/>
    </row>
    <row r="28" ht="86.4">
      <c r="A28" s="36" t="s">
        <v>125</v>
      </c>
      <c r="B28" s="43"/>
      <c r="C28" s="44"/>
      <c r="D28" s="44"/>
      <c r="E28" s="47" t="s">
        <v>2535</v>
      </c>
      <c r="F28" s="44"/>
      <c r="G28" s="44"/>
      <c r="H28" s="44"/>
      <c r="I28" s="44"/>
      <c r="J28" s="46"/>
    </row>
    <row r="29" ht="374.4">
      <c r="A29" s="36" t="s">
        <v>127</v>
      </c>
      <c r="B29" s="43"/>
      <c r="C29" s="44"/>
      <c r="D29" s="44"/>
      <c r="E29" s="38" t="s">
        <v>511</v>
      </c>
      <c r="F29" s="44"/>
      <c r="G29" s="44"/>
      <c r="H29" s="44"/>
      <c r="I29" s="44"/>
      <c r="J29" s="46"/>
    </row>
    <row r="30">
      <c r="A30" s="36" t="s">
        <v>118</v>
      </c>
      <c r="B30" s="36">
        <v>6</v>
      </c>
      <c r="C30" s="37" t="s">
        <v>209</v>
      </c>
      <c r="D30" s="36" t="s">
        <v>120</v>
      </c>
      <c r="E30" s="38" t="s">
        <v>210</v>
      </c>
      <c r="F30" s="39" t="s">
        <v>189</v>
      </c>
      <c r="G30" s="40">
        <v>75.099999999999994</v>
      </c>
      <c r="H30" s="41">
        <v>20.600000000000001</v>
      </c>
      <c r="I30" s="41">
        <f>ROUND(G30*H30,P4)</f>
        <v>0</v>
      </c>
      <c r="J30" s="39" t="s">
        <v>123</v>
      </c>
      <c r="O30" s="42">
        <f>I30*0.21</f>
        <v>0</v>
      </c>
      <c r="P30">
        <v>3</v>
      </c>
    </row>
    <row r="31">
      <c r="A31" s="36" t="s">
        <v>124</v>
      </c>
      <c r="B31" s="43"/>
      <c r="C31" s="44"/>
      <c r="D31" s="44"/>
      <c r="E31" s="45" t="s">
        <v>120</v>
      </c>
      <c r="F31" s="44"/>
      <c r="G31" s="44"/>
      <c r="H31" s="44"/>
      <c r="I31" s="44"/>
      <c r="J31" s="46"/>
    </row>
    <row r="32">
      <c r="A32" s="36" t="s">
        <v>125</v>
      </c>
      <c r="B32" s="43"/>
      <c r="C32" s="44"/>
      <c r="D32" s="44"/>
      <c r="E32" s="47" t="s">
        <v>2536</v>
      </c>
      <c r="F32" s="44"/>
      <c r="G32" s="44"/>
      <c r="H32" s="44"/>
      <c r="I32" s="44"/>
      <c r="J32" s="46"/>
    </row>
    <row r="33" ht="216">
      <c r="A33" s="36" t="s">
        <v>127</v>
      </c>
      <c r="B33" s="43"/>
      <c r="C33" s="44"/>
      <c r="D33" s="44"/>
      <c r="E33" s="38" t="s">
        <v>341</v>
      </c>
      <c r="F33" s="44"/>
      <c r="G33" s="44"/>
      <c r="H33" s="44"/>
      <c r="I33" s="44"/>
      <c r="J33" s="46"/>
    </row>
    <row r="34">
      <c r="A34" s="36" t="s">
        <v>118</v>
      </c>
      <c r="B34" s="36">
        <v>7</v>
      </c>
      <c r="C34" s="37" t="s">
        <v>209</v>
      </c>
      <c r="D34" s="36" t="s">
        <v>288</v>
      </c>
      <c r="E34" s="38" t="s">
        <v>210</v>
      </c>
      <c r="F34" s="39" t="s">
        <v>189</v>
      </c>
      <c r="G34" s="40">
        <v>75.099999999999994</v>
      </c>
      <c r="H34" s="41">
        <v>20.600000000000001</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2537</v>
      </c>
      <c r="F36" s="44"/>
      <c r="G36" s="44"/>
      <c r="H36" s="44"/>
      <c r="I36" s="44"/>
      <c r="J36" s="46"/>
    </row>
    <row r="37" ht="216">
      <c r="A37" s="36" t="s">
        <v>127</v>
      </c>
      <c r="B37" s="43"/>
      <c r="C37" s="44"/>
      <c r="D37" s="44"/>
      <c r="E37" s="38" t="s">
        <v>341</v>
      </c>
      <c r="F37" s="44"/>
      <c r="G37" s="44"/>
      <c r="H37" s="44"/>
      <c r="I37" s="44"/>
      <c r="J37" s="46"/>
    </row>
    <row r="38">
      <c r="A38" s="36" t="s">
        <v>118</v>
      </c>
      <c r="B38" s="36">
        <v>8</v>
      </c>
      <c r="C38" s="37" t="s">
        <v>831</v>
      </c>
      <c r="D38" s="36" t="s">
        <v>120</v>
      </c>
      <c r="E38" s="38" t="s">
        <v>832</v>
      </c>
      <c r="F38" s="39" t="s">
        <v>189</v>
      </c>
      <c r="G38" s="40">
        <v>28.199999999999999</v>
      </c>
      <c r="H38" s="41">
        <v>987.11000000000001</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2538</v>
      </c>
      <c r="F40" s="44"/>
      <c r="G40" s="44"/>
      <c r="H40" s="44"/>
      <c r="I40" s="44"/>
      <c r="J40" s="46"/>
    </row>
    <row r="41" ht="273.6">
      <c r="A41" s="36" t="s">
        <v>127</v>
      </c>
      <c r="B41" s="43"/>
      <c r="C41" s="44"/>
      <c r="D41" s="44"/>
      <c r="E41" s="38" t="s">
        <v>834</v>
      </c>
      <c r="F41" s="44"/>
      <c r="G41" s="44"/>
      <c r="H41" s="44"/>
      <c r="I41" s="44"/>
      <c r="J41" s="46"/>
    </row>
    <row r="42">
      <c r="A42" s="36" t="s">
        <v>118</v>
      </c>
      <c r="B42" s="36">
        <v>9</v>
      </c>
      <c r="C42" s="37" t="s">
        <v>213</v>
      </c>
      <c r="D42" s="36" t="s">
        <v>120</v>
      </c>
      <c r="E42" s="38" t="s">
        <v>214</v>
      </c>
      <c r="F42" s="39" t="s">
        <v>189</v>
      </c>
      <c r="G42" s="40">
        <v>26.800000000000001</v>
      </c>
      <c r="H42" s="41">
        <v>1102.6500000000001</v>
      </c>
      <c r="I42" s="41">
        <f>ROUND(G42*H42,P4)</f>
        <v>0</v>
      </c>
      <c r="J42" s="39" t="s">
        <v>123</v>
      </c>
      <c r="O42" s="42">
        <f>I42*0.21</f>
        <v>0</v>
      </c>
      <c r="P42">
        <v>3</v>
      </c>
    </row>
    <row r="43">
      <c r="A43" s="36" t="s">
        <v>124</v>
      </c>
      <c r="B43" s="43"/>
      <c r="C43" s="44"/>
      <c r="D43" s="44"/>
      <c r="E43" s="45" t="s">
        <v>120</v>
      </c>
      <c r="F43" s="44"/>
      <c r="G43" s="44"/>
      <c r="H43" s="44"/>
      <c r="I43" s="44"/>
      <c r="J43" s="46"/>
    </row>
    <row r="44">
      <c r="A44" s="36" t="s">
        <v>125</v>
      </c>
      <c r="B44" s="43"/>
      <c r="C44" s="44"/>
      <c r="D44" s="44"/>
      <c r="E44" s="47" t="s">
        <v>2539</v>
      </c>
      <c r="F44" s="44"/>
      <c r="G44" s="44"/>
      <c r="H44" s="44"/>
      <c r="I44" s="44"/>
      <c r="J44" s="46"/>
    </row>
    <row r="45" ht="360">
      <c r="A45" s="36" t="s">
        <v>127</v>
      </c>
      <c r="B45" s="43"/>
      <c r="C45" s="44"/>
      <c r="D45" s="44"/>
      <c r="E45" s="38" t="s">
        <v>517</v>
      </c>
      <c r="F45" s="44"/>
      <c r="G45" s="44"/>
      <c r="H45" s="44"/>
      <c r="I45" s="44"/>
      <c r="J45" s="46"/>
    </row>
    <row r="46">
      <c r="A46" s="36" t="s">
        <v>118</v>
      </c>
      <c r="B46" s="36">
        <v>10</v>
      </c>
      <c r="C46" s="37" t="s">
        <v>351</v>
      </c>
      <c r="D46" s="36" t="s">
        <v>120</v>
      </c>
      <c r="E46" s="38" t="s">
        <v>352</v>
      </c>
      <c r="F46" s="39" t="s">
        <v>219</v>
      </c>
      <c r="G46" s="40">
        <v>82.299999999999997</v>
      </c>
      <c r="H46" s="41">
        <v>20.530000000000001</v>
      </c>
      <c r="I46" s="41">
        <f>ROUND(G46*H46,P4)</f>
        <v>0</v>
      </c>
      <c r="J46" s="39" t="s">
        <v>123</v>
      </c>
      <c r="O46" s="42">
        <f>I46*0.21</f>
        <v>0</v>
      </c>
      <c r="P46">
        <v>3</v>
      </c>
    </row>
    <row r="47">
      <c r="A47" s="36" t="s">
        <v>124</v>
      </c>
      <c r="B47" s="43"/>
      <c r="C47" s="44"/>
      <c r="D47" s="44"/>
      <c r="E47" s="45" t="s">
        <v>120</v>
      </c>
      <c r="F47" s="44"/>
      <c r="G47" s="44"/>
      <c r="H47" s="44"/>
      <c r="I47" s="44"/>
      <c r="J47" s="46"/>
    </row>
    <row r="48">
      <c r="A48" s="36" t="s">
        <v>125</v>
      </c>
      <c r="B48" s="43"/>
      <c r="C48" s="44"/>
      <c r="D48" s="44"/>
      <c r="E48" s="47" t="s">
        <v>2540</v>
      </c>
      <c r="F48" s="44"/>
      <c r="G48" s="44"/>
      <c r="H48" s="44"/>
      <c r="I48" s="44"/>
      <c r="J48" s="46"/>
    </row>
    <row r="49" ht="28.8">
      <c r="A49" s="36" t="s">
        <v>127</v>
      </c>
      <c r="B49" s="43"/>
      <c r="C49" s="44"/>
      <c r="D49" s="44"/>
      <c r="E49" s="38" t="s">
        <v>354</v>
      </c>
      <c r="F49" s="44"/>
      <c r="G49" s="44"/>
      <c r="H49" s="44"/>
      <c r="I49" s="44"/>
      <c r="J49" s="46"/>
    </row>
    <row r="50">
      <c r="A50" s="30" t="s">
        <v>115</v>
      </c>
      <c r="B50" s="31"/>
      <c r="C50" s="32" t="s">
        <v>389</v>
      </c>
      <c r="D50" s="33"/>
      <c r="E50" s="30" t="s">
        <v>390</v>
      </c>
      <c r="F50" s="33"/>
      <c r="G50" s="33"/>
      <c r="H50" s="33"/>
      <c r="I50" s="34">
        <f>SUMIFS(I51:I54,A51:A54,"P")</f>
        <v>0</v>
      </c>
      <c r="J50" s="35"/>
    </row>
    <row r="51">
      <c r="A51" s="36" t="s">
        <v>118</v>
      </c>
      <c r="B51" s="36">
        <v>11</v>
      </c>
      <c r="C51" s="37" t="s">
        <v>406</v>
      </c>
      <c r="D51" s="36" t="s">
        <v>120</v>
      </c>
      <c r="E51" s="38" t="s">
        <v>407</v>
      </c>
      <c r="F51" s="39" t="s">
        <v>189</v>
      </c>
      <c r="G51" s="40">
        <v>6.7000000000000002</v>
      </c>
      <c r="H51" s="41">
        <v>1036.6700000000001</v>
      </c>
      <c r="I51" s="41">
        <f>ROUND(G51*H51,P4)</f>
        <v>0</v>
      </c>
      <c r="J51" s="39" t="s">
        <v>123</v>
      </c>
      <c r="O51" s="42">
        <f>I51*0.21</f>
        <v>0</v>
      </c>
      <c r="P51">
        <v>3</v>
      </c>
    </row>
    <row r="52">
      <c r="A52" s="36" t="s">
        <v>124</v>
      </c>
      <c r="B52" s="43"/>
      <c r="C52" s="44"/>
      <c r="D52" s="44"/>
      <c r="E52" s="45" t="s">
        <v>120</v>
      </c>
      <c r="F52" s="44"/>
      <c r="G52" s="44"/>
      <c r="H52" s="44"/>
      <c r="I52" s="44"/>
      <c r="J52" s="46"/>
    </row>
    <row r="53">
      <c r="A53" s="36" t="s">
        <v>125</v>
      </c>
      <c r="B53" s="43"/>
      <c r="C53" s="44"/>
      <c r="D53" s="44"/>
      <c r="E53" s="47" t="s">
        <v>2541</v>
      </c>
      <c r="F53" s="44"/>
      <c r="G53" s="44"/>
      <c r="H53" s="44"/>
      <c r="I53" s="44"/>
      <c r="J53" s="46"/>
    </row>
    <row r="54" ht="57.6">
      <c r="A54" s="36" t="s">
        <v>127</v>
      </c>
      <c r="B54" s="43"/>
      <c r="C54" s="44"/>
      <c r="D54" s="44"/>
      <c r="E54" s="38" t="s">
        <v>405</v>
      </c>
      <c r="F54" s="44"/>
      <c r="G54" s="44"/>
      <c r="H54" s="44"/>
      <c r="I54" s="44"/>
      <c r="J54" s="46"/>
    </row>
    <row r="55">
      <c r="A55" s="30" t="s">
        <v>115</v>
      </c>
      <c r="B55" s="31"/>
      <c r="C55" s="32" t="s">
        <v>413</v>
      </c>
      <c r="D55" s="33"/>
      <c r="E55" s="30" t="s">
        <v>414</v>
      </c>
      <c r="F55" s="33"/>
      <c r="G55" s="33"/>
      <c r="H55" s="33"/>
      <c r="I55" s="34">
        <f>SUMIFS(I56:I75,A56:A75,"P")</f>
        <v>0</v>
      </c>
      <c r="J55" s="35"/>
    </row>
    <row r="56">
      <c r="A56" s="36" t="s">
        <v>118</v>
      </c>
      <c r="B56" s="36">
        <v>12</v>
      </c>
      <c r="C56" s="37" t="s">
        <v>419</v>
      </c>
      <c r="D56" s="36" t="s">
        <v>120</v>
      </c>
      <c r="E56" s="38" t="s">
        <v>420</v>
      </c>
      <c r="F56" s="39" t="s">
        <v>189</v>
      </c>
      <c r="G56" s="40">
        <v>16.460000000000001</v>
      </c>
      <c r="H56" s="41">
        <v>1081.04</v>
      </c>
      <c r="I56" s="41">
        <f>ROUND(G56*H56,P4)</f>
        <v>0</v>
      </c>
      <c r="J56" s="39" t="s">
        <v>123</v>
      </c>
      <c r="O56" s="42">
        <f>I56*0.21</f>
        <v>0</v>
      </c>
      <c r="P56">
        <v>3</v>
      </c>
    </row>
    <row r="57">
      <c r="A57" s="36" t="s">
        <v>124</v>
      </c>
      <c r="B57" s="43"/>
      <c r="C57" s="44"/>
      <c r="D57" s="44"/>
      <c r="E57" s="45" t="s">
        <v>120</v>
      </c>
      <c r="F57" s="44"/>
      <c r="G57" s="44"/>
      <c r="H57" s="44"/>
      <c r="I57" s="44"/>
      <c r="J57" s="46"/>
    </row>
    <row r="58" ht="28.8">
      <c r="A58" s="36" t="s">
        <v>125</v>
      </c>
      <c r="B58" s="43"/>
      <c r="C58" s="44"/>
      <c r="D58" s="44"/>
      <c r="E58" s="47" t="s">
        <v>2542</v>
      </c>
      <c r="F58" s="44"/>
      <c r="G58" s="44"/>
      <c r="H58" s="44"/>
      <c r="I58" s="44"/>
      <c r="J58" s="46"/>
    </row>
    <row r="59" ht="57.6">
      <c r="A59" s="36" t="s">
        <v>127</v>
      </c>
      <c r="B59" s="43"/>
      <c r="C59" s="44"/>
      <c r="D59" s="44"/>
      <c r="E59" s="38" t="s">
        <v>418</v>
      </c>
      <c r="F59" s="44"/>
      <c r="G59" s="44"/>
      <c r="H59" s="44"/>
      <c r="I59" s="44"/>
      <c r="J59" s="46"/>
    </row>
    <row r="60">
      <c r="A60" s="36" t="s">
        <v>118</v>
      </c>
      <c r="B60" s="36">
        <v>13</v>
      </c>
      <c r="C60" s="37" t="s">
        <v>771</v>
      </c>
      <c r="D60" s="36" t="s">
        <v>120</v>
      </c>
      <c r="E60" s="38" t="s">
        <v>772</v>
      </c>
      <c r="F60" s="39" t="s">
        <v>189</v>
      </c>
      <c r="G60" s="40">
        <v>4.1150000000000002</v>
      </c>
      <c r="H60" s="41">
        <v>1130.24</v>
      </c>
      <c r="I60" s="41">
        <f>ROUND(G60*H60,P4)</f>
        <v>0</v>
      </c>
      <c r="J60" s="39" t="s">
        <v>123</v>
      </c>
      <c r="O60" s="42">
        <f>I60*0.21</f>
        <v>0</v>
      </c>
      <c r="P60">
        <v>3</v>
      </c>
    </row>
    <row r="61">
      <c r="A61" s="36" t="s">
        <v>124</v>
      </c>
      <c r="B61" s="43"/>
      <c r="C61" s="44"/>
      <c r="D61" s="44"/>
      <c r="E61" s="45" t="s">
        <v>120</v>
      </c>
      <c r="F61" s="44"/>
      <c r="G61" s="44"/>
      <c r="H61" s="44"/>
      <c r="I61" s="44"/>
      <c r="J61" s="46"/>
    </row>
    <row r="62" ht="28.8">
      <c r="A62" s="36" t="s">
        <v>125</v>
      </c>
      <c r="B62" s="43"/>
      <c r="C62" s="44"/>
      <c r="D62" s="44"/>
      <c r="E62" s="47" t="s">
        <v>2543</v>
      </c>
      <c r="F62" s="44"/>
      <c r="G62" s="44"/>
      <c r="H62" s="44"/>
      <c r="I62" s="44"/>
      <c r="J62" s="46"/>
    </row>
    <row r="63" ht="115.2">
      <c r="A63" s="36" t="s">
        <v>127</v>
      </c>
      <c r="B63" s="43"/>
      <c r="C63" s="44"/>
      <c r="D63" s="44"/>
      <c r="E63" s="38" t="s">
        <v>774</v>
      </c>
      <c r="F63" s="44"/>
      <c r="G63" s="44"/>
      <c r="H63" s="44"/>
      <c r="I63" s="44"/>
      <c r="J63" s="46"/>
    </row>
    <row r="64">
      <c r="A64" s="36" t="s">
        <v>118</v>
      </c>
      <c r="B64" s="36">
        <v>14</v>
      </c>
      <c r="C64" s="37" t="s">
        <v>426</v>
      </c>
      <c r="D64" s="36" t="s">
        <v>120</v>
      </c>
      <c r="E64" s="38" t="s">
        <v>427</v>
      </c>
      <c r="F64" s="39" t="s">
        <v>219</v>
      </c>
      <c r="G64" s="40">
        <v>82.299999999999997</v>
      </c>
      <c r="H64" s="41">
        <v>25.370000000000001</v>
      </c>
      <c r="I64" s="41">
        <f>ROUND(G64*H64,P4)</f>
        <v>0</v>
      </c>
      <c r="J64" s="39" t="s">
        <v>123</v>
      </c>
      <c r="O64" s="42">
        <f>I64*0.21</f>
        <v>0</v>
      </c>
      <c r="P64">
        <v>3</v>
      </c>
    </row>
    <row r="65">
      <c r="A65" s="36" t="s">
        <v>124</v>
      </c>
      <c r="B65" s="43"/>
      <c r="C65" s="44"/>
      <c r="D65" s="44"/>
      <c r="E65" s="45" t="s">
        <v>120</v>
      </c>
      <c r="F65" s="44"/>
      <c r="G65" s="44"/>
      <c r="H65" s="44"/>
      <c r="I65" s="44"/>
      <c r="J65" s="46"/>
    </row>
    <row r="66" ht="28.8">
      <c r="A66" s="36" t="s">
        <v>125</v>
      </c>
      <c r="B66" s="43"/>
      <c r="C66" s="44"/>
      <c r="D66" s="44"/>
      <c r="E66" s="47" t="s">
        <v>2544</v>
      </c>
      <c r="F66" s="44"/>
      <c r="G66" s="44"/>
      <c r="H66" s="44"/>
      <c r="I66" s="44"/>
      <c r="J66" s="46"/>
    </row>
    <row r="67" ht="72">
      <c r="A67" s="36" t="s">
        <v>127</v>
      </c>
      <c r="B67" s="43"/>
      <c r="C67" s="44"/>
      <c r="D67" s="44"/>
      <c r="E67" s="38" t="s">
        <v>429</v>
      </c>
      <c r="F67" s="44"/>
      <c r="G67" s="44"/>
      <c r="H67" s="44"/>
      <c r="I67" s="44"/>
      <c r="J67" s="46"/>
    </row>
    <row r="68">
      <c r="A68" s="36" t="s">
        <v>118</v>
      </c>
      <c r="B68" s="36">
        <v>15</v>
      </c>
      <c r="C68" s="37" t="s">
        <v>2325</v>
      </c>
      <c r="D68" s="36" t="s">
        <v>120</v>
      </c>
      <c r="E68" s="38" t="s">
        <v>2326</v>
      </c>
      <c r="F68" s="39" t="s">
        <v>219</v>
      </c>
      <c r="G68" s="40">
        <v>82.299999999999997</v>
      </c>
      <c r="H68" s="41">
        <v>345.86000000000001</v>
      </c>
      <c r="I68" s="41">
        <f>ROUND(G68*H68,P4)</f>
        <v>0</v>
      </c>
      <c r="J68" s="39" t="s">
        <v>123</v>
      </c>
      <c r="O68" s="42">
        <f>I68*0.21</f>
        <v>0</v>
      </c>
      <c r="P68">
        <v>3</v>
      </c>
    </row>
    <row r="69">
      <c r="A69" s="36" t="s">
        <v>124</v>
      </c>
      <c r="B69" s="43"/>
      <c r="C69" s="44"/>
      <c r="D69" s="44"/>
      <c r="E69" s="45" t="s">
        <v>120</v>
      </c>
      <c r="F69" s="44"/>
      <c r="G69" s="44"/>
      <c r="H69" s="44"/>
      <c r="I69" s="44"/>
      <c r="J69" s="46"/>
    </row>
    <row r="70" ht="28.8">
      <c r="A70" s="36" t="s">
        <v>125</v>
      </c>
      <c r="B70" s="43"/>
      <c r="C70" s="44"/>
      <c r="D70" s="44"/>
      <c r="E70" s="47" t="s">
        <v>2545</v>
      </c>
      <c r="F70" s="44"/>
      <c r="G70" s="44"/>
      <c r="H70" s="44"/>
      <c r="I70" s="44"/>
      <c r="J70" s="46"/>
    </row>
    <row r="71" ht="158.4">
      <c r="A71" s="36" t="s">
        <v>127</v>
      </c>
      <c r="B71" s="43"/>
      <c r="C71" s="44"/>
      <c r="D71" s="44"/>
      <c r="E71" s="38" t="s">
        <v>436</v>
      </c>
      <c r="F71" s="44"/>
      <c r="G71" s="44"/>
      <c r="H71" s="44"/>
      <c r="I71" s="44"/>
      <c r="J71" s="46"/>
    </row>
    <row r="72">
      <c r="A72" s="36" t="s">
        <v>118</v>
      </c>
      <c r="B72" s="36">
        <v>16</v>
      </c>
      <c r="C72" s="37" t="s">
        <v>443</v>
      </c>
      <c r="D72" s="36" t="s">
        <v>120</v>
      </c>
      <c r="E72" s="38" t="s">
        <v>444</v>
      </c>
      <c r="F72" s="39" t="s">
        <v>219</v>
      </c>
      <c r="G72" s="40">
        <v>82.299999999999997</v>
      </c>
      <c r="H72" s="41">
        <v>6.8200000000000003</v>
      </c>
      <c r="I72" s="41">
        <f>ROUND(G72*H72,P4)</f>
        <v>0</v>
      </c>
      <c r="J72" s="39" t="s">
        <v>123</v>
      </c>
      <c r="O72" s="42">
        <f>I72*0.21</f>
        <v>0</v>
      </c>
      <c r="P72">
        <v>3</v>
      </c>
    </row>
    <row r="73">
      <c r="A73" s="36" t="s">
        <v>124</v>
      </c>
      <c r="B73" s="43"/>
      <c r="C73" s="44"/>
      <c r="D73" s="44"/>
      <c r="E73" s="45" t="s">
        <v>120</v>
      </c>
      <c r="F73" s="44"/>
      <c r="G73" s="44"/>
      <c r="H73" s="44"/>
      <c r="I73" s="44"/>
      <c r="J73" s="46"/>
    </row>
    <row r="74" ht="28.8">
      <c r="A74" s="36" t="s">
        <v>125</v>
      </c>
      <c r="B74" s="43"/>
      <c r="C74" s="44"/>
      <c r="D74" s="44"/>
      <c r="E74" s="47" t="s">
        <v>2546</v>
      </c>
      <c r="F74" s="44"/>
      <c r="G74" s="44"/>
      <c r="H74" s="44"/>
      <c r="I74" s="44"/>
      <c r="J74" s="46"/>
    </row>
    <row r="75" ht="28.8">
      <c r="A75" s="36" t="s">
        <v>127</v>
      </c>
      <c r="B75" s="43"/>
      <c r="C75" s="44"/>
      <c r="D75" s="44"/>
      <c r="E75" s="38" t="s">
        <v>446</v>
      </c>
      <c r="F75" s="44"/>
      <c r="G75" s="44"/>
      <c r="H75" s="44"/>
      <c r="I75" s="44"/>
      <c r="J75" s="46"/>
    </row>
    <row r="76">
      <c r="A76" s="30" t="s">
        <v>115</v>
      </c>
      <c r="B76" s="31"/>
      <c r="C76" s="32" t="s">
        <v>251</v>
      </c>
      <c r="D76" s="33"/>
      <c r="E76" s="30" t="s">
        <v>252</v>
      </c>
      <c r="F76" s="33"/>
      <c r="G76" s="33"/>
      <c r="H76" s="33"/>
      <c r="I76" s="34">
        <f>SUMIFS(I77:I108,A77:A108,"P")</f>
        <v>0</v>
      </c>
      <c r="J76" s="35"/>
    </row>
    <row r="77">
      <c r="A77" s="36" t="s">
        <v>118</v>
      </c>
      <c r="B77" s="36">
        <v>17</v>
      </c>
      <c r="C77" s="37" t="s">
        <v>2547</v>
      </c>
      <c r="D77" s="36" t="s">
        <v>120</v>
      </c>
      <c r="E77" s="38" t="s">
        <v>2059</v>
      </c>
      <c r="F77" s="39" t="s">
        <v>235</v>
      </c>
      <c r="G77" s="40">
        <v>80</v>
      </c>
      <c r="H77" s="41">
        <v>276</v>
      </c>
      <c r="I77" s="41">
        <f>ROUND(G77*H77,P4)</f>
        <v>0</v>
      </c>
      <c r="J77" s="36"/>
      <c r="O77" s="42">
        <f>I77*0.21</f>
        <v>0</v>
      </c>
      <c r="P77">
        <v>3</v>
      </c>
    </row>
    <row r="78">
      <c r="A78" s="36" t="s">
        <v>124</v>
      </c>
      <c r="B78" s="43"/>
      <c r="C78" s="44"/>
      <c r="D78" s="44"/>
      <c r="E78" s="45" t="s">
        <v>120</v>
      </c>
      <c r="F78" s="44"/>
      <c r="G78" s="44"/>
      <c r="H78" s="44"/>
      <c r="I78" s="44"/>
      <c r="J78" s="46"/>
    </row>
    <row r="79" ht="43.2">
      <c r="A79" s="36" t="s">
        <v>125</v>
      </c>
      <c r="B79" s="43"/>
      <c r="C79" s="44"/>
      <c r="D79" s="44"/>
      <c r="E79" s="47" t="s">
        <v>2548</v>
      </c>
      <c r="F79" s="44"/>
      <c r="G79" s="44"/>
      <c r="H79" s="44"/>
      <c r="I79" s="44"/>
      <c r="J79" s="46"/>
    </row>
    <row r="80" ht="316.8">
      <c r="A80" s="36" t="s">
        <v>127</v>
      </c>
      <c r="B80" s="43"/>
      <c r="C80" s="44"/>
      <c r="D80" s="44"/>
      <c r="E80" s="38" t="s">
        <v>2549</v>
      </c>
      <c r="F80" s="44"/>
      <c r="G80" s="44"/>
      <c r="H80" s="44"/>
      <c r="I80" s="44"/>
      <c r="J80" s="46"/>
    </row>
    <row r="81">
      <c r="A81" s="36" t="s">
        <v>118</v>
      </c>
      <c r="B81" s="36">
        <v>18</v>
      </c>
      <c r="C81" s="37" t="s">
        <v>2550</v>
      </c>
      <c r="D81" s="36" t="s">
        <v>120</v>
      </c>
      <c r="E81" s="38" t="s">
        <v>2551</v>
      </c>
      <c r="F81" s="39" t="s">
        <v>235</v>
      </c>
      <c r="G81" s="40">
        <v>75</v>
      </c>
      <c r="H81" s="41">
        <v>449.49000000000001</v>
      </c>
      <c r="I81" s="41">
        <f>ROUND(G81*H81,P4)</f>
        <v>0</v>
      </c>
      <c r="J81" s="39" t="s">
        <v>123</v>
      </c>
      <c r="O81" s="42">
        <f>I81*0.21</f>
        <v>0</v>
      </c>
      <c r="P81">
        <v>3</v>
      </c>
    </row>
    <row r="82">
      <c r="A82" s="36" t="s">
        <v>124</v>
      </c>
      <c r="B82" s="43"/>
      <c r="C82" s="44"/>
      <c r="D82" s="44"/>
      <c r="E82" s="45" t="s">
        <v>120</v>
      </c>
      <c r="F82" s="44"/>
      <c r="G82" s="44"/>
      <c r="H82" s="44"/>
      <c r="I82" s="44"/>
      <c r="J82" s="46"/>
    </row>
    <row r="83" ht="28.8">
      <c r="A83" s="36" t="s">
        <v>125</v>
      </c>
      <c r="B83" s="43"/>
      <c r="C83" s="44"/>
      <c r="D83" s="44"/>
      <c r="E83" s="47" t="s">
        <v>2552</v>
      </c>
      <c r="F83" s="44"/>
      <c r="G83" s="44"/>
      <c r="H83" s="44"/>
      <c r="I83" s="44"/>
      <c r="J83" s="46"/>
    </row>
    <row r="84" ht="316.8">
      <c r="A84" s="36" t="s">
        <v>127</v>
      </c>
      <c r="B84" s="43"/>
      <c r="C84" s="44"/>
      <c r="D84" s="44"/>
      <c r="E84" s="38" t="s">
        <v>2549</v>
      </c>
      <c r="F84" s="44"/>
      <c r="G84" s="44"/>
      <c r="H84" s="44"/>
      <c r="I84" s="44"/>
      <c r="J84" s="46"/>
    </row>
    <row r="85">
      <c r="A85" s="36" t="s">
        <v>118</v>
      </c>
      <c r="B85" s="36">
        <v>19</v>
      </c>
      <c r="C85" s="37" t="s">
        <v>2553</v>
      </c>
      <c r="D85" s="36" t="s">
        <v>120</v>
      </c>
      <c r="E85" s="38" t="s">
        <v>2554</v>
      </c>
      <c r="F85" s="39" t="s">
        <v>178</v>
      </c>
      <c r="G85" s="40">
        <v>2</v>
      </c>
      <c r="H85" s="41">
        <v>1920.05</v>
      </c>
      <c r="I85" s="41">
        <f>ROUND(G85*H85,P4)</f>
        <v>0</v>
      </c>
      <c r="J85" s="39" t="s">
        <v>123</v>
      </c>
      <c r="O85" s="42">
        <f>I85*0.21</f>
        <v>0</v>
      </c>
      <c r="P85">
        <v>3</v>
      </c>
    </row>
    <row r="86">
      <c r="A86" s="36" t="s">
        <v>124</v>
      </c>
      <c r="B86" s="43"/>
      <c r="C86" s="44"/>
      <c r="D86" s="44"/>
      <c r="E86" s="45" t="s">
        <v>120</v>
      </c>
      <c r="F86" s="44"/>
      <c r="G86" s="44"/>
      <c r="H86" s="44"/>
      <c r="I86" s="44"/>
      <c r="J86" s="46"/>
    </row>
    <row r="87" ht="43.2">
      <c r="A87" s="36" t="s">
        <v>125</v>
      </c>
      <c r="B87" s="43"/>
      <c r="C87" s="44"/>
      <c r="D87" s="44"/>
      <c r="E87" s="47" t="s">
        <v>2555</v>
      </c>
      <c r="F87" s="44"/>
      <c r="G87" s="44"/>
      <c r="H87" s="44"/>
      <c r="I87" s="44"/>
      <c r="J87" s="46"/>
    </row>
    <row r="88" ht="28.8">
      <c r="A88" s="36" t="s">
        <v>127</v>
      </c>
      <c r="B88" s="43"/>
      <c r="C88" s="44"/>
      <c r="D88" s="44"/>
      <c r="E88" s="38" t="s">
        <v>2139</v>
      </c>
      <c r="F88" s="44"/>
      <c r="G88" s="44"/>
      <c r="H88" s="44"/>
      <c r="I88" s="44"/>
      <c r="J88" s="46"/>
    </row>
    <row r="89">
      <c r="A89" s="36" t="s">
        <v>118</v>
      </c>
      <c r="B89" s="36">
        <v>20</v>
      </c>
      <c r="C89" s="37" t="s">
        <v>2556</v>
      </c>
      <c r="D89" s="36" t="s">
        <v>120</v>
      </c>
      <c r="E89" s="38" t="s">
        <v>2557</v>
      </c>
      <c r="F89" s="39" t="s">
        <v>189</v>
      </c>
      <c r="G89" s="40">
        <v>0.123</v>
      </c>
      <c r="H89" s="41">
        <v>4682.1400000000003</v>
      </c>
      <c r="I89" s="41">
        <f>ROUND(G89*H89,P4)</f>
        <v>0</v>
      </c>
      <c r="J89" s="39" t="s">
        <v>123</v>
      </c>
      <c r="O89" s="42">
        <f>I89*0.21</f>
        <v>0</v>
      </c>
      <c r="P89">
        <v>3</v>
      </c>
    </row>
    <row r="90">
      <c r="A90" s="36" t="s">
        <v>124</v>
      </c>
      <c r="B90" s="43"/>
      <c r="C90" s="44"/>
      <c r="D90" s="44"/>
      <c r="E90" s="45" t="s">
        <v>120</v>
      </c>
      <c r="F90" s="44"/>
      <c r="G90" s="44"/>
      <c r="H90" s="44"/>
      <c r="I90" s="44"/>
      <c r="J90" s="46"/>
    </row>
    <row r="91" ht="28.8">
      <c r="A91" s="36" t="s">
        <v>125</v>
      </c>
      <c r="B91" s="43"/>
      <c r="C91" s="44"/>
      <c r="D91" s="44"/>
      <c r="E91" s="47" t="s">
        <v>2558</v>
      </c>
      <c r="F91" s="44"/>
      <c r="G91" s="44"/>
      <c r="H91" s="44"/>
      <c r="I91" s="44"/>
      <c r="J91" s="46"/>
    </row>
    <row r="92" ht="43.2">
      <c r="A92" s="36" t="s">
        <v>127</v>
      </c>
      <c r="B92" s="43"/>
      <c r="C92" s="44"/>
      <c r="D92" s="44"/>
      <c r="E92" s="38" t="s">
        <v>283</v>
      </c>
      <c r="F92" s="44"/>
      <c r="G92" s="44"/>
      <c r="H92" s="44"/>
      <c r="I92" s="44"/>
      <c r="J92" s="46"/>
    </row>
    <row r="93">
      <c r="A93" s="36" t="s">
        <v>118</v>
      </c>
      <c r="B93" s="36">
        <v>21</v>
      </c>
      <c r="C93" s="37" t="s">
        <v>2065</v>
      </c>
      <c r="D93" s="36" t="s">
        <v>120</v>
      </c>
      <c r="E93" s="38" t="s">
        <v>2066</v>
      </c>
      <c r="F93" s="39" t="s">
        <v>235</v>
      </c>
      <c r="G93" s="40">
        <v>75</v>
      </c>
      <c r="H93" s="41">
        <v>22.510000000000002</v>
      </c>
      <c r="I93" s="41">
        <f>ROUND(G93*H93,P4)</f>
        <v>0</v>
      </c>
      <c r="J93" s="39" t="s">
        <v>123</v>
      </c>
      <c r="O93" s="42">
        <f>I93*0.21</f>
        <v>0</v>
      </c>
      <c r="P93">
        <v>3</v>
      </c>
    </row>
    <row r="94">
      <c r="A94" s="36" t="s">
        <v>124</v>
      </c>
      <c r="B94" s="43"/>
      <c r="C94" s="44"/>
      <c r="D94" s="44"/>
      <c r="E94" s="45" t="s">
        <v>120</v>
      </c>
      <c r="F94" s="44"/>
      <c r="G94" s="44"/>
      <c r="H94" s="44"/>
      <c r="I94" s="44"/>
      <c r="J94" s="46"/>
    </row>
    <row r="95">
      <c r="A95" s="36" t="s">
        <v>125</v>
      </c>
      <c r="B95" s="43"/>
      <c r="C95" s="44"/>
      <c r="D95" s="44"/>
      <c r="E95" s="47" t="s">
        <v>2559</v>
      </c>
      <c r="F95" s="44"/>
      <c r="G95" s="44"/>
      <c r="H95" s="44"/>
      <c r="I95" s="44"/>
      <c r="J95" s="46"/>
    </row>
    <row r="96" ht="57.6">
      <c r="A96" s="36" t="s">
        <v>127</v>
      </c>
      <c r="B96" s="43"/>
      <c r="C96" s="44"/>
      <c r="D96" s="44"/>
      <c r="E96" s="38" t="s">
        <v>2068</v>
      </c>
      <c r="F96" s="44"/>
      <c r="G96" s="44"/>
      <c r="H96" s="44"/>
      <c r="I96" s="44"/>
      <c r="J96" s="46"/>
    </row>
    <row r="97">
      <c r="A97" s="36" t="s">
        <v>118</v>
      </c>
      <c r="B97" s="36">
        <v>22</v>
      </c>
      <c r="C97" s="37" t="s">
        <v>2069</v>
      </c>
      <c r="D97" s="36" t="s">
        <v>120</v>
      </c>
      <c r="E97" s="38" t="s">
        <v>2070</v>
      </c>
      <c r="F97" s="39" t="s">
        <v>235</v>
      </c>
      <c r="G97" s="40">
        <v>75</v>
      </c>
      <c r="H97" s="41">
        <v>22.510000000000002</v>
      </c>
      <c r="I97" s="41">
        <f>ROUND(G97*H97,P4)</f>
        <v>0</v>
      </c>
      <c r="J97" s="39" t="s">
        <v>123</v>
      </c>
      <c r="O97" s="42">
        <f>I97*0.21</f>
        <v>0</v>
      </c>
      <c r="P97">
        <v>3</v>
      </c>
    </row>
    <row r="98">
      <c r="A98" s="36" t="s">
        <v>124</v>
      </c>
      <c r="B98" s="43"/>
      <c r="C98" s="44"/>
      <c r="D98" s="44"/>
      <c r="E98" s="45" t="s">
        <v>120</v>
      </c>
      <c r="F98" s="44"/>
      <c r="G98" s="44"/>
      <c r="H98" s="44"/>
      <c r="I98" s="44"/>
      <c r="J98" s="46"/>
    </row>
    <row r="99">
      <c r="A99" s="36" t="s">
        <v>125</v>
      </c>
      <c r="B99" s="43"/>
      <c r="C99" s="44"/>
      <c r="D99" s="44"/>
      <c r="E99" s="47" t="s">
        <v>2559</v>
      </c>
      <c r="F99" s="44"/>
      <c r="G99" s="44"/>
      <c r="H99" s="44"/>
      <c r="I99" s="44"/>
      <c r="J99" s="46"/>
    </row>
    <row r="100" ht="43.2">
      <c r="A100" s="36" t="s">
        <v>127</v>
      </c>
      <c r="B100" s="43"/>
      <c r="C100" s="44"/>
      <c r="D100" s="44"/>
      <c r="E100" s="38" t="s">
        <v>283</v>
      </c>
      <c r="F100" s="44"/>
      <c r="G100" s="44"/>
      <c r="H100" s="44"/>
      <c r="I100" s="44"/>
      <c r="J100" s="46"/>
    </row>
    <row r="101">
      <c r="A101" s="36" t="s">
        <v>118</v>
      </c>
      <c r="B101" s="36">
        <v>23</v>
      </c>
      <c r="C101" s="37" t="s">
        <v>2560</v>
      </c>
      <c r="D101" s="36" t="s">
        <v>120</v>
      </c>
      <c r="E101" s="38" t="s">
        <v>2561</v>
      </c>
      <c r="F101" s="39" t="s">
        <v>178</v>
      </c>
      <c r="G101" s="40">
        <v>2</v>
      </c>
      <c r="H101" s="41">
        <v>16226.58</v>
      </c>
      <c r="I101" s="41">
        <f>ROUND(G101*H101,P4)</f>
        <v>0</v>
      </c>
      <c r="J101" s="39" t="s">
        <v>123</v>
      </c>
      <c r="O101" s="42">
        <f>I101*0.21</f>
        <v>0</v>
      </c>
      <c r="P101">
        <v>3</v>
      </c>
    </row>
    <row r="102">
      <c r="A102" s="36" t="s">
        <v>124</v>
      </c>
      <c r="B102" s="43"/>
      <c r="C102" s="44"/>
      <c r="D102" s="44"/>
      <c r="E102" s="45" t="s">
        <v>120</v>
      </c>
      <c r="F102" s="44"/>
      <c r="G102" s="44"/>
      <c r="H102" s="44"/>
      <c r="I102" s="44"/>
      <c r="J102" s="46"/>
    </row>
    <row r="103">
      <c r="A103" s="36" t="s">
        <v>125</v>
      </c>
      <c r="B103" s="43"/>
      <c r="C103" s="44"/>
      <c r="D103" s="44"/>
      <c r="E103" s="47" t="s">
        <v>2562</v>
      </c>
      <c r="F103" s="44"/>
      <c r="G103" s="44"/>
      <c r="H103" s="44"/>
      <c r="I103" s="44"/>
      <c r="J103" s="46"/>
    </row>
    <row r="104" ht="43.2">
      <c r="A104" s="36" t="s">
        <v>127</v>
      </c>
      <c r="B104" s="43"/>
      <c r="C104" s="44"/>
      <c r="D104" s="44"/>
      <c r="E104" s="38" t="s">
        <v>2563</v>
      </c>
      <c r="F104" s="44"/>
      <c r="G104" s="44"/>
      <c r="H104" s="44"/>
      <c r="I104" s="44"/>
      <c r="J104" s="46"/>
    </row>
    <row r="105">
      <c r="A105" s="36" t="s">
        <v>118</v>
      </c>
      <c r="B105" s="36">
        <v>24</v>
      </c>
      <c r="C105" s="37" t="s">
        <v>2564</v>
      </c>
      <c r="D105" s="36" t="s">
        <v>120</v>
      </c>
      <c r="E105" s="38" t="s">
        <v>2565</v>
      </c>
      <c r="F105" s="39" t="s">
        <v>235</v>
      </c>
      <c r="G105" s="40">
        <v>75</v>
      </c>
      <c r="H105" s="41">
        <v>106.77</v>
      </c>
      <c r="I105" s="41">
        <f>ROUND(G105*H105,P4)</f>
        <v>0</v>
      </c>
      <c r="J105" s="39" t="s">
        <v>123</v>
      </c>
      <c r="O105" s="42">
        <f>I105*0.21</f>
        <v>0</v>
      </c>
      <c r="P105">
        <v>3</v>
      </c>
    </row>
    <row r="106">
      <c r="A106" s="36" t="s">
        <v>124</v>
      </c>
      <c r="B106" s="43"/>
      <c r="C106" s="44"/>
      <c r="D106" s="44"/>
      <c r="E106" s="45" t="s">
        <v>120</v>
      </c>
      <c r="F106" s="44"/>
      <c r="G106" s="44"/>
      <c r="H106" s="44"/>
      <c r="I106" s="44"/>
      <c r="J106" s="46"/>
    </row>
    <row r="107">
      <c r="A107" s="36" t="s">
        <v>125</v>
      </c>
      <c r="B107" s="43"/>
      <c r="C107" s="44"/>
      <c r="D107" s="44"/>
      <c r="E107" s="47" t="s">
        <v>2559</v>
      </c>
      <c r="F107" s="44"/>
      <c r="G107" s="44"/>
      <c r="H107" s="44"/>
      <c r="I107" s="44"/>
      <c r="J107" s="46"/>
    </row>
    <row r="108" ht="72">
      <c r="A108" s="36" t="s">
        <v>127</v>
      </c>
      <c r="B108" s="43"/>
      <c r="C108" s="44"/>
      <c r="D108" s="44"/>
      <c r="E108" s="38" t="s">
        <v>2078</v>
      </c>
      <c r="F108" s="44"/>
      <c r="G108" s="44"/>
      <c r="H108" s="44"/>
      <c r="I108" s="44"/>
      <c r="J108" s="46"/>
    </row>
    <row r="109">
      <c r="A109" s="30" t="s">
        <v>115</v>
      </c>
      <c r="B109" s="31"/>
      <c r="C109" s="32" t="s">
        <v>268</v>
      </c>
      <c r="D109" s="33"/>
      <c r="E109" s="30" t="s">
        <v>269</v>
      </c>
      <c r="F109" s="33"/>
      <c r="G109" s="33"/>
      <c r="H109" s="33"/>
      <c r="I109" s="34">
        <f>SUMIFS(I110:I125,A110:A125,"P")</f>
        <v>0</v>
      </c>
      <c r="J109" s="35"/>
    </row>
    <row r="110">
      <c r="A110" s="36" t="s">
        <v>118</v>
      </c>
      <c r="B110" s="36">
        <v>25</v>
      </c>
      <c r="C110" s="37" t="s">
        <v>474</v>
      </c>
      <c r="D110" s="36" t="s">
        <v>120</v>
      </c>
      <c r="E110" s="38" t="s">
        <v>475</v>
      </c>
      <c r="F110" s="39" t="s">
        <v>235</v>
      </c>
      <c r="G110" s="40">
        <v>77.5</v>
      </c>
      <c r="H110" s="41">
        <v>190.52000000000001</v>
      </c>
      <c r="I110" s="41">
        <f>ROUND(G110*H110,P4)</f>
        <v>0</v>
      </c>
      <c r="J110" s="39" t="s">
        <v>123</v>
      </c>
      <c r="O110" s="42">
        <f>I110*0.21</f>
        <v>0</v>
      </c>
      <c r="P110">
        <v>3</v>
      </c>
    </row>
    <row r="111">
      <c r="A111" s="36" t="s">
        <v>124</v>
      </c>
      <c r="B111" s="43"/>
      <c r="C111" s="44"/>
      <c r="D111" s="44"/>
      <c r="E111" s="45" t="s">
        <v>120</v>
      </c>
      <c r="F111" s="44"/>
      <c r="G111" s="44"/>
      <c r="H111" s="44"/>
      <c r="I111" s="44"/>
      <c r="J111" s="46"/>
    </row>
    <row r="112">
      <c r="A112" s="36" t="s">
        <v>125</v>
      </c>
      <c r="B112" s="43"/>
      <c r="C112" s="44"/>
      <c r="D112" s="44"/>
      <c r="E112" s="47" t="s">
        <v>2566</v>
      </c>
      <c r="F112" s="44"/>
      <c r="G112" s="44"/>
      <c r="H112" s="44"/>
      <c r="I112" s="44"/>
      <c r="J112" s="46"/>
    </row>
    <row r="113" ht="28.8">
      <c r="A113" s="36" t="s">
        <v>127</v>
      </c>
      <c r="B113" s="43"/>
      <c r="C113" s="44"/>
      <c r="D113" s="44"/>
      <c r="E113" s="38" t="s">
        <v>477</v>
      </c>
      <c r="F113" s="44"/>
      <c r="G113" s="44"/>
      <c r="H113" s="44"/>
      <c r="I113" s="44"/>
      <c r="J113" s="46"/>
    </row>
    <row r="114">
      <c r="A114" s="36" t="s">
        <v>118</v>
      </c>
      <c r="B114" s="36">
        <v>26</v>
      </c>
      <c r="C114" s="37" t="s">
        <v>599</v>
      </c>
      <c r="D114" s="36" t="s">
        <v>120</v>
      </c>
      <c r="E114" s="38" t="s">
        <v>600</v>
      </c>
      <c r="F114" s="39" t="s">
        <v>235</v>
      </c>
      <c r="G114" s="40">
        <v>77.599999999999994</v>
      </c>
      <c r="H114" s="41">
        <v>58.579999999999998</v>
      </c>
      <c r="I114" s="41">
        <f>ROUND(G114*H114,P4)</f>
        <v>0</v>
      </c>
      <c r="J114" s="39" t="s">
        <v>123</v>
      </c>
      <c r="O114" s="42">
        <f>I114*0.21</f>
        <v>0</v>
      </c>
      <c r="P114">
        <v>3</v>
      </c>
    </row>
    <row r="115">
      <c r="A115" s="36" t="s">
        <v>124</v>
      </c>
      <c r="B115" s="43"/>
      <c r="C115" s="44"/>
      <c r="D115" s="44"/>
      <c r="E115" s="45" t="s">
        <v>120</v>
      </c>
      <c r="F115" s="44"/>
      <c r="G115" s="44"/>
      <c r="H115" s="44"/>
      <c r="I115" s="44"/>
      <c r="J115" s="46"/>
    </row>
    <row r="116">
      <c r="A116" s="36" t="s">
        <v>125</v>
      </c>
      <c r="B116" s="43"/>
      <c r="C116" s="44"/>
      <c r="D116" s="44"/>
      <c r="E116" s="47" t="s">
        <v>2567</v>
      </c>
      <c r="F116" s="44"/>
      <c r="G116" s="44"/>
      <c r="H116" s="44"/>
      <c r="I116" s="44"/>
      <c r="J116" s="46"/>
    </row>
    <row r="117" ht="43.2">
      <c r="A117" s="36" t="s">
        <v>127</v>
      </c>
      <c r="B117" s="43"/>
      <c r="C117" s="44"/>
      <c r="D117" s="44"/>
      <c r="E117" s="38" t="s">
        <v>602</v>
      </c>
      <c r="F117" s="44"/>
      <c r="G117" s="44"/>
      <c r="H117" s="44"/>
      <c r="I117" s="44"/>
      <c r="J117" s="46"/>
    </row>
    <row r="118">
      <c r="A118" s="36" t="s">
        <v>118</v>
      </c>
      <c r="B118" s="36">
        <v>27</v>
      </c>
      <c r="C118" s="37" t="s">
        <v>2568</v>
      </c>
      <c r="D118" s="36" t="s">
        <v>120</v>
      </c>
      <c r="E118" s="38" t="s">
        <v>2569</v>
      </c>
      <c r="F118" s="39" t="s">
        <v>235</v>
      </c>
      <c r="G118" s="40">
        <v>74.5</v>
      </c>
      <c r="H118" s="41">
        <v>390.75</v>
      </c>
      <c r="I118" s="41">
        <f>ROUND(G118*H118,P4)</f>
        <v>0</v>
      </c>
      <c r="J118" s="39" t="s">
        <v>123</v>
      </c>
      <c r="O118" s="42">
        <f>I118*0.21</f>
        <v>0</v>
      </c>
      <c r="P118">
        <v>3</v>
      </c>
    </row>
    <row r="119">
      <c r="A119" s="36" t="s">
        <v>124</v>
      </c>
      <c r="B119" s="43"/>
      <c r="C119" s="44"/>
      <c r="D119" s="44"/>
      <c r="E119" s="45" t="s">
        <v>120</v>
      </c>
      <c r="F119" s="44"/>
      <c r="G119" s="44"/>
      <c r="H119" s="44"/>
      <c r="I119" s="44"/>
      <c r="J119" s="46"/>
    </row>
    <row r="120">
      <c r="A120" s="36" t="s">
        <v>125</v>
      </c>
      <c r="B120" s="43"/>
      <c r="C120" s="44"/>
      <c r="D120" s="44"/>
      <c r="E120" s="47" t="s">
        <v>2570</v>
      </c>
      <c r="F120" s="44"/>
      <c r="G120" s="44"/>
      <c r="H120" s="44"/>
      <c r="I120" s="44"/>
      <c r="J120" s="46"/>
    </row>
    <row r="121" ht="100.8">
      <c r="A121" s="36" t="s">
        <v>127</v>
      </c>
      <c r="B121" s="43"/>
      <c r="C121" s="44"/>
      <c r="D121" s="44"/>
      <c r="E121" s="38" t="s">
        <v>2571</v>
      </c>
      <c r="F121" s="44"/>
      <c r="G121" s="44"/>
      <c r="H121" s="44"/>
      <c r="I121" s="44"/>
      <c r="J121" s="46"/>
    </row>
    <row r="122" ht="28.8">
      <c r="A122" s="36" t="s">
        <v>118</v>
      </c>
      <c r="B122" s="36">
        <v>28</v>
      </c>
      <c r="C122" s="37" t="s">
        <v>2572</v>
      </c>
      <c r="D122" s="36" t="s">
        <v>120</v>
      </c>
      <c r="E122" s="38" t="s">
        <v>2573</v>
      </c>
      <c r="F122" s="39" t="s">
        <v>235</v>
      </c>
      <c r="G122" s="40">
        <v>155</v>
      </c>
      <c r="H122" s="41">
        <v>83.730000000000004</v>
      </c>
      <c r="I122" s="41">
        <f>ROUND(G122*H122,P4)</f>
        <v>0</v>
      </c>
      <c r="J122" s="39" t="s">
        <v>123</v>
      </c>
      <c r="O122" s="42">
        <f>I122*0.21</f>
        <v>0</v>
      </c>
      <c r="P122">
        <v>3</v>
      </c>
    </row>
    <row r="123">
      <c r="A123" s="36" t="s">
        <v>124</v>
      </c>
      <c r="B123" s="43"/>
      <c r="C123" s="44"/>
      <c r="D123" s="44"/>
      <c r="E123" s="45" t="s">
        <v>120</v>
      </c>
      <c r="F123" s="44"/>
      <c r="G123" s="44"/>
      <c r="H123" s="44"/>
      <c r="I123" s="44"/>
      <c r="J123" s="46"/>
    </row>
    <row r="124" ht="28.8">
      <c r="A124" s="36" t="s">
        <v>125</v>
      </c>
      <c r="B124" s="43"/>
      <c r="C124" s="44"/>
      <c r="D124" s="44"/>
      <c r="E124" s="47" t="s">
        <v>2574</v>
      </c>
      <c r="F124" s="44"/>
      <c r="G124" s="44"/>
      <c r="H124" s="44"/>
      <c r="I124" s="44"/>
      <c r="J124" s="46"/>
    </row>
    <row r="125" ht="86.4">
      <c r="A125" s="36" t="s">
        <v>127</v>
      </c>
      <c r="B125" s="48"/>
      <c r="C125" s="49"/>
      <c r="D125" s="49"/>
      <c r="E125" s="38" t="s">
        <v>2575</v>
      </c>
      <c r="F125" s="49"/>
      <c r="G125" s="49"/>
      <c r="H125" s="49"/>
      <c r="I125" s="49"/>
      <c r="J12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83</v>
      </c>
      <c r="I3" s="24">
        <f>SUMIFS(I8:I71,A8:A71,"SD")</f>
        <v>0</v>
      </c>
      <c r="J3" s="18"/>
      <c r="O3">
        <v>0</v>
      </c>
      <c r="P3">
        <v>2</v>
      </c>
    </row>
    <row r="4">
      <c r="A4" s="3" t="s">
        <v>102</v>
      </c>
      <c r="B4" s="19" t="s">
        <v>103</v>
      </c>
      <c r="C4" s="20" t="s">
        <v>83</v>
      </c>
      <c r="D4" s="21"/>
      <c r="E4" s="22" t="s">
        <v>84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SUMIFS(I9:I20,A9:A20,"P")</f>
        <v>0</v>
      </c>
      <c r="J8" s="35"/>
    </row>
    <row r="9">
      <c r="A9" s="36" t="s">
        <v>118</v>
      </c>
      <c r="B9" s="36">
        <v>1</v>
      </c>
      <c r="C9" s="37" t="s">
        <v>187</v>
      </c>
      <c r="D9" s="36" t="s">
        <v>288</v>
      </c>
      <c r="E9" s="38" t="s">
        <v>188</v>
      </c>
      <c r="F9" s="39" t="s">
        <v>189</v>
      </c>
      <c r="G9" s="40">
        <v>138.50999999999999</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2576</v>
      </c>
      <c r="F11" s="44"/>
      <c r="G11" s="44"/>
      <c r="H11" s="44"/>
      <c r="I11" s="44"/>
      <c r="J11" s="46"/>
    </row>
    <row r="12" ht="72">
      <c r="A12" s="36" t="s">
        <v>127</v>
      </c>
      <c r="B12" s="43"/>
      <c r="C12" s="44"/>
      <c r="D12" s="44"/>
      <c r="E12" s="38" t="s">
        <v>492</v>
      </c>
      <c r="F12" s="44"/>
      <c r="G12" s="44"/>
      <c r="H12" s="44"/>
      <c r="I12" s="44"/>
      <c r="J12" s="46"/>
    </row>
    <row r="13">
      <c r="A13" s="36" t="s">
        <v>118</v>
      </c>
      <c r="B13" s="36">
        <v>15</v>
      </c>
      <c r="C13" s="37" t="s">
        <v>1962</v>
      </c>
      <c r="D13" s="36" t="s">
        <v>120</v>
      </c>
      <c r="E13" s="38" t="s">
        <v>2577</v>
      </c>
      <c r="F13" s="39" t="s">
        <v>178</v>
      </c>
      <c r="G13" s="40">
        <v>1</v>
      </c>
      <c r="H13" s="41">
        <v>12000</v>
      </c>
      <c r="I13" s="41">
        <f>ROUND(G13*H13,P4)</f>
        <v>0</v>
      </c>
      <c r="J13" s="36"/>
      <c r="O13" s="42">
        <f>I13*0.21</f>
        <v>0</v>
      </c>
      <c r="P13">
        <v>3</v>
      </c>
    </row>
    <row r="14">
      <c r="A14" s="36" t="s">
        <v>124</v>
      </c>
      <c r="B14" s="43"/>
      <c r="C14" s="44"/>
      <c r="D14" s="44"/>
      <c r="E14" s="45" t="s">
        <v>120</v>
      </c>
      <c r="F14" s="44"/>
      <c r="G14" s="44"/>
      <c r="H14" s="44"/>
      <c r="I14" s="44"/>
      <c r="J14" s="46"/>
    </row>
    <row r="15" ht="28.8">
      <c r="A15" s="36" t="s">
        <v>125</v>
      </c>
      <c r="B15" s="43"/>
      <c r="C15" s="44"/>
      <c r="D15" s="44"/>
      <c r="E15" s="47" t="s">
        <v>2578</v>
      </c>
      <c r="F15" s="44"/>
      <c r="G15" s="44"/>
      <c r="H15" s="44"/>
      <c r="I15" s="44"/>
      <c r="J15" s="46"/>
    </row>
    <row r="16" ht="57.6">
      <c r="A16" s="36" t="s">
        <v>127</v>
      </c>
      <c r="B16" s="43"/>
      <c r="C16" s="44"/>
      <c r="D16" s="44"/>
      <c r="E16" s="38" t="s">
        <v>138</v>
      </c>
      <c r="F16" s="44"/>
      <c r="G16" s="44"/>
      <c r="H16" s="44"/>
      <c r="I16" s="44"/>
      <c r="J16" s="46"/>
    </row>
    <row r="17">
      <c r="A17" s="36" t="s">
        <v>118</v>
      </c>
      <c r="B17" s="36">
        <v>14</v>
      </c>
      <c r="C17" s="37" t="s">
        <v>1965</v>
      </c>
      <c r="D17" s="36" t="s">
        <v>120</v>
      </c>
      <c r="E17" s="38" t="s">
        <v>2579</v>
      </c>
      <c r="F17" s="39" t="s">
        <v>178</v>
      </c>
      <c r="G17" s="40">
        <v>1</v>
      </c>
      <c r="H17" s="41">
        <v>14000</v>
      </c>
      <c r="I17" s="41">
        <f>ROUND(G17*H17,P4)</f>
        <v>0</v>
      </c>
      <c r="J17" s="36"/>
      <c r="O17" s="42">
        <f>I17*0.21</f>
        <v>0</v>
      </c>
      <c r="P17">
        <v>3</v>
      </c>
    </row>
    <row r="18">
      <c r="A18" s="36" t="s">
        <v>124</v>
      </c>
      <c r="B18" s="43"/>
      <c r="C18" s="44"/>
      <c r="D18" s="44"/>
      <c r="E18" s="45" t="s">
        <v>120</v>
      </c>
      <c r="F18" s="44"/>
      <c r="G18" s="44"/>
      <c r="H18" s="44"/>
      <c r="I18" s="44"/>
      <c r="J18" s="46"/>
    </row>
    <row r="19">
      <c r="A19" s="36" t="s">
        <v>125</v>
      </c>
      <c r="B19" s="43"/>
      <c r="C19" s="44"/>
      <c r="D19" s="44"/>
      <c r="E19" s="47" t="s">
        <v>2580</v>
      </c>
      <c r="F19" s="44"/>
      <c r="G19" s="44"/>
      <c r="H19" s="44"/>
      <c r="I19" s="44"/>
      <c r="J19" s="46"/>
    </row>
    <row r="20" ht="72">
      <c r="A20" s="36" t="s">
        <v>127</v>
      </c>
      <c r="B20" s="43"/>
      <c r="C20" s="44"/>
      <c r="D20" s="44"/>
      <c r="E20" s="38" t="s">
        <v>2581</v>
      </c>
      <c r="F20" s="44"/>
      <c r="G20" s="44"/>
      <c r="H20" s="44"/>
      <c r="I20" s="44"/>
      <c r="J20" s="46"/>
    </row>
    <row r="21">
      <c r="A21" s="30" t="s">
        <v>115</v>
      </c>
      <c r="B21" s="31"/>
      <c r="C21" s="32" t="s">
        <v>133</v>
      </c>
      <c r="D21" s="33"/>
      <c r="E21" s="30" t="s">
        <v>204</v>
      </c>
      <c r="F21" s="33"/>
      <c r="G21" s="33"/>
      <c r="H21" s="33"/>
      <c r="I21" s="34">
        <f>SUMIFS(I22:I41,A22:A41,"P")</f>
        <v>0</v>
      </c>
      <c r="J21" s="35"/>
    </row>
    <row r="22">
      <c r="A22" s="36" t="s">
        <v>118</v>
      </c>
      <c r="B22" s="36">
        <v>2</v>
      </c>
      <c r="C22" s="37" t="s">
        <v>305</v>
      </c>
      <c r="D22" s="36" t="s">
        <v>311</v>
      </c>
      <c r="E22" s="38" t="s">
        <v>306</v>
      </c>
      <c r="F22" s="39" t="s">
        <v>189</v>
      </c>
      <c r="G22" s="40">
        <v>138.50999999999999</v>
      </c>
      <c r="H22" s="41">
        <v>135.06999999999999</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2582</v>
      </c>
      <c r="F24" s="44"/>
      <c r="G24" s="44"/>
      <c r="H24" s="44"/>
      <c r="I24" s="44"/>
      <c r="J24" s="46"/>
    </row>
    <row r="25" ht="360">
      <c r="A25" s="36" t="s">
        <v>127</v>
      </c>
      <c r="B25" s="43"/>
      <c r="C25" s="44"/>
      <c r="D25" s="44"/>
      <c r="E25" s="38" t="s">
        <v>308</v>
      </c>
      <c r="F25" s="44"/>
      <c r="G25" s="44"/>
      <c r="H25" s="44"/>
      <c r="I25" s="44"/>
      <c r="J25" s="46"/>
    </row>
    <row r="26">
      <c r="A26" s="36" t="s">
        <v>118</v>
      </c>
      <c r="B26" s="36">
        <v>3</v>
      </c>
      <c r="C26" s="37" t="s">
        <v>508</v>
      </c>
      <c r="D26" s="36" t="s">
        <v>120</v>
      </c>
      <c r="E26" s="38" t="s">
        <v>509</v>
      </c>
      <c r="F26" s="39" t="s">
        <v>189</v>
      </c>
      <c r="G26" s="40">
        <v>138.50999999999999</v>
      </c>
      <c r="H26" s="41">
        <v>307.47000000000003</v>
      </c>
      <c r="I26" s="41">
        <f>ROUND(G26*H26,P4)</f>
        <v>0</v>
      </c>
      <c r="J26" s="39" t="s">
        <v>123</v>
      </c>
      <c r="O26" s="42">
        <f>I26*0.21</f>
        <v>0</v>
      </c>
      <c r="P26">
        <v>3</v>
      </c>
    </row>
    <row r="27">
      <c r="A27" s="36" t="s">
        <v>124</v>
      </c>
      <c r="B27" s="43"/>
      <c r="C27" s="44"/>
      <c r="D27" s="44"/>
      <c r="E27" s="38" t="s">
        <v>2583</v>
      </c>
      <c r="F27" s="44"/>
      <c r="G27" s="44"/>
      <c r="H27" s="44"/>
      <c r="I27" s="44"/>
      <c r="J27" s="46"/>
    </row>
    <row r="28" ht="72">
      <c r="A28" s="36" t="s">
        <v>125</v>
      </c>
      <c r="B28" s="43"/>
      <c r="C28" s="44"/>
      <c r="D28" s="44"/>
      <c r="E28" s="47" t="s">
        <v>2584</v>
      </c>
      <c r="F28" s="44"/>
      <c r="G28" s="44"/>
      <c r="H28" s="44"/>
      <c r="I28" s="44"/>
      <c r="J28" s="46"/>
    </row>
    <row r="29" ht="374.4">
      <c r="A29" s="36" t="s">
        <v>127</v>
      </c>
      <c r="B29" s="43"/>
      <c r="C29" s="44"/>
      <c r="D29" s="44"/>
      <c r="E29" s="38" t="s">
        <v>511</v>
      </c>
      <c r="F29" s="44"/>
      <c r="G29" s="44"/>
      <c r="H29" s="44"/>
      <c r="I29" s="44"/>
      <c r="J29" s="46"/>
    </row>
    <row r="30">
      <c r="A30" s="36" t="s">
        <v>118</v>
      </c>
      <c r="B30" s="36">
        <v>4</v>
      </c>
      <c r="C30" s="37" t="s">
        <v>209</v>
      </c>
      <c r="D30" s="36" t="s">
        <v>120</v>
      </c>
      <c r="E30" s="38" t="s">
        <v>210</v>
      </c>
      <c r="F30" s="39" t="s">
        <v>189</v>
      </c>
      <c r="G30" s="40">
        <v>138.50999999999999</v>
      </c>
      <c r="H30" s="41">
        <v>20.600000000000001</v>
      </c>
      <c r="I30" s="41">
        <f>ROUND(G30*H30,P4)</f>
        <v>0</v>
      </c>
      <c r="J30" s="39" t="s">
        <v>123</v>
      </c>
      <c r="O30" s="42">
        <f>I30*0.21</f>
        <v>0</v>
      </c>
      <c r="P30">
        <v>3</v>
      </c>
    </row>
    <row r="31">
      <c r="A31" s="36" t="s">
        <v>124</v>
      </c>
      <c r="B31" s="43"/>
      <c r="C31" s="44"/>
      <c r="D31" s="44"/>
      <c r="E31" s="38" t="s">
        <v>1532</v>
      </c>
      <c r="F31" s="44"/>
      <c r="G31" s="44"/>
      <c r="H31" s="44"/>
      <c r="I31" s="44"/>
      <c r="J31" s="46"/>
    </row>
    <row r="32">
      <c r="A32" s="36" t="s">
        <v>125</v>
      </c>
      <c r="B32" s="43"/>
      <c r="C32" s="44"/>
      <c r="D32" s="44"/>
      <c r="E32" s="47" t="s">
        <v>2585</v>
      </c>
      <c r="F32" s="44"/>
      <c r="G32" s="44"/>
      <c r="H32" s="44"/>
      <c r="I32" s="44"/>
      <c r="J32" s="46"/>
    </row>
    <row r="33" ht="216">
      <c r="A33" s="36" t="s">
        <v>127</v>
      </c>
      <c r="B33" s="43"/>
      <c r="C33" s="44"/>
      <c r="D33" s="44"/>
      <c r="E33" s="38" t="s">
        <v>341</v>
      </c>
      <c r="F33" s="44"/>
      <c r="G33" s="44"/>
      <c r="H33" s="44"/>
      <c r="I33" s="44"/>
      <c r="J33" s="46"/>
    </row>
    <row r="34">
      <c r="A34" s="36" t="s">
        <v>118</v>
      </c>
      <c r="B34" s="36">
        <v>5</v>
      </c>
      <c r="C34" s="37" t="s">
        <v>209</v>
      </c>
      <c r="D34" s="36" t="s">
        <v>288</v>
      </c>
      <c r="E34" s="38" t="s">
        <v>210</v>
      </c>
      <c r="F34" s="39" t="s">
        <v>189</v>
      </c>
      <c r="G34" s="40">
        <v>138.50999999999999</v>
      </c>
      <c r="H34" s="41">
        <v>20.600000000000001</v>
      </c>
      <c r="I34" s="41">
        <f>ROUND(G34*H34,P4)</f>
        <v>0</v>
      </c>
      <c r="J34" s="39" t="s">
        <v>123</v>
      </c>
      <c r="O34" s="42">
        <f>I34*0.21</f>
        <v>0</v>
      </c>
      <c r="P34">
        <v>3</v>
      </c>
    </row>
    <row r="35">
      <c r="A35" s="36" t="s">
        <v>124</v>
      </c>
      <c r="B35" s="43"/>
      <c r="C35" s="44"/>
      <c r="D35" s="44"/>
      <c r="E35" s="45" t="s">
        <v>120</v>
      </c>
      <c r="F35" s="44"/>
      <c r="G35" s="44"/>
      <c r="H35" s="44"/>
      <c r="I35" s="44"/>
      <c r="J35" s="46"/>
    </row>
    <row r="36" ht="28.8">
      <c r="A36" s="36" t="s">
        <v>125</v>
      </c>
      <c r="B36" s="43"/>
      <c r="C36" s="44"/>
      <c r="D36" s="44"/>
      <c r="E36" s="47" t="s">
        <v>2586</v>
      </c>
      <c r="F36" s="44"/>
      <c r="G36" s="44"/>
      <c r="H36" s="44"/>
      <c r="I36" s="44"/>
      <c r="J36" s="46"/>
    </row>
    <row r="37" ht="216">
      <c r="A37" s="36" t="s">
        <v>127</v>
      </c>
      <c r="B37" s="43"/>
      <c r="C37" s="44"/>
      <c r="D37" s="44"/>
      <c r="E37" s="38" t="s">
        <v>341</v>
      </c>
      <c r="F37" s="44"/>
      <c r="G37" s="44"/>
      <c r="H37" s="44"/>
      <c r="I37" s="44"/>
      <c r="J37" s="46"/>
    </row>
    <row r="38">
      <c r="A38" s="36" t="s">
        <v>118</v>
      </c>
      <c r="B38" s="36">
        <v>6</v>
      </c>
      <c r="C38" s="37" t="s">
        <v>213</v>
      </c>
      <c r="D38" s="36" t="s">
        <v>120</v>
      </c>
      <c r="E38" s="38" t="s">
        <v>214</v>
      </c>
      <c r="F38" s="39" t="s">
        <v>189</v>
      </c>
      <c r="G38" s="40">
        <v>57.990000000000002</v>
      </c>
      <c r="H38" s="41">
        <v>1102.6500000000001</v>
      </c>
      <c r="I38" s="41">
        <f>ROUND(G38*H38,P4)</f>
        <v>0</v>
      </c>
      <c r="J38" s="39" t="s">
        <v>123</v>
      </c>
      <c r="O38" s="42">
        <f>I38*0.21</f>
        <v>0</v>
      </c>
      <c r="P38">
        <v>3</v>
      </c>
    </row>
    <row r="39">
      <c r="A39" s="36" t="s">
        <v>124</v>
      </c>
      <c r="B39" s="43"/>
      <c r="C39" s="44"/>
      <c r="D39" s="44"/>
      <c r="E39" s="45" t="s">
        <v>120</v>
      </c>
      <c r="F39" s="44"/>
      <c r="G39" s="44"/>
      <c r="H39" s="44"/>
      <c r="I39" s="44"/>
      <c r="J39" s="46"/>
    </row>
    <row r="40" ht="100.8">
      <c r="A40" s="36" t="s">
        <v>125</v>
      </c>
      <c r="B40" s="43"/>
      <c r="C40" s="44"/>
      <c r="D40" s="44"/>
      <c r="E40" s="47" t="s">
        <v>2587</v>
      </c>
      <c r="F40" s="44"/>
      <c r="G40" s="44"/>
      <c r="H40" s="44"/>
      <c r="I40" s="44"/>
      <c r="J40" s="46"/>
    </row>
    <row r="41" ht="360">
      <c r="A41" s="36" t="s">
        <v>127</v>
      </c>
      <c r="B41" s="43"/>
      <c r="C41" s="44"/>
      <c r="D41" s="44"/>
      <c r="E41" s="38" t="s">
        <v>517</v>
      </c>
      <c r="F41" s="44"/>
      <c r="G41" s="44"/>
      <c r="H41" s="44"/>
      <c r="I41" s="44"/>
      <c r="J41" s="46"/>
    </row>
    <row r="42">
      <c r="A42" s="30" t="s">
        <v>115</v>
      </c>
      <c r="B42" s="31"/>
      <c r="C42" s="32" t="s">
        <v>1257</v>
      </c>
      <c r="D42" s="33"/>
      <c r="E42" s="30" t="s">
        <v>1258</v>
      </c>
      <c r="F42" s="33"/>
      <c r="G42" s="33"/>
      <c r="H42" s="33"/>
      <c r="I42" s="34">
        <f>SUMIFS(I43:I54,A43:A54,"P")</f>
        <v>0</v>
      </c>
      <c r="J42" s="35"/>
    </row>
    <row r="43">
      <c r="A43" s="36" t="s">
        <v>118</v>
      </c>
      <c r="B43" s="36">
        <v>7</v>
      </c>
      <c r="C43" s="37" t="s">
        <v>2588</v>
      </c>
      <c r="D43" s="36" t="s">
        <v>120</v>
      </c>
      <c r="E43" s="38" t="s">
        <v>2589</v>
      </c>
      <c r="F43" s="39" t="s">
        <v>230</v>
      </c>
      <c r="G43" s="40">
        <v>4.117</v>
      </c>
      <c r="H43" s="41">
        <v>104369.92999999999</v>
      </c>
      <c r="I43" s="41">
        <f>ROUND(G43*H43,P4)</f>
        <v>0</v>
      </c>
      <c r="J43" s="39" t="s">
        <v>123</v>
      </c>
      <c r="O43" s="42">
        <f>I43*0.21</f>
        <v>0</v>
      </c>
      <c r="P43">
        <v>3</v>
      </c>
    </row>
    <row r="44">
      <c r="A44" s="36" t="s">
        <v>124</v>
      </c>
      <c r="B44" s="43"/>
      <c r="C44" s="44"/>
      <c r="D44" s="44"/>
      <c r="E44" s="38" t="s">
        <v>2590</v>
      </c>
      <c r="F44" s="44"/>
      <c r="G44" s="44"/>
      <c r="H44" s="44"/>
      <c r="I44" s="44"/>
      <c r="J44" s="46"/>
    </row>
    <row r="45" ht="72">
      <c r="A45" s="36" t="s">
        <v>125</v>
      </c>
      <c r="B45" s="43"/>
      <c r="C45" s="44"/>
      <c r="D45" s="44"/>
      <c r="E45" s="47" t="s">
        <v>2591</v>
      </c>
      <c r="F45" s="44"/>
      <c r="G45" s="44"/>
      <c r="H45" s="44"/>
      <c r="I45" s="44"/>
      <c r="J45" s="46"/>
    </row>
    <row r="46" ht="345.6">
      <c r="A46" s="36" t="s">
        <v>127</v>
      </c>
      <c r="B46" s="43"/>
      <c r="C46" s="44"/>
      <c r="D46" s="44"/>
      <c r="E46" s="38" t="s">
        <v>1299</v>
      </c>
      <c r="F46" s="44"/>
      <c r="G46" s="44"/>
      <c r="H46" s="44"/>
      <c r="I46" s="44"/>
      <c r="J46" s="46"/>
    </row>
    <row r="47">
      <c r="A47" s="36" t="s">
        <v>118</v>
      </c>
      <c r="B47" s="36">
        <v>8</v>
      </c>
      <c r="C47" s="37" t="s">
        <v>2592</v>
      </c>
      <c r="D47" s="36" t="s">
        <v>120</v>
      </c>
      <c r="E47" s="38" t="s">
        <v>2593</v>
      </c>
      <c r="F47" s="39" t="s">
        <v>219</v>
      </c>
      <c r="G47" s="40">
        <v>46.32</v>
      </c>
      <c r="H47" s="41">
        <v>3251.2800000000002</v>
      </c>
      <c r="I47" s="41">
        <f>ROUND(G47*H47,P4)</f>
        <v>0</v>
      </c>
      <c r="J47" s="39" t="s">
        <v>123</v>
      </c>
      <c r="O47" s="42">
        <f>I47*0.21</f>
        <v>0</v>
      </c>
      <c r="P47">
        <v>3</v>
      </c>
    </row>
    <row r="48" ht="43.2">
      <c r="A48" s="36" t="s">
        <v>124</v>
      </c>
      <c r="B48" s="43"/>
      <c r="C48" s="44"/>
      <c r="D48" s="44"/>
      <c r="E48" s="38" t="s">
        <v>2594</v>
      </c>
      <c r="F48" s="44"/>
      <c r="G48" s="44"/>
      <c r="H48" s="44"/>
      <c r="I48" s="44"/>
      <c r="J48" s="46"/>
    </row>
    <row r="49" ht="115.2">
      <c r="A49" s="36" t="s">
        <v>125</v>
      </c>
      <c r="B49" s="43"/>
      <c r="C49" s="44"/>
      <c r="D49" s="44"/>
      <c r="E49" s="47" t="s">
        <v>2595</v>
      </c>
      <c r="F49" s="44"/>
      <c r="G49" s="44"/>
      <c r="H49" s="44"/>
      <c r="I49" s="44"/>
      <c r="J49" s="46"/>
    </row>
    <row r="50" ht="273.6">
      <c r="A50" s="36" t="s">
        <v>127</v>
      </c>
      <c r="B50" s="43"/>
      <c r="C50" s="44"/>
      <c r="D50" s="44"/>
      <c r="E50" s="38" t="s">
        <v>533</v>
      </c>
      <c r="F50" s="44"/>
      <c r="G50" s="44"/>
      <c r="H50" s="44"/>
      <c r="I50" s="44"/>
      <c r="J50" s="46"/>
    </row>
    <row r="51">
      <c r="A51" s="36" t="s">
        <v>118</v>
      </c>
      <c r="B51" s="36">
        <v>9</v>
      </c>
      <c r="C51" s="37" t="s">
        <v>2596</v>
      </c>
      <c r="D51" s="36" t="s">
        <v>120</v>
      </c>
      <c r="E51" s="38" t="s">
        <v>1305</v>
      </c>
      <c r="F51" s="39" t="s">
        <v>219</v>
      </c>
      <c r="G51" s="40">
        <v>136.5</v>
      </c>
      <c r="H51" s="41">
        <v>5300</v>
      </c>
      <c r="I51" s="41">
        <f>ROUND(G51*H51,P4)</f>
        <v>0</v>
      </c>
      <c r="J51" s="36"/>
      <c r="O51" s="42">
        <f>I51*0.21</f>
        <v>0</v>
      </c>
      <c r="P51">
        <v>3</v>
      </c>
    </row>
    <row r="52" ht="57.6">
      <c r="A52" s="36" t="s">
        <v>124</v>
      </c>
      <c r="B52" s="43"/>
      <c r="C52" s="44"/>
      <c r="D52" s="44"/>
      <c r="E52" s="38" t="s">
        <v>2597</v>
      </c>
      <c r="F52" s="44"/>
      <c r="G52" s="44"/>
      <c r="H52" s="44"/>
      <c r="I52" s="44"/>
      <c r="J52" s="46"/>
    </row>
    <row r="53" ht="72">
      <c r="A53" s="36" t="s">
        <v>125</v>
      </c>
      <c r="B53" s="43"/>
      <c r="C53" s="44"/>
      <c r="D53" s="44"/>
      <c r="E53" s="47" t="s">
        <v>2598</v>
      </c>
      <c r="F53" s="44"/>
      <c r="G53" s="44"/>
      <c r="H53" s="44"/>
      <c r="I53" s="44"/>
      <c r="J53" s="46"/>
    </row>
    <row r="54" ht="244.8">
      <c r="A54" s="36" t="s">
        <v>127</v>
      </c>
      <c r="B54" s="43"/>
      <c r="C54" s="44"/>
      <c r="D54" s="44"/>
      <c r="E54" s="38" t="s">
        <v>2599</v>
      </c>
      <c r="F54" s="44"/>
      <c r="G54" s="44"/>
      <c r="H54" s="44"/>
      <c r="I54" s="44"/>
      <c r="J54" s="46"/>
    </row>
    <row r="55">
      <c r="A55" s="30" t="s">
        <v>115</v>
      </c>
      <c r="B55" s="31"/>
      <c r="C55" s="32" t="s">
        <v>389</v>
      </c>
      <c r="D55" s="33"/>
      <c r="E55" s="30" t="s">
        <v>390</v>
      </c>
      <c r="F55" s="33"/>
      <c r="G55" s="33"/>
      <c r="H55" s="33"/>
      <c r="I55" s="34">
        <f>SUMIFS(I56:I71,A56:A71,"P")</f>
        <v>0</v>
      </c>
      <c r="J55" s="35"/>
    </row>
    <row r="56">
      <c r="A56" s="36" t="s">
        <v>118</v>
      </c>
      <c r="B56" s="36">
        <v>10</v>
      </c>
      <c r="C56" s="37" t="s">
        <v>391</v>
      </c>
      <c r="D56" s="36" t="s">
        <v>120</v>
      </c>
      <c r="E56" s="38" t="s">
        <v>392</v>
      </c>
      <c r="F56" s="39" t="s">
        <v>189</v>
      </c>
      <c r="G56" s="40">
        <v>5.7400000000000002</v>
      </c>
      <c r="H56" s="41">
        <v>4217.5200000000004</v>
      </c>
      <c r="I56" s="41">
        <f>ROUND(G56*H56,P4)</f>
        <v>0</v>
      </c>
      <c r="J56" s="39" t="s">
        <v>123</v>
      </c>
      <c r="O56" s="42">
        <f>I56*0.21</f>
        <v>0</v>
      </c>
      <c r="P56">
        <v>3</v>
      </c>
    </row>
    <row r="57">
      <c r="A57" s="36" t="s">
        <v>124</v>
      </c>
      <c r="B57" s="43"/>
      <c r="C57" s="44"/>
      <c r="D57" s="44"/>
      <c r="E57" s="38" t="s">
        <v>2600</v>
      </c>
      <c r="F57" s="44"/>
      <c r="G57" s="44"/>
      <c r="H57" s="44"/>
      <c r="I57" s="44"/>
      <c r="J57" s="46"/>
    </row>
    <row r="58" ht="57.6">
      <c r="A58" s="36" t="s">
        <v>125</v>
      </c>
      <c r="B58" s="43"/>
      <c r="C58" s="44"/>
      <c r="D58" s="44"/>
      <c r="E58" s="47" t="s">
        <v>2601</v>
      </c>
      <c r="F58" s="44"/>
      <c r="G58" s="44"/>
      <c r="H58" s="44"/>
      <c r="I58" s="44"/>
      <c r="J58" s="46"/>
    </row>
    <row r="59" ht="409.5">
      <c r="A59" s="36" t="s">
        <v>127</v>
      </c>
      <c r="B59" s="43"/>
      <c r="C59" s="44"/>
      <c r="D59" s="44"/>
      <c r="E59" s="38" t="s">
        <v>398</v>
      </c>
      <c r="F59" s="44"/>
      <c r="G59" s="44"/>
      <c r="H59" s="44"/>
      <c r="I59" s="44"/>
      <c r="J59" s="46"/>
    </row>
    <row r="60">
      <c r="A60" s="36" t="s">
        <v>118</v>
      </c>
      <c r="B60" s="36">
        <v>11</v>
      </c>
      <c r="C60" s="37" t="s">
        <v>2602</v>
      </c>
      <c r="D60" s="36" t="s">
        <v>120</v>
      </c>
      <c r="E60" s="38" t="s">
        <v>2603</v>
      </c>
      <c r="F60" s="39" t="s">
        <v>189</v>
      </c>
      <c r="G60" s="40">
        <v>1.4770000000000001</v>
      </c>
      <c r="H60" s="41">
        <v>5086.96</v>
      </c>
      <c r="I60" s="41">
        <f>ROUND(G60*H60,P4)</f>
        <v>0</v>
      </c>
      <c r="J60" s="39" t="s">
        <v>123</v>
      </c>
      <c r="O60" s="42">
        <f>I60*0.21</f>
        <v>0</v>
      </c>
      <c r="P60">
        <v>3</v>
      </c>
    </row>
    <row r="61" ht="28.8">
      <c r="A61" s="36" t="s">
        <v>124</v>
      </c>
      <c r="B61" s="43"/>
      <c r="C61" s="44"/>
      <c r="D61" s="44"/>
      <c r="E61" s="38" t="s">
        <v>2604</v>
      </c>
      <c r="F61" s="44"/>
      <c r="G61" s="44"/>
      <c r="H61" s="44"/>
      <c r="I61" s="44"/>
      <c r="J61" s="46"/>
    </row>
    <row r="62" ht="57.6">
      <c r="A62" s="36" t="s">
        <v>125</v>
      </c>
      <c r="B62" s="43"/>
      <c r="C62" s="44"/>
      <c r="D62" s="44"/>
      <c r="E62" s="47" t="s">
        <v>2605</v>
      </c>
      <c r="F62" s="44"/>
      <c r="G62" s="44"/>
      <c r="H62" s="44"/>
      <c r="I62" s="44"/>
      <c r="J62" s="46"/>
    </row>
    <row r="63" ht="409.5">
      <c r="A63" s="36" t="s">
        <v>127</v>
      </c>
      <c r="B63" s="43"/>
      <c r="C63" s="44"/>
      <c r="D63" s="44"/>
      <c r="E63" s="38" t="s">
        <v>398</v>
      </c>
      <c r="F63" s="44"/>
      <c r="G63" s="44"/>
      <c r="H63" s="44"/>
      <c r="I63" s="44"/>
      <c r="J63" s="46"/>
    </row>
    <row r="64">
      <c r="A64" s="36" t="s">
        <v>118</v>
      </c>
      <c r="B64" s="36">
        <v>12</v>
      </c>
      <c r="C64" s="37" t="s">
        <v>402</v>
      </c>
      <c r="D64" s="36" t="s">
        <v>120</v>
      </c>
      <c r="E64" s="38" t="s">
        <v>403</v>
      </c>
      <c r="F64" s="39" t="s">
        <v>189</v>
      </c>
      <c r="G64" s="40">
        <v>13.98</v>
      </c>
      <c r="H64" s="41">
        <v>1169</v>
      </c>
      <c r="I64" s="41">
        <f>ROUND(G64*H64,P4)</f>
        <v>0</v>
      </c>
      <c r="J64" s="39" t="s">
        <v>123</v>
      </c>
      <c r="O64" s="42">
        <f>I64*0.21</f>
        <v>0</v>
      </c>
      <c r="P64">
        <v>3</v>
      </c>
    </row>
    <row r="65">
      <c r="A65" s="36" t="s">
        <v>124</v>
      </c>
      <c r="B65" s="43"/>
      <c r="C65" s="44"/>
      <c r="D65" s="44"/>
      <c r="E65" s="38" t="s">
        <v>2606</v>
      </c>
      <c r="F65" s="44"/>
      <c r="G65" s="44"/>
      <c r="H65" s="44"/>
      <c r="I65" s="44"/>
      <c r="J65" s="46"/>
    </row>
    <row r="66" ht="57.6">
      <c r="A66" s="36" t="s">
        <v>125</v>
      </c>
      <c r="B66" s="43"/>
      <c r="C66" s="44"/>
      <c r="D66" s="44"/>
      <c r="E66" s="47" t="s">
        <v>2607</v>
      </c>
      <c r="F66" s="44"/>
      <c r="G66" s="44"/>
      <c r="H66" s="44"/>
      <c r="I66" s="44"/>
      <c r="J66" s="46"/>
    </row>
    <row r="67" ht="57.6">
      <c r="A67" s="36" t="s">
        <v>127</v>
      </c>
      <c r="B67" s="43"/>
      <c r="C67" s="44"/>
      <c r="D67" s="44"/>
      <c r="E67" s="38" t="s">
        <v>405</v>
      </c>
      <c r="F67" s="44"/>
      <c r="G67" s="44"/>
      <c r="H67" s="44"/>
      <c r="I67" s="44"/>
      <c r="J67" s="46"/>
    </row>
    <row r="68">
      <c r="A68" s="36" t="s">
        <v>118</v>
      </c>
      <c r="B68" s="36">
        <v>13</v>
      </c>
      <c r="C68" s="37" t="s">
        <v>2608</v>
      </c>
      <c r="D68" s="36" t="s">
        <v>120</v>
      </c>
      <c r="E68" s="38" t="s">
        <v>2609</v>
      </c>
      <c r="F68" s="39" t="s">
        <v>189</v>
      </c>
      <c r="G68" s="40">
        <v>25.166</v>
      </c>
      <c r="H68" s="41">
        <v>11193.219999999999</v>
      </c>
      <c r="I68" s="41">
        <f>ROUND(G68*H68,P4)</f>
        <v>0</v>
      </c>
      <c r="J68" s="39" t="s">
        <v>123</v>
      </c>
      <c r="O68" s="42">
        <f>I68*0.21</f>
        <v>0</v>
      </c>
      <c r="P68">
        <v>3</v>
      </c>
    </row>
    <row r="69" ht="28.8">
      <c r="A69" s="36" t="s">
        <v>124</v>
      </c>
      <c r="B69" s="43"/>
      <c r="C69" s="44"/>
      <c r="D69" s="44"/>
      <c r="E69" s="38" t="s">
        <v>2610</v>
      </c>
      <c r="F69" s="44"/>
      <c r="G69" s="44"/>
      <c r="H69" s="44"/>
      <c r="I69" s="44"/>
      <c r="J69" s="46"/>
    </row>
    <row r="70" ht="57.6">
      <c r="A70" s="36" t="s">
        <v>125</v>
      </c>
      <c r="B70" s="43"/>
      <c r="C70" s="44"/>
      <c r="D70" s="44"/>
      <c r="E70" s="47" t="s">
        <v>2611</v>
      </c>
      <c r="F70" s="44"/>
      <c r="G70" s="44"/>
      <c r="H70" s="44"/>
      <c r="I70" s="44"/>
      <c r="J70" s="46"/>
    </row>
    <row r="71" ht="302.4">
      <c r="A71" s="36" t="s">
        <v>127</v>
      </c>
      <c r="B71" s="48"/>
      <c r="C71" s="49"/>
      <c r="D71" s="49"/>
      <c r="E71" s="38" t="s">
        <v>2612</v>
      </c>
      <c r="F71" s="49"/>
      <c r="G71" s="49"/>
      <c r="H71" s="49"/>
      <c r="I71" s="49"/>
      <c r="J7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85</v>
      </c>
      <c r="I3" s="24">
        <f>SUMIFS(I8:I76,A8:A76,"SD")</f>
        <v>0</v>
      </c>
      <c r="J3" s="18"/>
      <c r="O3">
        <v>0</v>
      </c>
      <c r="P3">
        <v>2</v>
      </c>
    </row>
    <row r="4">
      <c r="A4" s="3" t="s">
        <v>102</v>
      </c>
      <c r="B4" s="19" t="s">
        <v>103</v>
      </c>
      <c r="C4" s="20" t="s">
        <v>85</v>
      </c>
      <c r="D4" s="21"/>
      <c r="E4" s="22" t="s">
        <v>86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SUMIFS(I9:I76,A9:A76,"P")</f>
        <v>0</v>
      </c>
      <c r="J8" s="35"/>
    </row>
    <row r="9">
      <c r="A9" s="36" t="s">
        <v>118</v>
      </c>
      <c r="B9" s="36">
        <v>1</v>
      </c>
      <c r="C9" s="37" t="s">
        <v>217</v>
      </c>
      <c r="D9" s="36" t="s">
        <v>120</v>
      </c>
      <c r="E9" s="38" t="s">
        <v>218</v>
      </c>
      <c r="F9" s="39" t="s">
        <v>219</v>
      </c>
      <c r="G9" s="40">
        <v>32</v>
      </c>
      <c r="H9" s="41">
        <v>28.920000000000002</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2613</v>
      </c>
      <c r="F11" s="44"/>
      <c r="G11" s="44"/>
      <c r="H11" s="44"/>
      <c r="I11" s="44"/>
      <c r="J11" s="46"/>
    </row>
    <row r="12">
      <c r="A12" s="36" t="s">
        <v>127</v>
      </c>
      <c r="B12" s="43"/>
      <c r="C12" s="44"/>
      <c r="D12" s="44"/>
      <c r="E12" s="38" t="s">
        <v>2614</v>
      </c>
      <c r="F12" s="44"/>
      <c r="G12" s="44"/>
      <c r="H12" s="44"/>
      <c r="I12" s="44"/>
      <c r="J12" s="46"/>
    </row>
    <row r="13">
      <c r="A13" s="36" t="s">
        <v>118</v>
      </c>
      <c r="B13" s="36">
        <v>2</v>
      </c>
      <c r="C13" s="37" t="s">
        <v>2615</v>
      </c>
      <c r="D13" s="36" t="s">
        <v>120</v>
      </c>
      <c r="E13" s="38" t="s">
        <v>2616</v>
      </c>
      <c r="F13" s="39" t="s">
        <v>219</v>
      </c>
      <c r="G13" s="40">
        <v>6182.2529999999997</v>
      </c>
      <c r="H13" s="41">
        <v>18.329999999999998</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2617</v>
      </c>
      <c r="F15" s="44"/>
      <c r="G15" s="44"/>
      <c r="H15" s="44"/>
      <c r="I15" s="44"/>
      <c r="J15" s="46"/>
    </row>
    <row r="16" ht="28.8">
      <c r="A16" s="36" t="s">
        <v>127</v>
      </c>
      <c r="B16" s="43"/>
      <c r="C16" s="44"/>
      <c r="D16" s="44"/>
      <c r="E16" s="38" t="s">
        <v>2618</v>
      </c>
      <c r="F16" s="44"/>
      <c r="G16" s="44"/>
      <c r="H16" s="44"/>
      <c r="I16" s="44"/>
      <c r="J16" s="46"/>
    </row>
    <row r="17">
      <c r="A17" s="36" t="s">
        <v>118</v>
      </c>
      <c r="B17" s="36">
        <v>3</v>
      </c>
      <c r="C17" s="37" t="s">
        <v>2619</v>
      </c>
      <c r="D17" s="36" t="s">
        <v>120</v>
      </c>
      <c r="E17" s="38" t="s">
        <v>2620</v>
      </c>
      <c r="F17" s="39" t="s">
        <v>219</v>
      </c>
      <c r="G17" s="40">
        <v>38474.839999999997</v>
      </c>
      <c r="H17" s="41">
        <v>25.25</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2621</v>
      </c>
      <c r="F19" s="44"/>
      <c r="G19" s="44"/>
      <c r="H19" s="44"/>
      <c r="I19" s="44"/>
      <c r="J19" s="46"/>
    </row>
    <row r="20" ht="28.8">
      <c r="A20" s="36" t="s">
        <v>127</v>
      </c>
      <c r="B20" s="43"/>
      <c r="C20" s="44"/>
      <c r="D20" s="44"/>
      <c r="E20" s="38" t="s">
        <v>2622</v>
      </c>
      <c r="F20" s="44"/>
      <c r="G20" s="44"/>
      <c r="H20" s="44"/>
      <c r="I20" s="44"/>
      <c r="J20" s="46"/>
    </row>
    <row r="21">
      <c r="A21" s="36" t="s">
        <v>118</v>
      </c>
      <c r="B21" s="36">
        <v>4</v>
      </c>
      <c r="C21" s="37" t="s">
        <v>2623</v>
      </c>
      <c r="D21" s="36" t="s">
        <v>120</v>
      </c>
      <c r="E21" s="38" t="s">
        <v>2624</v>
      </c>
      <c r="F21" s="39" t="s">
        <v>219</v>
      </c>
      <c r="G21" s="40">
        <v>998</v>
      </c>
      <c r="H21" s="41">
        <v>151.97</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2625</v>
      </c>
      <c r="F23" s="44"/>
      <c r="G23" s="44"/>
      <c r="H23" s="44"/>
      <c r="I23" s="44"/>
      <c r="J23" s="46"/>
    </row>
    <row r="24" ht="28.8">
      <c r="A24" s="36" t="s">
        <v>127</v>
      </c>
      <c r="B24" s="43"/>
      <c r="C24" s="44"/>
      <c r="D24" s="44"/>
      <c r="E24" s="38" t="s">
        <v>2626</v>
      </c>
      <c r="F24" s="44"/>
      <c r="G24" s="44"/>
      <c r="H24" s="44"/>
      <c r="I24" s="44"/>
      <c r="J24" s="46"/>
    </row>
    <row r="25">
      <c r="A25" s="36" t="s">
        <v>118</v>
      </c>
      <c r="B25" s="36">
        <v>5</v>
      </c>
      <c r="C25" s="37" t="s">
        <v>2627</v>
      </c>
      <c r="D25" s="36" t="s">
        <v>120</v>
      </c>
      <c r="E25" s="38" t="s">
        <v>2628</v>
      </c>
      <c r="F25" s="39" t="s">
        <v>219</v>
      </c>
      <c r="G25" s="40">
        <v>174812.372</v>
      </c>
      <c r="H25" s="41">
        <v>5.0899999999999999</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2629</v>
      </c>
      <c r="F27" s="44"/>
      <c r="G27" s="44"/>
      <c r="H27" s="44"/>
      <c r="I27" s="44"/>
      <c r="J27" s="46"/>
    </row>
    <row r="28" ht="43.2">
      <c r="A28" s="36" t="s">
        <v>127</v>
      </c>
      <c r="B28" s="43"/>
      <c r="C28" s="44"/>
      <c r="D28" s="44"/>
      <c r="E28" s="38" t="s">
        <v>2630</v>
      </c>
      <c r="F28" s="44"/>
      <c r="G28" s="44"/>
      <c r="H28" s="44"/>
      <c r="I28" s="44"/>
      <c r="J28" s="46"/>
    </row>
    <row r="29">
      <c r="A29" s="36" t="s">
        <v>118</v>
      </c>
      <c r="B29" s="36">
        <v>6</v>
      </c>
      <c r="C29" s="37" t="s">
        <v>2631</v>
      </c>
      <c r="D29" s="36" t="s">
        <v>120</v>
      </c>
      <c r="E29" s="38" t="s">
        <v>2632</v>
      </c>
      <c r="F29" s="39" t="s">
        <v>219</v>
      </c>
      <c r="G29" s="40">
        <v>625</v>
      </c>
      <c r="H29" s="41">
        <v>20.59</v>
      </c>
      <c r="I29" s="41">
        <f>ROUND(G29*H29,P4)</f>
        <v>0</v>
      </c>
      <c r="J29" s="39" t="s">
        <v>123</v>
      </c>
      <c r="O29" s="42">
        <f>I29*0.21</f>
        <v>0</v>
      </c>
      <c r="P29">
        <v>3</v>
      </c>
    </row>
    <row r="30">
      <c r="A30" s="36" t="s">
        <v>124</v>
      </c>
      <c r="B30" s="43"/>
      <c r="C30" s="44"/>
      <c r="D30" s="44"/>
      <c r="E30" s="45" t="s">
        <v>120</v>
      </c>
      <c r="F30" s="44"/>
      <c r="G30" s="44"/>
      <c r="H30" s="44"/>
      <c r="I30" s="44"/>
      <c r="J30" s="46"/>
    </row>
    <row r="31" ht="43.2">
      <c r="A31" s="36" t="s">
        <v>125</v>
      </c>
      <c r="B31" s="43"/>
      <c r="C31" s="44"/>
      <c r="D31" s="44"/>
      <c r="E31" s="47" t="s">
        <v>2633</v>
      </c>
      <c r="F31" s="44"/>
      <c r="G31" s="44"/>
      <c r="H31" s="44"/>
      <c r="I31" s="44"/>
      <c r="J31" s="46"/>
    </row>
    <row r="32" ht="28.8">
      <c r="A32" s="36" t="s">
        <v>127</v>
      </c>
      <c r="B32" s="43"/>
      <c r="C32" s="44"/>
      <c r="D32" s="44"/>
      <c r="E32" s="38" t="s">
        <v>2634</v>
      </c>
      <c r="F32" s="44"/>
      <c r="G32" s="44"/>
      <c r="H32" s="44"/>
      <c r="I32" s="44"/>
      <c r="J32" s="46"/>
    </row>
    <row r="33">
      <c r="A33" s="36" t="s">
        <v>118</v>
      </c>
      <c r="B33" s="36">
        <v>7</v>
      </c>
      <c r="C33" s="37" t="s">
        <v>2635</v>
      </c>
      <c r="D33" s="36" t="s">
        <v>120</v>
      </c>
      <c r="E33" s="38" t="s">
        <v>2636</v>
      </c>
      <c r="F33" s="39" t="s">
        <v>219</v>
      </c>
      <c r="G33" s="40">
        <v>987</v>
      </c>
      <c r="H33" s="41">
        <v>13.289999999999999</v>
      </c>
      <c r="I33" s="41">
        <f>ROUND(G33*H33,P4)</f>
        <v>0</v>
      </c>
      <c r="J33" s="39" t="s">
        <v>123</v>
      </c>
      <c r="O33" s="42">
        <f>I33*0.21</f>
        <v>0</v>
      </c>
      <c r="P33">
        <v>3</v>
      </c>
    </row>
    <row r="34">
      <c r="A34" s="36" t="s">
        <v>124</v>
      </c>
      <c r="B34" s="43"/>
      <c r="C34" s="44"/>
      <c r="D34" s="44"/>
      <c r="E34" s="45" t="s">
        <v>120</v>
      </c>
      <c r="F34" s="44"/>
      <c r="G34" s="44"/>
      <c r="H34" s="44"/>
      <c r="I34" s="44"/>
      <c r="J34" s="46"/>
    </row>
    <row r="35" ht="43.2">
      <c r="A35" s="36" t="s">
        <v>125</v>
      </c>
      <c r="B35" s="43"/>
      <c r="C35" s="44"/>
      <c r="D35" s="44"/>
      <c r="E35" s="47" t="s">
        <v>2637</v>
      </c>
      <c r="F35" s="44"/>
      <c r="G35" s="44"/>
      <c r="H35" s="44"/>
      <c r="I35" s="44"/>
      <c r="J35" s="46"/>
    </row>
    <row r="36" ht="57.6">
      <c r="A36" s="36" t="s">
        <v>127</v>
      </c>
      <c r="B36" s="43"/>
      <c r="C36" s="44"/>
      <c r="D36" s="44"/>
      <c r="E36" s="38" t="s">
        <v>2638</v>
      </c>
      <c r="F36" s="44"/>
      <c r="G36" s="44"/>
      <c r="H36" s="44"/>
      <c r="I36" s="44"/>
      <c r="J36" s="46"/>
    </row>
    <row r="37">
      <c r="A37" s="36" t="s">
        <v>118</v>
      </c>
      <c r="B37" s="36">
        <v>8</v>
      </c>
      <c r="C37" s="37" t="s">
        <v>2639</v>
      </c>
      <c r="D37" s="36" t="s">
        <v>120</v>
      </c>
      <c r="E37" s="38" t="s">
        <v>2640</v>
      </c>
      <c r="F37" s="39" t="s">
        <v>219</v>
      </c>
      <c r="G37" s="40">
        <v>67923.139999999999</v>
      </c>
      <c r="H37" s="41">
        <v>3.3900000000000001</v>
      </c>
      <c r="I37" s="41">
        <f>ROUND(G37*H37,P4)</f>
        <v>0</v>
      </c>
      <c r="J37" s="39" t="s">
        <v>123</v>
      </c>
      <c r="O37" s="42">
        <f>I37*0.21</f>
        <v>0</v>
      </c>
      <c r="P37">
        <v>3</v>
      </c>
    </row>
    <row r="38">
      <c r="A38" s="36" t="s">
        <v>124</v>
      </c>
      <c r="B38" s="43"/>
      <c r="C38" s="44"/>
      <c r="D38" s="44"/>
      <c r="E38" s="45" t="s">
        <v>120</v>
      </c>
      <c r="F38" s="44"/>
      <c r="G38" s="44"/>
      <c r="H38" s="44"/>
      <c r="I38" s="44"/>
      <c r="J38" s="46"/>
    </row>
    <row r="39">
      <c r="A39" s="36" t="s">
        <v>125</v>
      </c>
      <c r="B39" s="43"/>
      <c r="C39" s="44"/>
      <c r="D39" s="44"/>
      <c r="E39" s="47" t="s">
        <v>2641</v>
      </c>
      <c r="F39" s="44"/>
      <c r="G39" s="44"/>
      <c r="H39" s="44"/>
      <c r="I39" s="44"/>
      <c r="J39" s="46"/>
    </row>
    <row r="40" ht="43.2">
      <c r="A40" s="36" t="s">
        <v>127</v>
      </c>
      <c r="B40" s="43"/>
      <c r="C40" s="44"/>
      <c r="D40" s="44"/>
      <c r="E40" s="38" t="s">
        <v>2642</v>
      </c>
      <c r="F40" s="44"/>
      <c r="G40" s="44"/>
      <c r="H40" s="44"/>
      <c r="I40" s="44"/>
      <c r="J40" s="46"/>
    </row>
    <row r="41">
      <c r="A41" s="36" t="s">
        <v>118</v>
      </c>
      <c r="B41" s="36">
        <v>9</v>
      </c>
      <c r="C41" s="37" t="s">
        <v>2643</v>
      </c>
      <c r="D41" s="36" t="s">
        <v>120</v>
      </c>
      <c r="E41" s="38" t="s">
        <v>2644</v>
      </c>
      <c r="F41" s="39" t="s">
        <v>219</v>
      </c>
      <c r="G41" s="40">
        <v>1622.7650000000001</v>
      </c>
      <c r="H41" s="41">
        <v>111.98999999999999</v>
      </c>
      <c r="I41" s="41">
        <f>ROUND(G41*H41,P4)</f>
        <v>0</v>
      </c>
      <c r="J41" s="39" t="s">
        <v>123</v>
      </c>
      <c r="O41" s="42">
        <f>I41*0.21</f>
        <v>0</v>
      </c>
      <c r="P41">
        <v>3</v>
      </c>
    </row>
    <row r="42">
      <c r="A42" s="36" t="s">
        <v>124</v>
      </c>
      <c r="B42" s="43"/>
      <c r="C42" s="44"/>
      <c r="D42" s="44"/>
      <c r="E42" s="45" t="s">
        <v>120</v>
      </c>
      <c r="F42" s="44"/>
      <c r="G42" s="44"/>
      <c r="H42" s="44"/>
      <c r="I42" s="44"/>
      <c r="J42" s="46"/>
    </row>
    <row r="43" ht="72">
      <c r="A43" s="36" t="s">
        <v>125</v>
      </c>
      <c r="B43" s="43"/>
      <c r="C43" s="44"/>
      <c r="D43" s="44"/>
      <c r="E43" s="47" t="s">
        <v>2645</v>
      </c>
      <c r="F43" s="44"/>
      <c r="G43" s="44"/>
      <c r="H43" s="44"/>
      <c r="I43" s="44"/>
      <c r="J43" s="46"/>
    </row>
    <row r="44" ht="57.6">
      <c r="A44" s="36" t="s">
        <v>127</v>
      </c>
      <c r="B44" s="43"/>
      <c r="C44" s="44"/>
      <c r="D44" s="44"/>
      <c r="E44" s="38" t="s">
        <v>2646</v>
      </c>
      <c r="F44" s="44"/>
      <c r="G44" s="44"/>
      <c r="H44" s="44"/>
      <c r="I44" s="44"/>
      <c r="J44" s="46"/>
    </row>
    <row r="45">
      <c r="A45" s="36" t="s">
        <v>118</v>
      </c>
      <c r="B45" s="36">
        <v>10</v>
      </c>
      <c r="C45" s="37" t="s">
        <v>2647</v>
      </c>
      <c r="D45" s="36" t="s">
        <v>120</v>
      </c>
      <c r="E45" s="38" t="s">
        <v>2648</v>
      </c>
      <c r="F45" s="39" t="s">
        <v>219</v>
      </c>
      <c r="G45" s="40">
        <v>6491.0600000000004</v>
      </c>
      <c r="H45" s="41">
        <v>13.109999999999999</v>
      </c>
      <c r="I45" s="41">
        <f>ROUND(G45*H45,P4)</f>
        <v>0</v>
      </c>
      <c r="J45" s="39" t="s">
        <v>123</v>
      </c>
      <c r="O45" s="42">
        <f>I45*0.21</f>
        <v>0</v>
      </c>
      <c r="P45">
        <v>3</v>
      </c>
    </row>
    <row r="46">
      <c r="A46" s="36" t="s">
        <v>124</v>
      </c>
      <c r="B46" s="43"/>
      <c r="C46" s="44"/>
      <c r="D46" s="44"/>
      <c r="E46" s="45" t="s">
        <v>120</v>
      </c>
      <c r="F46" s="44"/>
      <c r="G46" s="44"/>
      <c r="H46" s="44"/>
      <c r="I46" s="44"/>
      <c r="J46" s="46"/>
    </row>
    <row r="47">
      <c r="A47" s="36" t="s">
        <v>125</v>
      </c>
      <c r="B47" s="43"/>
      <c r="C47" s="44"/>
      <c r="D47" s="44"/>
      <c r="E47" s="47" t="s">
        <v>2649</v>
      </c>
      <c r="F47" s="44"/>
      <c r="G47" s="44"/>
      <c r="H47" s="44"/>
      <c r="I47" s="44"/>
      <c r="J47" s="46"/>
    </row>
    <row r="48">
      <c r="A48" s="36" t="s">
        <v>127</v>
      </c>
      <c r="B48" s="43"/>
      <c r="C48" s="44"/>
      <c r="D48" s="44"/>
      <c r="E48" s="38" t="s">
        <v>2650</v>
      </c>
      <c r="F48" s="44"/>
      <c r="G48" s="44"/>
      <c r="H48" s="44"/>
      <c r="I48" s="44"/>
      <c r="J48" s="46"/>
    </row>
    <row r="49">
      <c r="A49" s="36" t="s">
        <v>118</v>
      </c>
      <c r="B49" s="36">
        <v>11</v>
      </c>
      <c r="C49" s="37" t="s">
        <v>2651</v>
      </c>
      <c r="D49" s="36" t="s">
        <v>120</v>
      </c>
      <c r="E49" s="38" t="s">
        <v>2652</v>
      </c>
      <c r="F49" s="39" t="s">
        <v>219</v>
      </c>
      <c r="G49" s="40">
        <v>6448</v>
      </c>
      <c r="H49" s="41">
        <v>30.129999999999999</v>
      </c>
      <c r="I49" s="41">
        <f>ROUND(G49*H49,P4)</f>
        <v>0</v>
      </c>
      <c r="J49" s="39" t="s">
        <v>123</v>
      </c>
      <c r="O49" s="42">
        <f>I49*0.21</f>
        <v>0</v>
      </c>
      <c r="P49">
        <v>3</v>
      </c>
    </row>
    <row r="50">
      <c r="A50" s="36" t="s">
        <v>124</v>
      </c>
      <c r="B50" s="43"/>
      <c r="C50" s="44"/>
      <c r="D50" s="44"/>
      <c r="E50" s="45" t="s">
        <v>120</v>
      </c>
      <c r="F50" s="44"/>
      <c r="G50" s="44"/>
      <c r="H50" s="44"/>
      <c r="I50" s="44"/>
      <c r="J50" s="46"/>
    </row>
    <row r="51" ht="28.8">
      <c r="A51" s="36" t="s">
        <v>125</v>
      </c>
      <c r="B51" s="43"/>
      <c r="C51" s="44"/>
      <c r="D51" s="44"/>
      <c r="E51" s="47" t="s">
        <v>2653</v>
      </c>
      <c r="F51" s="44"/>
      <c r="G51" s="44"/>
      <c r="H51" s="44"/>
      <c r="I51" s="44"/>
      <c r="J51" s="46"/>
    </row>
    <row r="52" ht="57.6">
      <c r="A52" s="36" t="s">
        <v>127</v>
      </c>
      <c r="B52" s="43"/>
      <c r="C52" s="44"/>
      <c r="D52" s="44"/>
      <c r="E52" s="38" t="s">
        <v>2654</v>
      </c>
      <c r="F52" s="44"/>
      <c r="G52" s="44"/>
      <c r="H52" s="44"/>
      <c r="I52" s="44"/>
      <c r="J52" s="46"/>
    </row>
    <row r="53">
      <c r="A53" s="36" t="s">
        <v>118</v>
      </c>
      <c r="B53" s="36">
        <v>12</v>
      </c>
      <c r="C53" s="37" t="s">
        <v>2655</v>
      </c>
      <c r="D53" s="36" t="s">
        <v>120</v>
      </c>
      <c r="E53" s="38" t="s">
        <v>2656</v>
      </c>
      <c r="F53" s="39" t="s">
        <v>178</v>
      </c>
      <c r="G53" s="40">
        <v>164</v>
      </c>
      <c r="H53" s="41">
        <v>44.439999999999998</v>
      </c>
      <c r="I53" s="41">
        <f>ROUND(G53*H53,P4)</f>
        <v>0</v>
      </c>
      <c r="J53" s="39" t="s">
        <v>123</v>
      </c>
      <c r="O53" s="42">
        <f>I53*0.21</f>
        <v>0</v>
      </c>
      <c r="P53">
        <v>3</v>
      </c>
    </row>
    <row r="54">
      <c r="A54" s="36" t="s">
        <v>124</v>
      </c>
      <c r="B54" s="43"/>
      <c r="C54" s="44"/>
      <c r="D54" s="44"/>
      <c r="E54" s="45" t="s">
        <v>120</v>
      </c>
      <c r="F54" s="44"/>
      <c r="G54" s="44"/>
      <c r="H54" s="44"/>
      <c r="I54" s="44"/>
      <c r="J54" s="46"/>
    </row>
    <row r="55">
      <c r="A55" s="36" t="s">
        <v>125</v>
      </c>
      <c r="B55" s="43"/>
      <c r="C55" s="44"/>
      <c r="D55" s="44"/>
      <c r="E55" s="47" t="s">
        <v>2657</v>
      </c>
      <c r="F55" s="44"/>
      <c r="G55" s="44"/>
      <c r="H55" s="44"/>
      <c r="I55" s="44"/>
      <c r="J55" s="46"/>
    </row>
    <row r="56" ht="43.2">
      <c r="A56" s="36" t="s">
        <v>127</v>
      </c>
      <c r="B56" s="43"/>
      <c r="C56" s="44"/>
      <c r="D56" s="44"/>
      <c r="E56" s="38" t="s">
        <v>2658</v>
      </c>
      <c r="F56" s="44"/>
      <c r="G56" s="44"/>
      <c r="H56" s="44"/>
      <c r="I56" s="44"/>
      <c r="J56" s="46"/>
    </row>
    <row r="57">
      <c r="A57" s="36" t="s">
        <v>118</v>
      </c>
      <c r="B57" s="36">
        <v>13</v>
      </c>
      <c r="C57" s="37" t="s">
        <v>2659</v>
      </c>
      <c r="D57" s="36" t="s">
        <v>120</v>
      </c>
      <c r="E57" s="38" t="s">
        <v>2660</v>
      </c>
      <c r="F57" s="39" t="s">
        <v>178</v>
      </c>
      <c r="G57" s="40">
        <v>41</v>
      </c>
      <c r="H57" s="41">
        <v>2041.73</v>
      </c>
      <c r="I57" s="41">
        <f>ROUND(G57*H57,P4)</f>
        <v>0</v>
      </c>
      <c r="J57" s="39" t="s">
        <v>123</v>
      </c>
      <c r="O57" s="42">
        <f>I57*0.21</f>
        <v>0</v>
      </c>
      <c r="P57">
        <v>3</v>
      </c>
    </row>
    <row r="58">
      <c r="A58" s="36" t="s">
        <v>124</v>
      </c>
      <c r="B58" s="43"/>
      <c r="C58" s="44"/>
      <c r="D58" s="44"/>
      <c r="E58" s="45" t="s">
        <v>120</v>
      </c>
      <c r="F58" s="44"/>
      <c r="G58" s="44"/>
      <c r="H58" s="44"/>
      <c r="I58" s="44"/>
      <c r="J58" s="46"/>
    </row>
    <row r="59">
      <c r="A59" s="36" t="s">
        <v>125</v>
      </c>
      <c r="B59" s="43"/>
      <c r="C59" s="44"/>
      <c r="D59" s="44"/>
      <c r="E59" s="47" t="s">
        <v>2661</v>
      </c>
      <c r="F59" s="44"/>
      <c r="G59" s="44"/>
      <c r="H59" s="44"/>
      <c r="I59" s="44"/>
      <c r="J59" s="46"/>
    </row>
    <row r="60" ht="86.4">
      <c r="A60" s="36" t="s">
        <v>127</v>
      </c>
      <c r="B60" s="43"/>
      <c r="C60" s="44"/>
      <c r="D60" s="44"/>
      <c r="E60" s="38" t="s">
        <v>2662</v>
      </c>
      <c r="F60" s="44"/>
      <c r="G60" s="44"/>
      <c r="H60" s="44"/>
      <c r="I60" s="44"/>
      <c r="J60" s="46"/>
    </row>
    <row r="61">
      <c r="A61" s="36" t="s">
        <v>118</v>
      </c>
      <c r="B61" s="36">
        <v>14</v>
      </c>
      <c r="C61" s="37" t="s">
        <v>2663</v>
      </c>
      <c r="D61" s="36" t="s">
        <v>120</v>
      </c>
      <c r="E61" s="38" t="s">
        <v>2660</v>
      </c>
      <c r="F61" s="39" t="s">
        <v>178</v>
      </c>
      <c r="G61" s="40">
        <v>41</v>
      </c>
      <c r="H61" s="41">
        <v>407</v>
      </c>
      <c r="I61" s="41">
        <f>ROUND(G61*H61,P4)</f>
        <v>0</v>
      </c>
      <c r="J61" s="36"/>
      <c r="O61" s="42">
        <f>I61*0.21</f>
        <v>0</v>
      </c>
      <c r="P61">
        <v>3</v>
      </c>
    </row>
    <row r="62">
      <c r="A62" s="36" t="s">
        <v>124</v>
      </c>
      <c r="B62" s="43"/>
      <c r="C62" s="44"/>
      <c r="D62" s="44"/>
      <c r="E62" s="45" t="s">
        <v>120</v>
      </c>
      <c r="F62" s="44"/>
      <c r="G62" s="44"/>
      <c r="H62" s="44"/>
      <c r="I62" s="44"/>
      <c r="J62" s="46"/>
    </row>
    <row r="63">
      <c r="A63" s="36" t="s">
        <v>125</v>
      </c>
      <c r="B63" s="43"/>
      <c r="C63" s="44"/>
      <c r="D63" s="44"/>
      <c r="E63" s="47" t="s">
        <v>2664</v>
      </c>
      <c r="F63" s="44"/>
      <c r="G63" s="44"/>
      <c r="H63" s="44"/>
      <c r="I63" s="44"/>
      <c r="J63" s="46"/>
    </row>
    <row r="64" ht="86.4">
      <c r="A64" s="36" t="s">
        <v>127</v>
      </c>
      <c r="B64" s="43"/>
      <c r="C64" s="44"/>
      <c r="D64" s="44"/>
      <c r="E64" s="38" t="s">
        <v>2662</v>
      </c>
      <c r="F64" s="44"/>
      <c r="G64" s="44"/>
      <c r="H64" s="44"/>
      <c r="I64" s="44"/>
      <c r="J64" s="46"/>
    </row>
    <row r="65">
      <c r="A65" s="36" t="s">
        <v>118</v>
      </c>
      <c r="B65" s="36">
        <v>15</v>
      </c>
      <c r="C65" s="37" t="s">
        <v>2665</v>
      </c>
      <c r="D65" s="36" t="s">
        <v>120</v>
      </c>
      <c r="E65" s="38" t="s">
        <v>2666</v>
      </c>
      <c r="F65" s="39" t="s">
        <v>178</v>
      </c>
      <c r="G65" s="40">
        <v>4579</v>
      </c>
      <c r="H65" s="41">
        <v>153.72999999999999</v>
      </c>
      <c r="I65" s="41">
        <f>ROUND(G65*H65,P4)</f>
        <v>0</v>
      </c>
      <c r="J65" s="39" t="s">
        <v>123</v>
      </c>
      <c r="O65" s="42">
        <f>I65*0.21</f>
        <v>0</v>
      </c>
      <c r="P65">
        <v>3</v>
      </c>
    </row>
    <row r="66">
      <c r="A66" s="36" t="s">
        <v>124</v>
      </c>
      <c r="B66" s="43"/>
      <c r="C66" s="44"/>
      <c r="D66" s="44"/>
      <c r="E66" s="45" t="s">
        <v>120</v>
      </c>
      <c r="F66" s="44"/>
      <c r="G66" s="44"/>
      <c r="H66" s="44"/>
      <c r="I66" s="44"/>
      <c r="J66" s="46"/>
    </row>
    <row r="67" ht="100.8">
      <c r="A67" s="36" t="s">
        <v>125</v>
      </c>
      <c r="B67" s="43"/>
      <c r="C67" s="44"/>
      <c r="D67" s="44"/>
      <c r="E67" s="47" t="s">
        <v>2667</v>
      </c>
      <c r="F67" s="44"/>
      <c r="G67" s="44"/>
      <c r="H67" s="44"/>
      <c r="I67" s="44"/>
      <c r="J67" s="46"/>
    </row>
    <row r="68" ht="100.8">
      <c r="A68" s="36" t="s">
        <v>127</v>
      </c>
      <c r="B68" s="43"/>
      <c r="C68" s="44"/>
      <c r="D68" s="44"/>
      <c r="E68" s="38" t="s">
        <v>2668</v>
      </c>
      <c r="F68" s="44"/>
      <c r="G68" s="44"/>
      <c r="H68" s="44"/>
      <c r="I68" s="44"/>
      <c r="J68" s="46"/>
    </row>
    <row r="69" ht="28.8">
      <c r="A69" s="36" t="s">
        <v>118</v>
      </c>
      <c r="B69" s="36">
        <v>16</v>
      </c>
      <c r="C69" s="37" t="s">
        <v>2669</v>
      </c>
      <c r="D69" s="36" t="s">
        <v>120</v>
      </c>
      <c r="E69" s="38" t="s">
        <v>2670</v>
      </c>
      <c r="F69" s="39" t="s">
        <v>178</v>
      </c>
      <c r="G69" s="40">
        <v>41</v>
      </c>
      <c r="H69" s="41">
        <v>1851.76</v>
      </c>
      <c r="I69" s="41">
        <f>ROUND(G69*H69,P4)</f>
        <v>0</v>
      </c>
      <c r="J69" s="39" t="s">
        <v>123</v>
      </c>
      <c r="O69" s="42">
        <f>I69*0.21</f>
        <v>0</v>
      </c>
      <c r="P69">
        <v>3</v>
      </c>
    </row>
    <row r="70">
      <c r="A70" s="36" t="s">
        <v>124</v>
      </c>
      <c r="B70" s="43"/>
      <c r="C70" s="44"/>
      <c r="D70" s="44"/>
      <c r="E70" s="45" t="s">
        <v>120</v>
      </c>
      <c r="F70" s="44"/>
      <c r="G70" s="44"/>
      <c r="H70" s="44"/>
      <c r="I70" s="44"/>
      <c r="J70" s="46"/>
    </row>
    <row r="71" ht="57.6">
      <c r="A71" s="36" t="s">
        <v>125</v>
      </c>
      <c r="B71" s="43"/>
      <c r="C71" s="44"/>
      <c r="D71" s="44"/>
      <c r="E71" s="47" t="s">
        <v>2671</v>
      </c>
      <c r="F71" s="44"/>
      <c r="G71" s="44"/>
      <c r="H71" s="44"/>
      <c r="I71" s="44"/>
      <c r="J71" s="46"/>
    </row>
    <row r="72" ht="129.6">
      <c r="A72" s="36" t="s">
        <v>127</v>
      </c>
      <c r="B72" s="43"/>
      <c r="C72" s="44"/>
      <c r="D72" s="44"/>
      <c r="E72" s="38" t="s">
        <v>2672</v>
      </c>
      <c r="F72" s="44"/>
      <c r="G72" s="44"/>
      <c r="H72" s="44"/>
      <c r="I72" s="44"/>
      <c r="J72" s="46"/>
    </row>
    <row r="73">
      <c r="A73" s="36" t="s">
        <v>118</v>
      </c>
      <c r="B73" s="36">
        <v>17</v>
      </c>
      <c r="C73" s="37" t="s">
        <v>2673</v>
      </c>
      <c r="D73" s="36" t="s">
        <v>120</v>
      </c>
      <c r="E73" s="38" t="s">
        <v>2674</v>
      </c>
      <c r="F73" s="39" t="s">
        <v>189</v>
      </c>
      <c r="G73" s="40">
        <v>314.10000000000002</v>
      </c>
      <c r="H73" s="41">
        <v>313.19</v>
      </c>
      <c r="I73" s="41">
        <f>ROUND(G73*H73,P4)</f>
        <v>0</v>
      </c>
      <c r="J73" s="39" t="s">
        <v>123</v>
      </c>
      <c r="O73" s="42">
        <f>I73*0.21</f>
        <v>0</v>
      </c>
      <c r="P73">
        <v>3</v>
      </c>
    </row>
    <row r="74">
      <c r="A74" s="36" t="s">
        <v>124</v>
      </c>
      <c r="B74" s="43"/>
      <c r="C74" s="44"/>
      <c r="D74" s="44"/>
      <c r="E74" s="45" t="s">
        <v>120</v>
      </c>
      <c r="F74" s="44"/>
      <c r="G74" s="44"/>
      <c r="H74" s="44"/>
      <c r="I74" s="44"/>
      <c r="J74" s="46"/>
    </row>
    <row r="75" ht="43.2">
      <c r="A75" s="36" t="s">
        <v>125</v>
      </c>
      <c r="B75" s="43"/>
      <c r="C75" s="44"/>
      <c r="D75" s="44"/>
      <c r="E75" s="47" t="s">
        <v>2675</v>
      </c>
      <c r="F75" s="44"/>
      <c r="G75" s="44"/>
      <c r="H75" s="44"/>
      <c r="I75" s="44"/>
      <c r="J75" s="46"/>
    </row>
    <row r="76" ht="43.2">
      <c r="A76" s="36" t="s">
        <v>127</v>
      </c>
      <c r="B76" s="48"/>
      <c r="C76" s="49"/>
      <c r="D76" s="49"/>
      <c r="E76" s="38" t="s">
        <v>2676</v>
      </c>
      <c r="F76" s="49"/>
      <c r="G76" s="49"/>
      <c r="H76" s="49"/>
      <c r="I76" s="49"/>
      <c r="J7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15</v>
      </c>
      <c r="I3" s="24">
        <f>SUMIFS(I8:I12,A8:A12,"SD")</f>
        <v>0</v>
      </c>
      <c r="J3" s="18"/>
      <c r="O3">
        <v>0</v>
      </c>
      <c r="P3">
        <v>2</v>
      </c>
    </row>
    <row r="4">
      <c r="A4" s="3" t="s">
        <v>102</v>
      </c>
      <c r="B4" s="19" t="s">
        <v>103</v>
      </c>
      <c r="C4" s="20" t="s">
        <v>15</v>
      </c>
      <c r="D4" s="21"/>
      <c r="E4" s="22" t="s">
        <v>16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284</v>
      </c>
      <c r="D9" s="36" t="s">
        <v>120</v>
      </c>
      <c r="E9" s="38" t="s">
        <v>285</v>
      </c>
      <c r="F9" s="39" t="s">
        <v>189</v>
      </c>
      <c r="G9" s="40">
        <v>0</v>
      </c>
      <c r="H9" s="41">
        <v>0</v>
      </c>
      <c r="I9" s="41">
        <f>ROUND(G9*H9,P4)</f>
        <v>0</v>
      </c>
      <c r="J9" s="39" t="s">
        <v>123</v>
      </c>
      <c r="O9" s="42">
        <f>I9*0.21</f>
        <v>0</v>
      </c>
      <c r="P9">
        <v>3</v>
      </c>
    </row>
    <row r="10">
      <c r="A10" s="36" t="s">
        <v>124</v>
      </c>
      <c r="B10" s="43"/>
      <c r="C10" s="44"/>
      <c r="D10" s="44"/>
      <c r="E10" s="38" t="s">
        <v>286</v>
      </c>
      <c r="F10" s="44"/>
      <c r="G10" s="44"/>
      <c r="H10" s="44"/>
      <c r="I10" s="44"/>
      <c r="J10" s="46"/>
    </row>
    <row r="11" ht="57.6">
      <c r="A11" s="36" t="s">
        <v>125</v>
      </c>
      <c r="B11" s="43"/>
      <c r="C11" s="44"/>
      <c r="D11" s="44"/>
      <c r="E11" s="47" t="s">
        <v>287</v>
      </c>
      <c r="F11" s="44"/>
      <c r="G11" s="44"/>
      <c r="H11" s="44"/>
      <c r="I11" s="44"/>
      <c r="J11" s="46"/>
    </row>
    <row r="12" ht="28.8">
      <c r="A12" s="36" t="s">
        <v>127</v>
      </c>
      <c r="B12" s="48"/>
      <c r="C12" s="49"/>
      <c r="D12" s="49"/>
      <c r="E12" s="38" t="s">
        <v>192</v>
      </c>
      <c r="F12" s="49"/>
      <c r="G12" s="49"/>
      <c r="H12" s="49"/>
      <c r="I12" s="49"/>
      <c r="J1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87</v>
      </c>
      <c r="I3" s="24">
        <f>SUMIFS(I8:I44,A8:A44,"SD")</f>
        <v>0</v>
      </c>
      <c r="J3" s="18"/>
      <c r="O3">
        <v>0</v>
      </c>
      <c r="P3">
        <v>2</v>
      </c>
    </row>
    <row r="4">
      <c r="A4" s="3" t="s">
        <v>102</v>
      </c>
      <c r="B4" s="19" t="s">
        <v>103</v>
      </c>
      <c r="C4" s="20" t="s">
        <v>87</v>
      </c>
      <c r="D4" s="21"/>
      <c r="E4" s="22" t="s">
        <v>88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SUMIFS(I9:I44,A9:A44,"P")</f>
        <v>0</v>
      </c>
      <c r="J8" s="35"/>
    </row>
    <row r="9">
      <c r="A9" s="36" t="s">
        <v>118</v>
      </c>
      <c r="B9" s="36">
        <v>1</v>
      </c>
      <c r="C9" s="37" t="s">
        <v>2677</v>
      </c>
      <c r="D9" s="36" t="s">
        <v>120</v>
      </c>
      <c r="E9" s="38" t="s">
        <v>2678</v>
      </c>
      <c r="F9" s="39" t="s">
        <v>219</v>
      </c>
      <c r="G9" s="40">
        <v>87.209999999999994</v>
      </c>
      <c r="H9" s="41">
        <v>14.25</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2679</v>
      </c>
      <c r="F11" s="44"/>
      <c r="G11" s="44"/>
      <c r="H11" s="44"/>
      <c r="I11" s="44"/>
      <c r="J11" s="46"/>
    </row>
    <row r="12" ht="57.6">
      <c r="A12" s="36" t="s">
        <v>127</v>
      </c>
      <c r="B12" s="43"/>
      <c r="C12" s="44"/>
      <c r="D12" s="44"/>
      <c r="E12" s="38" t="s">
        <v>2638</v>
      </c>
      <c r="F12" s="44"/>
      <c r="G12" s="44"/>
      <c r="H12" s="44"/>
      <c r="I12" s="44"/>
      <c r="J12" s="46"/>
    </row>
    <row r="13">
      <c r="A13" s="36" t="s">
        <v>118</v>
      </c>
      <c r="B13" s="36">
        <v>2</v>
      </c>
      <c r="C13" s="37" t="s">
        <v>2680</v>
      </c>
      <c r="D13" s="36" t="s">
        <v>120</v>
      </c>
      <c r="E13" s="38" t="s">
        <v>2681</v>
      </c>
      <c r="F13" s="39" t="s">
        <v>219</v>
      </c>
      <c r="G13" s="40">
        <v>87.209999999999994</v>
      </c>
      <c r="H13" s="41">
        <v>2.3900000000000001</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2679</v>
      </c>
      <c r="F15" s="44"/>
      <c r="G15" s="44"/>
      <c r="H15" s="44"/>
      <c r="I15" s="44"/>
      <c r="J15" s="46"/>
    </row>
    <row r="16" ht="43.2">
      <c r="A16" s="36" t="s">
        <v>127</v>
      </c>
      <c r="B16" s="43"/>
      <c r="C16" s="44"/>
      <c r="D16" s="44"/>
      <c r="E16" s="38" t="s">
        <v>2642</v>
      </c>
      <c r="F16" s="44"/>
      <c r="G16" s="44"/>
      <c r="H16" s="44"/>
      <c r="I16" s="44"/>
      <c r="J16" s="46"/>
    </row>
    <row r="17">
      <c r="A17" s="36" t="s">
        <v>118</v>
      </c>
      <c r="B17" s="36">
        <v>3</v>
      </c>
      <c r="C17" s="37" t="s">
        <v>2643</v>
      </c>
      <c r="D17" s="36" t="s">
        <v>120</v>
      </c>
      <c r="E17" s="38" t="s">
        <v>2644</v>
      </c>
      <c r="F17" s="39" t="s">
        <v>219</v>
      </c>
      <c r="G17" s="40">
        <v>87.209999999999994</v>
      </c>
      <c r="H17" s="41">
        <v>111.98999999999999</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2679</v>
      </c>
      <c r="F19" s="44"/>
      <c r="G19" s="44"/>
      <c r="H19" s="44"/>
      <c r="I19" s="44"/>
      <c r="J19" s="46"/>
    </row>
    <row r="20" ht="57.6">
      <c r="A20" s="36" t="s">
        <v>127</v>
      </c>
      <c r="B20" s="43"/>
      <c r="C20" s="44"/>
      <c r="D20" s="44"/>
      <c r="E20" s="38" t="s">
        <v>2646</v>
      </c>
      <c r="F20" s="44"/>
      <c r="G20" s="44"/>
      <c r="H20" s="44"/>
      <c r="I20" s="44"/>
      <c r="J20" s="46"/>
    </row>
    <row r="21">
      <c r="A21" s="36" t="s">
        <v>118</v>
      </c>
      <c r="B21" s="36">
        <v>4</v>
      </c>
      <c r="C21" s="37" t="s">
        <v>2647</v>
      </c>
      <c r="D21" s="36" t="s">
        <v>120</v>
      </c>
      <c r="E21" s="38" t="s">
        <v>2648</v>
      </c>
      <c r="F21" s="39" t="s">
        <v>219</v>
      </c>
      <c r="G21" s="40">
        <v>87.209999999999994</v>
      </c>
      <c r="H21" s="41">
        <v>13.109999999999999</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2682</v>
      </c>
      <c r="F23" s="44"/>
      <c r="G23" s="44"/>
      <c r="H23" s="44"/>
      <c r="I23" s="44"/>
      <c r="J23" s="46"/>
    </row>
    <row r="24">
      <c r="A24" s="36" t="s">
        <v>127</v>
      </c>
      <c r="B24" s="43"/>
      <c r="C24" s="44"/>
      <c r="D24" s="44"/>
      <c r="E24" s="38" t="s">
        <v>2650</v>
      </c>
      <c r="F24" s="44"/>
      <c r="G24" s="44"/>
      <c r="H24" s="44"/>
      <c r="I24" s="44"/>
      <c r="J24" s="46"/>
    </row>
    <row r="25">
      <c r="A25" s="36" t="s">
        <v>118</v>
      </c>
      <c r="B25" s="36">
        <v>5</v>
      </c>
      <c r="C25" s="37" t="s">
        <v>2655</v>
      </c>
      <c r="D25" s="36" t="s">
        <v>120</v>
      </c>
      <c r="E25" s="38" t="s">
        <v>2656</v>
      </c>
      <c r="F25" s="39" t="s">
        <v>178</v>
      </c>
      <c r="G25" s="40">
        <v>51</v>
      </c>
      <c r="H25" s="41">
        <v>44.439999999999998</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2683</v>
      </c>
      <c r="F27" s="44"/>
      <c r="G27" s="44"/>
      <c r="H27" s="44"/>
      <c r="I27" s="44"/>
      <c r="J27" s="46"/>
    </row>
    <row r="28" ht="43.2">
      <c r="A28" s="36" t="s">
        <v>127</v>
      </c>
      <c r="B28" s="43"/>
      <c r="C28" s="44"/>
      <c r="D28" s="44"/>
      <c r="E28" s="38" t="s">
        <v>2658</v>
      </c>
      <c r="F28" s="44"/>
      <c r="G28" s="44"/>
      <c r="H28" s="44"/>
      <c r="I28" s="44"/>
      <c r="J28" s="46"/>
    </row>
    <row r="29">
      <c r="A29" s="36" t="s">
        <v>118</v>
      </c>
      <c r="B29" s="36">
        <v>6</v>
      </c>
      <c r="C29" s="37" t="s">
        <v>2665</v>
      </c>
      <c r="D29" s="36" t="s">
        <v>120</v>
      </c>
      <c r="E29" s="38" t="s">
        <v>2666</v>
      </c>
      <c r="F29" s="39" t="s">
        <v>178</v>
      </c>
      <c r="G29" s="40">
        <v>25</v>
      </c>
      <c r="H29" s="41">
        <v>153.72999999999999</v>
      </c>
      <c r="I29" s="41">
        <f>ROUND(G29*H29,P4)</f>
        <v>0</v>
      </c>
      <c r="J29" s="39" t="s">
        <v>123</v>
      </c>
      <c r="O29" s="42">
        <f>I29*0.21</f>
        <v>0</v>
      </c>
      <c r="P29">
        <v>3</v>
      </c>
    </row>
    <row r="30">
      <c r="A30" s="36" t="s">
        <v>124</v>
      </c>
      <c r="B30" s="43"/>
      <c r="C30" s="44"/>
      <c r="D30" s="44"/>
      <c r="E30" s="45" t="s">
        <v>120</v>
      </c>
      <c r="F30" s="44"/>
      <c r="G30" s="44"/>
      <c r="H30" s="44"/>
      <c r="I30" s="44"/>
      <c r="J30" s="46"/>
    </row>
    <row r="31" ht="43.2">
      <c r="A31" s="36" t="s">
        <v>125</v>
      </c>
      <c r="B31" s="43"/>
      <c r="C31" s="44"/>
      <c r="D31" s="44"/>
      <c r="E31" s="47" t="s">
        <v>2684</v>
      </c>
      <c r="F31" s="44"/>
      <c r="G31" s="44"/>
      <c r="H31" s="44"/>
      <c r="I31" s="44"/>
      <c r="J31" s="46"/>
    </row>
    <row r="32" ht="100.8">
      <c r="A32" s="36" t="s">
        <v>127</v>
      </c>
      <c r="B32" s="43"/>
      <c r="C32" s="44"/>
      <c r="D32" s="44"/>
      <c r="E32" s="38" t="s">
        <v>2668</v>
      </c>
      <c r="F32" s="44"/>
      <c r="G32" s="44"/>
      <c r="H32" s="44"/>
      <c r="I32" s="44"/>
      <c r="J32" s="46"/>
    </row>
    <row r="33" ht="28.8">
      <c r="A33" s="36" t="s">
        <v>118</v>
      </c>
      <c r="B33" s="36">
        <v>7</v>
      </c>
      <c r="C33" s="37" t="s">
        <v>2669</v>
      </c>
      <c r="D33" s="36" t="s">
        <v>120</v>
      </c>
      <c r="E33" s="38" t="s">
        <v>2670</v>
      </c>
      <c r="F33" s="39" t="s">
        <v>178</v>
      </c>
      <c r="G33" s="40">
        <v>26</v>
      </c>
      <c r="H33" s="41">
        <v>1851.76</v>
      </c>
      <c r="I33" s="41">
        <f>ROUND(G33*H33,P4)</f>
        <v>0</v>
      </c>
      <c r="J33" s="39" t="s">
        <v>123</v>
      </c>
      <c r="O33" s="42">
        <f>I33*0.21</f>
        <v>0</v>
      </c>
      <c r="P33">
        <v>3</v>
      </c>
    </row>
    <row r="34">
      <c r="A34" s="36" t="s">
        <v>124</v>
      </c>
      <c r="B34" s="43"/>
      <c r="C34" s="44"/>
      <c r="D34" s="44"/>
      <c r="E34" s="45" t="s">
        <v>120</v>
      </c>
      <c r="F34" s="44"/>
      <c r="G34" s="44"/>
      <c r="H34" s="44"/>
      <c r="I34" s="44"/>
      <c r="J34" s="46"/>
    </row>
    <row r="35" ht="43.2">
      <c r="A35" s="36" t="s">
        <v>125</v>
      </c>
      <c r="B35" s="43"/>
      <c r="C35" s="44"/>
      <c r="D35" s="44"/>
      <c r="E35" s="47" t="s">
        <v>2685</v>
      </c>
      <c r="F35" s="44"/>
      <c r="G35" s="44"/>
      <c r="H35" s="44"/>
      <c r="I35" s="44"/>
      <c r="J35" s="46"/>
    </row>
    <row r="36" ht="129.6">
      <c r="A36" s="36" t="s">
        <v>127</v>
      </c>
      <c r="B36" s="43"/>
      <c r="C36" s="44"/>
      <c r="D36" s="44"/>
      <c r="E36" s="38" t="s">
        <v>2672</v>
      </c>
      <c r="F36" s="44"/>
      <c r="G36" s="44"/>
      <c r="H36" s="44"/>
      <c r="I36" s="44"/>
      <c r="J36" s="46"/>
    </row>
    <row r="37">
      <c r="A37" s="36" t="s">
        <v>118</v>
      </c>
      <c r="B37" s="36">
        <v>8</v>
      </c>
      <c r="C37" s="37" t="s">
        <v>2673</v>
      </c>
      <c r="D37" s="36" t="s">
        <v>120</v>
      </c>
      <c r="E37" s="38" t="s">
        <v>2674</v>
      </c>
      <c r="F37" s="39" t="s">
        <v>189</v>
      </c>
      <c r="G37" s="40">
        <v>2.2050000000000001</v>
      </c>
      <c r="H37" s="41">
        <v>313.19</v>
      </c>
      <c r="I37" s="41">
        <f>ROUND(G37*H37,P4)</f>
        <v>0</v>
      </c>
      <c r="J37" s="39" t="s">
        <v>123</v>
      </c>
      <c r="O37" s="42">
        <f>I37*0.21</f>
        <v>0</v>
      </c>
      <c r="P37">
        <v>3</v>
      </c>
    </row>
    <row r="38">
      <c r="A38" s="36" t="s">
        <v>124</v>
      </c>
      <c r="B38" s="43"/>
      <c r="C38" s="44"/>
      <c r="D38" s="44"/>
      <c r="E38" s="45" t="s">
        <v>120</v>
      </c>
      <c r="F38" s="44"/>
      <c r="G38" s="44"/>
      <c r="H38" s="44"/>
      <c r="I38" s="44"/>
      <c r="J38" s="46"/>
    </row>
    <row r="39">
      <c r="A39" s="36" t="s">
        <v>125</v>
      </c>
      <c r="B39" s="43"/>
      <c r="C39" s="44"/>
      <c r="D39" s="44"/>
      <c r="E39" s="47" t="s">
        <v>2686</v>
      </c>
      <c r="F39" s="44"/>
      <c r="G39" s="44"/>
      <c r="H39" s="44"/>
      <c r="I39" s="44"/>
      <c r="J39" s="46"/>
    </row>
    <row r="40" ht="43.2">
      <c r="A40" s="36" t="s">
        <v>127</v>
      </c>
      <c r="B40" s="43"/>
      <c r="C40" s="44"/>
      <c r="D40" s="44"/>
      <c r="E40" s="38" t="s">
        <v>2676</v>
      </c>
      <c r="F40" s="44"/>
      <c r="G40" s="44"/>
      <c r="H40" s="44"/>
      <c r="I40" s="44"/>
      <c r="J40" s="46"/>
    </row>
    <row r="41">
      <c r="A41" s="36" t="s">
        <v>118</v>
      </c>
      <c r="B41" s="36">
        <v>9</v>
      </c>
      <c r="C41" s="37" t="s">
        <v>2687</v>
      </c>
      <c r="D41" s="36" t="s">
        <v>120</v>
      </c>
      <c r="E41" s="38" t="s">
        <v>2688</v>
      </c>
      <c r="F41" s="39" t="s">
        <v>178</v>
      </c>
      <c r="G41" s="40">
        <v>1</v>
      </c>
      <c r="H41" s="41">
        <v>50000</v>
      </c>
      <c r="I41" s="41">
        <f>ROUND(G41*H41,P4)</f>
        <v>0</v>
      </c>
      <c r="J41" s="36"/>
      <c r="O41" s="42">
        <f>I41*0.21</f>
        <v>0</v>
      </c>
      <c r="P41">
        <v>3</v>
      </c>
    </row>
    <row r="42">
      <c r="A42" s="36" t="s">
        <v>124</v>
      </c>
      <c r="B42" s="43"/>
      <c r="C42" s="44"/>
      <c r="D42" s="44"/>
      <c r="E42" s="45" t="s">
        <v>120</v>
      </c>
      <c r="F42" s="44"/>
      <c r="G42" s="44"/>
      <c r="H42" s="44"/>
      <c r="I42" s="44"/>
      <c r="J42" s="46"/>
    </row>
    <row r="43">
      <c r="A43" s="36" t="s">
        <v>125</v>
      </c>
      <c r="B43" s="43"/>
      <c r="C43" s="44"/>
      <c r="D43" s="44"/>
      <c r="E43" s="47" t="s">
        <v>700</v>
      </c>
      <c r="F43" s="44"/>
      <c r="G43" s="44"/>
      <c r="H43" s="44"/>
      <c r="I43" s="44"/>
      <c r="J43" s="46"/>
    </row>
    <row r="44" ht="43.2">
      <c r="A44" s="36" t="s">
        <v>127</v>
      </c>
      <c r="B44" s="48"/>
      <c r="C44" s="49"/>
      <c r="D44" s="49"/>
      <c r="E44" s="38" t="s">
        <v>2676</v>
      </c>
      <c r="F44" s="49"/>
      <c r="G44" s="49"/>
      <c r="H44" s="49"/>
      <c r="I44" s="49"/>
      <c r="J44"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89</v>
      </c>
      <c r="I3" s="24">
        <f>SUMIFS(I8:I36,A8:A36,"SD")</f>
        <v>0</v>
      </c>
      <c r="J3" s="18"/>
      <c r="O3">
        <v>0</v>
      </c>
      <c r="P3">
        <v>2</v>
      </c>
    </row>
    <row r="4">
      <c r="A4" s="3" t="s">
        <v>102</v>
      </c>
      <c r="B4" s="19" t="s">
        <v>103</v>
      </c>
      <c r="C4" s="20" t="s">
        <v>89</v>
      </c>
      <c r="D4" s="21"/>
      <c r="E4" s="22" t="s">
        <v>90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SUMIFS(I9:I36,A9:A36,"P")</f>
        <v>0</v>
      </c>
      <c r="J8" s="35"/>
    </row>
    <row r="9">
      <c r="A9" s="36" t="s">
        <v>118</v>
      </c>
      <c r="B9" s="36">
        <v>1</v>
      </c>
      <c r="C9" s="37" t="s">
        <v>2035</v>
      </c>
      <c r="D9" s="36" t="s">
        <v>120</v>
      </c>
      <c r="E9" s="38" t="s">
        <v>2036</v>
      </c>
      <c r="F9" s="39" t="s">
        <v>189</v>
      </c>
      <c r="G9" s="40">
        <v>16096</v>
      </c>
      <c r="H9" s="41">
        <v>82.640000000000001</v>
      </c>
      <c r="I9" s="41">
        <f>ROUND(G9*H9,P4)</f>
        <v>0</v>
      </c>
      <c r="J9" s="39" t="s">
        <v>123</v>
      </c>
      <c r="O9" s="42">
        <f>I9*0.21</f>
        <v>0</v>
      </c>
      <c r="P9">
        <v>3</v>
      </c>
    </row>
    <row r="10">
      <c r="A10" s="36" t="s">
        <v>124</v>
      </c>
      <c r="B10" s="43"/>
      <c r="C10" s="44"/>
      <c r="D10" s="44"/>
      <c r="E10" s="45" t="s">
        <v>120</v>
      </c>
      <c r="F10" s="44"/>
      <c r="G10" s="44"/>
      <c r="H10" s="44"/>
      <c r="I10" s="44"/>
      <c r="J10" s="46"/>
    </row>
    <row r="11" ht="129.6">
      <c r="A11" s="36" t="s">
        <v>125</v>
      </c>
      <c r="B11" s="43"/>
      <c r="C11" s="44"/>
      <c r="D11" s="44"/>
      <c r="E11" s="47" t="s">
        <v>2689</v>
      </c>
      <c r="F11" s="44"/>
      <c r="G11" s="44"/>
      <c r="H11" s="44"/>
      <c r="I11" s="44"/>
      <c r="J11" s="46"/>
    </row>
    <row r="12" ht="43.2">
      <c r="A12" s="36" t="s">
        <v>127</v>
      </c>
      <c r="B12" s="43"/>
      <c r="C12" s="44"/>
      <c r="D12" s="44"/>
      <c r="E12" s="38" t="s">
        <v>2690</v>
      </c>
      <c r="F12" s="44"/>
      <c r="G12" s="44"/>
      <c r="H12" s="44"/>
      <c r="I12" s="44"/>
      <c r="J12" s="46"/>
    </row>
    <row r="13">
      <c r="A13" s="36" t="s">
        <v>118</v>
      </c>
      <c r="B13" s="36">
        <v>2</v>
      </c>
      <c r="C13" s="37" t="s">
        <v>305</v>
      </c>
      <c r="D13" s="36" t="s">
        <v>309</v>
      </c>
      <c r="E13" s="38" t="s">
        <v>306</v>
      </c>
      <c r="F13" s="39" t="s">
        <v>189</v>
      </c>
      <c r="G13" s="40">
        <v>3146.9400000000001</v>
      </c>
      <c r="H13" s="41">
        <v>135.06999999999999</v>
      </c>
      <c r="I13" s="41">
        <f>ROUND(G13*H13,P4)</f>
        <v>0</v>
      </c>
      <c r="J13" s="39" t="s">
        <v>123</v>
      </c>
      <c r="O13" s="42">
        <f>I13*0.21</f>
        <v>0</v>
      </c>
      <c r="P13">
        <v>3</v>
      </c>
    </row>
    <row r="14">
      <c r="A14" s="36" t="s">
        <v>124</v>
      </c>
      <c r="B14" s="43"/>
      <c r="C14" s="44"/>
      <c r="D14" s="44"/>
      <c r="E14" s="45" t="s">
        <v>120</v>
      </c>
      <c r="F14" s="44"/>
      <c r="G14" s="44"/>
      <c r="H14" s="44"/>
      <c r="I14" s="44"/>
      <c r="J14" s="46"/>
    </row>
    <row r="15" ht="57.6">
      <c r="A15" s="36" t="s">
        <v>125</v>
      </c>
      <c r="B15" s="43"/>
      <c r="C15" s="44"/>
      <c r="D15" s="44"/>
      <c r="E15" s="47" t="s">
        <v>2691</v>
      </c>
      <c r="F15" s="44"/>
      <c r="G15" s="44"/>
      <c r="H15" s="44"/>
      <c r="I15" s="44"/>
      <c r="J15" s="46"/>
    </row>
    <row r="16" ht="360">
      <c r="A16" s="36" t="s">
        <v>127</v>
      </c>
      <c r="B16" s="43"/>
      <c r="C16" s="44"/>
      <c r="D16" s="44"/>
      <c r="E16" s="38" t="s">
        <v>308</v>
      </c>
      <c r="F16" s="44"/>
      <c r="G16" s="44"/>
      <c r="H16" s="44"/>
      <c r="I16" s="44"/>
      <c r="J16" s="46"/>
    </row>
    <row r="17">
      <c r="A17" s="36" t="s">
        <v>118</v>
      </c>
      <c r="B17" s="36">
        <v>7</v>
      </c>
      <c r="C17" s="37" t="s">
        <v>305</v>
      </c>
      <c r="D17" s="36" t="s">
        <v>311</v>
      </c>
      <c r="E17" s="38" t="s">
        <v>306</v>
      </c>
      <c r="F17" s="39" t="s">
        <v>189</v>
      </c>
      <c r="G17" s="40">
        <v>3200.3229999999999</v>
      </c>
      <c r="H17" s="41">
        <v>135.06999999999999</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2692</v>
      </c>
      <c r="F19" s="44"/>
      <c r="G19" s="44"/>
      <c r="H19" s="44"/>
      <c r="I19" s="44"/>
      <c r="J19" s="46"/>
    </row>
    <row r="20" ht="388.8">
      <c r="A20" s="36" t="s">
        <v>127</v>
      </c>
      <c r="B20" s="43"/>
      <c r="C20" s="44"/>
      <c r="D20" s="44"/>
      <c r="E20" s="38" t="s">
        <v>2693</v>
      </c>
      <c r="F20" s="44"/>
      <c r="G20" s="44"/>
      <c r="H20" s="44"/>
      <c r="I20" s="44"/>
      <c r="J20" s="46"/>
    </row>
    <row r="21">
      <c r="A21" s="36" t="s">
        <v>118</v>
      </c>
      <c r="B21" s="36">
        <v>3</v>
      </c>
      <c r="C21" s="37" t="s">
        <v>209</v>
      </c>
      <c r="D21" s="36" t="s">
        <v>120</v>
      </c>
      <c r="E21" s="38" t="s">
        <v>210</v>
      </c>
      <c r="F21" s="39" t="s">
        <v>189</v>
      </c>
      <c r="G21" s="40">
        <v>16096</v>
      </c>
      <c r="H21" s="41">
        <v>20.600000000000001</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2694</v>
      </c>
      <c r="F23" s="44"/>
      <c r="G23" s="44"/>
      <c r="H23" s="44"/>
      <c r="I23" s="44"/>
      <c r="J23" s="46"/>
    </row>
    <row r="24" ht="216">
      <c r="A24" s="36" t="s">
        <v>127</v>
      </c>
      <c r="B24" s="43"/>
      <c r="C24" s="44"/>
      <c r="D24" s="44"/>
      <c r="E24" s="38" t="s">
        <v>341</v>
      </c>
      <c r="F24" s="44"/>
      <c r="G24" s="44"/>
      <c r="H24" s="44"/>
      <c r="I24" s="44"/>
      <c r="J24" s="46"/>
    </row>
    <row r="25">
      <c r="A25" s="36" t="s">
        <v>118</v>
      </c>
      <c r="B25" s="36">
        <v>4</v>
      </c>
      <c r="C25" s="37" t="s">
        <v>362</v>
      </c>
      <c r="D25" s="36" t="s">
        <v>120</v>
      </c>
      <c r="E25" s="38" t="s">
        <v>363</v>
      </c>
      <c r="F25" s="39" t="s">
        <v>189</v>
      </c>
      <c r="G25" s="40">
        <v>3146.9400000000001</v>
      </c>
      <c r="H25" s="41">
        <v>222.00999999999999</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2695</v>
      </c>
      <c r="F27" s="44"/>
      <c r="G27" s="44"/>
      <c r="H27" s="44"/>
      <c r="I27" s="44"/>
      <c r="J27" s="46"/>
    </row>
    <row r="28" ht="43.2">
      <c r="A28" s="36" t="s">
        <v>127</v>
      </c>
      <c r="B28" s="43"/>
      <c r="C28" s="44"/>
      <c r="D28" s="44"/>
      <c r="E28" s="38" t="s">
        <v>365</v>
      </c>
      <c r="F28" s="44"/>
      <c r="G28" s="44"/>
      <c r="H28" s="44"/>
      <c r="I28" s="44"/>
      <c r="J28" s="46"/>
    </row>
    <row r="29">
      <c r="A29" s="36" t="s">
        <v>118</v>
      </c>
      <c r="B29" s="36">
        <v>6</v>
      </c>
      <c r="C29" s="37" t="s">
        <v>362</v>
      </c>
      <c r="D29" s="36" t="s">
        <v>133</v>
      </c>
      <c r="E29" s="38" t="s">
        <v>363</v>
      </c>
      <c r="F29" s="39" t="s">
        <v>189</v>
      </c>
      <c r="G29" s="40">
        <v>3200.3229999999999</v>
      </c>
      <c r="H29" s="41">
        <v>222.00999999999999</v>
      </c>
      <c r="I29" s="41">
        <f>ROUND(G29*H29,P4)</f>
        <v>0</v>
      </c>
      <c r="J29" s="39" t="s">
        <v>123</v>
      </c>
      <c r="O29" s="42">
        <f>I29*0.21</f>
        <v>0</v>
      </c>
      <c r="P29">
        <v>3</v>
      </c>
    </row>
    <row r="30">
      <c r="A30" s="36" t="s">
        <v>124</v>
      </c>
      <c r="B30" s="43"/>
      <c r="C30" s="44"/>
      <c r="D30" s="44"/>
      <c r="E30" s="45" t="s">
        <v>120</v>
      </c>
      <c r="F30" s="44"/>
      <c r="G30" s="44"/>
      <c r="H30" s="44"/>
      <c r="I30" s="44"/>
      <c r="J30" s="46"/>
    </row>
    <row r="31">
      <c r="A31" s="36" t="s">
        <v>125</v>
      </c>
      <c r="B31" s="43"/>
      <c r="C31" s="44"/>
      <c r="D31" s="44"/>
      <c r="E31" s="47" t="s">
        <v>2696</v>
      </c>
      <c r="F31" s="44"/>
      <c r="G31" s="44"/>
      <c r="H31" s="44"/>
      <c r="I31" s="44"/>
      <c r="J31" s="46"/>
    </row>
    <row r="32" ht="43.2">
      <c r="A32" s="36" t="s">
        <v>127</v>
      </c>
      <c r="B32" s="43"/>
      <c r="C32" s="44"/>
      <c r="D32" s="44"/>
      <c r="E32" s="38" t="s">
        <v>2697</v>
      </c>
      <c r="F32" s="44"/>
      <c r="G32" s="44"/>
      <c r="H32" s="44"/>
      <c r="I32" s="44"/>
      <c r="J32" s="46"/>
    </row>
    <row r="33">
      <c r="A33" s="36" t="s">
        <v>118</v>
      </c>
      <c r="B33" s="36">
        <v>5</v>
      </c>
      <c r="C33" s="37" t="s">
        <v>2698</v>
      </c>
      <c r="D33" s="36" t="s">
        <v>120</v>
      </c>
      <c r="E33" s="38" t="s">
        <v>2699</v>
      </c>
      <c r="F33" s="39" t="s">
        <v>189</v>
      </c>
      <c r="G33" s="40">
        <v>16096</v>
      </c>
      <c r="H33" s="41">
        <v>71.25</v>
      </c>
      <c r="I33" s="41">
        <f>ROUND(G33*H33,P4)</f>
        <v>0</v>
      </c>
      <c r="J33" s="39" t="s">
        <v>123</v>
      </c>
      <c r="O33" s="42">
        <f>I33*0.21</f>
        <v>0</v>
      </c>
      <c r="P33">
        <v>3</v>
      </c>
    </row>
    <row r="34" ht="115.2">
      <c r="A34" s="36" t="s">
        <v>124</v>
      </c>
      <c r="B34" s="43"/>
      <c r="C34" s="44"/>
      <c r="D34" s="44"/>
      <c r="E34" s="38" t="s">
        <v>2700</v>
      </c>
      <c r="F34" s="44"/>
      <c r="G34" s="44"/>
      <c r="H34" s="44"/>
      <c r="I34" s="44"/>
      <c r="J34" s="46"/>
    </row>
    <row r="35">
      <c r="A35" s="36" t="s">
        <v>125</v>
      </c>
      <c r="B35" s="43"/>
      <c r="C35" s="44"/>
      <c r="D35" s="44"/>
      <c r="E35" s="47" t="s">
        <v>2701</v>
      </c>
      <c r="F35" s="44"/>
      <c r="G35" s="44"/>
      <c r="H35" s="44"/>
      <c r="I35" s="44"/>
      <c r="J35" s="46"/>
    </row>
    <row r="36" ht="57.6">
      <c r="A36" s="36" t="s">
        <v>127</v>
      </c>
      <c r="B36" s="48"/>
      <c r="C36" s="49"/>
      <c r="D36" s="49"/>
      <c r="E36" s="38" t="s">
        <v>2702</v>
      </c>
      <c r="F36" s="49"/>
      <c r="G36" s="49"/>
      <c r="H36" s="49"/>
      <c r="I36" s="49"/>
      <c r="J3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91</v>
      </c>
      <c r="I3" s="24">
        <f>SUMIFS(I8:I17,A8:A17,"SD")</f>
        <v>0</v>
      </c>
      <c r="J3" s="18"/>
      <c r="O3">
        <v>0</v>
      </c>
      <c r="P3">
        <v>2</v>
      </c>
    </row>
    <row r="4">
      <c r="A4" s="3" t="s">
        <v>102</v>
      </c>
      <c r="B4" s="19" t="s">
        <v>103</v>
      </c>
      <c r="C4" s="20" t="s">
        <v>91</v>
      </c>
      <c r="D4" s="21"/>
      <c r="E4" s="22" t="s">
        <v>92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139</v>
      </c>
      <c r="D9" s="36" t="s">
        <v>120</v>
      </c>
      <c r="E9" s="38" t="s">
        <v>140</v>
      </c>
      <c r="F9" s="39" t="s">
        <v>122</v>
      </c>
      <c r="G9" s="40">
        <v>1</v>
      </c>
      <c r="H9" s="41">
        <v>250000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2703</v>
      </c>
      <c r="F11" s="44"/>
      <c r="G11" s="44"/>
      <c r="H11" s="44"/>
      <c r="I11" s="44"/>
      <c r="J11" s="46"/>
    </row>
    <row r="12">
      <c r="A12" s="36" t="s">
        <v>127</v>
      </c>
      <c r="B12" s="43"/>
      <c r="C12" s="44"/>
      <c r="D12" s="44"/>
      <c r="E12" s="38" t="s">
        <v>160</v>
      </c>
      <c r="F12" s="44"/>
      <c r="G12" s="44"/>
      <c r="H12" s="44"/>
      <c r="I12" s="44"/>
      <c r="J12" s="46"/>
    </row>
    <row r="13">
      <c r="A13" s="30" t="s">
        <v>115</v>
      </c>
      <c r="B13" s="31"/>
      <c r="C13" s="32" t="s">
        <v>133</v>
      </c>
      <c r="D13" s="33"/>
      <c r="E13" s="30" t="s">
        <v>204</v>
      </c>
      <c r="F13" s="33"/>
      <c r="G13" s="33"/>
      <c r="H13" s="33"/>
      <c r="I13" s="34">
        <f>SUMIFS(I14:I17,A14:A17,"P")</f>
        <v>0</v>
      </c>
      <c r="J13" s="35"/>
    </row>
    <row r="14">
      <c r="A14" s="36" t="s">
        <v>118</v>
      </c>
      <c r="B14" s="36">
        <v>2</v>
      </c>
      <c r="C14" s="37" t="s">
        <v>2704</v>
      </c>
      <c r="D14" s="36" t="s">
        <v>120</v>
      </c>
      <c r="E14" s="38" t="s">
        <v>2705</v>
      </c>
      <c r="F14" s="39" t="s">
        <v>219</v>
      </c>
      <c r="G14" s="40">
        <v>106908</v>
      </c>
      <c r="H14" s="41">
        <v>4</v>
      </c>
      <c r="I14" s="41">
        <f>ROUND(G14*H14,P4)</f>
        <v>0</v>
      </c>
      <c r="J14" s="36"/>
      <c r="O14" s="42">
        <f>I14*0.21</f>
        <v>0</v>
      </c>
      <c r="P14">
        <v>3</v>
      </c>
    </row>
    <row r="15">
      <c r="A15" s="36" t="s">
        <v>124</v>
      </c>
      <c r="B15" s="43"/>
      <c r="C15" s="44"/>
      <c r="D15" s="44"/>
      <c r="E15" s="45" t="s">
        <v>120</v>
      </c>
      <c r="F15" s="44"/>
      <c r="G15" s="44"/>
      <c r="H15" s="44"/>
      <c r="I15" s="44"/>
      <c r="J15" s="46"/>
    </row>
    <row r="16" ht="57.6">
      <c r="A16" s="36" t="s">
        <v>125</v>
      </c>
      <c r="B16" s="43"/>
      <c r="C16" s="44"/>
      <c r="D16" s="44"/>
      <c r="E16" s="47" t="s">
        <v>2706</v>
      </c>
      <c r="F16" s="44"/>
      <c r="G16" s="44"/>
      <c r="H16" s="44"/>
      <c r="I16" s="44"/>
      <c r="J16" s="46"/>
    </row>
    <row r="17" ht="28.8">
      <c r="A17" s="36" t="s">
        <v>127</v>
      </c>
      <c r="B17" s="48"/>
      <c r="C17" s="49"/>
      <c r="D17" s="49"/>
      <c r="E17" s="38" t="s">
        <v>2707</v>
      </c>
      <c r="F17" s="49"/>
      <c r="G17" s="49"/>
      <c r="H17" s="49"/>
      <c r="I17" s="49"/>
      <c r="J17"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93</v>
      </c>
      <c r="I3" s="24">
        <f>SUMIFS(I8:I20,A8:A20,"SD")</f>
        <v>0</v>
      </c>
      <c r="J3" s="18"/>
      <c r="O3">
        <v>0</v>
      </c>
      <c r="P3">
        <v>2</v>
      </c>
    </row>
    <row r="4">
      <c r="A4" s="3" t="s">
        <v>102</v>
      </c>
      <c r="B4" s="19" t="s">
        <v>103</v>
      </c>
      <c r="C4" s="20" t="s">
        <v>93</v>
      </c>
      <c r="D4" s="21"/>
      <c r="E4" s="22" t="s">
        <v>94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268</v>
      </c>
      <c r="D8" s="33"/>
      <c r="E8" s="30" t="s">
        <v>269</v>
      </c>
      <c r="F8" s="33"/>
      <c r="G8" s="33"/>
      <c r="H8" s="33"/>
      <c r="I8" s="34">
        <f>SUMIFS(I9:I20,A9:A20,"P")</f>
        <v>0</v>
      </c>
      <c r="J8" s="35"/>
    </row>
    <row r="9">
      <c r="A9" s="36" t="s">
        <v>118</v>
      </c>
      <c r="B9" s="36">
        <v>1</v>
      </c>
      <c r="C9" s="37" t="s">
        <v>2708</v>
      </c>
      <c r="D9" s="36" t="s">
        <v>120</v>
      </c>
      <c r="E9" s="38" t="s">
        <v>2709</v>
      </c>
      <c r="F9" s="39" t="s">
        <v>122</v>
      </c>
      <c r="G9" s="40">
        <v>1</v>
      </c>
      <c r="H9" s="41">
        <v>247400</v>
      </c>
      <c r="I9" s="41">
        <f>ROUND(G9*H9,P4)</f>
        <v>0</v>
      </c>
      <c r="J9" s="36"/>
      <c r="O9" s="42">
        <f>I9*0.21</f>
        <v>0</v>
      </c>
      <c r="P9">
        <v>3</v>
      </c>
    </row>
    <row r="10">
      <c r="A10" s="36" t="s">
        <v>124</v>
      </c>
      <c r="B10" s="43"/>
      <c r="C10" s="44"/>
      <c r="D10" s="44"/>
      <c r="E10" s="45" t="s">
        <v>120</v>
      </c>
      <c r="F10" s="44"/>
      <c r="G10" s="44"/>
      <c r="H10" s="44"/>
      <c r="I10" s="44"/>
      <c r="J10" s="46"/>
    </row>
    <row r="11" ht="57.6">
      <c r="A11" s="36" t="s">
        <v>125</v>
      </c>
      <c r="B11" s="43"/>
      <c r="C11" s="44"/>
      <c r="D11" s="44"/>
      <c r="E11" s="47" t="s">
        <v>2710</v>
      </c>
      <c r="F11" s="44"/>
      <c r="G11" s="44"/>
      <c r="H11" s="44"/>
      <c r="I11" s="44"/>
      <c r="J11" s="46"/>
    </row>
    <row r="12">
      <c r="A12" s="36" t="s">
        <v>127</v>
      </c>
      <c r="B12" s="43"/>
      <c r="C12" s="44"/>
      <c r="D12" s="44"/>
      <c r="E12" s="45" t="s">
        <v>120</v>
      </c>
      <c r="F12" s="44"/>
      <c r="G12" s="44"/>
      <c r="H12" s="44"/>
      <c r="I12" s="44"/>
      <c r="J12" s="46"/>
    </row>
    <row r="13">
      <c r="A13" s="36" t="s">
        <v>118</v>
      </c>
      <c r="B13" s="36">
        <v>2</v>
      </c>
      <c r="C13" s="37" t="s">
        <v>2711</v>
      </c>
      <c r="D13" s="36" t="s">
        <v>120</v>
      </c>
      <c r="E13" s="38" t="s">
        <v>2712</v>
      </c>
      <c r="F13" s="39" t="s">
        <v>122</v>
      </c>
      <c r="G13" s="40">
        <v>1</v>
      </c>
      <c r="H13" s="41">
        <v>80000</v>
      </c>
      <c r="I13" s="41">
        <f>ROUND(G13*H13,P4)</f>
        <v>0</v>
      </c>
      <c r="J13" s="36"/>
      <c r="O13" s="42">
        <f>I13*0.21</f>
        <v>0</v>
      </c>
      <c r="P13">
        <v>3</v>
      </c>
    </row>
    <row r="14">
      <c r="A14" s="36" t="s">
        <v>124</v>
      </c>
      <c r="B14" s="43"/>
      <c r="C14" s="44"/>
      <c r="D14" s="44"/>
      <c r="E14" s="45" t="s">
        <v>120</v>
      </c>
      <c r="F14" s="44"/>
      <c r="G14" s="44"/>
      <c r="H14" s="44"/>
      <c r="I14" s="44"/>
      <c r="J14" s="46"/>
    </row>
    <row r="15" ht="43.2">
      <c r="A15" s="36" t="s">
        <v>125</v>
      </c>
      <c r="B15" s="43"/>
      <c r="C15" s="44"/>
      <c r="D15" s="44"/>
      <c r="E15" s="47" t="s">
        <v>2713</v>
      </c>
      <c r="F15" s="44"/>
      <c r="G15" s="44"/>
      <c r="H15" s="44"/>
      <c r="I15" s="44"/>
      <c r="J15" s="46"/>
    </row>
    <row r="16">
      <c r="A16" s="36" t="s">
        <v>127</v>
      </c>
      <c r="B16" s="43"/>
      <c r="C16" s="44"/>
      <c r="D16" s="44"/>
      <c r="E16" s="45" t="s">
        <v>120</v>
      </c>
      <c r="F16" s="44"/>
      <c r="G16" s="44"/>
      <c r="H16" s="44"/>
      <c r="I16" s="44"/>
      <c r="J16" s="46"/>
    </row>
    <row r="17">
      <c r="A17" s="36" t="s">
        <v>118</v>
      </c>
      <c r="B17" s="36">
        <v>3</v>
      </c>
      <c r="C17" s="37" t="s">
        <v>2714</v>
      </c>
      <c r="D17" s="36" t="s">
        <v>120</v>
      </c>
      <c r="E17" s="38" t="s">
        <v>2715</v>
      </c>
      <c r="F17" s="39" t="s">
        <v>2716</v>
      </c>
      <c r="G17" s="40">
        <v>16.5</v>
      </c>
      <c r="H17" s="41">
        <v>107000</v>
      </c>
      <c r="I17" s="41">
        <f>ROUND(G17*H17,P4)</f>
        <v>0</v>
      </c>
      <c r="J17" s="36"/>
      <c r="O17" s="42">
        <f>I17*0.21</f>
        <v>0</v>
      </c>
      <c r="P17">
        <v>3</v>
      </c>
    </row>
    <row r="18">
      <c r="A18" s="36" t="s">
        <v>124</v>
      </c>
      <c r="B18" s="43"/>
      <c r="C18" s="44"/>
      <c r="D18" s="44"/>
      <c r="E18" s="45" t="s">
        <v>120</v>
      </c>
      <c r="F18" s="44"/>
      <c r="G18" s="44"/>
      <c r="H18" s="44"/>
      <c r="I18" s="44"/>
      <c r="J18" s="46"/>
    </row>
    <row r="19" ht="115.2">
      <c r="A19" s="36" t="s">
        <v>125</v>
      </c>
      <c r="B19" s="43"/>
      <c r="C19" s="44"/>
      <c r="D19" s="44"/>
      <c r="E19" s="47" t="s">
        <v>2717</v>
      </c>
      <c r="F19" s="44"/>
      <c r="G19" s="44"/>
      <c r="H19" s="44"/>
      <c r="I19" s="44"/>
      <c r="J19" s="46"/>
    </row>
    <row r="20">
      <c r="A20" s="36" t="s">
        <v>127</v>
      </c>
      <c r="B20" s="48"/>
      <c r="C20" s="49"/>
      <c r="D20" s="49"/>
      <c r="E20" s="51" t="s">
        <v>120</v>
      </c>
      <c r="F20" s="49"/>
      <c r="G20" s="49"/>
      <c r="H20" s="49"/>
      <c r="I20" s="49"/>
      <c r="J20"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95</v>
      </c>
      <c r="I3" s="24">
        <f>SUMIFS(I8:I32,A8:A32,"SD")</f>
        <v>0</v>
      </c>
      <c r="J3" s="18"/>
      <c r="O3">
        <v>0</v>
      </c>
      <c r="P3">
        <v>2</v>
      </c>
    </row>
    <row r="4">
      <c r="A4" s="3" t="s">
        <v>102</v>
      </c>
      <c r="B4" s="19" t="s">
        <v>103</v>
      </c>
      <c r="C4" s="20" t="s">
        <v>95</v>
      </c>
      <c r="D4" s="21"/>
      <c r="E4" s="22" t="s">
        <v>96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SUMIFS(I9:I32,A9:A32,"P")</f>
        <v>0</v>
      </c>
      <c r="J8" s="35"/>
    </row>
    <row r="9">
      <c r="A9" s="36" t="s">
        <v>118</v>
      </c>
      <c r="B9" s="36">
        <v>1</v>
      </c>
      <c r="C9" s="37" t="s">
        <v>2718</v>
      </c>
      <c r="D9" s="36" t="s">
        <v>120</v>
      </c>
      <c r="E9" s="38" t="s">
        <v>2719</v>
      </c>
      <c r="F9" s="39" t="s">
        <v>219</v>
      </c>
      <c r="G9" s="40">
        <v>12862</v>
      </c>
      <c r="H9" s="41">
        <v>66.349999999999994</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2720</v>
      </c>
      <c r="F11" s="44"/>
      <c r="G11" s="44"/>
      <c r="H11" s="44"/>
      <c r="I11" s="44"/>
      <c r="J11" s="46"/>
    </row>
    <row r="12">
      <c r="A12" s="36" t="s">
        <v>127</v>
      </c>
      <c r="B12" s="43"/>
      <c r="C12" s="44"/>
      <c r="D12" s="44"/>
      <c r="E12" s="38" t="s">
        <v>2721</v>
      </c>
      <c r="F12" s="44"/>
      <c r="G12" s="44"/>
      <c r="H12" s="44"/>
      <c r="I12" s="44"/>
      <c r="J12" s="46"/>
    </row>
    <row r="13">
      <c r="A13" s="36" t="s">
        <v>118</v>
      </c>
      <c r="B13" s="36">
        <v>2</v>
      </c>
      <c r="C13" s="37" t="s">
        <v>305</v>
      </c>
      <c r="D13" s="36" t="s">
        <v>309</v>
      </c>
      <c r="E13" s="38" t="s">
        <v>306</v>
      </c>
      <c r="F13" s="39" t="s">
        <v>189</v>
      </c>
      <c r="G13" s="40">
        <v>2829.6399999999999</v>
      </c>
      <c r="H13" s="41">
        <v>135.06999999999999</v>
      </c>
      <c r="I13" s="41">
        <f>ROUND(G13*H13,P4)</f>
        <v>0</v>
      </c>
      <c r="J13" s="39" t="s">
        <v>123</v>
      </c>
      <c r="O13" s="42">
        <f>I13*0.21</f>
        <v>0</v>
      </c>
      <c r="P13">
        <v>3</v>
      </c>
    </row>
    <row r="14">
      <c r="A14" s="36" t="s">
        <v>124</v>
      </c>
      <c r="B14" s="43"/>
      <c r="C14" s="44"/>
      <c r="D14" s="44"/>
      <c r="E14" s="45" t="s">
        <v>120</v>
      </c>
      <c r="F14" s="44"/>
      <c r="G14" s="44"/>
      <c r="H14" s="44"/>
      <c r="I14" s="44"/>
      <c r="J14" s="46"/>
    </row>
    <row r="15" ht="28.8">
      <c r="A15" s="36" t="s">
        <v>125</v>
      </c>
      <c r="B15" s="43"/>
      <c r="C15" s="44"/>
      <c r="D15" s="44"/>
      <c r="E15" s="47" t="s">
        <v>2722</v>
      </c>
      <c r="F15" s="44"/>
      <c r="G15" s="44"/>
      <c r="H15" s="44"/>
      <c r="I15" s="44"/>
      <c r="J15" s="46"/>
    </row>
    <row r="16" ht="360">
      <c r="A16" s="36" t="s">
        <v>127</v>
      </c>
      <c r="B16" s="43"/>
      <c r="C16" s="44"/>
      <c r="D16" s="44"/>
      <c r="E16" s="38" t="s">
        <v>308</v>
      </c>
      <c r="F16" s="44"/>
      <c r="G16" s="44"/>
      <c r="H16" s="44"/>
      <c r="I16" s="44"/>
      <c r="J16" s="46"/>
    </row>
    <row r="17">
      <c r="A17" s="36" t="s">
        <v>118</v>
      </c>
      <c r="B17" s="36">
        <v>3</v>
      </c>
      <c r="C17" s="37" t="s">
        <v>217</v>
      </c>
      <c r="D17" s="36" t="s">
        <v>120</v>
      </c>
      <c r="E17" s="38" t="s">
        <v>218</v>
      </c>
      <c r="F17" s="39" t="s">
        <v>219</v>
      </c>
      <c r="G17" s="40">
        <v>12862</v>
      </c>
      <c r="H17" s="41">
        <v>28.920000000000002</v>
      </c>
      <c r="I17" s="41">
        <f>ROUND(G17*H17,P4)</f>
        <v>0</v>
      </c>
      <c r="J17" s="39" t="s">
        <v>123</v>
      </c>
      <c r="O17" s="42">
        <f>I17*0.21</f>
        <v>0</v>
      </c>
      <c r="P17">
        <v>3</v>
      </c>
    </row>
    <row r="18">
      <c r="A18" s="36" t="s">
        <v>124</v>
      </c>
      <c r="B18" s="43"/>
      <c r="C18" s="44"/>
      <c r="D18" s="44"/>
      <c r="E18" s="45" t="s">
        <v>120</v>
      </c>
      <c r="F18" s="44"/>
      <c r="G18" s="44"/>
      <c r="H18" s="44"/>
      <c r="I18" s="44"/>
      <c r="J18" s="46"/>
    </row>
    <row r="19" ht="43.2">
      <c r="A19" s="36" t="s">
        <v>125</v>
      </c>
      <c r="B19" s="43"/>
      <c r="C19" s="44"/>
      <c r="D19" s="44"/>
      <c r="E19" s="47" t="s">
        <v>2723</v>
      </c>
      <c r="F19" s="44"/>
      <c r="G19" s="44"/>
      <c r="H19" s="44"/>
      <c r="I19" s="44"/>
      <c r="J19" s="46"/>
    </row>
    <row r="20">
      <c r="A20" s="36" t="s">
        <v>127</v>
      </c>
      <c r="B20" s="43"/>
      <c r="C20" s="44"/>
      <c r="D20" s="44"/>
      <c r="E20" s="38" t="s">
        <v>2614</v>
      </c>
      <c r="F20" s="44"/>
      <c r="G20" s="44"/>
      <c r="H20" s="44"/>
      <c r="I20" s="44"/>
      <c r="J20" s="46"/>
    </row>
    <row r="21">
      <c r="A21" s="36" t="s">
        <v>118</v>
      </c>
      <c r="B21" s="36">
        <v>4</v>
      </c>
      <c r="C21" s="37" t="s">
        <v>362</v>
      </c>
      <c r="D21" s="36" t="s">
        <v>120</v>
      </c>
      <c r="E21" s="38" t="s">
        <v>363</v>
      </c>
      <c r="F21" s="39" t="s">
        <v>189</v>
      </c>
      <c r="G21" s="40">
        <v>2829.6399999999999</v>
      </c>
      <c r="H21" s="41">
        <v>222.00999999999999</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2724</v>
      </c>
      <c r="F23" s="44"/>
      <c r="G23" s="44"/>
      <c r="H23" s="44"/>
      <c r="I23" s="44"/>
      <c r="J23" s="46"/>
    </row>
    <row r="24" ht="43.2">
      <c r="A24" s="36" t="s">
        <v>127</v>
      </c>
      <c r="B24" s="43"/>
      <c r="C24" s="44"/>
      <c r="D24" s="44"/>
      <c r="E24" s="38" t="s">
        <v>365</v>
      </c>
      <c r="F24" s="44"/>
      <c r="G24" s="44"/>
      <c r="H24" s="44"/>
      <c r="I24" s="44"/>
      <c r="J24" s="46"/>
    </row>
    <row r="25">
      <c r="A25" s="36" t="s">
        <v>118</v>
      </c>
      <c r="B25" s="36">
        <v>5</v>
      </c>
      <c r="C25" s="37" t="s">
        <v>2725</v>
      </c>
      <c r="D25" s="36" t="s">
        <v>120</v>
      </c>
      <c r="E25" s="38" t="s">
        <v>2678</v>
      </c>
      <c r="F25" s="39" t="s">
        <v>219</v>
      </c>
      <c r="G25" s="40">
        <v>14372</v>
      </c>
      <c r="H25" s="41">
        <v>11.1</v>
      </c>
      <c r="I25" s="41">
        <f>ROUND(G25*H25,P4)</f>
        <v>0</v>
      </c>
      <c r="J25" s="36"/>
      <c r="O25" s="42">
        <f>I25*0.21</f>
        <v>0</v>
      </c>
      <c r="P25">
        <v>3</v>
      </c>
    </row>
    <row r="26">
      <c r="A26" s="36" t="s">
        <v>124</v>
      </c>
      <c r="B26" s="43"/>
      <c r="C26" s="44"/>
      <c r="D26" s="44"/>
      <c r="E26" s="45" t="s">
        <v>120</v>
      </c>
      <c r="F26" s="44"/>
      <c r="G26" s="44"/>
      <c r="H26" s="44"/>
      <c r="I26" s="44"/>
      <c r="J26" s="46"/>
    </row>
    <row r="27" ht="115.2">
      <c r="A27" s="36" t="s">
        <v>125</v>
      </c>
      <c r="B27" s="43"/>
      <c r="C27" s="44"/>
      <c r="D27" s="44"/>
      <c r="E27" s="47" t="s">
        <v>2726</v>
      </c>
      <c r="F27" s="44"/>
      <c r="G27" s="44"/>
      <c r="H27" s="44"/>
      <c r="I27" s="44"/>
      <c r="J27" s="46"/>
    </row>
    <row r="28" ht="57.6">
      <c r="A28" s="36" t="s">
        <v>127</v>
      </c>
      <c r="B28" s="43"/>
      <c r="C28" s="44"/>
      <c r="D28" s="44"/>
      <c r="E28" s="38" t="s">
        <v>2638</v>
      </c>
      <c r="F28" s="44"/>
      <c r="G28" s="44"/>
      <c r="H28" s="44"/>
      <c r="I28" s="44"/>
      <c r="J28" s="46"/>
    </row>
    <row r="29">
      <c r="A29" s="36" t="s">
        <v>118</v>
      </c>
      <c r="B29" s="36">
        <v>6</v>
      </c>
      <c r="C29" s="37" t="s">
        <v>2727</v>
      </c>
      <c r="D29" s="36" t="s">
        <v>120</v>
      </c>
      <c r="E29" s="38" t="s">
        <v>2728</v>
      </c>
      <c r="F29" s="39" t="s">
        <v>219</v>
      </c>
      <c r="G29" s="40">
        <v>12597</v>
      </c>
      <c r="H29" s="41">
        <v>45.689999999999998</v>
      </c>
      <c r="I29" s="41">
        <f>ROUND(G29*H29,P4)</f>
        <v>0</v>
      </c>
      <c r="J29" s="39" t="s">
        <v>123</v>
      </c>
      <c r="O29" s="42">
        <f>I29*0.21</f>
        <v>0</v>
      </c>
      <c r="P29">
        <v>3</v>
      </c>
    </row>
    <row r="30">
      <c r="A30" s="36" t="s">
        <v>124</v>
      </c>
      <c r="B30" s="43"/>
      <c r="C30" s="44"/>
      <c r="D30" s="44"/>
      <c r="E30" s="45" t="s">
        <v>120</v>
      </c>
      <c r="F30" s="44"/>
      <c r="G30" s="44"/>
      <c r="H30" s="44"/>
      <c r="I30" s="44"/>
      <c r="J30" s="46"/>
    </row>
    <row r="31" ht="86.4">
      <c r="A31" s="36" t="s">
        <v>125</v>
      </c>
      <c r="B31" s="43"/>
      <c r="C31" s="44"/>
      <c r="D31" s="44"/>
      <c r="E31" s="47" t="s">
        <v>2729</v>
      </c>
      <c r="F31" s="44"/>
      <c r="G31" s="44"/>
      <c r="H31" s="44"/>
      <c r="I31" s="44"/>
      <c r="J31" s="46"/>
    </row>
    <row r="32" ht="43.2">
      <c r="A32" s="36" t="s">
        <v>127</v>
      </c>
      <c r="B32" s="48"/>
      <c r="C32" s="49"/>
      <c r="D32" s="49"/>
      <c r="E32" s="38" t="s">
        <v>2676</v>
      </c>
      <c r="F32" s="49"/>
      <c r="G32" s="49"/>
      <c r="H32" s="49"/>
      <c r="I32" s="49"/>
      <c r="J32"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17</v>
      </c>
      <c r="I3" s="24">
        <f>SUMIFS(I8:I237,A8:A237,"SD")</f>
        <v>0</v>
      </c>
      <c r="J3" s="18"/>
      <c r="O3">
        <v>0</v>
      </c>
      <c r="P3">
        <v>2</v>
      </c>
    </row>
    <row r="4">
      <c r="A4" s="3" t="s">
        <v>102</v>
      </c>
      <c r="B4" s="19" t="s">
        <v>103</v>
      </c>
      <c r="C4" s="20" t="s">
        <v>17</v>
      </c>
      <c r="D4" s="21"/>
      <c r="E4" s="22" t="s">
        <v>18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288</v>
      </c>
      <c r="E9" s="38" t="s">
        <v>188</v>
      </c>
      <c r="F9" s="39" t="s">
        <v>189</v>
      </c>
      <c r="G9" s="40">
        <v>20230.07</v>
      </c>
      <c r="H9" s="41">
        <v>960</v>
      </c>
      <c r="I9" s="41">
        <f>ROUND(G9*H9,P4)</f>
        <v>0</v>
      </c>
      <c r="J9" s="39" t="s">
        <v>123</v>
      </c>
      <c r="O9" s="42">
        <f>I9*0.21</f>
        <v>0</v>
      </c>
      <c r="P9">
        <v>3</v>
      </c>
    </row>
    <row r="10">
      <c r="A10" s="36" t="s">
        <v>124</v>
      </c>
      <c r="B10" s="43"/>
      <c r="C10" s="44"/>
      <c r="D10" s="44"/>
      <c r="E10" s="45" t="s">
        <v>120</v>
      </c>
      <c r="F10" s="44"/>
      <c r="G10" s="44"/>
      <c r="H10" s="44"/>
      <c r="I10" s="44"/>
      <c r="J10" s="46"/>
    </row>
    <row r="11" ht="57.6">
      <c r="A11" s="36" t="s">
        <v>125</v>
      </c>
      <c r="B11" s="43"/>
      <c r="C11" s="44"/>
      <c r="D11" s="44"/>
      <c r="E11" s="47" t="s">
        <v>289</v>
      </c>
      <c r="F11" s="44"/>
      <c r="G11" s="44"/>
      <c r="H11" s="44"/>
      <c r="I11" s="44"/>
      <c r="J11" s="46"/>
    </row>
    <row r="12" ht="28.8">
      <c r="A12" s="36" t="s">
        <v>127</v>
      </c>
      <c r="B12" s="43"/>
      <c r="C12" s="44"/>
      <c r="D12" s="44"/>
      <c r="E12" s="38" t="s">
        <v>192</v>
      </c>
      <c r="F12" s="44"/>
      <c r="G12" s="44"/>
      <c r="H12" s="44"/>
      <c r="I12" s="44"/>
      <c r="J12" s="46"/>
    </row>
    <row r="13">
      <c r="A13" s="30" t="s">
        <v>115</v>
      </c>
      <c r="B13" s="31"/>
      <c r="C13" s="32" t="s">
        <v>133</v>
      </c>
      <c r="D13" s="33"/>
      <c r="E13" s="30" t="s">
        <v>204</v>
      </c>
      <c r="F13" s="33"/>
      <c r="G13" s="33"/>
      <c r="H13" s="33"/>
      <c r="I13" s="34">
        <f>SUMIFS(I14:I113,A14:A113,"P")</f>
        <v>0</v>
      </c>
      <c r="J13" s="35"/>
    </row>
    <row r="14">
      <c r="A14" s="36" t="s">
        <v>118</v>
      </c>
      <c r="B14" s="36">
        <v>2</v>
      </c>
      <c r="C14" s="37" t="s">
        <v>290</v>
      </c>
      <c r="D14" s="36" t="s">
        <v>120</v>
      </c>
      <c r="E14" s="38" t="s">
        <v>291</v>
      </c>
      <c r="F14" s="39" t="s">
        <v>235</v>
      </c>
      <c r="G14" s="40">
        <v>56</v>
      </c>
      <c r="H14" s="41">
        <v>113.47</v>
      </c>
      <c r="I14" s="41">
        <f>ROUND(G14*H14,P4)</f>
        <v>0</v>
      </c>
      <c r="J14" s="39" t="s">
        <v>123</v>
      </c>
      <c r="O14" s="42">
        <f>I14*0.21</f>
        <v>0</v>
      </c>
      <c r="P14">
        <v>3</v>
      </c>
    </row>
    <row r="15">
      <c r="A15" s="36" t="s">
        <v>124</v>
      </c>
      <c r="B15" s="43"/>
      <c r="C15" s="44"/>
      <c r="D15" s="44"/>
      <c r="E15" s="45" t="s">
        <v>120</v>
      </c>
      <c r="F15" s="44"/>
      <c r="G15" s="44"/>
      <c r="H15" s="44"/>
      <c r="I15" s="44"/>
      <c r="J15" s="46"/>
    </row>
    <row r="16">
      <c r="A16" s="36" t="s">
        <v>125</v>
      </c>
      <c r="B16" s="43"/>
      <c r="C16" s="44"/>
      <c r="D16" s="44"/>
      <c r="E16" s="47" t="s">
        <v>292</v>
      </c>
      <c r="F16" s="44"/>
      <c r="G16" s="44"/>
      <c r="H16" s="44"/>
      <c r="I16" s="44"/>
      <c r="J16" s="46"/>
    </row>
    <row r="17" ht="28.8">
      <c r="A17" s="36" t="s">
        <v>127</v>
      </c>
      <c r="B17" s="43"/>
      <c r="C17" s="44"/>
      <c r="D17" s="44"/>
      <c r="E17" s="38" t="s">
        <v>293</v>
      </c>
      <c r="F17" s="44"/>
      <c r="G17" s="44"/>
      <c r="H17" s="44"/>
      <c r="I17" s="44"/>
      <c r="J17" s="46"/>
    </row>
    <row r="18">
      <c r="A18" s="36" t="s">
        <v>118</v>
      </c>
      <c r="B18" s="36">
        <v>3</v>
      </c>
      <c r="C18" s="37" t="s">
        <v>294</v>
      </c>
      <c r="D18" s="36" t="s">
        <v>120</v>
      </c>
      <c r="E18" s="38" t="s">
        <v>295</v>
      </c>
      <c r="F18" s="39" t="s">
        <v>189</v>
      </c>
      <c r="G18" s="40">
        <v>18352.049999999999</v>
      </c>
      <c r="H18" s="41">
        <v>170.38</v>
      </c>
      <c r="I18" s="41">
        <f>ROUND(G18*H18,P4)</f>
        <v>0</v>
      </c>
      <c r="J18" s="39" t="s">
        <v>123</v>
      </c>
      <c r="O18" s="42">
        <f>I18*0.21</f>
        <v>0</v>
      </c>
      <c r="P18">
        <v>3</v>
      </c>
    </row>
    <row r="19">
      <c r="A19" s="36" t="s">
        <v>124</v>
      </c>
      <c r="B19" s="43"/>
      <c r="C19" s="44"/>
      <c r="D19" s="44"/>
      <c r="E19" s="45" t="s">
        <v>120</v>
      </c>
      <c r="F19" s="44"/>
      <c r="G19" s="44"/>
      <c r="H19" s="44"/>
      <c r="I19" s="44"/>
      <c r="J19" s="46"/>
    </row>
    <row r="20" ht="57.6">
      <c r="A20" s="36" t="s">
        <v>125</v>
      </c>
      <c r="B20" s="43"/>
      <c r="C20" s="44"/>
      <c r="D20" s="44"/>
      <c r="E20" s="47" t="s">
        <v>296</v>
      </c>
      <c r="F20" s="44"/>
      <c r="G20" s="44"/>
      <c r="H20" s="44"/>
      <c r="I20" s="44"/>
      <c r="J20" s="46"/>
    </row>
    <row r="21" ht="409.5">
      <c r="A21" s="36" t="s">
        <v>127</v>
      </c>
      <c r="B21" s="43"/>
      <c r="C21" s="44"/>
      <c r="D21" s="44"/>
      <c r="E21" s="38" t="s">
        <v>297</v>
      </c>
      <c r="F21" s="44"/>
      <c r="G21" s="44"/>
      <c r="H21" s="44"/>
      <c r="I21" s="44"/>
      <c r="J21" s="46"/>
    </row>
    <row r="22">
      <c r="A22" s="36" t="s">
        <v>118</v>
      </c>
      <c r="B22" s="36">
        <v>4</v>
      </c>
      <c r="C22" s="37" t="s">
        <v>298</v>
      </c>
      <c r="D22" s="36" t="s">
        <v>120</v>
      </c>
      <c r="E22" s="38" t="s">
        <v>299</v>
      </c>
      <c r="F22" s="39" t="s">
        <v>189</v>
      </c>
      <c r="G22" s="40">
        <v>22446.846000000001</v>
      </c>
      <c r="H22" s="41">
        <v>557.88999999999999</v>
      </c>
      <c r="I22" s="41">
        <f>ROUND(G22*H22,P4)</f>
        <v>0</v>
      </c>
      <c r="J22" s="39" t="s">
        <v>123</v>
      </c>
      <c r="O22" s="42">
        <f>I22*0.21</f>
        <v>0</v>
      </c>
      <c r="P22">
        <v>3</v>
      </c>
    </row>
    <row r="23">
      <c r="A23" s="36" t="s">
        <v>124</v>
      </c>
      <c r="B23" s="43"/>
      <c r="C23" s="44"/>
      <c r="D23" s="44"/>
      <c r="E23" s="45" t="s">
        <v>120</v>
      </c>
      <c r="F23" s="44"/>
      <c r="G23" s="44"/>
      <c r="H23" s="44"/>
      <c r="I23" s="44"/>
      <c r="J23" s="46"/>
    </row>
    <row r="24" ht="57.6">
      <c r="A24" s="36" t="s">
        <v>125</v>
      </c>
      <c r="B24" s="43"/>
      <c r="C24" s="44"/>
      <c r="D24" s="44"/>
      <c r="E24" s="47" t="s">
        <v>300</v>
      </c>
      <c r="F24" s="44"/>
      <c r="G24" s="44"/>
      <c r="H24" s="44"/>
      <c r="I24" s="44"/>
      <c r="J24" s="46"/>
    </row>
    <row r="25" ht="409.5">
      <c r="A25" s="36" t="s">
        <v>127</v>
      </c>
      <c r="B25" s="43"/>
      <c r="C25" s="44"/>
      <c r="D25" s="44"/>
      <c r="E25" s="38" t="s">
        <v>301</v>
      </c>
      <c r="F25" s="44"/>
      <c r="G25" s="44"/>
      <c r="H25" s="44"/>
      <c r="I25" s="44"/>
      <c r="J25" s="46"/>
    </row>
    <row r="26">
      <c r="A26" s="36" t="s">
        <v>118</v>
      </c>
      <c r="B26" s="36">
        <v>59</v>
      </c>
      <c r="C26" s="37" t="s">
        <v>302</v>
      </c>
      <c r="D26" s="36" t="s">
        <v>120</v>
      </c>
      <c r="E26" s="38" t="s">
        <v>303</v>
      </c>
      <c r="F26" s="39" t="s">
        <v>189</v>
      </c>
      <c r="G26" s="40">
        <v>2494.0940000000001</v>
      </c>
      <c r="H26" s="41">
        <v>715.30999999999995</v>
      </c>
      <c r="I26" s="41">
        <f>ROUND(G26*H26,P4)</f>
        <v>0</v>
      </c>
      <c r="J26" s="39" t="s">
        <v>123</v>
      </c>
      <c r="O26" s="42">
        <f>I26*0.21</f>
        <v>0</v>
      </c>
      <c r="P26">
        <v>3</v>
      </c>
    </row>
    <row r="27">
      <c r="A27" s="36" t="s">
        <v>124</v>
      </c>
      <c r="B27" s="43"/>
      <c r="C27" s="44"/>
      <c r="D27" s="44"/>
      <c r="E27" s="45" t="s">
        <v>120</v>
      </c>
      <c r="F27" s="44"/>
      <c r="G27" s="44"/>
      <c r="H27" s="44"/>
      <c r="I27" s="44"/>
      <c r="J27" s="46"/>
    </row>
    <row r="28">
      <c r="A28" s="36" t="s">
        <v>125</v>
      </c>
      <c r="B28" s="43"/>
      <c r="C28" s="44"/>
      <c r="D28" s="44"/>
      <c r="E28" s="47" t="s">
        <v>304</v>
      </c>
      <c r="F28" s="44"/>
      <c r="G28" s="44"/>
      <c r="H28" s="44"/>
      <c r="I28" s="44"/>
      <c r="J28" s="46"/>
    </row>
    <row r="29" ht="409.5">
      <c r="A29" s="36" t="s">
        <v>127</v>
      </c>
      <c r="B29" s="43"/>
      <c r="C29" s="44"/>
      <c r="D29" s="44"/>
      <c r="E29" s="38" t="s">
        <v>208</v>
      </c>
      <c r="F29" s="44"/>
      <c r="G29" s="44"/>
      <c r="H29" s="44"/>
      <c r="I29" s="44"/>
      <c r="J29" s="46"/>
    </row>
    <row r="30">
      <c r="A30" s="36" t="s">
        <v>118</v>
      </c>
      <c r="B30" s="36">
        <v>5</v>
      </c>
      <c r="C30" s="37" t="s">
        <v>305</v>
      </c>
      <c r="D30" s="36" t="s">
        <v>288</v>
      </c>
      <c r="E30" s="38" t="s">
        <v>306</v>
      </c>
      <c r="F30" s="39" t="s">
        <v>189</v>
      </c>
      <c r="G30" s="40">
        <v>7522.0100000000002</v>
      </c>
      <c r="H30" s="41">
        <v>135.06999999999999</v>
      </c>
      <c r="I30" s="41">
        <f>ROUND(G30*H30,P4)</f>
        <v>0</v>
      </c>
      <c r="J30" s="39" t="s">
        <v>123</v>
      </c>
      <c r="O30" s="42">
        <f>I30*0.21</f>
        <v>0</v>
      </c>
      <c r="P30">
        <v>3</v>
      </c>
    </row>
    <row r="31">
      <c r="A31" s="36" t="s">
        <v>124</v>
      </c>
      <c r="B31" s="43"/>
      <c r="C31" s="44"/>
      <c r="D31" s="44"/>
      <c r="E31" s="45" t="s">
        <v>120</v>
      </c>
      <c r="F31" s="44"/>
      <c r="G31" s="44"/>
      <c r="H31" s="44"/>
      <c r="I31" s="44"/>
      <c r="J31" s="46"/>
    </row>
    <row r="32" ht="43.2">
      <c r="A32" s="36" t="s">
        <v>125</v>
      </c>
      <c r="B32" s="43"/>
      <c r="C32" s="44"/>
      <c r="D32" s="44"/>
      <c r="E32" s="47" t="s">
        <v>307</v>
      </c>
      <c r="F32" s="44"/>
      <c r="G32" s="44"/>
      <c r="H32" s="44"/>
      <c r="I32" s="44"/>
      <c r="J32" s="46"/>
    </row>
    <row r="33" ht="360">
      <c r="A33" s="36" t="s">
        <v>127</v>
      </c>
      <c r="B33" s="43"/>
      <c r="C33" s="44"/>
      <c r="D33" s="44"/>
      <c r="E33" s="38" t="s">
        <v>308</v>
      </c>
      <c r="F33" s="44"/>
      <c r="G33" s="44"/>
      <c r="H33" s="44"/>
      <c r="I33" s="44"/>
      <c r="J33" s="46"/>
    </row>
    <row r="34">
      <c r="A34" s="36" t="s">
        <v>118</v>
      </c>
      <c r="B34" s="36">
        <v>6</v>
      </c>
      <c r="C34" s="37" t="s">
        <v>305</v>
      </c>
      <c r="D34" s="36" t="s">
        <v>309</v>
      </c>
      <c r="E34" s="38" t="s">
        <v>306</v>
      </c>
      <c r="F34" s="39" t="s">
        <v>189</v>
      </c>
      <c r="G34" s="40">
        <v>3519.1419999999998</v>
      </c>
      <c r="H34" s="41">
        <v>135.06999999999999</v>
      </c>
      <c r="I34" s="41">
        <f>ROUND(G34*H34,P4)</f>
        <v>0</v>
      </c>
      <c r="J34" s="39" t="s">
        <v>123</v>
      </c>
      <c r="O34" s="42">
        <f>I34*0.21</f>
        <v>0</v>
      </c>
      <c r="P34">
        <v>3</v>
      </c>
    </row>
    <row r="35">
      <c r="A35" s="36" t="s">
        <v>124</v>
      </c>
      <c r="B35" s="43"/>
      <c r="C35" s="44"/>
      <c r="D35" s="44"/>
      <c r="E35" s="45" t="s">
        <v>120</v>
      </c>
      <c r="F35" s="44"/>
      <c r="G35" s="44"/>
      <c r="H35" s="44"/>
      <c r="I35" s="44"/>
      <c r="J35" s="46"/>
    </row>
    <row r="36" ht="43.2">
      <c r="A36" s="36" t="s">
        <v>125</v>
      </c>
      <c r="B36" s="43"/>
      <c r="C36" s="44"/>
      <c r="D36" s="44"/>
      <c r="E36" s="47" t="s">
        <v>310</v>
      </c>
      <c r="F36" s="44"/>
      <c r="G36" s="44"/>
      <c r="H36" s="44"/>
      <c r="I36" s="44"/>
      <c r="J36" s="46"/>
    </row>
    <row r="37" ht="360">
      <c r="A37" s="36" t="s">
        <v>127</v>
      </c>
      <c r="B37" s="43"/>
      <c r="C37" s="44"/>
      <c r="D37" s="44"/>
      <c r="E37" s="38" t="s">
        <v>308</v>
      </c>
      <c r="F37" s="44"/>
      <c r="G37" s="44"/>
      <c r="H37" s="44"/>
      <c r="I37" s="44"/>
      <c r="J37" s="46"/>
    </row>
    <row r="38">
      <c r="A38" s="36" t="s">
        <v>118</v>
      </c>
      <c r="B38" s="36">
        <v>7</v>
      </c>
      <c r="C38" s="37" t="s">
        <v>305</v>
      </c>
      <c r="D38" s="36" t="s">
        <v>311</v>
      </c>
      <c r="E38" s="38" t="s">
        <v>306</v>
      </c>
      <c r="F38" s="39" t="s">
        <v>189</v>
      </c>
      <c r="G38" s="40">
        <v>10830.040000000001</v>
      </c>
      <c r="H38" s="41">
        <v>135.06999999999999</v>
      </c>
      <c r="I38" s="41">
        <f>ROUND(G38*H38,P4)</f>
        <v>0</v>
      </c>
      <c r="J38" s="39" t="s">
        <v>123</v>
      </c>
      <c r="O38" s="42">
        <f>I38*0.21</f>
        <v>0</v>
      </c>
      <c r="P38">
        <v>3</v>
      </c>
    </row>
    <row r="39">
      <c r="A39" s="36" t="s">
        <v>124</v>
      </c>
      <c r="B39" s="43"/>
      <c r="C39" s="44"/>
      <c r="D39" s="44"/>
      <c r="E39" s="45" t="s">
        <v>120</v>
      </c>
      <c r="F39" s="44"/>
      <c r="G39" s="44"/>
      <c r="H39" s="44"/>
      <c r="I39" s="44"/>
      <c r="J39" s="46"/>
    </row>
    <row r="40" ht="43.2">
      <c r="A40" s="36" t="s">
        <v>125</v>
      </c>
      <c r="B40" s="43"/>
      <c r="C40" s="44"/>
      <c r="D40" s="44"/>
      <c r="E40" s="47" t="s">
        <v>312</v>
      </c>
      <c r="F40" s="44"/>
      <c r="G40" s="44"/>
      <c r="H40" s="44"/>
      <c r="I40" s="44"/>
      <c r="J40" s="46"/>
    </row>
    <row r="41" ht="360">
      <c r="A41" s="36" t="s">
        <v>127</v>
      </c>
      <c r="B41" s="43"/>
      <c r="C41" s="44"/>
      <c r="D41" s="44"/>
      <c r="E41" s="38" t="s">
        <v>308</v>
      </c>
      <c r="F41" s="44"/>
      <c r="G41" s="44"/>
      <c r="H41" s="44"/>
      <c r="I41" s="44"/>
      <c r="J41" s="46"/>
    </row>
    <row r="42">
      <c r="A42" s="36" t="s">
        <v>118</v>
      </c>
      <c r="B42" s="36">
        <v>8</v>
      </c>
      <c r="C42" s="37" t="s">
        <v>313</v>
      </c>
      <c r="D42" s="36" t="s">
        <v>288</v>
      </c>
      <c r="E42" s="38" t="s">
        <v>314</v>
      </c>
      <c r="F42" s="39" t="s">
        <v>189</v>
      </c>
      <c r="G42" s="40">
        <v>14690.626</v>
      </c>
      <c r="H42" s="41">
        <v>292.55000000000001</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315</v>
      </c>
      <c r="F44" s="44"/>
      <c r="G44" s="44"/>
      <c r="H44" s="44"/>
      <c r="I44" s="44"/>
      <c r="J44" s="46"/>
    </row>
    <row r="45" ht="360">
      <c r="A45" s="36" t="s">
        <v>127</v>
      </c>
      <c r="B45" s="43"/>
      <c r="C45" s="44"/>
      <c r="D45" s="44"/>
      <c r="E45" s="38" t="s">
        <v>316</v>
      </c>
      <c r="F45" s="44"/>
      <c r="G45" s="44"/>
      <c r="H45" s="44"/>
      <c r="I45" s="44"/>
      <c r="J45" s="46"/>
    </row>
    <row r="46">
      <c r="A46" s="36" t="s">
        <v>118</v>
      </c>
      <c r="B46" s="36">
        <v>9</v>
      </c>
      <c r="C46" s="37" t="s">
        <v>313</v>
      </c>
      <c r="D46" s="36" t="s">
        <v>311</v>
      </c>
      <c r="E46" s="38" t="s">
        <v>314</v>
      </c>
      <c r="F46" s="39" t="s">
        <v>189</v>
      </c>
      <c r="G46" s="40">
        <v>8111.25</v>
      </c>
      <c r="H46" s="41">
        <v>292.55000000000001</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317</v>
      </c>
      <c r="F48" s="44"/>
      <c r="G48" s="44"/>
      <c r="H48" s="44"/>
      <c r="I48" s="44"/>
      <c r="J48" s="46"/>
    </row>
    <row r="49" ht="360">
      <c r="A49" s="36" t="s">
        <v>127</v>
      </c>
      <c r="B49" s="43"/>
      <c r="C49" s="44"/>
      <c r="D49" s="44"/>
      <c r="E49" s="38" t="s">
        <v>316</v>
      </c>
      <c r="F49" s="44"/>
      <c r="G49" s="44"/>
      <c r="H49" s="44"/>
      <c r="I49" s="44"/>
      <c r="J49" s="46"/>
    </row>
    <row r="50">
      <c r="A50" s="36" t="s">
        <v>118</v>
      </c>
      <c r="B50" s="36">
        <v>10</v>
      </c>
      <c r="C50" s="37" t="s">
        <v>318</v>
      </c>
      <c r="D50" s="36" t="s">
        <v>288</v>
      </c>
      <c r="E50" s="38" t="s">
        <v>319</v>
      </c>
      <c r="F50" s="39" t="s">
        <v>189</v>
      </c>
      <c r="G50" s="40">
        <v>2494.0940000000001</v>
      </c>
      <c r="H50" s="41">
        <v>451.79000000000002</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304</v>
      </c>
      <c r="F52" s="44"/>
      <c r="G52" s="44"/>
      <c r="H52" s="44"/>
      <c r="I52" s="44"/>
      <c r="J52" s="46"/>
    </row>
    <row r="53" ht="360">
      <c r="A53" s="36" t="s">
        <v>127</v>
      </c>
      <c r="B53" s="43"/>
      <c r="C53" s="44"/>
      <c r="D53" s="44"/>
      <c r="E53" s="38" t="s">
        <v>316</v>
      </c>
      <c r="F53" s="44"/>
      <c r="G53" s="44"/>
      <c r="H53" s="44"/>
      <c r="I53" s="44"/>
      <c r="J53" s="46"/>
    </row>
    <row r="54">
      <c r="A54" s="36" t="s">
        <v>118</v>
      </c>
      <c r="B54" s="36">
        <v>11</v>
      </c>
      <c r="C54" s="37" t="s">
        <v>320</v>
      </c>
      <c r="D54" s="36" t="s">
        <v>120</v>
      </c>
      <c r="E54" s="38" t="s">
        <v>321</v>
      </c>
      <c r="F54" s="39" t="s">
        <v>189</v>
      </c>
      <c r="G54" s="40">
        <v>2494.0940000000001</v>
      </c>
      <c r="H54" s="41">
        <v>2151.3600000000001</v>
      </c>
      <c r="I54" s="41">
        <f>ROUND(G54*H54,P4)</f>
        <v>0</v>
      </c>
      <c r="J54" s="39" t="s">
        <v>123</v>
      </c>
      <c r="O54" s="42">
        <f>I54*0.21</f>
        <v>0</v>
      </c>
      <c r="P54">
        <v>3</v>
      </c>
    </row>
    <row r="55">
      <c r="A55" s="36" t="s">
        <v>124</v>
      </c>
      <c r="B55" s="43"/>
      <c r="C55" s="44"/>
      <c r="D55" s="44"/>
      <c r="E55" s="45" t="s">
        <v>120</v>
      </c>
      <c r="F55" s="44"/>
      <c r="G55" s="44"/>
      <c r="H55" s="44"/>
      <c r="I55" s="44"/>
      <c r="J55" s="46"/>
    </row>
    <row r="56">
      <c r="A56" s="36" t="s">
        <v>125</v>
      </c>
      <c r="B56" s="43"/>
      <c r="C56" s="44"/>
      <c r="D56" s="44"/>
      <c r="E56" s="47" t="s">
        <v>304</v>
      </c>
      <c r="F56" s="44"/>
      <c r="G56" s="44"/>
      <c r="H56" s="44"/>
      <c r="I56" s="44"/>
      <c r="J56" s="46"/>
    </row>
    <row r="57" ht="403.2">
      <c r="A57" s="36" t="s">
        <v>127</v>
      </c>
      <c r="B57" s="43"/>
      <c r="C57" s="44"/>
      <c r="D57" s="44"/>
      <c r="E57" s="38" t="s">
        <v>322</v>
      </c>
      <c r="F57" s="44"/>
      <c r="G57" s="44"/>
      <c r="H57" s="44"/>
      <c r="I57" s="44"/>
      <c r="J57" s="46"/>
    </row>
    <row r="58">
      <c r="A58" s="36" t="s">
        <v>118</v>
      </c>
      <c r="B58" s="36">
        <v>12</v>
      </c>
      <c r="C58" s="37" t="s">
        <v>323</v>
      </c>
      <c r="D58" s="36" t="s">
        <v>120</v>
      </c>
      <c r="E58" s="38" t="s">
        <v>324</v>
      </c>
      <c r="F58" s="39" t="s">
        <v>189</v>
      </c>
      <c r="G58" s="40">
        <v>2494.0940000000001</v>
      </c>
      <c r="H58" s="41">
        <v>208.19999999999999</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304</v>
      </c>
      <c r="F60" s="44"/>
      <c r="G60" s="44"/>
      <c r="H60" s="44"/>
      <c r="I60" s="44"/>
      <c r="J60" s="46"/>
    </row>
    <row r="61">
      <c r="A61" s="36" t="s">
        <v>127</v>
      </c>
      <c r="B61" s="43"/>
      <c r="C61" s="44"/>
      <c r="D61" s="44"/>
      <c r="E61" s="38" t="s">
        <v>325</v>
      </c>
      <c r="F61" s="44"/>
      <c r="G61" s="44"/>
      <c r="H61" s="44"/>
      <c r="I61" s="44"/>
      <c r="J61" s="46"/>
    </row>
    <row r="62">
      <c r="A62" s="36" t="s">
        <v>118</v>
      </c>
      <c r="B62" s="36">
        <v>13</v>
      </c>
      <c r="C62" s="37" t="s">
        <v>326</v>
      </c>
      <c r="D62" s="36" t="s">
        <v>120</v>
      </c>
      <c r="E62" s="38" t="s">
        <v>327</v>
      </c>
      <c r="F62" s="39" t="s">
        <v>189</v>
      </c>
      <c r="G62" s="40">
        <v>1288.78</v>
      </c>
      <c r="H62" s="41">
        <v>1321.6500000000001</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328</v>
      </c>
      <c r="F64" s="44"/>
      <c r="G64" s="44"/>
      <c r="H64" s="44"/>
      <c r="I64" s="44"/>
      <c r="J64" s="46"/>
    </row>
    <row r="65" ht="374.4">
      <c r="A65" s="36" t="s">
        <v>127</v>
      </c>
      <c r="B65" s="43"/>
      <c r="C65" s="44"/>
      <c r="D65" s="44"/>
      <c r="E65" s="38" t="s">
        <v>329</v>
      </c>
      <c r="F65" s="44"/>
      <c r="G65" s="44"/>
      <c r="H65" s="44"/>
      <c r="I65" s="44"/>
      <c r="J65" s="46"/>
    </row>
    <row r="66">
      <c r="A66" s="36" t="s">
        <v>118</v>
      </c>
      <c r="B66" s="36">
        <v>14</v>
      </c>
      <c r="C66" s="37" t="s">
        <v>330</v>
      </c>
      <c r="D66" s="36" t="s">
        <v>120</v>
      </c>
      <c r="E66" s="38" t="s">
        <v>331</v>
      </c>
      <c r="F66" s="39" t="s">
        <v>189</v>
      </c>
      <c r="G66" s="40">
        <v>9185.6000000000004</v>
      </c>
      <c r="H66" s="41">
        <v>87.260000000000005</v>
      </c>
      <c r="I66" s="41">
        <f>ROUND(G66*H66,P4)</f>
        <v>0</v>
      </c>
      <c r="J66" s="39" t="s">
        <v>123</v>
      </c>
      <c r="O66" s="42">
        <f>I66*0.21</f>
        <v>0</v>
      </c>
      <c r="P66">
        <v>3</v>
      </c>
    </row>
    <row r="67">
      <c r="A67" s="36" t="s">
        <v>124</v>
      </c>
      <c r="B67" s="43"/>
      <c r="C67" s="44"/>
      <c r="D67" s="44"/>
      <c r="E67" s="45" t="s">
        <v>120</v>
      </c>
      <c r="F67" s="44"/>
      <c r="G67" s="44"/>
      <c r="H67" s="44"/>
      <c r="I67" s="44"/>
      <c r="J67" s="46"/>
    </row>
    <row r="68" ht="57.6">
      <c r="A68" s="36" t="s">
        <v>125</v>
      </c>
      <c r="B68" s="43"/>
      <c r="C68" s="44"/>
      <c r="D68" s="44"/>
      <c r="E68" s="47" t="s">
        <v>332</v>
      </c>
      <c r="F68" s="44"/>
      <c r="G68" s="44"/>
      <c r="H68" s="44"/>
      <c r="I68" s="44"/>
      <c r="J68" s="46"/>
    </row>
    <row r="69" ht="316.8">
      <c r="A69" s="36" t="s">
        <v>127</v>
      </c>
      <c r="B69" s="43"/>
      <c r="C69" s="44"/>
      <c r="D69" s="44"/>
      <c r="E69" s="38" t="s">
        <v>333</v>
      </c>
      <c r="F69" s="44"/>
      <c r="G69" s="44"/>
      <c r="H69" s="44"/>
      <c r="I69" s="44"/>
      <c r="J69" s="46"/>
    </row>
    <row r="70">
      <c r="A70" s="36" t="s">
        <v>118</v>
      </c>
      <c r="B70" s="36">
        <v>15</v>
      </c>
      <c r="C70" s="37" t="s">
        <v>334</v>
      </c>
      <c r="D70" s="36" t="s">
        <v>120</v>
      </c>
      <c r="E70" s="38" t="s">
        <v>335</v>
      </c>
      <c r="F70" s="39" t="s">
        <v>189</v>
      </c>
      <c r="G70" s="40">
        <v>7432.5500000000002</v>
      </c>
      <c r="H70" s="41">
        <v>97.739999999999995</v>
      </c>
      <c r="I70" s="41">
        <f>ROUND(G70*H70,P4)</f>
        <v>0</v>
      </c>
      <c r="J70" s="39" t="s">
        <v>123</v>
      </c>
      <c r="O70" s="42">
        <f>I70*0.21</f>
        <v>0</v>
      </c>
      <c r="P70">
        <v>3</v>
      </c>
    </row>
    <row r="71">
      <c r="A71" s="36" t="s">
        <v>124</v>
      </c>
      <c r="B71" s="43"/>
      <c r="C71" s="44"/>
      <c r="D71" s="44"/>
      <c r="E71" s="45" t="s">
        <v>120</v>
      </c>
      <c r="F71" s="44"/>
      <c r="G71" s="44"/>
      <c r="H71" s="44"/>
      <c r="I71" s="44"/>
      <c r="J71" s="46"/>
    </row>
    <row r="72" ht="43.2">
      <c r="A72" s="36" t="s">
        <v>125</v>
      </c>
      <c r="B72" s="43"/>
      <c r="C72" s="44"/>
      <c r="D72" s="44"/>
      <c r="E72" s="47" t="s">
        <v>336</v>
      </c>
      <c r="F72" s="44"/>
      <c r="G72" s="44"/>
      <c r="H72" s="44"/>
      <c r="I72" s="44"/>
      <c r="J72" s="46"/>
    </row>
    <row r="73" ht="316.8">
      <c r="A73" s="36" t="s">
        <v>127</v>
      </c>
      <c r="B73" s="43"/>
      <c r="C73" s="44"/>
      <c r="D73" s="44"/>
      <c r="E73" s="38" t="s">
        <v>333</v>
      </c>
      <c r="F73" s="44"/>
      <c r="G73" s="44"/>
      <c r="H73" s="44"/>
      <c r="I73" s="44"/>
      <c r="J73" s="46"/>
    </row>
    <row r="74">
      <c r="A74" s="36" t="s">
        <v>118</v>
      </c>
      <c r="B74" s="36">
        <v>16</v>
      </c>
      <c r="C74" s="37" t="s">
        <v>337</v>
      </c>
      <c r="D74" s="36" t="s">
        <v>120</v>
      </c>
      <c r="E74" s="38" t="s">
        <v>338</v>
      </c>
      <c r="F74" s="39" t="s">
        <v>189</v>
      </c>
      <c r="G74" s="40">
        <v>8088.5900000000001</v>
      </c>
      <c r="H74" s="41">
        <v>357.63</v>
      </c>
      <c r="I74" s="41">
        <f>ROUND(G74*H74,P4)</f>
        <v>0</v>
      </c>
      <c r="J74" s="39" t="s">
        <v>123</v>
      </c>
      <c r="O74" s="42">
        <f>I74*0.21</f>
        <v>0</v>
      </c>
      <c r="P74">
        <v>3</v>
      </c>
    </row>
    <row r="75">
      <c r="A75" s="36" t="s">
        <v>124</v>
      </c>
      <c r="B75" s="43"/>
      <c r="C75" s="44"/>
      <c r="D75" s="44"/>
      <c r="E75" s="45" t="s">
        <v>120</v>
      </c>
      <c r="F75" s="44"/>
      <c r="G75" s="44"/>
      <c r="H75" s="44"/>
      <c r="I75" s="44"/>
      <c r="J75" s="46"/>
    </row>
    <row r="76" ht="86.4">
      <c r="A76" s="36" t="s">
        <v>125</v>
      </c>
      <c r="B76" s="43"/>
      <c r="C76" s="44"/>
      <c r="D76" s="44"/>
      <c r="E76" s="47" t="s">
        <v>339</v>
      </c>
      <c r="F76" s="44"/>
      <c r="G76" s="44"/>
      <c r="H76" s="44"/>
      <c r="I76" s="44"/>
      <c r="J76" s="46"/>
    </row>
    <row r="77" ht="316.8">
      <c r="A77" s="36" t="s">
        <v>127</v>
      </c>
      <c r="B77" s="43"/>
      <c r="C77" s="44"/>
      <c r="D77" s="44"/>
      <c r="E77" s="38" t="s">
        <v>333</v>
      </c>
      <c r="F77" s="44"/>
      <c r="G77" s="44"/>
      <c r="H77" s="44"/>
      <c r="I77" s="44"/>
      <c r="J77" s="46"/>
    </row>
    <row r="78">
      <c r="A78" s="36" t="s">
        <v>118</v>
      </c>
      <c r="B78" s="36">
        <v>17</v>
      </c>
      <c r="C78" s="37" t="s">
        <v>209</v>
      </c>
      <c r="D78" s="36" t="s">
        <v>120</v>
      </c>
      <c r="E78" s="38" t="s">
        <v>210</v>
      </c>
      <c r="F78" s="39" t="s">
        <v>189</v>
      </c>
      <c r="G78" s="40">
        <v>44581.769999999997</v>
      </c>
      <c r="H78" s="41">
        <v>20.600000000000001</v>
      </c>
      <c r="I78" s="41">
        <f>ROUND(G78*H78,P4)</f>
        <v>0</v>
      </c>
      <c r="J78" s="39" t="s">
        <v>123</v>
      </c>
      <c r="O78" s="42">
        <f>I78*0.21</f>
        <v>0</v>
      </c>
      <c r="P78">
        <v>3</v>
      </c>
    </row>
    <row r="79">
      <c r="A79" s="36" t="s">
        <v>124</v>
      </c>
      <c r="B79" s="43"/>
      <c r="C79" s="44"/>
      <c r="D79" s="44"/>
      <c r="E79" s="45" t="s">
        <v>120</v>
      </c>
      <c r="F79" s="44"/>
      <c r="G79" s="44"/>
      <c r="H79" s="44"/>
      <c r="I79" s="44"/>
      <c r="J79" s="46"/>
    </row>
    <row r="80" ht="28.8">
      <c r="A80" s="36" t="s">
        <v>125</v>
      </c>
      <c r="B80" s="43"/>
      <c r="C80" s="44"/>
      <c r="D80" s="44"/>
      <c r="E80" s="47" t="s">
        <v>340</v>
      </c>
      <c r="F80" s="44"/>
      <c r="G80" s="44"/>
      <c r="H80" s="44"/>
      <c r="I80" s="44"/>
      <c r="J80" s="46"/>
    </row>
    <row r="81" ht="216">
      <c r="A81" s="36" t="s">
        <v>127</v>
      </c>
      <c r="B81" s="43"/>
      <c r="C81" s="44"/>
      <c r="D81" s="44"/>
      <c r="E81" s="38" t="s">
        <v>341</v>
      </c>
      <c r="F81" s="44"/>
      <c r="G81" s="44"/>
      <c r="H81" s="44"/>
      <c r="I81" s="44"/>
      <c r="J81" s="46"/>
    </row>
    <row r="82">
      <c r="A82" s="36" t="s">
        <v>118</v>
      </c>
      <c r="B82" s="36">
        <v>18</v>
      </c>
      <c r="C82" s="37" t="s">
        <v>209</v>
      </c>
      <c r="D82" s="36" t="s">
        <v>288</v>
      </c>
      <c r="E82" s="38" t="s">
        <v>210</v>
      </c>
      <c r="F82" s="39" t="s">
        <v>189</v>
      </c>
      <c r="G82" s="40">
        <v>19041.290000000001</v>
      </c>
      <c r="H82" s="41">
        <v>20.600000000000001</v>
      </c>
      <c r="I82" s="41">
        <f>ROUND(G82*H82,P4)</f>
        <v>0</v>
      </c>
      <c r="J82" s="39" t="s">
        <v>123</v>
      </c>
      <c r="O82" s="42">
        <f>I82*0.21</f>
        <v>0</v>
      </c>
      <c r="P82">
        <v>3</v>
      </c>
    </row>
    <row r="83">
      <c r="A83" s="36" t="s">
        <v>124</v>
      </c>
      <c r="B83" s="43"/>
      <c r="C83" s="44"/>
      <c r="D83" s="44"/>
      <c r="E83" s="45" t="s">
        <v>120</v>
      </c>
      <c r="F83" s="44"/>
      <c r="G83" s="44"/>
      <c r="H83" s="44"/>
      <c r="I83" s="44"/>
      <c r="J83" s="46"/>
    </row>
    <row r="84">
      <c r="A84" s="36" t="s">
        <v>125</v>
      </c>
      <c r="B84" s="43"/>
      <c r="C84" s="44"/>
      <c r="D84" s="44"/>
      <c r="E84" s="47" t="s">
        <v>342</v>
      </c>
      <c r="F84" s="44"/>
      <c r="G84" s="44"/>
      <c r="H84" s="44"/>
      <c r="I84" s="44"/>
      <c r="J84" s="46"/>
    </row>
    <row r="85" ht="216">
      <c r="A85" s="36" t="s">
        <v>127</v>
      </c>
      <c r="B85" s="43"/>
      <c r="C85" s="44"/>
      <c r="D85" s="44"/>
      <c r="E85" s="38" t="s">
        <v>341</v>
      </c>
      <c r="F85" s="44"/>
      <c r="G85" s="44"/>
      <c r="H85" s="44"/>
      <c r="I85" s="44"/>
      <c r="J85" s="46"/>
    </row>
    <row r="86">
      <c r="A86" s="36" t="s">
        <v>118</v>
      </c>
      <c r="B86" s="36">
        <v>19</v>
      </c>
      <c r="C86" s="37" t="s">
        <v>343</v>
      </c>
      <c r="D86" s="36" t="s">
        <v>120</v>
      </c>
      <c r="E86" s="38" t="s">
        <v>344</v>
      </c>
      <c r="F86" s="39" t="s">
        <v>189</v>
      </c>
      <c r="G86" s="40">
        <v>36797.150000000001</v>
      </c>
      <c r="H86" s="41">
        <v>686.17999999999995</v>
      </c>
      <c r="I86" s="41">
        <f>ROUND(G86*H86,P4)</f>
        <v>0</v>
      </c>
      <c r="J86" s="39" t="s">
        <v>123</v>
      </c>
      <c r="O86" s="42">
        <f>I86*0.21</f>
        <v>0</v>
      </c>
      <c r="P86">
        <v>3</v>
      </c>
    </row>
    <row r="87">
      <c r="A87" s="36" t="s">
        <v>124</v>
      </c>
      <c r="B87" s="43"/>
      <c r="C87" s="44"/>
      <c r="D87" s="44"/>
      <c r="E87" s="45" t="s">
        <v>120</v>
      </c>
      <c r="F87" s="44"/>
      <c r="G87" s="44"/>
      <c r="H87" s="44"/>
      <c r="I87" s="44"/>
      <c r="J87" s="46"/>
    </row>
    <row r="88" ht="129.6">
      <c r="A88" s="36" t="s">
        <v>125</v>
      </c>
      <c r="B88" s="43"/>
      <c r="C88" s="44"/>
      <c r="D88" s="44"/>
      <c r="E88" s="47" t="s">
        <v>345</v>
      </c>
      <c r="F88" s="44"/>
      <c r="G88" s="44"/>
      <c r="H88" s="44"/>
      <c r="I88" s="44"/>
      <c r="J88" s="46"/>
    </row>
    <row r="89" ht="331.2">
      <c r="A89" s="36" t="s">
        <v>127</v>
      </c>
      <c r="B89" s="43"/>
      <c r="C89" s="44"/>
      <c r="D89" s="44"/>
      <c r="E89" s="38" t="s">
        <v>346</v>
      </c>
      <c r="F89" s="44"/>
      <c r="G89" s="44"/>
      <c r="H89" s="44"/>
      <c r="I89" s="44"/>
      <c r="J89" s="46"/>
    </row>
    <row r="90">
      <c r="A90" s="36" t="s">
        <v>118</v>
      </c>
      <c r="B90" s="36">
        <v>20</v>
      </c>
      <c r="C90" s="37" t="s">
        <v>347</v>
      </c>
      <c r="D90" s="36" t="s">
        <v>120</v>
      </c>
      <c r="E90" s="38" t="s">
        <v>348</v>
      </c>
      <c r="F90" s="39" t="s">
        <v>189</v>
      </c>
      <c r="G90" s="40">
        <v>1161.25</v>
      </c>
      <c r="H90" s="41">
        <v>1095.54</v>
      </c>
      <c r="I90" s="41">
        <f>ROUND(G90*H90,P4)</f>
        <v>0</v>
      </c>
      <c r="J90" s="39" t="s">
        <v>123</v>
      </c>
      <c r="O90" s="42">
        <f>I90*0.21</f>
        <v>0</v>
      </c>
      <c r="P90">
        <v>3</v>
      </c>
    </row>
    <row r="91">
      <c r="A91" s="36" t="s">
        <v>124</v>
      </c>
      <c r="B91" s="43"/>
      <c r="C91" s="44"/>
      <c r="D91" s="44"/>
      <c r="E91" s="45" t="s">
        <v>120</v>
      </c>
      <c r="F91" s="44"/>
      <c r="G91" s="44"/>
      <c r="H91" s="44"/>
      <c r="I91" s="44"/>
      <c r="J91" s="46"/>
    </row>
    <row r="92" ht="43.2">
      <c r="A92" s="36" t="s">
        <v>125</v>
      </c>
      <c r="B92" s="43"/>
      <c r="C92" s="44"/>
      <c r="D92" s="44"/>
      <c r="E92" s="47" t="s">
        <v>349</v>
      </c>
      <c r="F92" s="44"/>
      <c r="G92" s="44"/>
      <c r="H92" s="44"/>
      <c r="I92" s="44"/>
      <c r="J92" s="46"/>
    </row>
    <row r="93" ht="288">
      <c r="A93" s="36" t="s">
        <v>127</v>
      </c>
      <c r="B93" s="43"/>
      <c r="C93" s="44"/>
      <c r="D93" s="44"/>
      <c r="E93" s="38" t="s">
        <v>350</v>
      </c>
      <c r="F93" s="44"/>
      <c r="G93" s="44"/>
      <c r="H93" s="44"/>
      <c r="I93" s="44"/>
      <c r="J93" s="46"/>
    </row>
    <row r="94">
      <c r="A94" s="36" t="s">
        <v>118</v>
      </c>
      <c r="B94" s="36">
        <v>21</v>
      </c>
      <c r="C94" s="37" t="s">
        <v>351</v>
      </c>
      <c r="D94" s="36" t="s">
        <v>120</v>
      </c>
      <c r="E94" s="38" t="s">
        <v>352</v>
      </c>
      <c r="F94" s="39" t="s">
        <v>219</v>
      </c>
      <c r="G94" s="40">
        <v>5392.1019999999999</v>
      </c>
      <c r="H94" s="41">
        <v>20.530000000000001</v>
      </c>
      <c r="I94" s="41">
        <f>ROUND(G94*H94,P4)</f>
        <v>0</v>
      </c>
      <c r="J94" s="39" t="s">
        <v>123</v>
      </c>
      <c r="O94" s="42">
        <f>I94*0.21</f>
        <v>0</v>
      </c>
      <c r="P94">
        <v>3</v>
      </c>
    </row>
    <row r="95">
      <c r="A95" s="36" t="s">
        <v>124</v>
      </c>
      <c r="B95" s="43"/>
      <c r="C95" s="44"/>
      <c r="D95" s="44"/>
      <c r="E95" s="45" t="s">
        <v>120</v>
      </c>
      <c r="F95" s="44"/>
      <c r="G95" s="44"/>
      <c r="H95" s="44"/>
      <c r="I95" s="44"/>
      <c r="J95" s="46"/>
    </row>
    <row r="96">
      <c r="A96" s="36" t="s">
        <v>125</v>
      </c>
      <c r="B96" s="43"/>
      <c r="C96" s="44"/>
      <c r="D96" s="44"/>
      <c r="E96" s="47" t="s">
        <v>353</v>
      </c>
      <c r="F96" s="44"/>
      <c r="G96" s="44"/>
      <c r="H96" s="44"/>
      <c r="I96" s="44"/>
      <c r="J96" s="46"/>
    </row>
    <row r="97" ht="28.8">
      <c r="A97" s="36" t="s">
        <v>127</v>
      </c>
      <c r="B97" s="43"/>
      <c r="C97" s="44"/>
      <c r="D97" s="44"/>
      <c r="E97" s="38" t="s">
        <v>354</v>
      </c>
      <c r="F97" s="44"/>
      <c r="G97" s="44"/>
      <c r="H97" s="44"/>
      <c r="I97" s="44"/>
      <c r="J97" s="46"/>
    </row>
    <row r="98">
      <c r="A98" s="36" t="s">
        <v>118</v>
      </c>
      <c r="B98" s="36">
        <v>22</v>
      </c>
      <c r="C98" s="37" t="s">
        <v>355</v>
      </c>
      <c r="D98" s="36" t="s">
        <v>120</v>
      </c>
      <c r="E98" s="38" t="s">
        <v>356</v>
      </c>
      <c r="F98" s="39" t="s">
        <v>219</v>
      </c>
      <c r="G98" s="40">
        <v>14578.647999999999</v>
      </c>
      <c r="H98" s="41">
        <v>26.52</v>
      </c>
      <c r="I98" s="41">
        <f>ROUND(G98*H98,P4)</f>
        <v>0</v>
      </c>
      <c r="J98" s="39" t="s">
        <v>123</v>
      </c>
      <c r="O98" s="42">
        <f>I98*0.21</f>
        <v>0</v>
      </c>
      <c r="P98">
        <v>3</v>
      </c>
    </row>
    <row r="99">
      <c r="A99" s="36" t="s">
        <v>124</v>
      </c>
      <c r="B99" s="43"/>
      <c r="C99" s="44"/>
      <c r="D99" s="44"/>
      <c r="E99" s="45" t="s">
        <v>120</v>
      </c>
      <c r="F99" s="44"/>
      <c r="G99" s="44"/>
      <c r="H99" s="44"/>
      <c r="I99" s="44"/>
      <c r="J99" s="46"/>
    </row>
    <row r="100">
      <c r="A100" s="36" t="s">
        <v>125</v>
      </c>
      <c r="B100" s="43"/>
      <c r="C100" s="44"/>
      <c r="D100" s="44"/>
      <c r="E100" s="47" t="s">
        <v>357</v>
      </c>
      <c r="F100" s="44"/>
      <c r="G100" s="44"/>
      <c r="H100" s="44"/>
      <c r="I100" s="44"/>
      <c r="J100" s="46"/>
    </row>
    <row r="101" ht="28.8">
      <c r="A101" s="36" t="s">
        <v>127</v>
      </c>
      <c r="B101" s="43"/>
      <c r="C101" s="44"/>
      <c r="D101" s="44"/>
      <c r="E101" s="38" t="s">
        <v>354</v>
      </c>
      <c r="F101" s="44"/>
      <c r="G101" s="44"/>
      <c r="H101" s="44"/>
      <c r="I101" s="44"/>
      <c r="J101" s="46"/>
    </row>
    <row r="102">
      <c r="A102" s="36" t="s">
        <v>118</v>
      </c>
      <c r="B102" s="36">
        <v>23</v>
      </c>
      <c r="C102" s="37" t="s">
        <v>358</v>
      </c>
      <c r="D102" s="36" t="s">
        <v>120</v>
      </c>
      <c r="E102" s="38" t="s">
        <v>359</v>
      </c>
      <c r="F102" s="39" t="s">
        <v>189</v>
      </c>
      <c r="G102" s="40">
        <v>3480.1840000000002</v>
      </c>
      <c r="H102" s="41">
        <v>270.43000000000001</v>
      </c>
      <c r="I102" s="41">
        <f>ROUND(G102*H102,P4)</f>
        <v>0</v>
      </c>
      <c r="J102" s="39" t="s">
        <v>123</v>
      </c>
      <c r="O102" s="42">
        <f>I102*0.21</f>
        <v>0</v>
      </c>
      <c r="P102">
        <v>3</v>
      </c>
    </row>
    <row r="103">
      <c r="A103" s="36" t="s">
        <v>124</v>
      </c>
      <c r="B103" s="43"/>
      <c r="C103" s="44"/>
      <c r="D103" s="44"/>
      <c r="E103" s="45" t="s">
        <v>120</v>
      </c>
      <c r="F103" s="44"/>
      <c r="G103" s="44"/>
      <c r="H103" s="44"/>
      <c r="I103" s="44"/>
      <c r="J103" s="46"/>
    </row>
    <row r="104" ht="100.8">
      <c r="A104" s="36" t="s">
        <v>125</v>
      </c>
      <c r="B104" s="43"/>
      <c r="C104" s="44"/>
      <c r="D104" s="44"/>
      <c r="E104" s="47" t="s">
        <v>360</v>
      </c>
      <c r="F104" s="44"/>
      <c r="G104" s="44"/>
      <c r="H104" s="44"/>
      <c r="I104" s="44"/>
      <c r="J104" s="46"/>
    </row>
    <row r="105" ht="43.2">
      <c r="A105" s="36" t="s">
        <v>127</v>
      </c>
      <c r="B105" s="43"/>
      <c r="C105" s="44"/>
      <c r="D105" s="44"/>
      <c r="E105" s="38" t="s">
        <v>361</v>
      </c>
      <c r="F105" s="44"/>
      <c r="G105" s="44"/>
      <c r="H105" s="44"/>
      <c r="I105" s="44"/>
      <c r="J105" s="46"/>
    </row>
    <row r="106">
      <c r="A106" s="36" t="s">
        <v>118</v>
      </c>
      <c r="B106" s="36">
        <v>24</v>
      </c>
      <c r="C106" s="37" t="s">
        <v>362</v>
      </c>
      <c r="D106" s="36" t="s">
        <v>120</v>
      </c>
      <c r="E106" s="38" t="s">
        <v>363</v>
      </c>
      <c r="F106" s="39" t="s">
        <v>189</v>
      </c>
      <c r="G106" s="40">
        <v>38.957999999999998</v>
      </c>
      <c r="H106" s="41">
        <v>222.00999999999999</v>
      </c>
      <c r="I106" s="41">
        <f>ROUND(G106*H106,P4)</f>
        <v>0</v>
      </c>
      <c r="J106" s="39" t="s">
        <v>123</v>
      </c>
      <c r="O106" s="42">
        <f>I106*0.21</f>
        <v>0</v>
      </c>
      <c r="P106">
        <v>3</v>
      </c>
    </row>
    <row r="107">
      <c r="A107" s="36" t="s">
        <v>124</v>
      </c>
      <c r="B107" s="43"/>
      <c r="C107" s="44"/>
      <c r="D107" s="44"/>
      <c r="E107" s="45" t="s">
        <v>120</v>
      </c>
      <c r="F107" s="44"/>
      <c r="G107" s="44"/>
      <c r="H107" s="44"/>
      <c r="I107" s="44"/>
      <c r="J107" s="46"/>
    </row>
    <row r="108">
      <c r="A108" s="36" t="s">
        <v>125</v>
      </c>
      <c r="B108" s="43"/>
      <c r="C108" s="44"/>
      <c r="D108" s="44"/>
      <c r="E108" s="47" t="s">
        <v>364</v>
      </c>
      <c r="F108" s="44"/>
      <c r="G108" s="44"/>
      <c r="H108" s="44"/>
      <c r="I108" s="44"/>
      <c r="J108" s="46"/>
    </row>
    <row r="109" ht="43.2">
      <c r="A109" s="36" t="s">
        <v>127</v>
      </c>
      <c r="B109" s="43"/>
      <c r="C109" s="44"/>
      <c r="D109" s="44"/>
      <c r="E109" s="38" t="s">
        <v>365</v>
      </c>
      <c r="F109" s="44"/>
      <c r="G109" s="44"/>
      <c r="H109" s="44"/>
      <c r="I109" s="44"/>
      <c r="J109" s="46"/>
    </row>
    <row r="110">
      <c r="A110" s="36" t="s">
        <v>118</v>
      </c>
      <c r="B110" s="36">
        <v>25</v>
      </c>
      <c r="C110" s="37" t="s">
        <v>366</v>
      </c>
      <c r="D110" s="36" t="s">
        <v>120</v>
      </c>
      <c r="E110" s="38" t="s">
        <v>367</v>
      </c>
      <c r="F110" s="39" t="s">
        <v>219</v>
      </c>
      <c r="G110" s="40">
        <v>805</v>
      </c>
      <c r="H110" s="41">
        <v>189.88</v>
      </c>
      <c r="I110" s="41">
        <f>ROUND(G110*H110,P4)</f>
        <v>0</v>
      </c>
      <c r="J110" s="39" t="s">
        <v>123</v>
      </c>
      <c r="O110" s="42">
        <f>I110*0.21</f>
        <v>0</v>
      </c>
      <c r="P110">
        <v>3</v>
      </c>
    </row>
    <row r="111">
      <c r="A111" s="36" t="s">
        <v>124</v>
      </c>
      <c r="B111" s="43"/>
      <c r="C111" s="44"/>
      <c r="D111" s="44"/>
      <c r="E111" s="45" t="s">
        <v>120</v>
      </c>
      <c r="F111" s="44"/>
      <c r="G111" s="44"/>
      <c r="H111" s="44"/>
      <c r="I111" s="44"/>
      <c r="J111" s="46"/>
    </row>
    <row r="112" ht="28.8">
      <c r="A112" s="36" t="s">
        <v>125</v>
      </c>
      <c r="B112" s="43"/>
      <c r="C112" s="44"/>
      <c r="D112" s="44"/>
      <c r="E112" s="47" t="s">
        <v>368</v>
      </c>
      <c r="F112" s="44"/>
      <c r="G112" s="44"/>
      <c r="H112" s="44"/>
      <c r="I112" s="44"/>
      <c r="J112" s="46"/>
    </row>
    <row r="113" ht="28.8">
      <c r="A113" s="36" t="s">
        <v>127</v>
      </c>
      <c r="B113" s="43"/>
      <c r="C113" s="44"/>
      <c r="D113" s="44"/>
      <c r="E113" s="38" t="s">
        <v>369</v>
      </c>
      <c r="F113" s="44"/>
      <c r="G113" s="44"/>
      <c r="H113" s="44"/>
      <c r="I113" s="44"/>
      <c r="J113" s="46"/>
    </row>
    <row r="114">
      <c r="A114" s="30" t="s">
        <v>115</v>
      </c>
      <c r="B114" s="31"/>
      <c r="C114" s="32" t="s">
        <v>222</v>
      </c>
      <c r="D114" s="33"/>
      <c r="E114" s="30" t="s">
        <v>223</v>
      </c>
      <c r="F114" s="33"/>
      <c r="G114" s="33"/>
      <c r="H114" s="33"/>
      <c r="I114" s="34">
        <f>SUMIFS(I115:I134,A115:A134,"P")</f>
        <v>0</v>
      </c>
      <c r="J114" s="35"/>
    </row>
    <row r="115">
      <c r="A115" s="36" t="s">
        <v>118</v>
      </c>
      <c r="B115" s="36">
        <v>26</v>
      </c>
      <c r="C115" s="37" t="s">
        <v>370</v>
      </c>
      <c r="D115" s="36" t="s">
        <v>120</v>
      </c>
      <c r="E115" s="38" t="s">
        <v>371</v>
      </c>
      <c r="F115" s="39" t="s">
        <v>189</v>
      </c>
      <c r="G115" s="40">
        <v>472.5</v>
      </c>
      <c r="H115" s="41">
        <v>1134.95</v>
      </c>
      <c r="I115" s="41">
        <f>ROUND(G115*H115,P4)</f>
        <v>0</v>
      </c>
      <c r="J115" s="39" t="s">
        <v>123</v>
      </c>
      <c r="O115" s="42">
        <f>I115*0.21</f>
        <v>0</v>
      </c>
      <c r="P115">
        <v>3</v>
      </c>
    </row>
    <row r="116">
      <c r="A116" s="36" t="s">
        <v>124</v>
      </c>
      <c r="B116" s="43"/>
      <c r="C116" s="44"/>
      <c r="D116" s="44"/>
      <c r="E116" s="45" t="s">
        <v>120</v>
      </c>
      <c r="F116" s="44"/>
      <c r="G116" s="44"/>
      <c r="H116" s="44"/>
      <c r="I116" s="44"/>
      <c r="J116" s="46"/>
    </row>
    <row r="117" ht="72">
      <c r="A117" s="36" t="s">
        <v>125</v>
      </c>
      <c r="B117" s="43"/>
      <c r="C117" s="44"/>
      <c r="D117" s="44"/>
      <c r="E117" s="47" t="s">
        <v>372</v>
      </c>
      <c r="F117" s="44"/>
      <c r="G117" s="44"/>
      <c r="H117" s="44"/>
      <c r="I117" s="44"/>
      <c r="J117" s="46"/>
    </row>
    <row r="118" ht="43.2">
      <c r="A118" s="36" t="s">
        <v>127</v>
      </c>
      <c r="B118" s="43"/>
      <c r="C118" s="44"/>
      <c r="D118" s="44"/>
      <c r="E118" s="38" t="s">
        <v>373</v>
      </c>
      <c r="F118" s="44"/>
      <c r="G118" s="44"/>
      <c r="H118" s="44"/>
      <c r="I118" s="44"/>
      <c r="J118" s="46"/>
    </row>
    <row r="119">
      <c r="A119" s="36" t="s">
        <v>118</v>
      </c>
      <c r="B119" s="36">
        <v>27</v>
      </c>
      <c r="C119" s="37" t="s">
        <v>374</v>
      </c>
      <c r="D119" s="36" t="s">
        <v>120</v>
      </c>
      <c r="E119" s="38" t="s">
        <v>375</v>
      </c>
      <c r="F119" s="39" t="s">
        <v>219</v>
      </c>
      <c r="G119" s="40">
        <v>2205</v>
      </c>
      <c r="H119" s="41">
        <v>63.490000000000002</v>
      </c>
      <c r="I119" s="41">
        <f>ROUND(G119*H119,P4)</f>
        <v>0</v>
      </c>
      <c r="J119" s="39" t="s">
        <v>123</v>
      </c>
      <c r="O119" s="42">
        <f>I119*0.21</f>
        <v>0</v>
      </c>
      <c r="P119">
        <v>3</v>
      </c>
    </row>
    <row r="120">
      <c r="A120" s="36" t="s">
        <v>124</v>
      </c>
      <c r="B120" s="43"/>
      <c r="C120" s="44"/>
      <c r="D120" s="44"/>
      <c r="E120" s="45" t="s">
        <v>120</v>
      </c>
      <c r="F120" s="44"/>
      <c r="G120" s="44"/>
      <c r="H120" s="44"/>
      <c r="I120" s="44"/>
      <c r="J120" s="46"/>
    </row>
    <row r="121" ht="57.6">
      <c r="A121" s="36" t="s">
        <v>125</v>
      </c>
      <c r="B121" s="43"/>
      <c r="C121" s="44"/>
      <c r="D121" s="44"/>
      <c r="E121" s="47" t="s">
        <v>376</v>
      </c>
      <c r="F121" s="44"/>
      <c r="G121" s="44"/>
      <c r="H121" s="44"/>
      <c r="I121" s="44"/>
      <c r="J121" s="46"/>
    </row>
    <row r="122" ht="43.2">
      <c r="A122" s="36" t="s">
        <v>127</v>
      </c>
      <c r="B122" s="43"/>
      <c r="C122" s="44"/>
      <c r="D122" s="44"/>
      <c r="E122" s="38" t="s">
        <v>377</v>
      </c>
      <c r="F122" s="44"/>
      <c r="G122" s="44"/>
      <c r="H122" s="44"/>
      <c r="I122" s="44"/>
      <c r="J122" s="46"/>
    </row>
    <row r="123">
      <c r="A123" s="36" t="s">
        <v>118</v>
      </c>
      <c r="B123" s="36">
        <v>28</v>
      </c>
      <c r="C123" s="37" t="s">
        <v>378</v>
      </c>
      <c r="D123" s="36" t="s">
        <v>120</v>
      </c>
      <c r="E123" s="38" t="s">
        <v>379</v>
      </c>
      <c r="F123" s="39" t="s">
        <v>235</v>
      </c>
      <c r="G123" s="40">
        <v>892</v>
      </c>
      <c r="H123" s="41">
        <v>1087.8499999999999</v>
      </c>
      <c r="I123" s="41">
        <f>ROUND(G123*H123,P4)</f>
        <v>0</v>
      </c>
      <c r="J123" s="39" t="s">
        <v>123</v>
      </c>
      <c r="O123" s="42">
        <f>I123*0.21</f>
        <v>0</v>
      </c>
      <c r="P123">
        <v>3</v>
      </c>
    </row>
    <row r="124">
      <c r="A124" s="36" t="s">
        <v>124</v>
      </c>
      <c r="B124" s="43"/>
      <c r="C124" s="44"/>
      <c r="D124" s="44"/>
      <c r="E124" s="45" t="s">
        <v>120</v>
      </c>
      <c r="F124" s="44"/>
      <c r="G124" s="44"/>
      <c r="H124" s="44"/>
      <c r="I124" s="44"/>
      <c r="J124" s="46"/>
    </row>
    <row r="125" ht="86.4">
      <c r="A125" s="36" t="s">
        <v>125</v>
      </c>
      <c r="B125" s="43"/>
      <c r="C125" s="44"/>
      <c r="D125" s="44"/>
      <c r="E125" s="47" t="s">
        <v>380</v>
      </c>
      <c r="F125" s="44"/>
      <c r="G125" s="44"/>
      <c r="H125" s="44"/>
      <c r="I125" s="44"/>
      <c r="J125" s="46"/>
    </row>
    <row r="126" ht="187.2">
      <c r="A126" s="36" t="s">
        <v>127</v>
      </c>
      <c r="B126" s="43"/>
      <c r="C126" s="44"/>
      <c r="D126" s="44"/>
      <c r="E126" s="38" t="s">
        <v>381</v>
      </c>
      <c r="F126" s="44"/>
      <c r="G126" s="44"/>
      <c r="H126" s="44"/>
      <c r="I126" s="44"/>
      <c r="J126" s="46"/>
    </row>
    <row r="127">
      <c r="A127" s="36" t="s">
        <v>118</v>
      </c>
      <c r="B127" s="36">
        <v>29</v>
      </c>
      <c r="C127" s="37" t="s">
        <v>382</v>
      </c>
      <c r="D127" s="36" t="s">
        <v>120</v>
      </c>
      <c r="E127" s="38" t="s">
        <v>383</v>
      </c>
      <c r="F127" s="39" t="s">
        <v>219</v>
      </c>
      <c r="G127" s="40">
        <v>32404.75</v>
      </c>
      <c r="H127" s="41">
        <v>81.129999999999995</v>
      </c>
      <c r="I127" s="41">
        <f>ROUND(G127*H127,P4)</f>
        <v>0</v>
      </c>
      <c r="J127" s="39" t="s">
        <v>123</v>
      </c>
      <c r="O127" s="42">
        <f>I127*0.21</f>
        <v>0</v>
      </c>
      <c r="P127">
        <v>3</v>
      </c>
    </row>
    <row r="128">
      <c r="A128" s="36" t="s">
        <v>124</v>
      </c>
      <c r="B128" s="43"/>
      <c r="C128" s="44"/>
      <c r="D128" s="44"/>
      <c r="E128" s="45" t="s">
        <v>120</v>
      </c>
      <c r="F128" s="44"/>
      <c r="G128" s="44"/>
      <c r="H128" s="44"/>
      <c r="I128" s="44"/>
      <c r="J128" s="46"/>
    </row>
    <row r="129" ht="86.4">
      <c r="A129" s="36" t="s">
        <v>125</v>
      </c>
      <c r="B129" s="43"/>
      <c r="C129" s="44"/>
      <c r="D129" s="44"/>
      <c r="E129" s="47" t="s">
        <v>384</v>
      </c>
      <c r="F129" s="44"/>
      <c r="G129" s="44"/>
      <c r="H129" s="44"/>
      <c r="I129" s="44"/>
      <c r="J129" s="46"/>
    </row>
    <row r="130" ht="115.2">
      <c r="A130" s="36" t="s">
        <v>127</v>
      </c>
      <c r="B130" s="43"/>
      <c r="C130" s="44"/>
      <c r="D130" s="44"/>
      <c r="E130" s="38" t="s">
        <v>385</v>
      </c>
      <c r="F130" s="44"/>
      <c r="G130" s="44"/>
      <c r="H130" s="44"/>
      <c r="I130" s="44"/>
      <c r="J130" s="46"/>
    </row>
    <row r="131">
      <c r="A131" s="36" t="s">
        <v>118</v>
      </c>
      <c r="B131" s="36">
        <v>30</v>
      </c>
      <c r="C131" s="37" t="s">
        <v>386</v>
      </c>
      <c r="D131" s="36" t="s">
        <v>120</v>
      </c>
      <c r="E131" s="38" t="s">
        <v>387</v>
      </c>
      <c r="F131" s="39" t="s">
        <v>219</v>
      </c>
      <c r="G131" s="40">
        <v>1739.4000000000001</v>
      </c>
      <c r="H131" s="41">
        <v>79.969999999999999</v>
      </c>
      <c r="I131" s="41">
        <f>ROUND(G131*H131,P4)</f>
        <v>0</v>
      </c>
      <c r="J131" s="39" t="s">
        <v>123</v>
      </c>
      <c r="O131" s="42">
        <f>I131*0.21</f>
        <v>0</v>
      </c>
      <c r="P131">
        <v>3</v>
      </c>
    </row>
    <row r="132">
      <c r="A132" s="36" t="s">
        <v>124</v>
      </c>
      <c r="B132" s="43"/>
      <c r="C132" s="44"/>
      <c r="D132" s="44"/>
      <c r="E132" s="45" t="s">
        <v>120</v>
      </c>
      <c r="F132" s="44"/>
      <c r="G132" s="44"/>
      <c r="H132" s="44"/>
      <c r="I132" s="44"/>
      <c r="J132" s="46"/>
    </row>
    <row r="133" ht="57.6">
      <c r="A133" s="36" t="s">
        <v>125</v>
      </c>
      <c r="B133" s="43"/>
      <c r="C133" s="44"/>
      <c r="D133" s="44"/>
      <c r="E133" s="47" t="s">
        <v>388</v>
      </c>
      <c r="F133" s="44"/>
      <c r="G133" s="44"/>
      <c r="H133" s="44"/>
      <c r="I133" s="44"/>
      <c r="J133" s="46"/>
    </row>
    <row r="134" ht="115.2">
      <c r="A134" s="36" t="s">
        <v>127</v>
      </c>
      <c r="B134" s="43"/>
      <c r="C134" s="44"/>
      <c r="D134" s="44"/>
      <c r="E134" s="38" t="s">
        <v>385</v>
      </c>
      <c r="F134" s="44"/>
      <c r="G134" s="44"/>
      <c r="H134" s="44"/>
      <c r="I134" s="44"/>
      <c r="J134" s="46"/>
    </row>
    <row r="135">
      <c r="A135" s="30" t="s">
        <v>115</v>
      </c>
      <c r="B135" s="31"/>
      <c r="C135" s="32" t="s">
        <v>389</v>
      </c>
      <c r="D135" s="33"/>
      <c r="E135" s="30" t="s">
        <v>390</v>
      </c>
      <c r="F135" s="33"/>
      <c r="G135" s="33"/>
      <c r="H135" s="33"/>
      <c r="I135" s="34">
        <f>SUMIFS(I136:I159,A136:A159,"P")</f>
        <v>0</v>
      </c>
      <c r="J135" s="35"/>
    </row>
    <row r="136">
      <c r="A136" s="36" t="s">
        <v>118</v>
      </c>
      <c r="B136" s="36">
        <v>60</v>
      </c>
      <c r="C136" s="37" t="s">
        <v>391</v>
      </c>
      <c r="D136" s="36" t="s">
        <v>120</v>
      </c>
      <c r="E136" s="38" t="s">
        <v>392</v>
      </c>
      <c r="F136" s="39" t="s">
        <v>189</v>
      </c>
      <c r="G136" s="40">
        <v>215.75</v>
      </c>
      <c r="H136" s="41">
        <v>4217.5200000000004</v>
      </c>
      <c r="I136" s="41">
        <f>ROUND(G136*H136,P4)</f>
        <v>0</v>
      </c>
      <c r="J136" s="39" t="s">
        <v>123</v>
      </c>
      <c r="O136" s="42">
        <f>I136*0.21</f>
        <v>0</v>
      </c>
      <c r="P136">
        <v>3</v>
      </c>
    </row>
    <row r="137">
      <c r="A137" s="36" t="s">
        <v>124</v>
      </c>
      <c r="B137" s="43"/>
      <c r="C137" s="44"/>
      <c r="D137" s="44"/>
      <c r="E137" s="45" t="s">
        <v>120</v>
      </c>
      <c r="F137" s="44"/>
      <c r="G137" s="44"/>
      <c r="H137" s="44"/>
      <c r="I137" s="44"/>
      <c r="J137" s="46"/>
    </row>
    <row r="138" ht="28.8">
      <c r="A138" s="36" t="s">
        <v>125</v>
      </c>
      <c r="B138" s="43"/>
      <c r="C138" s="44"/>
      <c r="D138" s="44"/>
      <c r="E138" s="47" t="s">
        <v>393</v>
      </c>
      <c r="F138" s="44"/>
      <c r="G138" s="44"/>
      <c r="H138" s="44"/>
      <c r="I138" s="44"/>
      <c r="J138" s="46"/>
    </row>
    <row r="139" ht="409.5">
      <c r="A139" s="36" t="s">
        <v>127</v>
      </c>
      <c r="B139" s="43"/>
      <c r="C139" s="44"/>
      <c r="D139" s="44"/>
      <c r="E139" s="38" t="s">
        <v>394</v>
      </c>
      <c r="F139" s="44"/>
      <c r="G139" s="44"/>
      <c r="H139" s="44"/>
      <c r="I139" s="44"/>
      <c r="J139" s="46"/>
    </row>
    <row r="140">
      <c r="A140" s="36" t="s">
        <v>118</v>
      </c>
      <c r="B140" s="36">
        <v>31</v>
      </c>
      <c r="C140" s="37" t="s">
        <v>395</v>
      </c>
      <c r="D140" s="36" t="s">
        <v>120</v>
      </c>
      <c r="E140" s="38" t="s">
        <v>396</v>
      </c>
      <c r="F140" s="39" t="s">
        <v>189</v>
      </c>
      <c r="G140" s="40">
        <v>33.600000000000001</v>
      </c>
      <c r="H140" s="41">
        <v>4800.1300000000001</v>
      </c>
      <c r="I140" s="41">
        <f>ROUND(G140*H140,P4)</f>
        <v>0</v>
      </c>
      <c r="J140" s="39" t="s">
        <v>123</v>
      </c>
      <c r="O140" s="42">
        <f>I140*0.21</f>
        <v>0</v>
      </c>
      <c r="P140">
        <v>3</v>
      </c>
    </row>
    <row r="141">
      <c r="A141" s="36" t="s">
        <v>124</v>
      </c>
      <c r="B141" s="43"/>
      <c r="C141" s="44"/>
      <c r="D141" s="44"/>
      <c r="E141" s="45" t="s">
        <v>120</v>
      </c>
      <c r="F141" s="44"/>
      <c r="G141" s="44"/>
      <c r="H141" s="44"/>
      <c r="I141" s="44"/>
      <c r="J141" s="46"/>
    </row>
    <row r="142" ht="28.8">
      <c r="A142" s="36" t="s">
        <v>125</v>
      </c>
      <c r="B142" s="43"/>
      <c r="C142" s="44"/>
      <c r="D142" s="44"/>
      <c r="E142" s="47" t="s">
        <v>397</v>
      </c>
      <c r="F142" s="44"/>
      <c r="G142" s="44"/>
      <c r="H142" s="44"/>
      <c r="I142" s="44"/>
      <c r="J142" s="46"/>
    </row>
    <row r="143" ht="409.5">
      <c r="A143" s="36" t="s">
        <v>127</v>
      </c>
      <c r="B143" s="43"/>
      <c r="C143" s="44"/>
      <c r="D143" s="44"/>
      <c r="E143" s="38" t="s">
        <v>398</v>
      </c>
      <c r="F143" s="44"/>
      <c r="G143" s="44"/>
      <c r="H143" s="44"/>
      <c r="I143" s="44"/>
      <c r="J143" s="46"/>
    </row>
    <row r="144">
      <c r="A144" s="36" t="s">
        <v>118</v>
      </c>
      <c r="B144" s="36">
        <v>32</v>
      </c>
      <c r="C144" s="37" t="s">
        <v>399</v>
      </c>
      <c r="D144" s="36" t="s">
        <v>120</v>
      </c>
      <c r="E144" s="38" t="s">
        <v>400</v>
      </c>
      <c r="F144" s="39" t="s">
        <v>189</v>
      </c>
      <c r="G144" s="40">
        <v>1.3400000000000001</v>
      </c>
      <c r="H144" s="41">
        <v>4613.8500000000004</v>
      </c>
      <c r="I144" s="41">
        <f>ROUND(G144*H144,P4)</f>
        <v>0</v>
      </c>
      <c r="J144" s="39" t="s">
        <v>123</v>
      </c>
      <c r="O144" s="42">
        <f>I144*0.21</f>
        <v>0</v>
      </c>
      <c r="P144">
        <v>3</v>
      </c>
    </row>
    <row r="145">
      <c r="A145" s="36" t="s">
        <v>124</v>
      </c>
      <c r="B145" s="43"/>
      <c r="C145" s="44"/>
      <c r="D145" s="44"/>
      <c r="E145" s="45" t="s">
        <v>120</v>
      </c>
      <c r="F145" s="44"/>
      <c r="G145" s="44"/>
      <c r="H145" s="44"/>
      <c r="I145" s="44"/>
      <c r="J145" s="46"/>
    </row>
    <row r="146" ht="28.8">
      <c r="A146" s="36" t="s">
        <v>125</v>
      </c>
      <c r="B146" s="43"/>
      <c r="C146" s="44"/>
      <c r="D146" s="44"/>
      <c r="E146" s="47" t="s">
        <v>401</v>
      </c>
      <c r="F146" s="44"/>
      <c r="G146" s="44"/>
      <c r="H146" s="44"/>
      <c r="I146" s="44"/>
      <c r="J146" s="46"/>
    </row>
    <row r="147" ht="409.5">
      <c r="A147" s="36" t="s">
        <v>127</v>
      </c>
      <c r="B147" s="43"/>
      <c r="C147" s="44"/>
      <c r="D147" s="44"/>
      <c r="E147" s="38" t="s">
        <v>398</v>
      </c>
      <c r="F147" s="44"/>
      <c r="G147" s="44"/>
      <c r="H147" s="44"/>
      <c r="I147" s="44"/>
      <c r="J147" s="46"/>
    </row>
    <row r="148">
      <c r="A148" s="36" t="s">
        <v>118</v>
      </c>
      <c r="B148" s="36">
        <v>33</v>
      </c>
      <c r="C148" s="37" t="s">
        <v>402</v>
      </c>
      <c r="D148" s="36" t="s">
        <v>120</v>
      </c>
      <c r="E148" s="38" t="s">
        <v>403</v>
      </c>
      <c r="F148" s="39" t="s">
        <v>189</v>
      </c>
      <c r="G148" s="40">
        <v>3108.5</v>
      </c>
      <c r="H148" s="41">
        <v>1169</v>
      </c>
      <c r="I148" s="41">
        <f>ROUND(G148*H148,P4)</f>
        <v>0</v>
      </c>
      <c r="J148" s="39" t="s">
        <v>123</v>
      </c>
      <c r="O148" s="42">
        <f>I148*0.21</f>
        <v>0</v>
      </c>
      <c r="P148">
        <v>3</v>
      </c>
    </row>
    <row r="149">
      <c r="A149" s="36" t="s">
        <v>124</v>
      </c>
      <c r="B149" s="43"/>
      <c r="C149" s="44"/>
      <c r="D149" s="44"/>
      <c r="E149" s="45" t="s">
        <v>120</v>
      </c>
      <c r="F149" s="44"/>
      <c r="G149" s="44"/>
      <c r="H149" s="44"/>
      <c r="I149" s="44"/>
      <c r="J149" s="46"/>
    </row>
    <row r="150" ht="72">
      <c r="A150" s="36" t="s">
        <v>125</v>
      </c>
      <c r="B150" s="43"/>
      <c r="C150" s="44"/>
      <c r="D150" s="44"/>
      <c r="E150" s="47" t="s">
        <v>404</v>
      </c>
      <c r="F150" s="44"/>
      <c r="G150" s="44"/>
      <c r="H150" s="44"/>
      <c r="I150" s="44"/>
      <c r="J150" s="46"/>
    </row>
    <row r="151" ht="57.6">
      <c r="A151" s="36" t="s">
        <v>127</v>
      </c>
      <c r="B151" s="43"/>
      <c r="C151" s="44"/>
      <c r="D151" s="44"/>
      <c r="E151" s="38" t="s">
        <v>405</v>
      </c>
      <c r="F151" s="44"/>
      <c r="G151" s="44"/>
      <c r="H151" s="44"/>
      <c r="I151" s="44"/>
      <c r="J151" s="46"/>
    </row>
    <row r="152">
      <c r="A152" s="36" t="s">
        <v>118</v>
      </c>
      <c r="B152" s="36">
        <v>34</v>
      </c>
      <c r="C152" s="37" t="s">
        <v>406</v>
      </c>
      <c r="D152" s="36" t="s">
        <v>120</v>
      </c>
      <c r="E152" s="38" t="s">
        <v>407</v>
      </c>
      <c r="F152" s="39" t="s">
        <v>189</v>
      </c>
      <c r="G152" s="40">
        <v>1.3400000000000001</v>
      </c>
      <c r="H152" s="41">
        <v>1036.6700000000001</v>
      </c>
      <c r="I152" s="41">
        <f>ROUND(G152*H152,P4)</f>
        <v>0</v>
      </c>
      <c r="J152" s="39" t="s">
        <v>123</v>
      </c>
      <c r="O152" s="42">
        <f>I152*0.21</f>
        <v>0</v>
      </c>
      <c r="P152">
        <v>3</v>
      </c>
    </row>
    <row r="153">
      <c r="A153" s="36" t="s">
        <v>124</v>
      </c>
      <c r="B153" s="43"/>
      <c r="C153" s="44"/>
      <c r="D153" s="44"/>
      <c r="E153" s="45" t="s">
        <v>120</v>
      </c>
      <c r="F153" s="44"/>
      <c r="G153" s="44"/>
      <c r="H153" s="44"/>
      <c r="I153" s="44"/>
      <c r="J153" s="46"/>
    </row>
    <row r="154" ht="28.8">
      <c r="A154" s="36" t="s">
        <v>125</v>
      </c>
      <c r="B154" s="43"/>
      <c r="C154" s="44"/>
      <c r="D154" s="44"/>
      <c r="E154" s="47" t="s">
        <v>408</v>
      </c>
      <c r="F154" s="44"/>
      <c r="G154" s="44"/>
      <c r="H154" s="44"/>
      <c r="I154" s="44"/>
      <c r="J154" s="46"/>
    </row>
    <row r="155" ht="57.6">
      <c r="A155" s="36" t="s">
        <v>127</v>
      </c>
      <c r="B155" s="43"/>
      <c r="C155" s="44"/>
      <c r="D155" s="44"/>
      <c r="E155" s="38" t="s">
        <v>405</v>
      </c>
      <c r="F155" s="44"/>
      <c r="G155" s="44"/>
      <c r="H155" s="44"/>
      <c r="I155" s="44"/>
      <c r="J155" s="46"/>
    </row>
    <row r="156">
      <c r="A156" s="36" t="s">
        <v>118</v>
      </c>
      <c r="B156" s="36">
        <v>36</v>
      </c>
      <c r="C156" s="37" t="s">
        <v>409</v>
      </c>
      <c r="D156" s="36" t="s">
        <v>120</v>
      </c>
      <c r="E156" s="38" t="s">
        <v>410</v>
      </c>
      <c r="F156" s="39" t="s">
        <v>189</v>
      </c>
      <c r="G156" s="40">
        <v>2.6800000000000002</v>
      </c>
      <c r="H156" s="41">
        <v>7016.9899999999998</v>
      </c>
      <c r="I156" s="41">
        <f>ROUND(G156*H156,P4)</f>
        <v>0</v>
      </c>
      <c r="J156" s="39" t="s">
        <v>123</v>
      </c>
      <c r="O156" s="42">
        <f>I156*0.21</f>
        <v>0</v>
      </c>
      <c r="P156">
        <v>3</v>
      </c>
    </row>
    <row r="157">
      <c r="A157" s="36" t="s">
        <v>124</v>
      </c>
      <c r="B157" s="43"/>
      <c r="C157" s="44"/>
      <c r="D157" s="44"/>
      <c r="E157" s="45" t="s">
        <v>120</v>
      </c>
      <c r="F157" s="44"/>
      <c r="G157" s="44"/>
      <c r="H157" s="44"/>
      <c r="I157" s="44"/>
      <c r="J157" s="46"/>
    </row>
    <row r="158" ht="43.2">
      <c r="A158" s="36" t="s">
        <v>125</v>
      </c>
      <c r="B158" s="43"/>
      <c r="C158" s="44"/>
      <c r="D158" s="44"/>
      <c r="E158" s="47" t="s">
        <v>411</v>
      </c>
      <c r="F158" s="44"/>
      <c r="G158" s="44"/>
      <c r="H158" s="44"/>
      <c r="I158" s="44"/>
      <c r="J158" s="46"/>
    </row>
    <row r="159" ht="129.6">
      <c r="A159" s="36" t="s">
        <v>127</v>
      </c>
      <c r="B159" s="43"/>
      <c r="C159" s="44"/>
      <c r="D159" s="44"/>
      <c r="E159" s="38" t="s">
        <v>412</v>
      </c>
      <c r="F159" s="44"/>
      <c r="G159" s="44"/>
      <c r="H159" s="44"/>
      <c r="I159" s="44"/>
      <c r="J159" s="46"/>
    </row>
    <row r="160">
      <c r="A160" s="30" t="s">
        <v>115</v>
      </c>
      <c r="B160" s="31"/>
      <c r="C160" s="32" t="s">
        <v>413</v>
      </c>
      <c r="D160" s="33"/>
      <c r="E160" s="30" t="s">
        <v>414</v>
      </c>
      <c r="F160" s="33"/>
      <c r="G160" s="33"/>
      <c r="H160" s="33"/>
      <c r="I160" s="34">
        <f>SUMIFS(I161:I204,A161:A204,"P")</f>
        <v>0</v>
      </c>
      <c r="J160" s="35"/>
    </row>
    <row r="161">
      <c r="A161" s="36" t="s">
        <v>118</v>
      </c>
      <c r="B161" s="36">
        <v>38</v>
      </c>
      <c r="C161" s="37" t="s">
        <v>415</v>
      </c>
      <c r="D161" s="36" t="s">
        <v>120</v>
      </c>
      <c r="E161" s="38" t="s">
        <v>416</v>
      </c>
      <c r="F161" s="39" t="s">
        <v>189</v>
      </c>
      <c r="G161" s="40">
        <v>3328.4540000000002</v>
      </c>
      <c r="H161" s="41">
        <v>1750.1400000000001</v>
      </c>
      <c r="I161" s="41">
        <f>ROUND(G161*H161,P4)</f>
        <v>0</v>
      </c>
      <c r="J161" s="39" t="s">
        <v>123</v>
      </c>
      <c r="O161" s="42">
        <f>I161*0.21</f>
        <v>0</v>
      </c>
      <c r="P161">
        <v>3</v>
      </c>
    </row>
    <row r="162">
      <c r="A162" s="36" t="s">
        <v>124</v>
      </c>
      <c r="B162" s="43"/>
      <c r="C162" s="44"/>
      <c r="D162" s="44"/>
      <c r="E162" s="45" t="s">
        <v>120</v>
      </c>
      <c r="F162" s="44"/>
      <c r="G162" s="44"/>
      <c r="H162" s="44"/>
      <c r="I162" s="44"/>
      <c r="J162" s="46"/>
    </row>
    <row r="163" ht="28.8">
      <c r="A163" s="36" t="s">
        <v>125</v>
      </c>
      <c r="B163" s="43"/>
      <c r="C163" s="44"/>
      <c r="D163" s="44"/>
      <c r="E163" s="47" t="s">
        <v>417</v>
      </c>
      <c r="F163" s="44"/>
      <c r="G163" s="44"/>
      <c r="H163" s="44"/>
      <c r="I163" s="44"/>
      <c r="J163" s="46"/>
    </row>
    <row r="164" ht="57.6">
      <c r="A164" s="36" t="s">
        <v>127</v>
      </c>
      <c r="B164" s="43"/>
      <c r="C164" s="44"/>
      <c r="D164" s="44"/>
      <c r="E164" s="38" t="s">
        <v>418</v>
      </c>
      <c r="F164" s="44"/>
      <c r="G164" s="44"/>
      <c r="H164" s="44"/>
      <c r="I164" s="44"/>
      <c r="J164" s="46"/>
    </row>
    <row r="165">
      <c r="A165" s="36" t="s">
        <v>118</v>
      </c>
      <c r="B165" s="36">
        <v>39</v>
      </c>
      <c r="C165" s="37" t="s">
        <v>419</v>
      </c>
      <c r="D165" s="36" t="s">
        <v>120</v>
      </c>
      <c r="E165" s="38" t="s">
        <v>420</v>
      </c>
      <c r="F165" s="39" t="s">
        <v>189</v>
      </c>
      <c r="G165" s="40">
        <v>4992.6869999999999</v>
      </c>
      <c r="H165" s="41">
        <v>1081.04</v>
      </c>
      <c r="I165" s="41">
        <f>ROUND(G165*H165,P4)</f>
        <v>0</v>
      </c>
      <c r="J165" s="39" t="s">
        <v>123</v>
      </c>
      <c r="O165" s="42">
        <f>I165*0.21</f>
        <v>0</v>
      </c>
      <c r="P165">
        <v>3</v>
      </c>
    </row>
    <row r="166">
      <c r="A166" s="36" t="s">
        <v>124</v>
      </c>
      <c r="B166" s="43"/>
      <c r="C166" s="44"/>
      <c r="D166" s="44"/>
      <c r="E166" s="45" t="s">
        <v>120</v>
      </c>
      <c r="F166" s="44"/>
      <c r="G166" s="44"/>
      <c r="H166" s="44"/>
      <c r="I166" s="44"/>
      <c r="J166" s="46"/>
    </row>
    <row r="167" ht="57.6">
      <c r="A167" s="36" t="s">
        <v>125</v>
      </c>
      <c r="B167" s="43"/>
      <c r="C167" s="44"/>
      <c r="D167" s="44"/>
      <c r="E167" s="47" t="s">
        <v>421</v>
      </c>
      <c r="F167" s="44"/>
      <c r="G167" s="44"/>
      <c r="H167" s="44"/>
      <c r="I167" s="44"/>
      <c r="J167" s="46"/>
    </row>
    <row r="168" ht="57.6">
      <c r="A168" s="36" t="s">
        <v>127</v>
      </c>
      <c r="B168" s="43"/>
      <c r="C168" s="44"/>
      <c r="D168" s="44"/>
      <c r="E168" s="38" t="s">
        <v>418</v>
      </c>
      <c r="F168" s="44"/>
      <c r="G168" s="44"/>
      <c r="H168" s="44"/>
      <c r="I168" s="44"/>
      <c r="J168" s="46"/>
    </row>
    <row r="169">
      <c r="A169" s="36" t="s">
        <v>118</v>
      </c>
      <c r="B169" s="36">
        <v>42</v>
      </c>
      <c r="C169" s="37" t="s">
        <v>422</v>
      </c>
      <c r="D169" s="36" t="s">
        <v>120</v>
      </c>
      <c r="E169" s="38" t="s">
        <v>423</v>
      </c>
      <c r="F169" s="39" t="s">
        <v>189</v>
      </c>
      <c r="G169" s="40">
        <v>777.846</v>
      </c>
      <c r="H169" s="41">
        <v>1087.5</v>
      </c>
      <c r="I169" s="41">
        <f>ROUND(G169*H169,P4)</f>
        <v>0</v>
      </c>
      <c r="J169" s="39" t="s">
        <v>123</v>
      </c>
      <c r="O169" s="42">
        <f>I169*0.21</f>
        <v>0</v>
      </c>
      <c r="P169">
        <v>3</v>
      </c>
    </row>
    <row r="170">
      <c r="A170" s="36" t="s">
        <v>124</v>
      </c>
      <c r="B170" s="43"/>
      <c r="C170" s="44"/>
      <c r="D170" s="44"/>
      <c r="E170" s="45" t="s">
        <v>120</v>
      </c>
      <c r="F170" s="44"/>
      <c r="G170" s="44"/>
      <c r="H170" s="44"/>
      <c r="I170" s="44"/>
      <c r="J170" s="46"/>
    </row>
    <row r="171" ht="28.8">
      <c r="A171" s="36" t="s">
        <v>125</v>
      </c>
      <c r="B171" s="43"/>
      <c r="C171" s="44"/>
      <c r="D171" s="44"/>
      <c r="E171" s="47" t="s">
        <v>424</v>
      </c>
      <c r="F171" s="44"/>
      <c r="G171" s="44"/>
      <c r="H171" s="44"/>
      <c r="I171" s="44"/>
      <c r="J171" s="46"/>
    </row>
    <row r="172" ht="43.2">
      <c r="A172" s="36" t="s">
        <v>127</v>
      </c>
      <c r="B172" s="43"/>
      <c r="C172" s="44"/>
      <c r="D172" s="44"/>
      <c r="E172" s="38" t="s">
        <v>425</v>
      </c>
      <c r="F172" s="44"/>
      <c r="G172" s="44"/>
      <c r="H172" s="44"/>
      <c r="I172" s="44"/>
      <c r="J172" s="46"/>
    </row>
    <row r="173">
      <c r="A173" s="36" t="s">
        <v>118</v>
      </c>
      <c r="B173" s="36">
        <v>43</v>
      </c>
      <c r="C173" s="37" t="s">
        <v>426</v>
      </c>
      <c r="D173" s="36" t="s">
        <v>120</v>
      </c>
      <c r="E173" s="38" t="s">
        <v>427</v>
      </c>
      <c r="F173" s="39" t="s">
        <v>219</v>
      </c>
      <c r="G173" s="40">
        <v>16642.282999999999</v>
      </c>
      <c r="H173" s="41">
        <v>25.370000000000001</v>
      </c>
      <c r="I173" s="41">
        <f>ROUND(G173*H173,P4)</f>
        <v>0</v>
      </c>
      <c r="J173" s="39" t="s">
        <v>123</v>
      </c>
      <c r="O173" s="42">
        <f>I173*0.21</f>
        <v>0</v>
      </c>
      <c r="P173">
        <v>3</v>
      </c>
    </row>
    <row r="174">
      <c r="A174" s="36" t="s">
        <v>124</v>
      </c>
      <c r="B174" s="43"/>
      <c r="C174" s="44"/>
      <c r="D174" s="44"/>
      <c r="E174" s="45" t="s">
        <v>120</v>
      </c>
      <c r="F174" s="44"/>
      <c r="G174" s="44"/>
      <c r="H174" s="44"/>
      <c r="I174" s="44"/>
      <c r="J174" s="46"/>
    </row>
    <row r="175" ht="28.8">
      <c r="A175" s="36" t="s">
        <v>125</v>
      </c>
      <c r="B175" s="43"/>
      <c r="C175" s="44"/>
      <c r="D175" s="44"/>
      <c r="E175" s="47" t="s">
        <v>428</v>
      </c>
      <c r="F175" s="44"/>
      <c r="G175" s="44"/>
      <c r="H175" s="44"/>
      <c r="I175" s="44"/>
      <c r="J175" s="46"/>
    </row>
    <row r="176" ht="72">
      <c r="A176" s="36" t="s">
        <v>127</v>
      </c>
      <c r="B176" s="43"/>
      <c r="C176" s="44"/>
      <c r="D176" s="44"/>
      <c r="E176" s="38" t="s">
        <v>429</v>
      </c>
      <c r="F176" s="44"/>
      <c r="G176" s="44"/>
      <c r="H176" s="44"/>
      <c r="I176" s="44"/>
      <c r="J176" s="46"/>
    </row>
    <row r="177">
      <c r="A177" s="36" t="s">
        <v>118</v>
      </c>
      <c r="B177" s="36">
        <v>44</v>
      </c>
      <c r="C177" s="37" t="s">
        <v>430</v>
      </c>
      <c r="D177" s="36" t="s">
        <v>120</v>
      </c>
      <c r="E177" s="38" t="s">
        <v>431</v>
      </c>
      <c r="F177" s="39" t="s">
        <v>219</v>
      </c>
      <c r="G177" s="40">
        <v>28590.120999999999</v>
      </c>
      <c r="H177" s="41">
        <v>21.879999999999999</v>
      </c>
      <c r="I177" s="41">
        <f>ROUND(G177*H177,P4)</f>
        <v>0</v>
      </c>
      <c r="J177" s="39" t="s">
        <v>123</v>
      </c>
      <c r="O177" s="42">
        <f>I177*0.21</f>
        <v>0</v>
      </c>
      <c r="P177">
        <v>3</v>
      </c>
    </row>
    <row r="178">
      <c r="A178" s="36" t="s">
        <v>124</v>
      </c>
      <c r="B178" s="43"/>
      <c r="C178" s="44"/>
      <c r="D178" s="44"/>
      <c r="E178" s="45" t="s">
        <v>120</v>
      </c>
      <c r="F178" s="44"/>
      <c r="G178" s="44"/>
      <c r="H178" s="44"/>
      <c r="I178" s="44"/>
      <c r="J178" s="46"/>
    </row>
    <row r="179" ht="72">
      <c r="A179" s="36" t="s">
        <v>125</v>
      </c>
      <c r="B179" s="43"/>
      <c r="C179" s="44"/>
      <c r="D179" s="44"/>
      <c r="E179" s="47" t="s">
        <v>432</v>
      </c>
      <c r="F179" s="44"/>
      <c r="G179" s="44"/>
      <c r="H179" s="44"/>
      <c r="I179" s="44"/>
      <c r="J179" s="46"/>
    </row>
    <row r="180" ht="72">
      <c r="A180" s="36" t="s">
        <v>127</v>
      </c>
      <c r="B180" s="43"/>
      <c r="C180" s="44"/>
      <c r="D180" s="44"/>
      <c r="E180" s="38" t="s">
        <v>429</v>
      </c>
      <c r="F180" s="44"/>
      <c r="G180" s="44"/>
      <c r="H180" s="44"/>
      <c r="I180" s="44"/>
      <c r="J180" s="46"/>
    </row>
    <row r="181">
      <c r="A181" s="36" t="s">
        <v>118</v>
      </c>
      <c r="B181" s="36">
        <v>45</v>
      </c>
      <c r="C181" s="37" t="s">
        <v>433</v>
      </c>
      <c r="D181" s="36" t="s">
        <v>120</v>
      </c>
      <c r="E181" s="38" t="s">
        <v>434</v>
      </c>
      <c r="F181" s="39" t="s">
        <v>219</v>
      </c>
      <c r="G181" s="40">
        <v>14118.575999999999</v>
      </c>
      <c r="H181" s="41">
        <v>465.19999999999999</v>
      </c>
      <c r="I181" s="41">
        <f>ROUND(G181*H181,P4)</f>
        <v>0</v>
      </c>
      <c r="J181" s="39" t="s">
        <v>123</v>
      </c>
      <c r="O181" s="42">
        <f>I181*0.21</f>
        <v>0</v>
      </c>
      <c r="P181">
        <v>3</v>
      </c>
    </row>
    <row r="182">
      <c r="A182" s="36" t="s">
        <v>124</v>
      </c>
      <c r="B182" s="43"/>
      <c r="C182" s="44"/>
      <c r="D182" s="44"/>
      <c r="E182" s="45" t="s">
        <v>120</v>
      </c>
      <c r="F182" s="44"/>
      <c r="G182" s="44"/>
      <c r="H182" s="44"/>
      <c r="I182" s="44"/>
      <c r="J182" s="46"/>
    </row>
    <row r="183" ht="28.8">
      <c r="A183" s="36" t="s">
        <v>125</v>
      </c>
      <c r="B183" s="43"/>
      <c r="C183" s="44"/>
      <c r="D183" s="44"/>
      <c r="E183" s="47" t="s">
        <v>435</v>
      </c>
      <c r="F183" s="44"/>
      <c r="G183" s="44"/>
      <c r="H183" s="44"/>
      <c r="I183" s="44"/>
      <c r="J183" s="46"/>
    </row>
    <row r="184" ht="158.4">
      <c r="A184" s="36" t="s">
        <v>127</v>
      </c>
      <c r="B184" s="43"/>
      <c r="C184" s="44"/>
      <c r="D184" s="44"/>
      <c r="E184" s="38" t="s">
        <v>436</v>
      </c>
      <c r="F184" s="44"/>
      <c r="G184" s="44"/>
      <c r="H184" s="44"/>
      <c r="I184" s="44"/>
      <c r="J184" s="46"/>
    </row>
    <row r="185">
      <c r="A185" s="36" t="s">
        <v>118</v>
      </c>
      <c r="B185" s="36">
        <v>46</v>
      </c>
      <c r="C185" s="37" t="s">
        <v>437</v>
      </c>
      <c r="D185" s="36" t="s">
        <v>120</v>
      </c>
      <c r="E185" s="38" t="s">
        <v>438</v>
      </c>
      <c r="F185" s="39" t="s">
        <v>219</v>
      </c>
      <c r="G185" s="40">
        <v>14471.545</v>
      </c>
      <c r="H185" s="41">
        <v>541.02999999999997</v>
      </c>
      <c r="I185" s="41">
        <f>ROUND(G185*H185,P4)</f>
        <v>0</v>
      </c>
      <c r="J185" s="39" t="s">
        <v>123</v>
      </c>
      <c r="O185" s="42">
        <f>I185*0.21</f>
        <v>0</v>
      </c>
      <c r="P185">
        <v>3</v>
      </c>
    </row>
    <row r="186">
      <c r="A186" s="36" t="s">
        <v>124</v>
      </c>
      <c r="B186" s="43"/>
      <c r="C186" s="44"/>
      <c r="D186" s="44"/>
      <c r="E186" s="45" t="s">
        <v>120</v>
      </c>
      <c r="F186" s="44"/>
      <c r="G186" s="44"/>
      <c r="H186" s="44"/>
      <c r="I186" s="44"/>
      <c r="J186" s="46"/>
    </row>
    <row r="187" ht="28.8">
      <c r="A187" s="36" t="s">
        <v>125</v>
      </c>
      <c r="B187" s="43"/>
      <c r="C187" s="44"/>
      <c r="D187" s="44"/>
      <c r="E187" s="47" t="s">
        <v>439</v>
      </c>
      <c r="F187" s="44"/>
      <c r="G187" s="44"/>
      <c r="H187" s="44"/>
      <c r="I187" s="44"/>
      <c r="J187" s="46"/>
    </row>
    <row r="188" ht="158.4">
      <c r="A188" s="36" t="s">
        <v>127</v>
      </c>
      <c r="B188" s="43"/>
      <c r="C188" s="44"/>
      <c r="D188" s="44"/>
      <c r="E188" s="38" t="s">
        <v>436</v>
      </c>
      <c r="F188" s="44"/>
      <c r="G188" s="44"/>
      <c r="H188" s="44"/>
      <c r="I188" s="44"/>
      <c r="J188" s="46"/>
    </row>
    <row r="189">
      <c r="A189" s="36" t="s">
        <v>118</v>
      </c>
      <c r="B189" s="36">
        <v>47</v>
      </c>
      <c r="C189" s="37" t="s">
        <v>440</v>
      </c>
      <c r="D189" s="36" t="s">
        <v>120</v>
      </c>
      <c r="E189" s="38" t="s">
        <v>441</v>
      </c>
      <c r="F189" s="39" t="s">
        <v>219</v>
      </c>
      <c r="G189" s="40">
        <v>13774.219999999999</v>
      </c>
      <c r="H189" s="41">
        <v>403.95999999999998</v>
      </c>
      <c r="I189" s="41">
        <f>ROUND(G189*H189,P4)</f>
        <v>0</v>
      </c>
      <c r="J189" s="39" t="s">
        <v>123</v>
      </c>
      <c r="O189" s="42">
        <f>I189*0.21</f>
        <v>0</v>
      </c>
      <c r="P189">
        <v>3</v>
      </c>
    </row>
    <row r="190">
      <c r="A190" s="36" t="s">
        <v>124</v>
      </c>
      <c r="B190" s="43"/>
      <c r="C190" s="44"/>
      <c r="D190" s="44"/>
      <c r="E190" s="45" t="s">
        <v>120</v>
      </c>
      <c r="F190" s="44"/>
      <c r="G190" s="44"/>
      <c r="H190" s="44"/>
      <c r="I190" s="44"/>
      <c r="J190" s="46"/>
    </row>
    <row r="191" ht="28.8">
      <c r="A191" s="36" t="s">
        <v>125</v>
      </c>
      <c r="B191" s="43"/>
      <c r="C191" s="44"/>
      <c r="D191" s="44"/>
      <c r="E191" s="47" t="s">
        <v>442</v>
      </c>
      <c r="F191" s="44"/>
      <c r="G191" s="44"/>
      <c r="H191" s="44"/>
      <c r="I191" s="44"/>
      <c r="J191" s="46"/>
    </row>
    <row r="192" ht="158.4">
      <c r="A192" s="36" t="s">
        <v>127</v>
      </c>
      <c r="B192" s="43"/>
      <c r="C192" s="44"/>
      <c r="D192" s="44"/>
      <c r="E192" s="38" t="s">
        <v>436</v>
      </c>
      <c r="F192" s="44"/>
      <c r="G192" s="44"/>
      <c r="H192" s="44"/>
      <c r="I192" s="44"/>
      <c r="J192" s="46"/>
    </row>
    <row r="193">
      <c r="A193" s="36" t="s">
        <v>118</v>
      </c>
      <c r="B193" s="36">
        <v>48</v>
      </c>
      <c r="C193" s="37" t="s">
        <v>443</v>
      </c>
      <c r="D193" s="36" t="s">
        <v>120</v>
      </c>
      <c r="E193" s="38" t="s">
        <v>444</v>
      </c>
      <c r="F193" s="39" t="s">
        <v>219</v>
      </c>
      <c r="G193" s="40">
        <v>16642.282999999999</v>
      </c>
      <c r="H193" s="41">
        <v>6.8200000000000003</v>
      </c>
      <c r="I193" s="41">
        <f>ROUND(G193*H193,P4)</f>
        <v>0</v>
      </c>
      <c r="J193" s="39" t="s">
        <v>123</v>
      </c>
      <c r="O193" s="42">
        <f>I193*0.21</f>
        <v>0</v>
      </c>
      <c r="P193">
        <v>3</v>
      </c>
    </row>
    <row r="194">
      <c r="A194" s="36" t="s">
        <v>124</v>
      </c>
      <c r="B194" s="43"/>
      <c r="C194" s="44"/>
      <c r="D194" s="44"/>
      <c r="E194" s="45" t="s">
        <v>120</v>
      </c>
      <c r="F194" s="44"/>
      <c r="G194" s="44"/>
      <c r="H194" s="44"/>
      <c r="I194" s="44"/>
      <c r="J194" s="46"/>
    </row>
    <row r="195" ht="43.2">
      <c r="A195" s="36" t="s">
        <v>125</v>
      </c>
      <c r="B195" s="43"/>
      <c r="C195" s="44"/>
      <c r="D195" s="44"/>
      <c r="E195" s="47" t="s">
        <v>445</v>
      </c>
      <c r="F195" s="44"/>
      <c r="G195" s="44"/>
      <c r="H195" s="44"/>
      <c r="I195" s="44"/>
      <c r="J195" s="46"/>
    </row>
    <row r="196" ht="28.8">
      <c r="A196" s="36" t="s">
        <v>127</v>
      </c>
      <c r="B196" s="43"/>
      <c r="C196" s="44"/>
      <c r="D196" s="44"/>
      <c r="E196" s="38" t="s">
        <v>446</v>
      </c>
      <c r="F196" s="44"/>
      <c r="G196" s="44"/>
      <c r="H196" s="44"/>
      <c r="I196" s="44"/>
      <c r="J196" s="46"/>
    </row>
    <row r="197">
      <c r="A197" s="36" t="s">
        <v>118</v>
      </c>
      <c r="B197" s="36">
        <v>49</v>
      </c>
      <c r="C197" s="37" t="s">
        <v>447</v>
      </c>
      <c r="D197" s="36" t="s">
        <v>120</v>
      </c>
      <c r="E197" s="38" t="s">
        <v>448</v>
      </c>
      <c r="F197" s="39" t="s">
        <v>219</v>
      </c>
      <c r="G197" s="40">
        <v>13774.219999999999</v>
      </c>
      <c r="H197" s="41">
        <v>12.07</v>
      </c>
      <c r="I197" s="41">
        <f>ROUND(G197*H197,P4)</f>
        <v>0</v>
      </c>
      <c r="J197" s="39" t="s">
        <v>123</v>
      </c>
      <c r="O197" s="42">
        <f>I197*0.21</f>
        <v>0</v>
      </c>
      <c r="P197">
        <v>3</v>
      </c>
    </row>
    <row r="198">
      <c r="A198" s="36" t="s">
        <v>124</v>
      </c>
      <c r="B198" s="43"/>
      <c r="C198" s="44"/>
      <c r="D198" s="44"/>
      <c r="E198" s="45" t="s">
        <v>120</v>
      </c>
      <c r="F198" s="44"/>
      <c r="G198" s="44"/>
      <c r="H198" s="44"/>
      <c r="I198" s="44"/>
      <c r="J198" s="46"/>
    </row>
    <row r="199" ht="28.8">
      <c r="A199" s="36" t="s">
        <v>125</v>
      </c>
      <c r="B199" s="43"/>
      <c r="C199" s="44"/>
      <c r="D199" s="44"/>
      <c r="E199" s="47" t="s">
        <v>449</v>
      </c>
      <c r="F199" s="44"/>
      <c r="G199" s="44"/>
      <c r="H199" s="44"/>
      <c r="I199" s="44"/>
      <c r="J199" s="46"/>
    </row>
    <row r="200" ht="28.8">
      <c r="A200" s="36" t="s">
        <v>127</v>
      </c>
      <c r="B200" s="43"/>
      <c r="C200" s="44"/>
      <c r="D200" s="44"/>
      <c r="E200" s="38" t="s">
        <v>450</v>
      </c>
      <c r="F200" s="44"/>
      <c r="G200" s="44"/>
      <c r="H200" s="44"/>
      <c r="I200" s="44"/>
      <c r="J200" s="46"/>
    </row>
    <row r="201">
      <c r="A201" s="36" t="s">
        <v>118</v>
      </c>
      <c r="B201" s="36">
        <v>50</v>
      </c>
      <c r="C201" s="37" t="s">
        <v>451</v>
      </c>
      <c r="D201" s="36" t="s">
        <v>120</v>
      </c>
      <c r="E201" s="38" t="s">
        <v>452</v>
      </c>
      <c r="F201" s="39" t="s">
        <v>235</v>
      </c>
      <c r="G201" s="40">
        <v>56</v>
      </c>
      <c r="H201" s="41">
        <v>215.25</v>
      </c>
      <c r="I201" s="41">
        <f>ROUND(G201*H201,P4)</f>
        <v>0</v>
      </c>
      <c r="J201" s="39" t="s">
        <v>123</v>
      </c>
      <c r="O201" s="42">
        <f>I201*0.21</f>
        <v>0</v>
      </c>
      <c r="P201">
        <v>3</v>
      </c>
    </row>
    <row r="202">
      <c r="A202" s="36" t="s">
        <v>124</v>
      </c>
      <c r="B202" s="43"/>
      <c r="C202" s="44"/>
      <c r="D202" s="44"/>
      <c r="E202" s="45" t="s">
        <v>120</v>
      </c>
      <c r="F202" s="44"/>
      <c r="G202" s="44"/>
      <c r="H202" s="44"/>
      <c r="I202" s="44"/>
      <c r="J202" s="46"/>
    </row>
    <row r="203" ht="43.2">
      <c r="A203" s="36" t="s">
        <v>125</v>
      </c>
      <c r="B203" s="43"/>
      <c r="C203" s="44"/>
      <c r="D203" s="44"/>
      <c r="E203" s="47" t="s">
        <v>453</v>
      </c>
      <c r="F203" s="44"/>
      <c r="G203" s="44"/>
      <c r="H203" s="44"/>
      <c r="I203" s="44"/>
      <c r="J203" s="46"/>
    </row>
    <row r="204" ht="43.2">
      <c r="A204" s="36" t="s">
        <v>127</v>
      </c>
      <c r="B204" s="43"/>
      <c r="C204" s="44"/>
      <c r="D204" s="44"/>
      <c r="E204" s="38" t="s">
        <v>454</v>
      </c>
      <c r="F204" s="44"/>
      <c r="G204" s="44"/>
      <c r="H204" s="44"/>
      <c r="I204" s="44"/>
      <c r="J204" s="46"/>
    </row>
    <row r="205">
      <c r="A205" s="30" t="s">
        <v>115</v>
      </c>
      <c r="B205" s="31"/>
      <c r="C205" s="32" t="s">
        <v>268</v>
      </c>
      <c r="D205" s="33"/>
      <c r="E205" s="30" t="s">
        <v>269</v>
      </c>
      <c r="F205" s="33"/>
      <c r="G205" s="33"/>
      <c r="H205" s="33"/>
      <c r="I205" s="34">
        <f>SUMIFS(I206:I237,A206:A237,"P")</f>
        <v>0</v>
      </c>
      <c r="J205" s="35"/>
    </row>
    <row r="206" ht="28.8">
      <c r="A206" s="36" t="s">
        <v>118</v>
      </c>
      <c r="B206" s="36">
        <v>51</v>
      </c>
      <c r="C206" s="37" t="s">
        <v>455</v>
      </c>
      <c r="D206" s="36" t="s">
        <v>120</v>
      </c>
      <c r="E206" s="38" t="s">
        <v>456</v>
      </c>
      <c r="F206" s="39" t="s">
        <v>235</v>
      </c>
      <c r="G206" s="40">
        <v>585</v>
      </c>
      <c r="H206" s="41">
        <v>1915.6900000000001</v>
      </c>
      <c r="I206" s="41">
        <f>ROUND(G206*H206,P4)</f>
        <v>0</v>
      </c>
      <c r="J206" s="39" t="s">
        <v>123</v>
      </c>
      <c r="O206" s="42">
        <f>I206*0.21</f>
        <v>0</v>
      </c>
      <c r="P206">
        <v>3</v>
      </c>
    </row>
    <row r="207">
      <c r="A207" s="36" t="s">
        <v>124</v>
      </c>
      <c r="B207" s="43"/>
      <c r="C207" s="44"/>
      <c r="D207" s="44"/>
      <c r="E207" s="45" t="s">
        <v>120</v>
      </c>
      <c r="F207" s="44"/>
      <c r="G207" s="44"/>
      <c r="H207" s="44"/>
      <c r="I207" s="44"/>
      <c r="J207" s="46"/>
    </row>
    <row r="208">
      <c r="A208" s="36" t="s">
        <v>125</v>
      </c>
      <c r="B208" s="43"/>
      <c r="C208" s="44"/>
      <c r="D208" s="44"/>
      <c r="E208" s="47" t="s">
        <v>457</v>
      </c>
      <c r="F208" s="44"/>
      <c r="G208" s="44"/>
      <c r="H208" s="44"/>
      <c r="I208" s="44"/>
      <c r="J208" s="46"/>
    </row>
    <row r="209" ht="144">
      <c r="A209" s="36" t="s">
        <v>127</v>
      </c>
      <c r="B209" s="43"/>
      <c r="C209" s="44"/>
      <c r="D209" s="44"/>
      <c r="E209" s="38" t="s">
        <v>458</v>
      </c>
      <c r="F209" s="44"/>
      <c r="G209" s="44"/>
      <c r="H209" s="44"/>
      <c r="I209" s="44"/>
      <c r="J209" s="46"/>
    </row>
    <row r="210" ht="28.8">
      <c r="A210" s="36" t="s">
        <v>118</v>
      </c>
      <c r="B210" s="36">
        <v>52</v>
      </c>
      <c r="C210" s="37" t="s">
        <v>459</v>
      </c>
      <c r="D210" s="36" t="s">
        <v>120</v>
      </c>
      <c r="E210" s="38" t="s">
        <v>456</v>
      </c>
      <c r="F210" s="39" t="s">
        <v>235</v>
      </c>
      <c r="G210" s="40">
        <v>878</v>
      </c>
      <c r="H210" s="41">
        <v>3782.8299999999999</v>
      </c>
      <c r="I210" s="41">
        <f>ROUND(G210*H210,P4)</f>
        <v>0</v>
      </c>
      <c r="J210" s="36"/>
      <c r="O210" s="42">
        <f>I210*0.21</f>
        <v>0</v>
      </c>
      <c r="P210">
        <v>3</v>
      </c>
    </row>
    <row r="211">
      <c r="A211" s="36" t="s">
        <v>124</v>
      </c>
      <c r="B211" s="43"/>
      <c r="C211" s="44"/>
      <c r="D211" s="44"/>
      <c r="E211" s="45" t="s">
        <v>120</v>
      </c>
      <c r="F211" s="44"/>
      <c r="G211" s="44"/>
      <c r="H211" s="44"/>
      <c r="I211" s="44"/>
      <c r="J211" s="46"/>
    </row>
    <row r="212">
      <c r="A212" s="36" t="s">
        <v>125</v>
      </c>
      <c r="B212" s="43"/>
      <c r="C212" s="44"/>
      <c r="D212" s="44"/>
      <c r="E212" s="47" t="s">
        <v>460</v>
      </c>
      <c r="F212" s="44"/>
      <c r="G212" s="44"/>
      <c r="H212" s="44"/>
      <c r="I212" s="44"/>
      <c r="J212" s="46"/>
    </row>
    <row r="213" ht="201.6">
      <c r="A213" s="36" t="s">
        <v>127</v>
      </c>
      <c r="B213" s="43"/>
      <c r="C213" s="44"/>
      <c r="D213" s="44"/>
      <c r="E213" s="38" t="s">
        <v>461</v>
      </c>
      <c r="F213" s="44"/>
      <c r="G213" s="44"/>
      <c r="H213" s="44"/>
      <c r="I213" s="44"/>
      <c r="J213" s="46"/>
    </row>
    <row r="214">
      <c r="A214" s="36" t="s">
        <v>118</v>
      </c>
      <c r="B214" s="36">
        <v>53</v>
      </c>
      <c r="C214" s="37" t="s">
        <v>462</v>
      </c>
      <c r="D214" s="36" t="s">
        <v>120</v>
      </c>
      <c r="E214" s="38" t="s">
        <v>463</v>
      </c>
      <c r="F214" s="39" t="s">
        <v>235</v>
      </c>
      <c r="G214" s="40">
        <v>56</v>
      </c>
      <c r="H214" s="41">
        <v>7335.7799999999997</v>
      </c>
      <c r="I214" s="41">
        <f>ROUND(G214*H214,P4)</f>
        <v>0</v>
      </c>
      <c r="J214" s="39" t="s">
        <v>123</v>
      </c>
      <c r="O214" s="42">
        <f>I214*0.21</f>
        <v>0</v>
      </c>
      <c r="P214">
        <v>3</v>
      </c>
    </row>
    <row r="215">
      <c r="A215" s="36" t="s">
        <v>124</v>
      </c>
      <c r="B215" s="43"/>
      <c r="C215" s="44"/>
      <c r="D215" s="44"/>
      <c r="E215" s="45" t="s">
        <v>120</v>
      </c>
      <c r="F215" s="44"/>
      <c r="G215" s="44"/>
      <c r="H215" s="44"/>
      <c r="I215" s="44"/>
      <c r="J215" s="46"/>
    </row>
    <row r="216">
      <c r="A216" s="36" t="s">
        <v>125</v>
      </c>
      <c r="B216" s="43"/>
      <c r="C216" s="44"/>
      <c r="D216" s="44"/>
      <c r="E216" s="47" t="s">
        <v>292</v>
      </c>
      <c r="F216" s="44"/>
      <c r="G216" s="44"/>
      <c r="H216" s="44"/>
      <c r="I216" s="44"/>
      <c r="J216" s="46"/>
    </row>
    <row r="217" ht="100.8">
      <c r="A217" s="36" t="s">
        <v>127</v>
      </c>
      <c r="B217" s="43"/>
      <c r="C217" s="44"/>
      <c r="D217" s="44"/>
      <c r="E217" s="38" t="s">
        <v>464</v>
      </c>
      <c r="F217" s="44"/>
      <c r="G217" s="44"/>
      <c r="H217" s="44"/>
      <c r="I217" s="44"/>
      <c r="J217" s="46"/>
    </row>
    <row r="218">
      <c r="A218" s="36" t="s">
        <v>118</v>
      </c>
      <c r="B218" s="36">
        <v>54</v>
      </c>
      <c r="C218" s="37" t="s">
        <v>465</v>
      </c>
      <c r="D218" s="36" t="s">
        <v>120</v>
      </c>
      <c r="E218" s="38" t="s">
        <v>466</v>
      </c>
      <c r="F218" s="39" t="s">
        <v>235</v>
      </c>
      <c r="G218" s="40">
        <v>56</v>
      </c>
      <c r="H218" s="41">
        <v>7335.7799999999997</v>
      </c>
      <c r="I218" s="41">
        <f>ROUND(G218*H218,P4)</f>
        <v>0</v>
      </c>
      <c r="J218" s="39" t="s">
        <v>123</v>
      </c>
      <c r="O218" s="42">
        <f>I218*0.21</f>
        <v>0</v>
      </c>
      <c r="P218">
        <v>3</v>
      </c>
    </row>
    <row r="219">
      <c r="A219" s="36" t="s">
        <v>124</v>
      </c>
      <c r="B219" s="43"/>
      <c r="C219" s="44"/>
      <c r="D219" s="44"/>
      <c r="E219" s="45" t="s">
        <v>120</v>
      </c>
      <c r="F219" s="44"/>
      <c r="G219" s="44"/>
      <c r="H219" s="44"/>
      <c r="I219" s="44"/>
      <c r="J219" s="46"/>
    </row>
    <row r="220">
      <c r="A220" s="36" t="s">
        <v>125</v>
      </c>
      <c r="B220" s="43"/>
      <c r="C220" s="44"/>
      <c r="D220" s="44"/>
      <c r="E220" s="47" t="s">
        <v>292</v>
      </c>
      <c r="F220" s="44"/>
      <c r="G220" s="44"/>
      <c r="H220" s="44"/>
      <c r="I220" s="44"/>
      <c r="J220" s="46"/>
    </row>
    <row r="221" ht="100.8">
      <c r="A221" s="36" t="s">
        <v>127</v>
      </c>
      <c r="B221" s="43"/>
      <c r="C221" s="44"/>
      <c r="D221" s="44"/>
      <c r="E221" s="38" t="s">
        <v>464</v>
      </c>
      <c r="F221" s="44"/>
      <c r="G221" s="44"/>
      <c r="H221" s="44"/>
      <c r="I221" s="44"/>
      <c r="J221" s="46"/>
    </row>
    <row r="222">
      <c r="A222" s="36" t="s">
        <v>118</v>
      </c>
      <c r="B222" s="36">
        <v>55</v>
      </c>
      <c r="C222" s="37" t="s">
        <v>467</v>
      </c>
      <c r="D222" s="36" t="s">
        <v>120</v>
      </c>
      <c r="E222" s="38" t="s">
        <v>468</v>
      </c>
      <c r="F222" s="39" t="s">
        <v>178</v>
      </c>
      <c r="G222" s="40">
        <v>8</v>
      </c>
      <c r="H222" s="41">
        <v>45500</v>
      </c>
      <c r="I222" s="41">
        <f>ROUND(G222*H222,P4)</f>
        <v>0</v>
      </c>
      <c r="J222" s="36"/>
      <c r="O222" s="42">
        <f>I222*0.21</f>
        <v>0</v>
      </c>
      <c r="P222">
        <v>3</v>
      </c>
    </row>
    <row r="223">
      <c r="A223" s="36" t="s">
        <v>124</v>
      </c>
      <c r="B223" s="43"/>
      <c r="C223" s="44"/>
      <c r="D223" s="44"/>
      <c r="E223" s="45" t="s">
        <v>120</v>
      </c>
      <c r="F223" s="44"/>
      <c r="G223" s="44"/>
      <c r="H223" s="44"/>
      <c r="I223" s="44"/>
      <c r="J223" s="46"/>
    </row>
    <row r="224" ht="43.2">
      <c r="A224" s="36" t="s">
        <v>125</v>
      </c>
      <c r="B224" s="43"/>
      <c r="C224" s="44"/>
      <c r="D224" s="44"/>
      <c r="E224" s="47" t="s">
        <v>469</v>
      </c>
      <c r="F224" s="44"/>
      <c r="G224" s="44"/>
      <c r="H224" s="44"/>
      <c r="I224" s="44"/>
      <c r="J224" s="46"/>
    </row>
    <row r="225">
      <c r="A225" s="36" t="s">
        <v>127</v>
      </c>
      <c r="B225" s="43"/>
      <c r="C225" s="44"/>
      <c r="D225" s="44"/>
      <c r="E225" s="45" t="s">
        <v>120</v>
      </c>
      <c r="F225" s="44"/>
      <c r="G225" s="44"/>
      <c r="H225" s="44"/>
      <c r="I225" s="44"/>
      <c r="J225" s="46"/>
    </row>
    <row r="226">
      <c r="A226" s="36" t="s">
        <v>118</v>
      </c>
      <c r="B226" s="36">
        <v>56</v>
      </c>
      <c r="C226" s="37" t="s">
        <v>470</v>
      </c>
      <c r="D226" s="36" t="s">
        <v>120</v>
      </c>
      <c r="E226" s="38" t="s">
        <v>471</v>
      </c>
      <c r="F226" s="39" t="s">
        <v>178</v>
      </c>
      <c r="G226" s="40">
        <v>28</v>
      </c>
      <c r="H226" s="41">
        <v>306.87</v>
      </c>
      <c r="I226" s="41">
        <f>ROUND(G226*H226,P4)</f>
        <v>0</v>
      </c>
      <c r="J226" s="39" t="s">
        <v>123</v>
      </c>
      <c r="O226" s="42">
        <f>I226*0.21</f>
        <v>0</v>
      </c>
      <c r="P226">
        <v>3</v>
      </c>
    </row>
    <row r="227">
      <c r="A227" s="36" t="s">
        <v>124</v>
      </c>
      <c r="B227" s="43"/>
      <c r="C227" s="44"/>
      <c r="D227" s="44"/>
      <c r="E227" s="45" t="s">
        <v>120</v>
      </c>
      <c r="F227" s="44"/>
      <c r="G227" s="44"/>
      <c r="H227" s="44"/>
      <c r="I227" s="44"/>
      <c r="J227" s="46"/>
    </row>
    <row r="228">
      <c r="A228" s="36" t="s">
        <v>125</v>
      </c>
      <c r="B228" s="43"/>
      <c r="C228" s="44"/>
      <c r="D228" s="44"/>
      <c r="E228" s="47" t="s">
        <v>472</v>
      </c>
      <c r="F228" s="44"/>
      <c r="G228" s="44"/>
      <c r="H228" s="44"/>
      <c r="I228" s="44"/>
      <c r="J228" s="46"/>
    </row>
    <row r="229" ht="43.2">
      <c r="A229" s="36" t="s">
        <v>127</v>
      </c>
      <c r="B229" s="43"/>
      <c r="C229" s="44"/>
      <c r="D229" s="44"/>
      <c r="E229" s="38" t="s">
        <v>473</v>
      </c>
      <c r="F229" s="44"/>
      <c r="G229" s="44"/>
      <c r="H229" s="44"/>
      <c r="I229" s="44"/>
      <c r="J229" s="46"/>
    </row>
    <row r="230">
      <c r="A230" s="36" t="s">
        <v>118</v>
      </c>
      <c r="B230" s="36">
        <v>57</v>
      </c>
      <c r="C230" s="37" t="s">
        <v>474</v>
      </c>
      <c r="D230" s="36" t="s">
        <v>120</v>
      </c>
      <c r="E230" s="38" t="s">
        <v>475</v>
      </c>
      <c r="F230" s="39" t="s">
        <v>235</v>
      </c>
      <c r="G230" s="40">
        <v>56</v>
      </c>
      <c r="H230" s="41">
        <v>190.52000000000001</v>
      </c>
      <c r="I230" s="41">
        <f>ROUND(G230*H230,P4)</f>
        <v>0</v>
      </c>
      <c r="J230" s="39" t="s">
        <v>123</v>
      </c>
      <c r="O230" s="42">
        <f>I230*0.21</f>
        <v>0</v>
      </c>
      <c r="P230">
        <v>3</v>
      </c>
    </row>
    <row r="231">
      <c r="A231" s="36" t="s">
        <v>124</v>
      </c>
      <c r="B231" s="43"/>
      <c r="C231" s="44"/>
      <c r="D231" s="44"/>
      <c r="E231" s="45" t="s">
        <v>120</v>
      </c>
      <c r="F231" s="44"/>
      <c r="G231" s="44"/>
      <c r="H231" s="44"/>
      <c r="I231" s="44"/>
      <c r="J231" s="46"/>
    </row>
    <row r="232">
      <c r="A232" s="36" t="s">
        <v>125</v>
      </c>
      <c r="B232" s="43"/>
      <c r="C232" s="44"/>
      <c r="D232" s="44"/>
      <c r="E232" s="47" t="s">
        <v>476</v>
      </c>
      <c r="F232" s="44"/>
      <c r="G232" s="44"/>
      <c r="H232" s="44"/>
      <c r="I232" s="44"/>
      <c r="J232" s="46"/>
    </row>
    <row r="233" ht="28.8">
      <c r="A233" s="36" t="s">
        <v>127</v>
      </c>
      <c r="B233" s="43"/>
      <c r="C233" s="44"/>
      <c r="D233" s="44"/>
      <c r="E233" s="38" t="s">
        <v>477</v>
      </c>
      <c r="F233" s="44"/>
      <c r="G233" s="44"/>
      <c r="H233" s="44"/>
      <c r="I233" s="44"/>
      <c r="J233" s="46"/>
    </row>
    <row r="234" ht="28.8">
      <c r="A234" s="36" t="s">
        <v>118</v>
      </c>
      <c r="B234" s="36">
        <v>58</v>
      </c>
      <c r="C234" s="37" t="s">
        <v>478</v>
      </c>
      <c r="D234" s="36" t="s">
        <v>120</v>
      </c>
      <c r="E234" s="38" t="s">
        <v>479</v>
      </c>
      <c r="F234" s="39" t="s">
        <v>235</v>
      </c>
      <c r="G234" s="40">
        <v>315</v>
      </c>
      <c r="H234" s="41">
        <v>764.71000000000004</v>
      </c>
      <c r="I234" s="41">
        <f>ROUND(G234*H234,P4)</f>
        <v>0</v>
      </c>
      <c r="J234" s="39" t="s">
        <v>123</v>
      </c>
      <c r="O234" s="42">
        <f>I234*0.21</f>
        <v>0</v>
      </c>
      <c r="P234">
        <v>3</v>
      </c>
    </row>
    <row r="235">
      <c r="A235" s="36" t="s">
        <v>124</v>
      </c>
      <c r="B235" s="43"/>
      <c r="C235" s="44"/>
      <c r="D235" s="44"/>
      <c r="E235" s="45" t="s">
        <v>120</v>
      </c>
      <c r="F235" s="44"/>
      <c r="G235" s="44"/>
      <c r="H235" s="44"/>
      <c r="I235" s="44"/>
      <c r="J235" s="46"/>
    </row>
    <row r="236" ht="43.2">
      <c r="A236" s="36" t="s">
        <v>125</v>
      </c>
      <c r="B236" s="43"/>
      <c r="C236" s="44"/>
      <c r="D236" s="44"/>
      <c r="E236" s="47" t="s">
        <v>480</v>
      </c>
      <c r="F236" s="44"/>
      <c r="G236" s="44"/>
      <c r="H236" s="44"/>
      <c r="I236" s="44"/>
      <c r="J236" s="46"/>
    </row>
    <row r="237" ht="115.2">
      <c r="A237" s="36" t="s">
        <v>127</v>
      </c>
      <c r="B237" s="48"/>
      <c r="C237" s="49"/>
      <c r="D237" s="49"/>
      <c r="E237" s="38" t="s">
        <v>481</v>
      </c>
      <c r="F237" s="49"/>
      <c r="G237" s="49"/>
      <c r="H237" s="49"/>
      <c r="I237" s="49"/>
      <c r="J237"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19</v>
      </c>
      <c r="I3" s="24">
        <f>SUMIFS(I8:I251,A8:A251,"SD")</f>
        <v>0</v>
      </c>
      <c r="J3" s="18"/>
      <c r="O3">
        <v>0</v>
      </c>
      <c r="P3">
        <v>2</v>
      </c>
    </row>
    <row r="4">
      <c r="A4" s="3" t="s">
        <v>102</v>
      </c>
      <c r="B4" s="19" t="s">
        <v>103</v>
      </c>
      <c r="C4" s="20" t="s">
        <v>19</v>
      </c>
      <c r="D4" s="21"/>
      <c r="E4" s="22" t="s">
        <v>20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SUMIFS(I9:I32,A9:A32,"P")</f>
        <v>0</v>
      </c>
      <c r="J8" s="35"/>
    </row>
    <row r="9">
      <c r="A9" s="36" t="s">
        <v>118</v>
      </c>
      <c r="B9" s="36">
        <v>1</v>
      </c>
      <c r="C9" s="37" t="s">
        <v>187</v>
      </c>
      <c r="D9" s="36" t="s">
        <v>288</v>
      </c>
      <c r="E9" s="38" t="s">
        <v>188</v>
      </c>
      <c r="F9" s="39" t="s">
        <v>189</v>
      </c>
      <c r="G9" s="40">
        <v>3048.5450000000001</v>
      </c>
      <c r="H9" s="41">
        <v>960</v>
      </c>
      <c r="I9" s="41">
        <f>ROUND(G9*H9,P4)</f>
        <v>0</v>
      </c>
      <c r="J9" s="39" t="s">
        <v>123</v>
      </c>
      <c r="O9" s="42">
        <f>I9*0.21</f>
        <v>0</v>
      </c>
      <c r="P9">
        <v>3</v>
      </c>
    </row>
    <row r="10">
      <c r="A10" s="36" t="s">
        <v>124</v>
      </c>
      <c r="B10" s="43"/>
      <c r="C10" s="44"/>
      <c r="D10" s="44"/>
      <c r="E10" s="45" t="s">
        <v>120</v>
      </c>
      <c r="F10" s="44"/>
      <c r="G10" s="44"/>
      <c r="H10" s="44"/>
      <c r="I10" s="44"/>
      <c r="J10" s="46"/>
    </row>
    <row r="11" ht="28.8">
      <c r="A11" s="36" t="s">
        <v>125</v>
      </c>
      <c r="B11" s="43"/>
      <c r="C11" s="44"/>
      <c r="D11" s="44"/>
      <c r="E11" s="47" t="s">
        <v>482</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756.70000000000005</v>
      </c>
      <c r="H13" s="41">
        <v>960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483</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311</v>
      </c>
      <c r="E17" s="38" t="s">
        <v>188</v>
      </c>
      <c r="F17" s="39" t="s">
        <v>189</v>
      </c>
      <c r="G17" s="40">
        <v>5.1500000000000004</v>
      </c>
      <c r="H17" s="41">
        <v>960</v>
      </c>
      <c r="I17" s="41">
        <f>ROUND(G17*H17,P4)</f>
        <v>0</v>
      </c>
      <c r="J17" s="39" t="s">
        <v>123</v>
      </c>
      <c r="O17" s="42">
        <f>I17*0.21</f>
        <v>0</v>
      </c>
      <c r="P17">
        <v>3</v>
      </c>
    </row>
    <row r="18">
      <c r="A18" s="36" t="s">
        <v>124</v>
      </c>
      <c r="B18" s="43"/>
      <c r="C18" s="44"/>
      <c r="D18" s="44"/>
      <c r="E18" s="45" t="s">
        <v>120</v>
      </c>
      <c r="F18" s="44"/>
      <c r="G18" s="44"/>
      <c r="H18" s="44"/>
      <c r="I18" s="44"/>
      <c r="J18" s="46"/>
    </row>
    <row r="19" ht="43.2">
      <c r="A19" s="36" t="s">
        <v>125</v>
      </c>
      <c r="B19" s="43"/>
      <c r="C19" s="44"/>
      <c r="D19" s="44"/>
      <c r="E19" s="47" t="s">
        <v>484</v>
      </c>
      <c r="F19" s="44"/>
      <c r="G19" s="44"/>
      <c r="H19" s="44"/>
      <c r="I19" s="44"/>
      <c r="J19" s="46"/>
    </row>
    <row r="20" ht="28.8">
      <c r="A20" s="36" t="s">
        <v>127</v>
      </c>
      <c r="B20" s="43"/>
      <c r="C20" s="44"/>
      <c r="D20" s="44"/>
      <c r="E20" s="38" t="s">
        <v>192</v>
      </c>
      <c r="F20" s="44"/>
      <c r="G20" s="44"/>
      <c r="H20" s="44"/>
      <c r="I20" s="44"/>
      <c r="J20" s="46"/>
    </row>
    <row r="21">
      <c r="A21" s="36" t="s">
        <v>118</v>
      </c>
      <c r="B21" s="36">
        <v>4</v>
      </c>
      <c r="C21" s="37" t="s">
        <v>187</v>
      </c>
      <c r="D21" s="36" t="s">
        <v>485</v>
      </c>
      <c r="E21" s="38" t="s">
        <v>188</v>
      </c>
      <c r="F21" s="39" t="s">
        <v>189</v>
      </c>
      <c r="G21" s="40">
        <v>11.936999999999999</v>
      </c>
      <c r="H21" s="41">
        <v>1350</v>
      </c>
      <c r="I21" s="41">
        <f>ROUND(G21*H21,P4)</f>
        <v>0</v>
      </c>
      <c r="J21" s="39" t="s">
        <v>123</v>
      </c>
      <c r="O21" s="42">
        <f>I21*0.21</f>
        <v>0</v>
      </c>
      <c r="P21">
        <v>3</v>
      </c>
    </row>
    <row r="22">
      <c r="A22" s="36" t="s">
        <v>124</v>
      </c>
      <c r="B22" s="43"/>
      <c r="C22" s="44"/>
      <c r="D22" s="44"/>
      <c r="E22" s="45" t="s">
        <v>120</v>
      </c>
      <c r="F22" s="44"/>
      <c r="G22" s="44"/>
      <c r="H22" s="44"/>
      <c r="I22" s="44"/>
      <c r="J22" s="46"/>
    </row>
    <row r="23">
      <c r="A23" s="36" t="s">
        <v>125</v>
      </c>
      <c r="B23" s="43"/>
      <c r="C23" s="44"/>
      <c r="D23" s="44"/>
      <c r="E23" s="47" t="s">
        <v>486</v>
      </c>
      <c r="F23" s="44"/>
      <c r="G23" s="44"/>
      <c r="H23" s="44"/>
      <c r="I23" s="44"/>
      <c r="J23" s="46"/>
    </row>
    <row r="24" ht="28.8">
      <c r="A24" s="36" t="s">
        <v>127</v>
      </c>
      <c r="B24" s="43"/>
      <c r="C24" s="44"/>
      <c r="D24" s="44"/>
      <c r="E24" s="38" t="s">
        <v>192</v>
      </c>
      <c r="F24" s="44"/>
      <c r="G24" s="44"/>
      <c r="H24" s="44"/>
      <c r="I24" s="44"/>
      <c r="J24" s="46"/>
    </row>
    <row r="25">
      <c r="A25" s="36" t="s">
        <v>118</v>
      </c>
      <c r="B25" s="36">
        <v>5</v>
      </c>
      <c r="C25" s="37" t="s">
        <v>187</v>
      </c>
      <c r="D25" s="36" t="s">
        <v>487</v>
      </c>
      <c r="E25" s="38" t="s">
        <v>188</v>
      </c>
      <c r="F25" s="39" t="s">
        <v>189</v>
      </c>
      <c r="G25" s="40">
        <v>161</v>
      </c>
      <c r="H25" s="41">
        <v>1350</v>
      </c>
      <c r="I25" s="41">
        <f>ROUND(G25*H25,P4)</f>
        <v>0</v>
      </c>
      <c r="J25" s="39" t="s">
        <v>123</v>
      </c>
      <c r="O25" s="42">
        <f>I25*0.21</f>
        <v>0</v>
      </c>
      <c r="P25">
        <v>3</v>
      </c>
    </row>
    <row r="26">
      <c r="A26" s="36" t="s">
        <v>124</v>
      </c>
      <c r="B26" s="43"/>
      <c r="C26" s="44"/>
      <c r="D26" s="44"/>
      <c r="E26" s="45" t="s">
        <v>120</v>
      </c>
      <c r="F26" s="44"/>
      <c r="G26" s="44"/>
      <c r="H26" s="44"/>
      <c r="I26" s="44"/>
      <c r="J26" s="46"/>
    </row>
    <row r="27">
      <c r="A27" s="36" t="s">
        <v>125</v>
      </c>
      <c r="B27" s="43"/>
      <c r="C27" s="44"/>
      <c r="D27" s="44"/>
      <c r="E27" s="47" t="s">
        <v>488</v>
      </c>
      <c r="F27" s="44"/>
      <c r="G27" s="44"/>
      <c r="H27" s="44"/>
      <c r="I27" s="44"/>
      <c r="J27" s="46"/>
    </row>
    <row r="28" ht="28.8">
      <c r="A28" s="36" t="s">
        <v>127</v>
      </c>
      <c r="B28" s="43"/>
      <c r="C28" s="44"/>
      <c r="D28" s="44"/>
      <c r="E28" s="38" t="s">
        <v>192</v>
      </c>
      <c r="F28" s="44"/>
      <c r="G28" s="44"/>
      <c r="H28" s="44"/>
      <c r="I28" s="44"/>
      <c r="J28" s="46"/>
    </row>
    <row r="29">
      <c r="A29" s="36" t="s">
        <v>118</v>
      </c>
      <c r="B29" s="36">
        <v>59</v>
      </c>
      <c r="C29" s="37" t="s">
        <v>489</v>
      </c>
      <c r="D29" s="36" t="s">
        <v>120</v>
      </c>
      <c r="E29" s="38" t="s">
        <v>490</v>
      </c>
      <c r="F29" s="39" t="s">
        <v>189</v>
      </c>
      <c r="G29" s="40">
        <v>177.09999999999999</v>
      </c>
      <c r="H29" s="41">
        <v>14000</v>
      </c>
      <c r="I29" s="41">
        <f>ROUND(G29*H29,P4)</f>
        <v>0</v>
      </c>
      <c r="J29" s="39" t="s">
        <v>123</v>
      </c>
      <c r="O29" s="42">
        <f>I29*0.21</f>
        <v>0</v>
      </c>
      <c r="P29">
        <v>3</v>
      </c>
    </row>
    <row r="30">
      <c r="A30" s="36" t="s">
        <v>124</v>
      </c>
      <c r="B30" s="43"/>
      <c r="C30" s="44"/>
      <c r="D30" s="44"/>
      <c r="E30" s="45" t="s">
        <v>120</v>
      </c>
      <c r="F30" s="44"/>
      <c r="G30" s="44"/>
      <c r="H30" s="44"/>
      <c r="I30" s="44"/>
      <c r="J30" s="46"/>
    </row>
    <row r="31">
      <c r="A31" s="36" t="s">
        <v>125</v>
      </c>
      <c r="B31" s="43"/>
      <c r="C31" s="44"/>
      <c r="D31" s="44"/>
      <c r="E31" s="47" t="s">
        <v>491</v>
      </c>
      <c r="F31" s="44"/>
      <c r="G31" s="44"/>
      <c r="H31" s="44"/>
      <c r="I31" s="44"/>
      <c r="J31" s="46"/>
    </row>
    <row r="32" ht="72">
      <c r="A32" s="36" t="s">
        <v>127</v>
      </c>
      <c r="B32" s="43"/>
      <c r="C32" s="44"/>
      <c r="D32" s="44"/>
      <c r="E32" s="38" t="s">
        <v>492</v>
      </c>
      <c r="F32" s="44"/>
      <c r="G32" s="44"/>
      <c r="H32" s="44"/>
      <c r="I32" s="44"/>
      <c r="J32" s="46"/>
    </row>
    <row r="33">
      <c r="A33" s="30" t="s">
        <v>115</v>
      </c>
      <c r="B33" s="31"/>
      <c r="C33" s="32" t="s">
        <v>133</v>
      </c>
      <c r="D33" s="33"/>
      <c r="E33" s="30" t="s">
        <v>204</v>
      </c>
      <c r="F33" s="33"/>
      <c r="G33" s="33"/>
      <c r="H33" s="33"/>
      <c r="I33" s="34">
        <f>SUMIFS(I34:I101,A34:A101,"P")</f>
        <v>0</v>
      </c>
      <c r="J33" s="35"/>
    </row>
    <row r="34" ht="28.8">
      <c r="A34" s="36" t="s">
        <v>118</v>
      </c>
      <c r="B34" s="36">
        <v>6</v>
      </c>
      <c r="C34" s="37" t="s">
        <v>493</v>
      </c>
      <c r="D34" s="36" t="s">
        <v>120</v>
      </c>
      <c r="E34" s="38" t="s">
        <v>494</v>
      </c>
      <c r="F34" s="39" t="s">
        <v>189</v>
      </c>
      <c r="G34" s="40">
        <v>756.70000000000005</v>
      </c>
      <c r="H34" s="41">
        <v>319.98000000000002</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495</v>
      </c>
      <c r="F36" s="44"/>
      <c r="G36" s="44"/>
      <c r="H36" s="44"/>
      <c r="I36" s="44"/>
      <c r="J36" s="46"/>
    </row>
    <row r="37" ht="72">
      <c r="A37" s="36" t="s">
        <v>127</v>
      </c>
      <c r="B37" s="43"/>
      <c r="C37" s="44"/>
      <c r="D37" s="44"/>
      <c r="E37" s="38" t="s">
        <v>496</v>
      </c>
      <c r="F37" s="44"/>
      <c r="G37" s="44"/>
      <c r="H37" s="44"/>
      <c r="I37" s="44"/>
      <c r="J37" s="46"/>
    </row>
    <row r="38">
      <c r="A38" s="36" t="s">
        <v>118</v>
      </c>
      <c r="B38" s="36">
        <v>7</v>
      </c>
      <c r="C38" s="37" t="s">
        <v>497</v>
      </c>
      <c r="D38" s="36" t="s">
        <v>120</v>
      </c>
      <c r="E38" s="38" t="s">
        <v>498</v>
      </c>
      <c r="F38" s="39" t="s">
        <v>235</v>
      </c>
      <c r="G38" s="40">
        <v>29</v>
      </c>
      <c r="H38" s="41">
        <v>119.54000000000001</v>
      </c>
      <c r="I38" s="41">
        <f>ROUND(G38*H38,P4)</f>
        <v>0</v>
      </c>
      <c r="J38" s="39" t="s">
        <v>123</v>
      </c>
      <c r="O38" s="42">
        <f>I38*0.21</f>
        <v>0</v>
      </c>
      <c r="P38">
        <v>3</v>
      </c>
    </row>
    <row r="39">
      <c r="A39" s="36" t="s">
        <v>124</v>
      </c>
      <c r="B39" s="43"/>
      <c r="C39" s="44"/>
      <c r="D39" s="44"/>
      <c r="E39" s="45" t="s">
        <v>120</v>
      </c>
      <c r="F39" s="44"/>
      <c r="G39" s="44"/>
      <c r="H39" s="44"/>
      <c r="I39" s="44"/>
      <c r="J39" s="46"/>
    </row>
    <row r="40">
      <c r="A40" s="36" t="s">
        <v>125</v>
      </c>
      <c r="B40" s="43"/>
      <c r="C40" s="44"/>
      <c r="D40" s="44"/>
      <c r="E40" s="47" t="s">
        <v>499</v>
      </c>
      <c r="F40" s="44"/>
      <c r="G40" s="44"/>
      <c r="H40" s="44"/>
      <c r="I40" s="44"/>
      <c r="J40" s="46"/>
    </row>
    <row r="41" ht="72">
      <c r="A41" s="36" t="s">
        <v>127</v>
      </c>
      <c r="B41" s="43"/>
      <c r="C41" s="44"/>
      <c r="D41" s="44"/>
      <c r="E41" s="38" t="s">
        <v>496</v>
      </c>
      <c r="F41" s="44"/>
      <c r="G41" s="44"/>
      <c r="H41" s="44"/>
      <c r="I41" s="44"/>
      <c r="J41" s="46"/>
    </row>
    <row r="42">
      <c r="A42" s="36" t="s">
        <v>118</v>
      </c>
      <c r="B42" s="36">
        <v>8</v>
      </c>
      <c r="C42" s="37" t="s">
        <v>500</v>
      </c>
      <c r="D42" s="36" t="s">
        <v>120</v>
      </c>
      <c r="E42" s="38" t="s">
        <v>501</v>
      </c>
      <c r="F42" s="39" t="s">
        <v>189</v>
      </c>
      <c r="G42" s="40">
        <v>289.80000000000001</v>
      </c>
      <c r="H42" s="41">
        <v>1353.8399999999999</v>
      </c>
      <c r="I42" s="41">
        <f>ROUND(G42*H42,P4)</f>
        <v>0</v>
      </c>
      <c r="J42" s="39" t="s">
        <v>123</v>
      </c>
      <c r="O42" s="42">
        <f>I42*0.21</f>
        <v>0</v>
      </c>
      <c r="P42">
        <v>3</v>
      </c>
    </row>
    <row r="43">
      <c r="A43" s="36" t="s">
        <v>124</v>
      </c>
      <c r="B43" s="43"/>
      <c r="C43" s="44"/>
      <c r="D43" s="44"/>
      <c r="E43" s="45" t="s">
        <v>120</v>
      </c>
      <c r="F43" s="44"/>
      <c r="G43" s="44"/>
      <c r="H43" s="44"/>
      <c r="I43" s="44"/>
      <c r="J43" s="46"/>
    </row>
    <row r="44" ht="129.6">
      <c r="A44" s="36" t="s">
        <v>125</v>
      </c>
      <c r="B44" s="43"/>
      <c r="C44" s="44"/>
      <c r="D44" s="44"/>
      <c r="E44" s="47" t="s">
        <v>502</v>
      </c>
      <c r="F44" s="44"/>
      <c r="G44" s="44"/>
      <c r="H44" s="44"/>
      <c r="I44" s="44"/>
      <c r="J44" s="46"/>
    </row>
    <row r="45" ht="72">
      <c r="A45" s="36" t="s">
        <v>127</v>
      </c>
      <c r="B45" s="43"/>
      <c r="C45" s="44"/>
      <c r="D45" s="44"/>
      <c r="E45" s="38" t="s">
        <v>496</v>
      </c>
      <c r="F45" s="44"/>
      <c r="G45" s="44"/>
      <c r="H45" s="44"/>
      <c r="I45" s="44"/>
      <c r="J45" s="46"/>
    </row>
    <row r="46">
      <c r="A46" s="36" t="s">
        <v>118</v>
      </c>
      <c r="B46" s="36">
        <v>9</v>
      </c>
      <c r="C46" s="37" t="s">
        <v>500</v>
      </c>
      <c r="D46" s="36" t="s">
        <v>288</v>
      </c>
      <c r="E46" s="38" t="s">
        <v>501</v>
      </c>
      <c r="F46" s="39" t="s">
        <v>189</v>
      </c>
      <c r="G46" s="40">
        <v>338.10000000000002</v>
      </c>
      <c r="H46" s="41">
        <v>1353.8399999999999</v>
      </c>
      <c r="I46" s="41">
        <f>ROUND(G46*H46,P4)</f>
        <v>0</v>
      </c>
      <c r="J46" s="39" t="s">
        <v>123</v>
      </c>
      <c r="O46" s="42">
        <f>I46*0.21</f>
        <v>0</v>
      </c>
      <c r="P46">
        <v>3</v>
      </c>
    </row>
    <row r="47">
      <c r="A47" s="36" t="s">
        <v>124</v>
      </c>
      <c r="B47" s="43"/>
      <c r="C47" s="44"/>
      <c r="D47" s="44"/>
      <c r="E47" s="45" t="s">
        <v>120</v>
      </c>
      <c r="F47" s="44"/>
      <c r="G47" s="44"/>
      <c r="H47" s="44"/>
      <c r="I47" s="44"/>
      <c r="J47" s="46"/>
    </row>
    <row r="48" ht="86.4">
      <c r="A48" s="36" t="s">
        <v>125</v>
      </c>
      <c r="B48" s="43"/>
      <c r="C48" s="44"/>
      <c r="D48" s="44"/>
      <c r="E48" s="47" t="s">
        <v>503</v>
      </c>
      <c r="F48" s="44"/>
      <c r="G48" s="44"/>
      <c r="H48" s="44"/>
      <c r="I48" s="44"/>
      <c r="J48" s="46"/>
    </row>
    <row r="49" ht="72">
      <c r="A49" s="36" t="s">
        <v>127</v>
      </c>
      <c r="B49" s="43"/>
      <c r="C49" s="44"/>
      <c r="D49" s="44"/>
      <c r="E49" s="38" t="s">
        <v>496</v>
      </c>
      <c r="F49" s="44"/>
      <c r="G49" s="44"/>
      <c r="H49" s="44"/>
      <c r="I49" s="44"/>
      <c r="J49" s="46"/>
    </row>
    <row r="50">
      <c r="A50" s="36" t="s">
        <v>118</v>
      </c>
      <c r="B50" s="36">
        <v>10</v>
      </c>
      <c r="C50" s="37" t="s">
        <v>290</v>
      </c>
      <c r="D50" s="36" t="s">
        <v>120</v>
      </c>
      <c r="E50" s="38" t="s">
        <v>291</v>
      </c>
      <c r="F50" s="39" t="s">
        <v>235</v>
      </c>
      <c r="G50" s="40">
        <v>18.199999999999999</v>
      </c>
      <c r="H50" s="41">
        <v>113.47</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504</v>
      </c>
      <c r="F52" s="44"/>
      <c r="G52" s="44"/>
      <c r="H52" s="44"/>
      <c r="I52" s="44"/>
      <c r="J52" s="46"/>
    </row>
    <row r="53" ht="28.8">
      <c r="A53" s="36" t="s">
        <v>127</v>
      </c>
      <c r="B53" s="43"/>
      <c r="C53" s="44"/>
      <c r="D53" s="44"/>
      <c r="E53" s="38" t="s">
        <v>293</v>
      </c>
      <c r="F53" s="44"/>
      <c r="G53" s="44"/>
      <c r="H53" s="44"/>
      <c r="I53" s="44"/>
      <c r="J53" s="46"/>
    </row>
    <row r="54">
      <c r="A54" s="36" t="s">
        <v>118</v>
      </c>
      <c r="B54" s="36">
        <v>11</v>
      </c>
      <c r="C54" s="37" t="s">
        <v>294</v>
      </c>
      <c r="D54" s="36" t="s">
        <v>120</v>
      </c>
      <c r="E54" s="38" t="s">
        <v>295</v>
      </c>
      <c r="F54" s="39" t="s">
        <v>189</v>
      </c>
      <c r="G54" s="40">
        <v>3018.0970000000002</v>
      </c>
      <c r="H54" s="41">
        <v>170.38</v>
      </c>
      <c r="I54" s="41">
        <f>ROUND(G54*H54,P4)</f>
        <v>0</v>
      </c>
      <c r="J54" s="39" t="s">
        <v>123</v>
      </c>
      <c r="O54" s="42">
        <f>I54*0.21</f>
        <v>0</v>
      </c>
      <c r="P54">
        <v>3</v>
      </c>
    </row>
    <row r="55">
      <c r="A55" s="36" t="s">
        <v>124</v>
      </c>
      <c r="B55" s="43"/>
      <c r="C55" s="44"/>
      <c r="D55" s="44"/>
      <c r="E55" s="45" t="s">
        <v>120</v>
      </c>
      <c r="F55" s="44"/>
      <c r="G55" s="44"/>
      <c r="H55" s="44"/>
      <c r="I55" s="44"/>
      <c r="J55" s="46"/>
    </row>
    <row r="56" ht="57.6">
      <c r="A56" s="36" t="s">
        <v>125</v>
      </c>
      <c r="B56" s="43"/>
      <c r="C56" s="44"/>
      <c r="D56" s="44"/>
      <c r="E56" s="47" t="s">
        <v>505</v>
      </c>
      <c r="F56" s="44"/>
      <c r="G56" s="44"/>
      <c r="H56" s="44"/>
      <c r="I56" s="44"/>
      <c r="J56" s="46"/>
    </row>
    <row r="57" ht="409.5">
      <c r="A57" s="36" t="s">
        <v>127</v>
      </c>
      <c r="B57" s="43"/>
      <c r="C57" s="44"/>
      <c r="D57" s="44"/>
      <c r="E57" s="38" t="s">
        <v>297</v>
      </c>
      <c r="F57" s="44"/>
      <c r="G57" s="44"/>
      <c r="H57" s="44"/>
      <c r="I57" s="44"/>
      <c r="J57" s="46"/>
    </row>
    <row r="58">
      <c r="A58" s="36" t="s">
        <v>118</v>
      </c>
      <c r="B58" s="36">
        <v>12</v>
      </c>
      <c r="C58" s="37" t="s">
        <v>305</v>
      </c>
      <c r="D58" s="36" t="s">
        <v>309</v>
      </c>
      <c r="E58" s="38" t="s">
        <v>306</v>
      </c>
      <c r="F58" s="39" t="s">
        <v>189</v>
      </c>
      <c r="G58" s="40">
        <v>608.20399999999995</v>
      </c>
      <c r="H58" s="41">
        <v>135.06999999999999</v>
      </c>
      <c r="I58" s="41">
        <f>ROUND(G58*H58,P4)</f>
        <v>0</v>
      </c>
      <c r="J58" s="39" t="s">
        <v>123</v>
      </c>
      <c r="O58" s="42">
        <f>I58*0.21</f>
        <v>0</v>
      </c>
      <c r="P58">
        <v>3</v>
      </c>
    </row>
    <row r="59">
      <c r="A59" s="36" t="s">
        <v>124</v>
      </c>
      <c r="B59" s="43"/>
      <c r="C59" s="44"/>
      <c r="D59" s="44"/>
      <c r="E59" s="45" t="s">
        <v>120</v>
      </c>
      <c r="F59" s="44"/>
      <c r="G59" s="44"/>
      <c r="H59" s="44"/>
      <c r="I59" s="44"/>
      <c r="J59" s="46"/>
    </row>
    <row r="60" ht="43.2">
      <c r="A60" s="36" t="s">
        <v>125</v>
      </c>
      <c r="B60" s="43"/>
      <c r="C60" s="44"/>
      <c r="D60" s="44"/>
      <c r="E60" s="47" t="s">
        <v>506</v>
      </c>
      <c r="F60" s="44"/>
      <c r="G60" s="44"/>
      <c r="H60" s="44"/>
      <c r="I60" s="44"/>
      <c r="J60" s="46"/>
    </row>
    <row r="61" ht="360">
      <c r="A61" s="36" t="s">
        <v>127</v>
      </c>
      <c r="B61" s="43"/>
      <c r="C61" s="44"/>
      <c r="D61" s="44"/>
      <c r="E61" s="38" t="s">
        <v>308</v>
      </c>
      <c r="F61" s="44"/>
      <c r="G61" s="44"/>
      <c r="H61" s="44"/>
      <c r="I61" s="44"/>
      <c r="J61" s="46"/>
    </row>
    <row r="62">
      <c r="A62" s="36" t="s">
        <v>118</v>
      </c>
      <c r="B62" s="36">
        <v>13</v>
      </c>
      <c r="C62" s="37" t="s">
        <v>305</v>
      </c>
      <c r="D62" s="36" t="s">
        <v>311</v>
      </c>
      <c r="E62" s="38" t="s">
        <v>306</v>
      </c>
      <c r="F62" s="39" t="s">
        <v>189</v>
      </c>
      <c r="G62" s="40">
        <v>3048.5450000000001</v>
      </c>
      <c r="H62" s="41">
        <v>135.06999999999999</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507</v>
      </c>
      <c r="F64" s="44"/>
      <c r="G64" s="44"/>
      <c r="H64" s="44"/>
      <c r="I64" s="44"/>
      <c r="J64" s="46"/>
    </row>
    <row r="65" ht="360">
      <c r="A65" s="36" t="s">
        <v>127</v>
      </c>
      <c r="B65" s="43"/>
      <c r="C65" s="44"/>
      <c r="D65" s="44"/>
      <c r="E65" s="38" t="s">
        <v>308</v>
      </c>
      <c r="F65" s="44"/>
      <c r="G65" s="44"/>
      <c r="H65" s="44"/>
      <c r="I65" s="44"/>
      <c r="J65" s="46"/>
    </row>
    <row r="66">
      <c r="A66" s="36" t="s">
        <v>118</v>
      </c>
      <c r="B66" s="36">
        <v>14</v>
      </c>
      <c r="C66" s="37" t="s">
        <v>508</v>
      </c>
      <c r="D66" s="36" t="s">
        <v>120</v>
      </c>
      <c r="E66" s="38" t="s">
        <v>509</v>
      </c>
      <c r="F66" s="39" t="s">
        <v>189</v>
      </c>
      <c r="G66" s="40">
        <v>30.448</v>
      </c>
      <c r="H66" s="41">
        <v>307.47000000000003</v>
      </c>
      <c r="I66" s="41">
        <f>ROUND(G66*H66,P4)</f>
        <v>0</v>
      </c>
      <c r="J66" s="39" t="s">
        <v>123</v>
      </c>
      <c r="O66" s="42">
        <f>I66*0.21</f>
        <v>0</v>
      </c>
      <c r="P66">
        <v>3</v>
      </c>
    </row>
    <row r="67">
      <c r="A67" s="36" t="s">
        <v>124</v>
      </c>
      <c r="B67" s="43"/>
      <c r="C67" s="44"/>
      <c r="D67" s="44"/>
      <c r="E67" s="45" t="s">
        <v>120</v>
      </c>
      <c r="F67" s="44"/>
      <c r="G67" s="44"/>
      <c r="H67" s="44"/>
      <c r="I67" s="44"/>
      <c r="J67" s="46"/>
    </row>
    <row r="68" ht="43.2">
      <c r="A68" s="36" t="s">
        <v>125</v>
      </c>
      <c r="B68" s="43"/>
      <c r="C68" s="44"/>
      <c r="D68" s="44"/>
      <c r="E68" s="47" t="s">
        <v>510</v>
      </c>
      <c r="F68" s="44"/>
      <c r="G68" s="44"/>
      <c r="H68" s="44"/>
      <c r="I68" s="44"/>
      <c r="J68" s="46"/>
    </row>
    <row r="69" ht="374.4">
      <c r="A69" s="36" t="s">
        <v>127</v>
      </c>
      <c r="B69" s="43"/>
      <c r="C69" s="44"/>
      <c r="D69" s="44"/>
      <c r="E69" s="38" t="s">
        <v>511</v>
      </c>
      <c r="F69" s="44"/>
      <c r="G69" s="44"/>
      <c r="H69" s="44"/>
      <c r="I69" s="44"/>
      <c r="J69" s="46"/>
    </row>
    <row r="70">
      <c r="A70" s="36" t="s">
        <v>118</v>
      </c>
      <c r="B70" s="36">
        <v>15</v>
      </c>
      <c r="C70" s="37" t="s">
        <v>209</v>
      </c>
      <c r="D70" s="36" t="s">
        <v>120</v>
      </c>
      <c r="E70" s="38" t="s">
        <v>210</v>
      </c>
      <c r="F70" s="39" t="s">
        <v>189</v>
      </c>
      <c r="G70" s="40">
        <v>3048.5450000000001</v>
      </c>
      <c r="H70" s="41">
        <v>20.600000000000001</v>
      </c>
      <c r="I70" s="41">
        <f>ROUND(G70*H70,P4)</f>
        <v>0</v>
      </c>
      <c r="J70" s="39" t="s">
        <v>123</v>
      </c>
      <c r="O70" s="42">
        <f>I70*0.21</f>
        <v>0</v>
      </c>
      <c r="P70">
        <v>3</v>
      </c>
    </row>
    <row r="71">
      <c r="A71" s="36" t="s">
        <v>124</v>
      </c>
      <c r="B71" s="43"/>
      <c r="C71" s="44"/>
      <c r="D71" s="44"/>
      <c r="E71" s="45" t="s">
        <v>120</v>
      </c>
      <c r="F71" s="44"/>
      <c r="G71" s="44"/>
      <c r="H71" s="44"/>
      <c r="I71" s="44"/>
      <c r="J71" s="46"/>
    </row>
    <row r="72">
      <c r="A72" s="36" t="s">
        <v>125</v>
      </c>
      <c r="B72" s="43"/>
      <c r="C72" s="44"/>
      <c r="D72" s="44"/>
      <c r="E72" s="47" t="s">
        <v>512</v>
      </c>
      <c r="F72" s="44"/>
      <c r="G72" s="44"/>
      <c r="H72" s="44"/>
      <c r="I72" s="44"/>
      <c r="J72" s="46"/>
    </row>
    <row r="73" ht="216">
      <c r="A73" s="36" t="s">
        <v>127</v>
      </c>
      <c r="B73" s="43"/>
      <c r="C73" s="44"/>
      <c r="D73" s="44"/>
      <c r="E73" s="38" t="s">
        <v>341</v>
      </c>
      <c r="F73" s="44"/>
      <c r="G73" s="44"/>
      <c r="H73" s="44"/>
      <c r="I73" s="44"/>
      <c r="J73" s="46"/>
    </row>
    <row r="74">
      <c r="A74" s="36" t="s">
        <v>118</v>
      </c>
      <c r="B74" s="36">
        <v>16</v>
      </c>
      <c r="C74" s="37" t="s">
        <v>209</v>
      </c>
      <c r="D74" s="36" t="s">
        <v>288</v>
      </c>
      <c r="E74" s="38" t="s">
        <v>210</v>
      </c>
      <c r="F74" s="39" t="s">
        <v>189</v>
      </c>
      <c r="G74" s="40">
        <v>3048.5450000000001</v>
      </c>
      <c r="H74" s="41">
        <v>20.600000000000001</v>
      </c>
      <c r="I74" s="41">
        <f>ROUND(G74*H74,P4)</f>
        <v>0</v>
      </c>
      <c r="J74" s="39" t="s">
        <v>123</v>
      </c>
      <c r="O74" s="42">
        <f>I74*0.21</f>
        <v>0</v>
      </c>
      <c r="P74">
        <v>3</v>
      </c>
    </row>
    <row r="75">
      <c r="A75" s="36" t="s">
        <v>124</v>
      </c>
      <c r="B75" s="43"/>
      <c r="C75" s="44"/>
      <c r="D75" s="44"/>
      <c r="E75" s="45" t="s">
        <v>120</v>
      </c>
      <c r="F75" s="44"/>
      <c r="G75" s="44"/>
      <c r="H75" s="44"/>
      <c r="I75" s="44"/>
      <c r="J75" s="46"/>
    </row>
    <row r="76">
      <c r="A76" s="36" t="s">
        <v>125</v>
      </c>
      <c r="B76" s="43"/>
      <c r="C76" s="44"/>
      <c r="D76" s="44"/>
      <c r="E76" s="47" t="s">
        <v>513</v>
      </c>
      <c r="F76" s="44"/>
      <c r="G76" s="44"/>
      <c r="H76" s="44"/>
      <c r="I76" s="44"/>
      <c r="J76" s="46"/>
    </row>
    <row r="77" ht="216">
      <c r="A77" s="36" t="s">
        <v>127</v>
      </c>
      <c r="B77" s="43"/>
      <c r="C77" s="44"/>
      <c r="D77" s="44"/>
      <c r="E77" s="38" t="s">
        <v>341</v>
      </c>
      <c r="F77" s="44"/>
      <c r="G77" s="44"/>
      <c r="H77" s="44"/>
      <c r="I77" s="44"/>
      <c r="J77" s="46"/>
    </row>
    <row r="78">
      <c r="A78" s="36" t="s">
        <v>118</v>
      </c>
      <c r="B78" s="36">
        <v>17</v>
      </c>
      <c r="C78" s="37" t="s">
        <v>343</v>
      </c>
      <c r="D78" s="36" t="s">
        <v>120</v>
      </c>
      <c r="E78" s="38" t="s">
        <v>344</v>
      </c>
      <c r="F78" s="39" t="s">
        <v>189</v>
      </c>
      <c r="G78" s="40">
        <v>4141.9920000000002</v>
      </c>
      <c r="H78" s="41">
        <v>686.17999999999995</v>
      </c>
      <c r="I78" s="41">
        <f>ROUND(G78*H78,P4)</f>
        <v>0</v>
      </c>
      <c r="J78" s="39" t="s">
        <v>123</v>
      </c>
      <c r="O78" s="42">
        <f>I78*0.21</f>
        <v>0</v>
      </c>
      <c r="P78">
        <v>3</v>
      </c>
    </row>
    <row r="79">
      <c r="A79" s="36" t="s">
        <v>124</v>
      </c>
      <c r="B79" s="43"/>
      <c r="C79" s="44"/>
      <c r="D79" s="44"/>
      <c r="E79" s="45" t="s">
        <v>120</v>
      </c>
      <c r="F79" s="44"/>
      <c r="G79" s="44"/>
      <c r="H79" s="44"/>
      <c r="I79" s="44"/>
      <c r="J79" s="46"/>
    </row>
    <row r="80" ht="129.6">
      <c r="A80" s="36" t="s">
        <v>125</v>
      </c>
      <c r="B80" s="43"/>
      <c r="C80" s="44"/>
      <c r="D80" s="44"/>
      <c r="E80" s="47" t="s">
        <v>514</v>
      </c>
      <c r="F80" s="44"/>
      <c r="G80" s="44"/>
      <c r="H80" s="44"/>
      <c r="I80" s="44"/>
      <c r="J80" s="46"/>
    </row>
    <row r="81" ht="331.2">
      <c r="A81" s="36" t="s">
        <v>127</v>
      </c>
      <c r="B81" s="43"/>
      <c r="C81" s="44"/>
      <c r="D81" s="44"/>
      <c r="E81" s="38" t="s">
        <v>346</v>
      </c>
      <c r="F81" s="44"/>
      <c r="G81" s="44"/>
      <c r="H81" s="44"/>
      <c r="I81" s="44"/>
      <c r="J81" s="46"/>
    </row>
    <row r="82">
      <c r="A82" s="36" t="s">
        <v>118</v>
      </c>
      <c r="B82" s="36">
        <v>18</v>
      </c>
      <c r="C82" s="37" t="s">
        <v>347</v>
      </c>
      <c r="D82" s="36" t="s">
        <v>120</v>
      </c>
      <c r="E82" s="38" t="s">
        <v>348</v>
      </c>
      <c r="F82" s="39" t="s">
        <v>189</v>
      </c>
      <c r="G82" s="40">
        <v>205.93299999999999</v>
      </c>
      <c r="H82" s="41">
        <v>1095.54</v>
      </c>
      <c r="I82" s="41">
        <f>ROUND(G82*H82,P4)</f>
        <v>0</v>
      </c>
      <c r="J82" s="39" t="s">
        <v>123</v>
      </c>
      <c r="O82" s="42">
        <f>I82*0.21</f>
        <v>0</v>
      </c>
      <c r="P82">
        <v>3</v>
      </c>
    </row>
    <row r="83">
      <c r="A83" s="36" t="s">
        <v>124</v>
      </c>
      <c r="B83" s="43"/>
      <c r="C83" s="44"/>
      <c r="D83" s="44"/>
      <c r="E83" s="45" t="s">
        <v>120</v>
      </c>
      <c r="F83" s="44"/>
      <c r="G83" s="44"/>
      <c r="H83" s="44"/>
      <c r="I83" s="44"/>
      <c r="J83" s="46"/>
    </row>
    <row r="84" ht="28.8">
      <c r="A84" s="36" t="s">
        <v>125</v>
      </c>
      <c r="B84" s="43"/>
      <c r="C84" s="44"/>
      <c r="D84" s="44"/>
      <c r="E84" s="47" t="s">
        <v>515</v>
      </c>
      <c r="F84" s="44"/>
      <c r="G84" s="44"/>
      <c r="H84" s="44"/>
      <c r="I84" s="44"/>
      <c r="J84" s="46"/>
    </row>
    <row r="85" ht="288">
      <c r="A85" s="36" t="s">
        <v>127</v>
      </c>
      <c r="B85" s="43"/>
      <c r="C85" s="44"/>
      <c r="D85" s="44"/>
      <c r="E85" s="38" t="s">
        <v>350</v>
      </c>
      <c r="F85" s="44"/>
      <c r="G85" s="44"/>
      <c r="H85" s="44"/>
      <c r="I85" s="44"/>
      <c r="J85" s="46"/>
    </row>
    <row r="86">
      <c r="A86" s="36" t="s">
        <v>118</v>
      </c>
      <c r="B86" s="36">
        <v>19</v>
      </c>
      <c r="C86" s="37" t="s">
        <v>213</v>
      </c>
      <c r="D86" s="36" t="s">
        <v>120</v>
      </c>
      <c r="E86" s="38" t="s">
        <v>214</v>
      </c>
      <c r="F86" s="39" t="s">
        <v>189</v>
      </c>
      <c r="G86" s="40">
        <v>14.935</v>
      </c>
      <c r="H86" s="41">
        <v>1102.6500000000001</v>
      </c>
      <c r="I86" s="41">
        <f>ROUND(G86*H86,P4)</f>
        <v>0</v>
      </c>
      <c r="J86" s="39" t="s">
        <v>123</v>
      </c>
      <c r="O86" s="42">
        <f>I86*0.21</f>
        <v>0</v>
      </c>
      <c r="P86">
        <v>3</v>
      </c>
    </row>
    <row r="87">
      <c r="A87" s="36" t="s">
        <v>124</v>
      </c>
      <c r="B87" s="43"/>
      <c r="C87" s="44"/>
      <c r="D87" s="44"/>
      <c r="E87" s="45" t="s">
        <v>120</v>
      </c>
      <c r="F87" s="44"/>
      <c r="G87" s="44"/>
      <c r="H87" s="44"/>
      <c r="I87" s="44"/>
      <c r="J87" s="46"/>
    </row>
    <row r="88" ht="43.2">
      <c r="A88" s="36" t="s">
        <v>125</v>
      </c>
      <c r="B88" s="43"/>
      <c r="C88" s="44"/>
      <c r="D88" s="44"/>
      <c r="E88" s="47" t="s">
        <v>516</v>
      </c>
      <c r="F88" s="44"/>
      <c r="G88" s="44"/>
      <c r="H88" s="44"/>
      <c r="I88" s="44"/>
      <c r="J88" s="46"/>
    </row>
    <row r="89" ht="360">
      <c r="A89" s="36" t="s">
        <v>127</v>
      </c>
      <c r="B89" s="43"/>
      <c r="C89" s="44"/>
      <c r="D89" s="44"/>
      <c r="E89" s="38" t="s">
        <v>517</v>
      </c>
      <c r="F89" s="44"/>
      <c r="G89" s="44"/>
      <c r="H89" s="44"/>
      <c r="I89" s="44"/>
      <c r="J89" s="46"/>
    </row>
    <row r="90">
      <c r="A90" s="36" t="s">
        <v>118</v>
      </c>
      <c r="B90" s="36">
        <v>20</v>
      </c>
      <c r="C90" s="37" t="s">
        <v>351</v>
      </c>
      <c r="D90" s="36" t="s">
        <v>120</v>
      </c>
      <c r="E90" s="38" t="s">
        <v>352</v>
      </c>
      <c r="F90" s="39" t="s">
        <v>219</v>
      </c>
      <c r="G90" s="40">
        <v>4353.0799999999999</v>
      </c>
      <c r="H90" s="41">
        <v>20.530000000000001</v>
      </c>
      <c r="I90" s="41">
        <f>ROUND(G90*H90,P4)</f>
        <v>0</v>
      </c>
      <c r="J90" s="39" t="s">
        <v>123</v>
      </c>
      <c r="O90" s="42">
        <f>I90*0.21</f>
        <v>0</v>
      </c>
      <c r="P90">
        <v>3</v>
      </c>
    </row>
    <row r="91">
      <c r="A91" s="36" t="s">
        <v>124</v>
      </c>
      <c r="B91" s="43"/>
      <c r="C91" s="44"/>
      <c r="D91" s="44"/>
      <c r="E91" s="45" t="s">
        <v>120</v>
      </c>
      <c r="F91" s="44"/>
      <c r="G91" s="44"/>
      <c r="H91" s="44"/>
      <c r="I91" s="44"/>
      <c r="J91" s="46"/>
    </row>
    <row r="92">
      <c r="A92" s="36" t="s">
        <v>125</v>
      </c>
      <c r="B92" s="43"/>
      <c r="C92" s="44"/>
      <c r="D92" s="44"/>
      <c r="E92" s="47" t="s">
        <v>518</v>
      </c>
      <c r="F92" s="44"/>
      <c r="G92" s="44"/>
      <c r="H92" s="44"/>
      <c r="I92" s="44"/>
      <c r="J92" s="46"/>
    </row>
    <row r="93" ht="28.8">
      <c r="A93" s="36" t="s">
        <v>127</v>
      </c>
      <c r="B93" s="43"/>
      <c r="C93" s="44"/>
      <c r="D93" s="44"/>
      <c r="E93" s="38" t="s">
        <v>354</v>
      </c>
      <c r="F93" s="44"/>
      <c r="G93" s="44"/>
      <c r="H93" s="44"/>
      <c r="I93" s="44"/>
      <c r="J93" s="46"/>
    </row>
    <row r="94">
      <c r="A94" s="36" t="s">
        <v>118</v>
      </c>
      <c r="B94" s="36">
        <v>21</v>
      </c>
      <c r="C94" s="37" t="s">
        <v>358</v>
      </c>
      <c r="D94" s="36" t="s">
        <v>120</v>
      </c>
      <c r="E94" s="38" t="s">
        <v>359</v>
      </c>
      <c r="F94" s="39" t="s">
        <v>189</v>
      </c>
      <c r="G94" s="40">
        <v>292.82900000000001</v>
      </c>
      <c r="H94" s="41">
        <v>270.43000000000001</v>
      </c>
      <c r="I94" s="41">
        <f>ROUND(G94*H94,P4)</f>
        <v>0</v>
      </c>
      <c r="J94" s="39" t="s">
        <v>123</v>
      </c>
      <c r="O94" s="42">
        <f>I94*0.21</f>
        <v>0</v>
      </c>
      <c r="P94">
        <v>3</v>
      </c>
    </row>
    <row r="95">
      <c r="A95" s="36" t="s">
        <v>124</v>
      </c>
      <c r="B95" s="43"/>
      <c r="C95" s="44"/>
      <c r="D95" s="44"/>
      <c r="E95" s="45" t="s">
        <v>120</v>
      </c>
      <c r="F95" s="44"/>
      <c r="G95" s="44"/>
      <c r="H95" s="44"/>
      <c r="I95" s="44"/>
      <c r="J95" s="46"/>
    </row>
    <row r="96">
      <c r="A96" s="36" t="s">
        <v>125</v>
      </c>
      <c r="B96" s="43"/>
      <c r="C96" s="44"/>
      <c r="D96" s="44"/>
      <c r="E96" s="47" t="s">
        <v>519</v>
      </c>
      <c r="F96" s="44"/>
      <c r="G96" s="44"/>
      <c r="H96" s="44"/>
      <c r="I96" s="44"/>
      <c r="J96" s="46"/>
    </row>
    <row r="97" ht="43.2">
      <c r="A97" s="36" t="s">
        <v>127</v>
      </c>
      <c r="B97" s="43"/>
      <c r="C97" s="44"/>
      <c r="D97" s="44"/>
      <c r="E97" s="38" t="s">
        <v>361</v>
      </c>
      <c r="F97" s="44"/>
      <c r="G97" s="44"/>
      <c r="H97" s="44"/>
      <c r="I97" s="44"/>
      <c r="J97" s="46"/>
    </row>
    <row r="98">
      <c r="A98" s="36" t="s">
        <v>118</v>
      </c>
      <c r="B98" s="36">
        <v>22</v>
      </c>
      <c r="C98" s="37" t="s">
        <v>362</v>
      </c>
      <c r="D98" s="36" t="s">
        <v>120</v>
      </c>
      <c r="E98" s="38" t="s">
        <v>363</v>
      </c>
      <c r="F98" s="39" t="s">
        <v>189</v>
      </c>
      <c r="G98" s="40">
        <v>315.375</v>
      </c>
      <c r="H98" s="41">
        <v>222.00999999999999</v>
      </c>
      <c r="I98" s="41">
        <f>ROUND(G98*H98,P4)</f>
        <v>0</v>
      </c>
      <c r="J98" s="39" t="s">
        <v>123</v>
      </c>
      <c r="O98" s="42">
        <f>I98*0.21</f>
        <v>0</v>
      </c>
      <c r="P98">
        <v>3</v>
      </c>
    </row>
    <row r="99">
      <c r="A99" s="36" t="s">
        <v>124</v>
      </c>
      <c r="B99" s="43"/>
      <c r="C99" s="44"/>
      <c r="D99" s="44"/>
      <c r="E99" s="45" t="s">
        <v>120</v>
      </c>
      <c r="F99" s="44"/>
      <c r="G99" s="44"/>
      <c r="H99" s="44"/>
      <c r="I99" s="44"/>
      <c r="J99" s="46"/>
    </row>
    <row r="100" ht="43.2">
      <c r="A100" s="36" t="s">
        <v>125</v>
      </c>
      <c r="B100" s="43"/>
      <c r="C100" s="44"/>
      <c r="D100" s="44"/>
      <c r="E100" s="47" t="s">
        <v>520</v>
      </c>
      <c r="F100" s="44"/>
      <c r="G100" s="44"/>
      <c r="H100" s="44"/>
      <c r="I100" s="44"/>
      <c r="J100" s="46"/>
    </row>
    <row r="101" ht="43.2">
      <c r="A101" s="36" t="s">
        <v>127</v>
      </c>
      <c r="B101" s="43"/>
      <c r="C101" s="44"/>
      <c r="D101" s="44"/>
      <c r="E101" s="38" t="s">
        <v>365</v>
      </c>
      <c r="F101" s="44"/>
      <c r="G101" s="44"/>
      <c r="H101" s="44"/>
      <c r="I101" s="44"/>
      <c r="J101" s="46"/>
    </row>
    <row r="102">
      <c r="A102" s="30" t="s">
        <v>115</v>
      </c>
      <c r="B102" s="31"/>
      <c r="C102" s="32" t="s">
        <v>222</v>
      </c>
      <c r="D102" s="33"/>
      <c r="E102" s="30" t="s">
        <v>223</v>
      </c>
      <c r="F102" s="33"/>
      <c r="G102" s="33"/>
      <c r="H102" s="33"/>
      <c r="I102" s="34">
        <f>SUMIFS(I103:I114,A103:A114,"P")</f>
        <v>0</v>
      </c>
      <c r="J102" s="35"/>
    </row>
    <row r="103">
      <c r="A103" s="36" t="s">
        <v>118</v>
      </c>
      <c r="B103" s="36">
        <v>23</v>
      </c>
      <c r="C103" s="37" t="s">
        <v>382</v>
      </c>
      <c r="D103" s="36" t="s">
        <v>120</v>
      </c>
      <c r="E103" s="38" t="s">
        <v>383</v>
      </c>
      <c r="F103" s="39" t="s">
        <v>219</v>
      </c>
      <c r="G103" s="40">
        <v>4743.5799999999999</v>
      </c>
      <c r="H103" s="41">
        <v>81.129999999999995</v>
      </c>
      <c r="I103" s="41">
        <f>ROUND(G103*H103,P4)</f>
        <v>0</v>
      </c>
      <c r="J103" s="39" t="s">
        <v>123</v>
      </c>
      <c r="O103" s="42">
        <f>I103*0.21</f>
        <v>0</v>
      </c>
      <c r="P103">
        <v>3</v>
      </c>
    </row>
    <row r="104">
      <c r="A104" s="36" t="s">
        <v>124</v>
      </c>
      <c r="B104" s="43"/>
      <c r="C104" s="44"/>
      <c r="D104" s="44"/>
      <c r="E104" s="45" t="s">
        <v>120</v>
      </c>
      <c r="F104" s="44"/>
      <c r="G104" s="44"/>
      <c r="H104" s="44"/>
      <c r="I104" s="44"/>
      <c r="J104" s="46"/>
    </row>
    <row r="105" ht="72">
      <c r="A105" s="36" t="s">
        <v>125</v>
      </c>
      <c r="B105" s="43"/>
      <c r="C105" s="44"/>
      <c r="D105" s="44"/>
      <c r="E105" s="47" t="s">
        <v>521</v>
      </c>
      <c r="F105" s="44"/>
      <c r="G105" s="44"/>
      <c r="H105" s="44"/>
      <c r="I105" s="44"/>
      <c r="J105" s="46"/>
    </row>
    <row r="106" ht="115.2">
      <c r="A106" s="36" t="s">
        <v>127</v>
      </c>
      <c r="B106" s="43"/>
      <c r="C106" s="44"/>
      <c r="D106" s="44"/>
      <c r="E106" s="38" t="s">
        <v>385</v>
      </c>
      <c r="F106" s="44"/>
      <c r="G106" s="44"/>
      <c r="H106" s="44"/>
      <c r="I106" s="44"/>
      <c r="J106" s="46"/>
    </row>
    <row r="107">
      <c r="A107" s="36" t="s">
        <v>118</v>
      </c>
      <c r="B107" s="36">
        <v>24</v>
      </c>
      <c r="C107" s="37" t="s">
        <v>522</v>
      </c>
      <c r="D107" s="36" t="s">
        <v>120</v>
      </c>
      <c r="E107" s="38" t="s">
        <v>523</v>
      </c>
      <c r="F107" s="39" t="s">
        <v>189</v>
      </c>
      <c r="G107" s="40">
        <v>3.52</v>
      </c>
      <c r="H107" s="41">
        <v>5169.54</v>
      </c>
      <c r="I107" s="41">
        <f>ROUND(G107*H107,P4)</f>
        <v>0</v>
      </c>
      <c r="J107" s="39" t="s">
        <v>123</v>
      </c>
      <c r="O107" s="42">
        <f>I107*0.21</f>
        <v>0</v>
      </c>
      <c r="P107">
        <v>3</v>
      </c>
    </row>
    <row r="108">
      <c r="A108" s="36" t="s">
        <v>124</v>
      </c>
      <c r="B108" s="43"/>
      <c r="C108" s="44"/>
      <c r="D108" s="44"/>
      <c r="E108" s="45" t="s">
        <v>120</v>
      </c>
      <c r="F108" s="44"/>
      <c r="G108" s="44"/>
      <c r="H108" s="44"/>
      <c r="I108" s="44"/>
      <c r="J108" s="46"/>
    </row>
    <row r="109" ht="43.2">
      <c r="A109" s="36" t="s">
        <v>125</v>
      </c>
      <c r="B109" s="43"/>
      <c r="C109" s="44"/>
      <c r="D109" s="44"/>
      <c r="E109" s="47" t="s">
        <v>524</v>
      </c>
      <c r="F109" s="44"/>
      <c r="G109" s="44"/>
      <c r="H109" s="44"/>
      <c r="I109" s="44"/>
      <c r="J109" s="46"/>
    </row>
    <row r="110" ht="409.5">
      <c r="A110" s="36" t="s">
        <v>127</v>
      </c>
      <c r="B110" s="43"/>
      <c r="C110" s="44"/>
      <c r="D110" s="44"/>
      <c r="E110" s="38" t="s">
        <v>525</v>
      </c>
      <c r="F110" s="44"/>
      <c r="G110" s="44"/>
      <c r="H110" s="44"/>
      <c r="I110" s="44"/>
      <c r="J110" s="46"/>
    </row>
    <row r="111">
      <c r="A111" s="36" t="s">
        <v>118</v>
      </c>
      <c r="B111" s="36">
        <v>25</v>
      </c>
      <c r="C111" s="37" t="s">
        <v>526</v>
      </c>
      <c r="D111" s="36" t="s">
        <v>120</v>
      </c>
      <c r="E111" s="38" t="s">
        <v>527</v>
      </c>
      <c r="F111" s="39" t="s">
        <v>230</v>
      </c>
      <c r="G111" s="40">
        <v>0.070000000000000007</v>
      </c>
      <c r="H111" s="41">
        <v>35553.860000000001</v>
      </c>
      <c r="I111" s="41">
        <f>ROUND(G111*H111,P4)</f>
        <v>0</v>
      </c>
      <c r="J111" s="39" t="s">
        <v>123</v>
      </c>
      <c r="O111" s="42">
        <f>I111*0.21</f>
        <v>0</v>
      </c>
      <c r="P111">
        <v>3</v>
      </c>
    </row>
    <row r="112">
      <c r="A112" s="36" t="s">
        <v>124</v>
      </c>
      <c r="B112" s="43"/>
      <c r="C112" s="44"/>
      <c r="D112" s="44"/>
      <c r="E112" s="45" t="s">
        <v>120</v>
      </c>
      <c r="F112" s="44"/>
      <c r="G112" s="44"/>
      <c r="H112" s="44"/>
      <c r="I112" s="44"/>
      <c r="J112" s="46"/>
    </row>
    <row r="113" ht="43.2">
      <c r="A113" s="36" t="s">
        <v>125</v>
      </c>
      <c r="B113" s="43"/>
      <c r="C113" s="44"/>
      <c r="D113" s="44"/>
      <c r="E113" s="47" t="s">
        <v>528</v>
      </c>
      <c r="F113" s="44"/>
      <c r="G113" s="44"/>
      <c r="H113" s="44"/>
      <c r="I113" s="44"/>
      <c r="J113" s="46"/>
    </row>
    <row r="114" ht="302.4">
      <c r="A114" s="36" t="s">
        <v>127</v>
      </c>
      <c r="B114" s="43"/>
      <c r="C114" s="44"/>
      <c r="D114" s="44"/>
      <c r="E114" s="38" t="s">
        <v>529</v>
      </c>
      <c r="F114" s="44"/>
      <c r="G114" s="44"/>
      <c r="H114" s="44"/>
      <c r="I114" s="44"/>
      <c r="J114" s="46"/>
    </row>
    <row r="115">
      <c r="A115" s="30" t="s">
        <v>115</v>
      </c>
      <c r="B115" s="31"/>
      <c r="C115" s="32" t="s">
        <v>389</v>
      </c>
      <c r="D115" s="33"/>
      <c r="E115" s="30" t="s">
        <v>390</v>
      </c>
      <c r="F115" s="33"/>
      <c r="G115" s="33"/>
      <c r="H115" s="33"/>
      <c r="I115" s="34">
        <f>SUMIFS(I116:I143,A116:A143,"P")</f>
        <v>0</v>
      </c>
      <c r="J115" s="35"/>
    </row>
    <row r="116">
      <c r="A116" s="36" t="s">
        <v>118</v>
      </c>
      <c r="B116" s="36">
        <v>26</v>
      </c>
      <c r="C116" s="37" t="s">
        <v>530</v>
      </c>
      <c r="D116" s="36" t="s">
        <v>120</v>
      </c>
      <c r="E116" s="38" t="s">
        <v>531</v>
      </c>
      <c r="F116" s="39" t="s">
        <v>189</v>
      </c>
      <c r="G116" s="40">
        <v>0.20300000000000001</v>
      </c>
      <c r="H116" s="41">
        <v>9416.9400000000005</v>
      </c>
      <c r="I116" s="41">
        <f>ROUND(G116*H116,P4)</f>
        <v>0</v>
      </c>
      <c r="J116" s="39" t="s">
        <v>123</v>
      </c>
      <c r="O116" s="42">
        <f>I116*0.21</f>
        <v>0</v>
      </c>
      <c r="P116">
        <v>3</v>
      </c>
    </row>
    <row r="117">
      <c r="A117" s="36" t="s">
        <v>124</v>
      </c>
      <c r="B117" s="43"/>
      <c r="C117" s="44"/>
      <c r="D117" s="44"/>
      <c r="E117" s="45" t="s">
        <v>120</v>
      </c>
      <c r="F117" s="44"/>
      <c r="G117" s="44"/>
      <c r="H117" s="44"/>
      <c r="I117" s="44"/>
      <c r="J117" s="46"/>
    </row>
    <row r="118" ht="28.8">
      <c r="A118" s="36" t="s">
        <v>125</v>
      </c>
      <c r="B118" s="43"/>
      <c r="C118" s="44"/>
      <c r="D118" s="44"/>
      <c r="E118" s="47" t="s">
        <v>532</v>
      </c>
      <c r="F118" s="44"/>
      <c r="G118" s="44"/>
      <c r="H118" s="44"/>
      <c r="I118" s="44"/>
      <c r="J118" s="46"/>
    </row>
    <row r="119" ht="273.6">
      <c r="A119" s="36" t="s">
        <v>127</v>
      </c>
      <c r="B119" s="43"/>
      <c r="C119" s="44"/>
      <c r="D119" s="44"/>
      <c r="E119" s="38" t="s">
        <v>533</v>
      </c>
      <c r="F119" s="44"/>
      <c r="G119" s="44"/>
      <c r="H119" s="44"/>
      <c r="I119" s="44"/>
      <c r="J119" s="46"/>
    </row>
    <row r="120">
      <c r="A120" s="36" t="s">
        <v>118</v>
      </c>
      <c r="B120" s="36">
        <v>27</v>
      </c>
      <c r="C120" s="37" t="s">
        <v>391</v>
      </c>
      <c r="D120" s="36" t="s">
        <v>120</v>
      </c>
      <c r="E120" s="38" t="s">
        <v>392</v>
      </c>
      <c r="F120" s="39" t="s">
        <v>189</v>
      </c>
      <c r="G120" s="40">
        <v>2.0299999999999998</v>
      </c>
      <c r="H120" s="41">
        <v>4217.5200000000004</v>
      </c>
      <c r="I120" s="41">
        <f>ROUND(G120*H120,P4)</f>
        <v>0</v>
      </c>
      <c r="J120" s="39" t="s">
        <v>123</v>
      </c>
      <c r="O120" s="42">
        <f>I120*0.21</f>
        <v>0</v>
      </c>
      <c r="P120">
        <v>3</v>
      </c>
    </row>
    <row r="121">
      <c r="A121" s="36" t="s">
        <v>124</v>
      </c>
      <c r="B121" s="43"/>
      <c r="C121" s="44"/>
      <c r="D121" s="44"/>
      <c r="E121" s="45" t="s">
        <v>120</v>
      </c>
      <c r="F121" s="44"/>
      <c r="G121" s="44"/>
      <c r="H121" s="44"/>
      <c r="I121" s="44"/>
      <c r="J121" s="46"/>
    </row>
    <row r="122" ht="28.8">
      <c r="A122" s="36" t="s">
        <v>125</v>
      </c>
      <c r="B122" s="43"/>
      <c r="C122" s="44"/>
      <c r="D122" s="44"/>
      <c r="E122" s="47" t="s">
        <v>534</v>
      </c>
      <c r="F122" s="44"/>
      <c r="G122" s="44"/>
      <c r="H122" s="44"/>
      <c r="I122" s="44"/>
      <c r="J122" s="46"/>
    </row>
    <row r="123" ht="409.5">
      <c r="A123" s="36" t="s">
        <v>127</v>
      </c>
      <c r="B123" s="43"/>
      <c r="C123" s="44"/>
      <c r="D123" s="44"/>
      <c r="E123" s="38" t="s">
        <v>398</v>
      </c>
      <c r="F123" s="44"/>
      <c r="G123" s="44"/>
      <c r="H123" s="44"/>
      <c r="I123" s="44"/>
      <c r="J123" s="46"/>
    </row>
    <row r="124">
      <c r="A124" s="36" t="s">
        <v>118</v>
      </c>
      <c r="B124" s="36">
        <v>28</v>
      </c>
      <c r="C124" s="37" t="s">
        <v>399</v>
      </c>
      <c r="D124" s="36" t="s">
        <v>120</v>
      </c>
      <c r="E124" s="38" t="s">
        <v>400</v>
      </c>
      <c r="F124" s="39" t="s">
        <v>189</v>
      </c>
      <c r="G124" s="40">
        <v>9.4719999999999995</v>
      </c>
      <c r="H124" s="41">
        <v>4613.8500000000004</v>
      </c>
      <c r="I124" s="41">
        <f>ROUND(G124*H124,P4)</f>
        <v>0</v>
      </c>
      <c r="J124" s="39" t="s">
        <v>123</v>
      </c>
      <c r="O124" s="42">
        <f>I124*0.21</f>
        <v>0</v>
      </c>
      <c r="P124">
        <v>3</v>
      </c>
    </row>
    <row r="125">
      <c r="A125" s="36" t="s">
        <v>124</v>
      </c>
      <c r="B125" s="43"/>
      <c r="C125" s="44"/>
      <c r="D125" s="44"/>
      <c r="E125" s="45" t="s">
        <v>120</v>
      </c>
      <c r="F125" s="44"/>
      <c r="G125" s="44"/>
      <c r="H125" s="44"/>
      <c r="I125" s="44"/>
      <c r="J125" s="46"/>
    </row>
    <row r="126" ht="43.2">
      <c r="A126" s="36" t="s">
        <v>125</v>
      </c>
      <c r="B126" s="43"/>
      <c r="C126" s="44"/>
      <c r="D126" s="44"/>
      <c r="E126" s="47" t="s">
        <v>535</v>
      </c>
      <c r="F126" s="44"/>
      <c r="G126" s="44"/>
      <c r="H126" s="44"/>
      <c r="I126" s="44"/>
      <c r="J126" s="46"/>
    </row>
    <row r="127" ht="409.5">
      <c r="A127" s="36" t="s">
        <v>127</v>
      </c>
      <c r="B127" s="43"/>
      <c r="C127" s="44"/>
      <c r="D127" s="44"/>
      <c r="E127" s="38" t="s">
        <v>398</v>
      </c>
      <c r="F127" s="44"/>
      <c r="G127" s="44"/>
      <c r="H127" s="44"/>
      <c r="I127" s="44"/>
      <c r="J127" s="46"/>
    </row>
    <row r="128">
      <c r="A128" s="36" t="s">
        <v>118</v>
      </c>
      <c r="B128" s="36">
        <v>29</v>
      </c>
      <c r="C128" s="37" t="s">
        <v>402</v>
      </c>
      <c r="D128" s="36" t="s">
        <v>120</v>
      </c>
      <c r="E128" s="38" t="s">
        <v>403</v>
      </c>
      <c r="F128" s="39" t="s">
        <v>189</v>
      </c>
      <c r="G128" s="40">
        <v>82</v>
      </c>
      <c r="H128" s="41">
        <v>1169</v>
      </c>
      <c r="I128" s="41">
        <f>ROUND(G128*H128,P4)</f>
        <v>0</v>
      </c>
      <c r="J128" s="39" t="s">
        <v>123</v>
      </c>
      <c r="O128" s="42">
        <f>I128*0.21</f>
        <v>0</v>
      </c>
      <c r="P128">
        <v>3</v>
      </c>
    </row>
    <row r="129">
      <c r="A129" s="36" t="s">
        <v>124</v>
      </c>
      <c r="B129" s="43"/>
      <c r="C129" s="44"/>
      <c r="D129" s="44"/>
      <c r="E129" s="45" t="s">
        <v>120</v>
      </c>
      <c r="F129" s="44"/>
      <c r="G129" s="44"/>
      <c r="H129" s="44"/>
      <c r="I129" s="44"/>
      <c r="J129" s="46"/>
    </row>
    <row r="130" ht="28.8">
      <c r="A130" s="36" t="s">
        <v>125</v>
      </c>
      <c r="B130" s="43"/>
      <c r="C130" s="44"/>
      <c r="D130" s="44"/>
      <c r="E130" s="47" t="s">
        <v>536</v>
      </c>
      <c r="F130" s="44"/>
      <c r="G130" s="44"/>
      <c r="H130" s="44"/>
      <c r="I130" s="44"/>
      <c r="J130" s="46"/>
    </row>
    <row r="131" ht="57.6">
      <c r="A131" s="36" t="s">
        <v>127</v>
      </c>
      <c r="B131" s="43"/>
      <c r="C131" s="44"/>
      <c r="D131" s="44"/>
      <c r="E131" s="38" t="s">
        <v>405</v>
      </c>
      <c r="F131" s="44"/>
      <c r="G131" s="44"/>
      <c r="H131" s="44"/>
      <c r="I131" s="44"/>
      <c r="J131" s="46"/>
    </row>
    <row r="132">
      <c r="A132" s="36" t="s">
        <v>118</v>
      </c>
      <c r="B132" s="36">
        <v>30</v>
      </c>
      <c r="C132" s="37" t="s">
        <v>406</v>
      </c>
      <c r="D132" s="36" t="s">
        <v>120</v>
      </c>
      <c r="E132" s="38" t="s">
        <v>407</v>
      </c>
      <c r="F132" s="39" t="s">
        <v>189</v>
      </c>
      <c r="G132" s="40">
        <v>4.1879999999999997</v>
      </c>
      <c r="H132" s="41">
        <v>1036.6700000000001</v>
      </c>
      <c r="I132" s="41">
        <f>ROUND(G132*H132,P4)</f>
        <v>0</v>
      </c>
      <c r="J132" s="39" t="s">
        <v>123</v>
      </c>
      <c r="O132" s="42">
        <f>I132*0.21</f>
        <v>0</v>
      </c>
      <c r="P132">
        <v>3</v>
      </c>
    </row>
    <row r="133">
      <c r="A133" s="36" t="s">
        <v>124</v>
      </c>
      <c r="B133" s="43"/>
      <c r="C133" s="44"/>
      <c r="D133" s="44"/>
      <c r="E133" s="45" t="s">
        <v>120</v>
      </c>
      <c r="F133" s="44"/>
      <c r="G133" s="44"/>
      <c r="H133" s="44"/>
      <c r="I133" s="44"/>
      <c r="J133" s="46"/>
    </row>
    <row r="134" ht="28.8">
      <c r="A134" s="36" t="s">
        <v>125</v>
      </c>
      <c r="B134" s="43"/>
      <c r="C134" s="44"/>
      <c r="D134" s="44"/>
      <c r="E134" s="47" t="s">
        <v>537</v>
      </c>
      <c r="F134" s="44"/>
      <c r="G134" s="44"/>
      <c r="H134" s="44"/>
      <c r="I134" s="44"/>
      <c r="J134" s="46"/>
    </row>
    <row r="135" ht="57.6">
      <c r="A135" s="36" t="s">
        <v>127</v>
      </c>
      <c r="B135" s="43"/>
      <c r="C135" s="44"/>
      <c r="D135" s="44"/>
      <c r="E135" s="38" t="s">
        <v>405</v>
      </c>
      <c r="F135" s="44"/>
      <c r="G135" s="44"/>
      <c r="H135" s="44"/>
      <c r="I135" s="44"/>
      <c r="J135" s="46"/>
    </row>
    <row r="136">
      <c r="A136" s="36" t="s">
        <v>118</v>
      </c>
      <c r="B136" s="36">
        <v>31</v>
      </c>
      <c r="C136" s="37" t="s">
        <v>409</v>
      </c>
      <c r="D136" s="36" t="s">
        <v>120</v>
      </c>
      <c r="E136" s="38" t="s">
        <v>410</v>
      </c>
      <c r="F136" s="39" t="s">
        <v>189</v>
      </c>
      <c r="G136" s="40">
        <v>8.375</v>
      </c>
      <c r="H136" s="41">
        <v>7016.9899999999998</v>
      </c>
      <c r="I136" s="41">
        <f>ROUND(G136*H136,P4)</f>
        <v>0</v>
      </c>
      <c r="J136" s="39" t="s">
        <v>123</v>
      </c>
      <c r="O136" s="42">
        <f>I136*0.21</f>
        <v>0</v>
      </c>
      <c r="P136">
        <v>3</v>
      </c>
    </row>
    <row r="137">
      <c r="A137" s="36" t="s">
        <v>124</v>
      </c>
      <c r="B137" s="43"/>
      <c r="C137" s="44"/>
      <c r="D137" s="44"/>
      <c r="E137" s="45" t="s">
        <v>120</v>
      </c>
      <c r="F137" s="44"/>
      <c r="G137" s="44"/>
      <c r="H137" s="44"/>
      <c r="I137" s="44"/>
      <c r="J137" s="46"/>
    </row>
    <row r="138" ht="43.2">
      <c r="A138" s="36" t="s">
        <v>125</v>
      </c>
      <c r="B138" s="43"/>
      <c r="C138" s="44"/>
      <c r="D138" s="44"/>
      <c r="E138" s="47" t="s">
        <v>538</v>
      </c>
      <c r="F138" s="44"/>
      <c r="G138" s="44"/>
      <c r="H138" s="44"/>
      <c r="I138" s="44"/>
      <c r="J138" s="46"/>
    </row>
    <row r="139" ht="129.6">
      <c r="A139" s="36" t="s">
        <v>127</v>
      </c>
      <c r="B139" s="43"/>
      <c r="C139" s="44"/>
      <c r="D139" s="44"/>
      <c r="E139" s="38" t="s">
        <v>412</v>
      </c>
      <c r="F139" s="44"/>
      <c r="G139" s="44"/>
      <c r="H139" s="44"/>
      <c r="I139" s="44"/>
      <c r="J139" s="46"/>
    </row>
    <row r="140">
      <c r="A140" s="36" t="s">
        <v>118</v>
      </c>
      <c r="B140" s="36">
        <v>32</v>
      </c>
      <c r="C140" s="37" t="s">
        <v>539</v>
      </c>
      <c r="D140" s="36" t="s">
        <v>120</v>
      </c>
      <c r="E140" s="38" t="s">
        <v>540</v>
      </c>
      <c r="F140" s="39" t="s">
        <v>189</v>
      </c>
      <c r="G140" s="40">
        <v>3.9420000000000002</v>
      </c>
      <c r="H140" s="41">
        <v>8738.5699999999997</v>
      </c>
      <c r="I140" s="41">
        <f>ROUND(G140*H140,P4)</f>
        <v>0</v>
      </c>
      <c r="J140" s="39" t="s">
        <v>123</v>
      </c>
      <c r="O140" s="42">
        <f>I140*0.21</f>
        <v>0</v>
      </c>
      <c r="P140">
        <v>3</v>
      </c>
    </row>
    <row r="141">
      <c r="A141" s="36" t="s">
        <v>124</v>
      </c>
      <c r="B141" s="43"/>
      <c r="C141" s="44"/>
      <c r="D141" s="44"/>
      <c r="E141" s="45" t="s">
        <v>120</v>
      </c>
      <c r="F141" s="44"/>
      <c r="G141" s="44"/>
      <c r="H141" s="44"/>
      <c r="I141" s="44"/>
      <c r="J141" s="46"/>
    </row>
    <row r="142" ht="28.8">
      <c r="A142" s="36" t="s">
        <v>125</v>
      </c>
      <c r="B142" s="43"/>
      <c r="C142" s="44"/>
      <c r="D142" s="44"/>
      <c r="E142" s="47" t="s">
        <v>541</v>
      </c>
      <c r="F142" s="44"/>
      <c r="G142" s="44"/>
      <c r="H142" s="44"/>
      <c r="I142" s="44"/>
      <c r="J142" s="46"/>
    </row>
    <row r="143" ht="403.2">
      <c r="A143" s="36" t="s">
        <v>127</v>
      </c>
      <c r="B143" s="43"/>
      <c r="C143" s="44"/>
      <c r="D143" s="44"/>
      <c r="E143" s="38" t="s">
        <v>542</v>
      </c>
      <c r="F143" s="44"/>
      <c r="G143" s="44"/>
      <c r="H143" s="44"/>
      <c r="I143" s="44"/>
      <c r="J143" s="46"/>
    </row>
    <row r="144">
      <c r="A144" s="30" t="s">
        <v>115</v>
      </c>
      <c r="B144" s="31"/>
      <c r="C144" s="32" t="s">
        <v>413</v>
      </c>
      <c r="D144" s="33"/>
      <c r="E144" s="30" t="s">
        <v>414</v>
      </c>
      <c r="F144" s="33"/>
      <c r="G144" s="33"/>
      <c r="H144" s="33"/>
      <c r="I144" s="34">
        <f>SUMIFS(I145:I200,A145:A200,"P")</f>
        <v>0</v>
      </c>
      <c r="J144" s="35"/>
    </row>
    <row r="145">
      <c r="A145" s="36" t="s">
        <v>118</v>
      </c>
      <c r="B145" s="36">
        <v>33</v>
      </c>
      <c r="C145" s="37" t="s">
        <v>543</v>
      </c>
      <c r="D145" s="36" t="s">
        <v>120</v>
      </c>
      <c r="E145" s="38" t="s">
        <v>544</v>
      </c>
      <c r="F145" s="39" t="s">
        <v>189</v>
      </c>
      <c r="G145" s="40">
        <v>38.774999999999999</v>
      </c>
      <c r="H145" s="41">
        <v>2812.1799999999998</v>
      </c>
      <c r="I145" s="41">
        <f>ROUND(G145*H145,P4)</f>
        <v>0</v>
      </c>
      <c r="J145" s="39" t="s">
        <v>123</v>
      </c>
      <c r="O145" s="42">
        <f>I145*0.21</f>
        <v>0</v>
      </c>
      <c r="P145">
        <v>3</v>
      </c>
    </row>
    <row r="146">
      <c r="A146" s="36" t="s">
        <v>124</v>
      </c>
      <c r="B146" s="43"/>
      <c r="C146" s="44"/>
      <c r="D146" s="44"/>
      <c r="E146" s="45" t="s">
        <v>120</v>
      </c>
      <c r="F146" s="44"/>
      <c r="G146" s="44"/>
      <c r="H146" s="44"/>
      <c r="I146" s="44"/>
      <c r="J146" s="46"/>
    </row>
    <row r="147" ht="28.8">
      <c r="A147" s="36" t="s">
        <v>125</v>
      </c>
      <c r="B147" s="43"/>
      <c r="C147" s="44"/>
      <c r="D147" s="44"/>
      <c r="E147" s="47" t="s">
        <v>545</v>
      </c>
      <c r="F147" s="44"/>
      <c r="G147" s="44"/>
      <c r="H147" s="44"/>
      <c r="I147" s="44"/>
      <c r="J147" s="46"/>
    </row>
    <row r="148" ht="158.4">
      <c r="A148" s="36" t="s">
        <v>127</v>
      </c>
      <c r="B148" s="43"/>
      <c r="C148" s="44"/>
      <c r="D148" s="44"/>
      <c r="E148" s="38" t="s">
        <v>546</v>
      </c>
      <c r="F148" s="44"/>
      <c r="G148" s="44"/>
      <c r="H148" s="44"/>
      <c r="I148" s="44"/>
      <c r="J148" s="46"/>
    </row>
    <row r="149">
      <c r="A149" s="36" t="s">
        <v>118</v>
      </c>
      <c r="B149" s="36">
        <v>34</v>
      </c>
      <c r="C149" s="37" t="s">
        <v>415</v>
      </c>
      <c r="D149" s="36" t="s">
        <v>120</v>
      </c>
      <c r="E149" s="38" t="s">
        <v>416</v>
      </c>
      <c r="F149" s="39" t="s">
        <v>189</v>
      </c>
      <c r="G149" s="40">
        <v>657.06200000000001</v>
      </c>
      <c r="H149" s="41">
        <v>1750.1400000000001</v>
      </c>
      <c r="I149" s="41">
        <f>ROUND(G149*H149,P4)</f>
        <v>0</v>
      </c>
      <c r="J149" s="39" t="s">
        <v>123</v>
      </c>
      <c r="O149" s="42">
        <f>I149*0.21</f>
        <v>0</v>
      </c>
      <c r="P149">
        <v>3</v>
      </c>
    </row>
    <row r="150">
      <c r="A150" s="36" t="s">
        <v>124</v>
      </c>
      <c r="B150" s="43"/>
      <c r="C150" s="44"/>
      <c r="D150" s="44"/>
      <c r="E150" s="45" t="s">
        <v>120</v>
      </c>
      <c r="F150" s="44"/>
      <c r="G150" s="44"/>
      <c r="H150" s="44"/>
      <c r="I150" s="44"/>
      <c r="J150" s="46"/>
    </row>
    <row r="151" ht="28.8">
      <c r="A151" s="36" t="s">
        <v>125</v>
      </c>
      <c r="B151" s="43"/>
      <c r="C151" s="44"/>
      <c r="D151" s="44"/>
      <c r="E151" s="47" t="s">
        <v>547</v>
      </c>
      <c r="F151" s="44"/>
      <c r="G151" s="44"/>
      <c r="H151" s="44"/>
      <c r="I151" s="44"/>
      <c r="J151" s="46"/>
    </row>
    <row r="152" ht="57.6">
      <c r="A152" s="36" t="s">
        <v>127</v>
      </c>
      <c r="B152" s="43"/>
      <c r="C152" s="44"/>
      <c r="D152" s="44"/>
      <c r="E152" s="38" t="s">
        <v>418</v>
      </c>
      <c r="F152" s="44"/>
      <c r="G152" s="44"/>
      <c r="H152" s="44"/>
      <c r="I152" s="44"/>
      <c r="J152" s="46"/>
    </row>
    <row r="153">
      <c r="A153" s="36" t="s">
        <v>118</v>
      </c>
      <c r="B153" s="36">
        <v>35</v>
      </c>
      <c r="C153" s="37" t="s">
        <v>419</v>
      </c>
      <c r="D153" s="36" t="s">
        <v>120</v>
      </c>
      <c r="E153" s="38" t="s">
        <v>420</v>
      </c>
      <c r="F153" s="39" t="s">
        <v>189</v>
      </c>
      <c r="G153" s="40">
        <v>1095.3050000000001</v>
      </c>
      <c r="H153" s="41">
        <v>1081.04</v>
      </c>
      <c r="I153" s="41">
        <f>ROUND(G153*H153,P4)</f>
        <v>0</v>
      </c>
      <c r="J153" s="39" t="s">
        <v>123</v>
      </c>
      <c r="O153" s="42">
        <f>I153*0.21</f>
        <v>0</v>
      </c>
      <c r="P153">
        <v>3</v>
      </c>
    </row>
    <row r="154">
      <c r="A154" s="36" t="s">
        <v>124</v>
      </c>
      <c r="B154" s="43"/>
      <c r="C154" s="44"/>
      <c r="D154" s="44"/>
      <c r="E154" s="45" t="s">
        <v>120</v>
      </c>
      <c r="F154" s="44"/>
      <c r="G154" s="44"/>
      <c r="H154" s="44"/>
      <c r="I154" s="44"/>
      <c r="J154" s="46"/>
    </row>
    <row r="155" ht="100.8">
      <c r="A155" s="36" t="s">
        <v>125</v>
      </c>
      <c r="B155" s="43"/>
      <c r="C155" s="44"/>
      <c r="D155" s="44"/>
      <c r="E155" s="47" t="s">
        <v>548</v>
      </c>
      <c r="F155" s="44"/>
      <c r="G155" s="44"/>
      <c r="H155" s="44"/>
      <c r="I155" s="44"/>
      <c r="J155" s="46"/>
    </row>
    <row r="156" ht="57.6">
      <c r="A156" s="36" t="s">
        <v>127</v>
      </c>
      <c r="B156" s="43"/>
      <c r="C156" s="44"/>
      <c r="D156" s="44"/>
      <c r="E156" s="38" t="s">
        <v>418</v>
      </c>
      <c r="F156" s="44"/>
      <c r="G156" s="44"/>
      <c r="H156" s="44"/>
      <c r="I156" s="44"/>
      <c r="J156" s="46"/>
    </row>
    <row r="157">
      <c r="A157" s="36" t="s">
        <v>118</v>
      </c>
      <c r="B157" s="36">
        <v>36</v>
      </c>
      <c r="C157" s="37" t="s">
        <v>422</v>
      </c>
      <c r="D157" s="36" t="s">
        <v>120</v>
      </c>
      <c r="E157" s="38" t="s">
        <v>423</v>
      </c>
      <c r="F157" s="39" t="s">
        <v>189</v>
      </c>
      <c r="G157" s="40">
        <v>46.424999999999997</v>
      </c>
      <c r="H157" s="41">
        <v>1087.5</v>
      </c>
      <c r="I157" s="41">
        <f>ROUND(G157*H157,P4)</f>
        <v>0</v>
      </c>
      <c r="J157" s="39" t="s">
        <v>123</v>
      </c>
      <c r="O157" s="42">
        <f>I157*0.21</f>
        <v>0</v>
      </c>
      <c r="P157">
        <v>3</v>
      </c>
    </row>
    <row r="158">
      <c r="A158" s="36" t="s">
        <v>124</v>
      </c>
      <c r="B158" s="43"/>
      <c r="C158" s="44"/>
      <c r="D158" s="44"/>
      <c r="E158" s="45" t="s">
        <v>120</v>
      </c>
      <c r="F158" s="44"/>
      <c r="G158" s="44"/>
      <c r="H158" s="44"/>
      <c r="I158" s="44"/>
      <c r="J158" s="46"/>
    </row>
    <row r="159" ht="28.8">
      <c r="A159" s="36" t="s">
        <v>125</v>
      </c>
      <c r="B159" s="43"/>
      <c r="C159" s="44"/>
      <c r="D159" s="44"/>
      <c r="E159" s="47" t="s">
        <v>549</v>
      </c>
      <c r="F159" s="44"/>
      <c r="G159" s="44"/>
      <c r="H159" s="44"/>
      <c r="I159" s="44"/>
      <c r="J159" s="46"/>
    </row>
    <row r="160" ht="43.2">
      <c r="A160" s="36" t="s">
        <v>127</v>
      </c>
      <c r="B160" s="43"/>
      <c r="C160" s="44"/>
      <c r="D160" s="44"/>
      <c r="E160" s="38" t="s">
        <v>425</v>
      </c>
      <c r="F160" s="44"/>
      <c r="G160" s="44"/>
      <c r="H160" s="44"/>
      <c r="I160" s="44"/>
      <c r="J160" s="46"/>
    </row>
    <row r="161">
      <c r="A161" s="36" t="s">
        <v>118</v>
      </c>
      <c r="B161" s="36">
        <v>37</v>
      </c>
      <c r="C161" s="37" t="s">
        <v>426</v>
      </c>
      <c r="D161" s="36" t="s">
        <v>120</v>
      </c>
      <c r="E161" s="38" t="s">
        <v>427</v>
      </c>
      <c r="F161" s="39" t="s">
        <v>219</v>
      </c>
      <c r="G161" s="40">
        <v>3285.3099999999999</v>
      </c>
      <c r="H161" s="41">
        <v>25.370000000000001</v>
      </c>
      <c r="I161" s="41">
        <f>ROUND(G161*H161,P4)</f>
        <v>0</v>
      </c>
      <c r="J161" s="39" t="s">
        <v>123</v>
      </c>
      <c r="O161" s="42">
        <f>I161*0.21</f>
        <v>0</v>
      </c>
      <c r="P161">
        <v>3</v>
      </c>
    </row>
    <row r="162">
      <c r="A162" s="36" t="s">
        <v>124</v>
      </c>
      <c r="B162" s="43"/>
      <c r="C162" s="44"/>
      <c r="D162" s="44"/>
      <c r="E162" s="45" t="s">
        <v>120</v>
      </c>
      <c r="F162" s="44"/>
      <c r="G162" s="44"/>
      <c r="H162" s="44"/>
      <c r="I162" s="44"/>
      <c r="J162" s="46"/>
    </row>
    <row r="163" ht="28.8">
      <c r="A163" s="36" t="s">
        <v>125</v>
      </c>
      <c r="B163" s="43"/>
      <c r="C163" s="44"/>
      <c r="D163" s="44"/>
      <c r="E163" s="47" t="s">
        <v>550</v>
      </c>
      <c r="F163" s="44"/>
      <c r="G163" s="44"/>
      <c r="H163" s="44"/>
      <c r="I163" s="44"/>
      <c r="J163" s="46"/>
    </row>
    <row r="164" ht="72">
      <c r="A164" s="36" t="s">
        <v>127</v>
      </c>
      <c r="B164" s="43"/>
      <c r="C164" s="44"/>
      <c r="D164" s="44"/>
      <c r="E164" s="38" t="s">
        <v>429</v>
      </c>
      <c r="F164" s="44"/>
      <c r="G164" s="44"/>
      <c r="H164" s="44"/>
      <c r="I164" s="44"/>
      <c r="J164" s="46"/>
    </row>
    <row r="165">
      <c r="A165" s="36" t="s">
        <v>118</v>
      </c>
      <c r="B165" s="36">
        <v>38</v>
      </c>
      <c r="C165" s="37" t="s">
        <v>551</v>
      </c>
      <c r="D165" s="36" t="s">
        <v>120</v>
      </c>
      <c r="E165" s="38" t="s">
        <v>552</v>
      </c>
      <c r="F165" s="39" t="s">
        <v>219</v>
      </c>
      <c r="G165" s="40">
        <v>2833.3099999999999</v>
      </c>
      <c r="H165" s="41">
        <v>17.219999999999999</v>
      </c>
      <c r="I165" s="41">
        <f>ROUND(G165*H165,P4)</f>
        <v>0</v>
      </c>
      <c r="J165" s="39" t="s">
        <v>123</v>
      </c>
      <c r="O165" s="42">
        <f>I165*0.21</f>
        <v>0</v>
      </c>
      <c r="P165">
        <v>3</v>
      </c>
    </row>
    <row r="166">
      <c r="A166" s="36" t="s">
        <v>124</v>
      </c>
      <c r="B166" s="43"/>
      <c r="C166" s="44"/>
      <c r="D166" s="44"/>
      <c r="E166" s="45" t="s">
        <v>120</v>
      </c>
      <c r="F166" s="44"/>
      <c r="G166" s="44"/>
      <c r="H166" s="44"/>
      <c r="I166" s="44"/>
      <c r="J166" s="46"/>
    </row>
    <row r="167" ht="28.8">
      <c r="A167" s="36" t="s">
        <v>125</v>
      </c>
      <c r="B167" s="43"/>
      <c r="C167" s="44"/>
      <c r="D167" s="44"/>
      <c r="E167" s="47" t="s">
        <v>553</v>
      </c>
      <c r="F167" s="44"/>
      <c r="G167" s="44"/>
      <c r="H167" s="44"/>
      <c r="I167" s="44"/>
      <c r="J167" s="46"/>
    </row>
    <row r="168" ht="72">
      <c r="A168" s="36" t="s">
        <v>127</v>
      </c>
      <c r="B168" s="43"/>
      <c r="C168" s="44"/>
      <c r="D168" s="44"/>
      <c r="E168" s="38" t="s">
        <v>429</v>
      </c>
      <c r="F168" s="44"/>
      <c r="G168" s="44"/>
      <c r="H168" s="44"/>
      <c r="I168" s="44"/>
      <c r="J168" s="46"/>
    </row>
    <row r="169">
      <c r="A169" s="36" t="s">
        <v>118</v>
      </c>
      <c r="B169" s="36">
        <v>39</v>
      </c>
      <c r="C169" s="37" t="s">
        <v>430</v>
      </c>
      <c r="D169" s="36" t="s">
        <v>120</v>
      </c>
      <c r="E169" s="38" t="s">
        <v>431</v>
      </c>
      <c r="F169" s="39" t="s">
        <v>219</v>
      </c>
      <c r="G169" s="40">
        <v>5460.9799999999996</v>
      </c>
      <c r="H169" s="41">
        <v>21.879999999999999</v>
      </c>
      <c r="I169" s="41">
        <f>ROUND(G169*H169,P4)</f>
        <v>0</v>
      </c>
      <c r="J169" s="39" t="s">
        <v>123</v>
      </c>
      <c r="O169" s="42">
        <f>I169*0.21</f>
        <v>0</v>
      </c>
      <c r="P169">
        <v>3</v>
      </c>
    </row>
    <row r="170">
      <c r="A170" s="36" t="s">
        <v>124</v>
      </c>
      <c r="B170" s="43"/>
      <c r="C170" s="44"/>
      <c r="D170" s="44"/>
      <c r="E170" s="45" t="s">
        <v>120</v>
      </c>
      <c r="F170" s="44"/>
      <c r="G170" s="44"/>
      <c r="H170" s="44"/>
      <c r="I170" s="44"/>
      <c r="J170" s="46"/>
    </row>
    <row r="171" ht="43.2">
      <c r="A171" s="36" t="s">
        <v>125</v>
      </c>
      <c r="B171" s="43"/>
      <c r="C171" s="44"/>
      <c r="D171" s="44"/>
      <c r="E171" s="47" t="s">
        <v>554</v>
      </c>
      <c r="F171" s="44"/>
      <c r="G171" s="44"/>
      <c r="H171" s="44"/>
      <c r="I171" s="44"/>
      <c r="J171" s="46"/>
    </row>
    <row r="172" ht="72">
      <c r="A172" s="36" t="s">
        <v>127</v>
      </c>
      <c r="B172" s="43"/>
      <c r="C172" s="44"/>
      <c r="D172" s="44"/>
      <c r="E172" s="38" t="s">
        <v>429</v>
      </c>
      <c r="F172" s="44"/>
      <c r="G172" s="44"/>
      <c r="H172" s="44"/>
      <c r="I172" s="44"/>
      <c r="J172" s="46"/>
    </row>
    <row r="173">
      <c r="A173" s="36" t="s">
        <v>118</v>
      </c>
      <c r="B173" s="36">
        <v>61</v>
      </c>
      <c r="C173" s="37" t="s">
        <v>555</v>
      </c>
      <c r="D173" s="36" t="s">
        <v>120</v>
      </c>
      <c r="E173" s="38" t="s">
        <v>556</v>
      </c>
      <c r="F173" s="39" t="s">
        <v>219</v>
      </c>
      <c r="G173" s="40">
        <v>2696.7800000000002</v>
      </c>
      <c r="H173" s="41">
        <v>458.80000000000001</v>
      </c>
      <c r="I173" s="41">
        <f>ROUND(G173*H173,P4)</f>
        <v>0</v>
      </c>
      <c r="J173" s="39" t="s">
        <v>123</v>
      </c>
      <c r="O173" s="42">
        <f>I173*0.21</f>
        <v>0</v>
      </c>
      <c r="P173">
        <v>3</v>
      </c>
    </row>
    <row r="174">
      <c r="A174" s="36" t="s">
        <v>124</v>
      </c>
      <c r="B174" s="43"/>
      <c r="C174" s="44"/>
      <c r="D174" s="44"/>
      <c r="E174" s="45" t="s">
        <v>120</v>
      </c>
      <c r="F174" s="44"/>
      <c r="G174" s="44"/>
      <c r="H174" s="44"/>
      <c r="I174" s="44"/>
      <c r="J174" s="46"/>
    </row>
    <row r="175" ht="28.8">
      <c r="A175" s="36" t="s">
        <v>125</v>
      </c>
      <c r="B175" s="43"/>
      <c r="C175" s="44"/>
      <c r="D175" s="44"/>
      <c r="E175" s="47" t="s">
        <v>557</v>
      </c>
      <c r="F175" s="44"/>
      <c r="G175" s="44"/>
      <c r="H175" s="44"/>
      <c r="I175" s="44"/>
      <c r="J175" s="46"/>
    </row>
    <row r="176" ht="187.2">
      <c r="A176" s="36" t="s">
        <v>127</v>
      </c>
      <c r="B176" s="43"/>
      <c r="C176" s="44"/>
      <c r="D176" s="44"/>
      <c r="E176" s="38" t="s">
        <v>558</v>
      </c>
      <c r="F176" s="44"/>
      <c r="G176" s="44"/>
      <c r="H176" s="44"/>
      <c r="I176" s="44"/>
      <c r="J176" s="46"/>
    </row>
    <row r="177">
      <c r="A177" s="36" t="s">
        <v>118</v>
      </c>
      <c r="B177" s="36">
        <v>41</v>
      </c>
      <c r="C177" s="37" t="s">
        <v>559</v>
      </c>
      <c r="D177" s="36" t="s">
        <v>120</v>
      </c>
      <c r="E177" s="38" t="s">
        <v>560</v>
      </c>
      <c r="F177" s="39" t="s">
        <v>219</v>
      </c>
      <c r="G177" s="40">
        <v>5597.5100000000002</v>
      </c>
      <c r="H177" s="41">
        <v>360.32999999999998</v>
      </c>
      <c r="I177" s="41">
        <f>ROUND(G177*H177,P4)</f>
        <v>0</v>
      </c>
      <c r="J177" s="39" t="s">
        <v>123</v>
      </c>
      <c r="O177" s="42">
        <f>I177*0.21</f>
        <v>0</v>
      </c>
      <c r="P177">
        <v>3</v>
      </c>
    </row>
    <row r="178">
      <c r="A178" s="36" t="s">
        <v>124</v>
      </c>
      <c r="B178" s="43"/>
      <c r="C178" s="44"/>
      <c r="D178" s="44"/>
      <c r="E178" s="45" t="s">
        <v>120</v>
      </c>
      <c r="F178" s="44"/>
      <c r="G178" s="44"/>
      <c r="H178" s="44"/>
      <c r="I178" s="44"/>
      <c r="J178" s="46"/>
    </row>
    <row r="179" ht="28.8">
      <c r="A179" s="36" t="s">
        <v>125</v>
      </c>
      <c r="B179" s="43"/>
      <c r="C179" s="44"/>
      <c r="D179" s="44"/>
      <c r="E179" s="47" t="s">
        <v>561</v>
      </c>
      <c r="F179" s="44"/>
      <c r="G179" s="44"/>
      <c r="H179" s="44"/>
      <c r="I179" s="44"/>
      <c r="J179" s="46"/>
    </row>
    <row r="180" ht="158.4">
      <c r="A180" s="36" t="s">
        <v>127</v>
      </c>
      <c r="B180" s="43"/>
      <c r="C180" s="44"/>
      <c r="D180" s="44"/>
      <c r="E180" s="38" t="s">
        <v>436</v>
      </c>
      <c r="F180" s="44"/>
      <c r="G180" s="44"/>
      <c r="H180" s="44"/>
      <c r="I180" s="44"/>
      <c r="J180" s="46"/>
    </row>
    <row r="181">
      <c r="A181" s="36" t="s">
        <v>118</v>
      </c>
      <c r="B181" s="36">
        <v>42</v>
      </c>
      <c r="C181" s="37" t="s">
        <v>440</v>
      </c>
      <c r="D181" s="36" t="s">
        <v>120</v>
      </c>
      <c r="E181" s="38" t="s">
        <v>441</v>
      </c>
      <c r="F181" s="39" t="s">
        <v>219</v>
      </c>
      <c r="G181" s="40">
        <v>2631</v>
      </c>
      <c r="H181" s="41">
        <v>403.95999999999998</v>
      </c>
      <c r="I181" s="41">
        <f>ROUND(G181*H181,P4)</f>
        <v>0</v>
      </c>
      <c r="J181" s="39" t="s">
        <v>123</v>
      </c>
      <c r="O181" s="42">
        <f>I181*0.21</f>
        <v>0</v>
      </c>
      <c r="P181">
        <v>3</v>
      </c>
    </row>
    <row r="182" ht="28.8">
      <c r="A182" s="36" t="s">
        <v>124</v>
      </c>
      <c r="B182" s="43"/>
      <c r="C182" s="44"/>
      <c r="D182" s="44"/>
      <c r="E182" s="38" t="s">
        <v>562</v>
      </c>
      <c r="F182" s="44"/>
      <c r="G182" s="44"/>
      <c r="H182" s="44"/>
      <c r="I182" s="44"/>
      <c r="J182" s="46"/>
    </row>
    <row r="183" ht="43.2">
      <c r="A183" s="36" t="s">
        <v>125</v>
      </c>
      <c r="B183" s="43"/>
      <c r="C183" s="44"/>
      <c r="D183" s="44"/>
      <c r="E183" s="47" t="s">
        <v>563</v>
      </c>
      <c r="F183" s="44"/>
      <c r="G183" s="44"/>
      <c r="H183" s="44"/>
      <c r="I183" s="44"/>
      <c r="J183" s="46"/>
    </row>
    <row r="184" ht="158.4">
      <c r="A184" s="36" t="s">
        <v>127</v>
      </c>
      <c r="B184" s="43"/>
      <c r="C184" s="44"/>
      <c r="D184" s="44"/>
      <c r="E184" s="38" t="s">
        <v>436</v>
      </c>
      <c r="F184" s="44"/>
      <c r="G184" s="44"/>
      <c r="H184" s="44"/>
      <c r="I184" s="44"/>
      <c r="J184" s="46"/>
    </row>
    <row r="185">
      <c r="A185" s="36" t="s">
        <v>118</v>
      </c>
      <c r="B185" s="36">
        <v>43</v>
      </c>
      <c r="C185" s="37" t="s">
        <v>443</v>
      </c>
      <c r="D185" s="36" t="s">
        <v>120</v>
      </c>
      <c r="E185" s="38" t="s">
        <v>444</v>
      </c>
      <c r="F185" s="39" t="s">
        <v>219</v>
      </c>
      <c r="G185" s="40">
        <v>3285.3099999999999</v>
      </c>
      <c r="H185" s="41">
        <v>6.8200000000000003</v>
      </c>
      <c r="I185" s="41">
        <f>ROUND(G185*H185,P4)</f>
        <v>0</v>
      </c>
      <c r="J185" s="39" t="s">
        <v>123</v>
      </c>
      <c r="O185" s="42">
        <f>I185*0.21</f>
        <v>0</v>
      </c>
      <c r="P185">
        <v>3</v>
      </c>
    </row>
    <row r="186">
      <c r="A186" s="36" t="s">
        <v>124</v>
      </c>
      <c r="B186" s="43"/>
      <c r="C186" s="44"/>
      <c r="D186" s="44"/>
      <c r="E186" s="45" t="s">
        <v>120</v>
      </c>
      <c r="F186" s="44"/>
      <c r="G186" s="44"/>
      <c r="H186" s="44"/>
      <c r="I186" s="44"/>
      <c r="J186" s="46"/>
    </row>
    <row r="187" ht="28.8">
      <c r="A187" s="36" t="s">
        <v>125</v>
      </c>
      <c r="B187" s="43"/>
      <c r="C187" s="44"/>
      <c r="D187" s="44"/>
      <c r="E187" s="47" t="s">
        <v>564</v>
      </c>
      <c r="F187" s="44"/>
      <c r="G187" s="44"/>
      <c r="H187" s="44"/>
      <c r="I187" s="44"/>
      <c r="J187" s="46"/>
    </row>
    <row r="188" ht="28.8">
      <c r="A188" s="36" t="s">
        <v>127</v>
      </c>
      <c r="B188" s="43"/>
      <c r="C188" s="44"/>
      <c r="D188" s="44"/>
      <c r="E188" s="38" t="s">
        <v>446</v>
      </c>
      <c r="F188" s="44"/>
      <c r="G188" s="44"/>
      <c r="H188" s="44"/>
      <c r="I188" s="44"/>
      <c r="J188" s="46"/>
    </row>
    <row r="189">
      <c r="A189" s="36" t="s">
        <v>118</v>
      </c>
      <c r="B189" s="36">
        <v>44</v>
      </c>
      <c r="C189" s="37" t="s">
        <v>447</v>
      </c>
      <c r="D189" s="36" t="s">
        <v>120</v>
      </c>
      <c r="E189" s="38" t="s">
        <v>448</v>
      </c>
      <c r="F189" s="39" t="s">
        <v>219</v>
      </c>
      <c r="G189" s="40">
        <v>2631</v>
      </c>
      <c r="H189" s="41">
        <v>12.07</v>
      </c>
      <c r="I189" s="41">
        <f>ROUND(G189*H189,P4)</f>
        <v>0</v>
      </c>
      <c r="J189" s="39" t="s">
        <v>123</v>
      </c>
      <c r="O189" s="42">
        <f>I189*0.21</f>
        <v>0</v>
      </c>
      <c r="P189">
        <v>3</v>
      </c>
    </row>
    <row r="190">
      <c r="A190" s="36" t="s">
        <v>124</v>
      </c>
      <c r="B190" s="43"/>
      <c r="C190" s="44"/>
      <c r="D190" s="44"/>
      <c r="E190" s="45" t="s">
        <v>120</v>
      </c>
      <c r="F190" s="44"/>
      <c r="G190" s="44"/>
      <c r="H190" s="44"/>
      <c r="I190" s="44"/>
      <c r="J190" s="46"/>
    </row>
    <row r="191" ht="28.8">
      <c r="A191" s="36" t="s">
        <v>125</v>
      </c>
      <c r="B191" s="43"/>
      <c r="C191" s="44"/>
      <c r="D191" s="44"/>
      <c r="E191" s="47" t="s">
        <v>565</v>
      </c>
      <c r="F191" s="44"/>
      <c r="G191" s="44"/>
      <c r="H191" s="44"/>
      <c r="I191" s="44"/>
      <c r="J191" s="46"/>
    </row>
    <row r="192" ht="28.8">
      <c r="A192" s="36" t="s">
        <v>127</v>
      </c>
      <c r="B192" s="43"/>
      <c r="C192" s="44"/>
      <c r="D192" s="44"/>
      <c r="E192" s="38" t="s">
        <v>450</v>
      </c>
      <c r="F192" s="44"/>
      <c r="G192" s="44"/>
      <c r="H192" s="44"/>
      <c r="I192" s="44"/>
      <c r="J192" s="46"/>
    </row>
    <row r="193">
      <c r="A193" s="36" t="s">
        <v>118</v>
      </c>
      <c r="B193" s="36">
        <v>45</v>
      </c>
      <c r="C193" s="37" t="s">
        <v>566</v>
      </c>
      <c r="D193" s="36" t="s">
        <v>120</v>
      </c>
      <c r="E193" s="38" t="s">
        <v>567</v>
      </c>
      <c r="F193" s="39" t="s">
        <v>189</v>
      </c>
      <c r="G193" s="40">
        <v>58.75</v>
      </c>
      <c r="H193" s="41">
        <v>6954.6300000000001</v>
      </c>
      <c r="I193" s="41">
        <f>ROUND(G193*H193,P4)</f>
        <v>0</v>
      </c>
      <c r="J193" s="39" t="s">
        <v>123</v>
      </c>
      <c r="O193" s="42">
        <f>I193*0.21</f>
        <v>0</v>
      </c>
      <c r="P193">
        <v>3</v>
      </c>
    </row>
    <row r="194">
      <c r="A194" s="36" t="s">
        <v>124</v>
      </c>
      <c r="B194" s="43"/>
      <c r="C194" s="44"/>
      <c r="D194" s="44"/>
      <c r="E194" s="45" t="s">
        <v>120</v>
      </c>
      <c r="F194" s="44"/>
      <c r="G194" s="44"/>
      <c r="H194" s="44"/>
      <c r="I194" s="44"/>
      <c r="J194" s="46"/>
    </row>
    <row r="195" ht="43.2">
      <c r="A195" s="36" t="s">
        <v>125</v>
      </c>
      <c r="B195" s="43"/>
      <c r="C195" s="44"/>
      <c r="D195" s="44"/>
      <c r="E195" s="47" t="s">
        <v>568</v>
      </c>
      <c r="F195" s="44"/>
      <c r="G195" s="44"/>
      <c r="H195" s="44"/>
      <c r="I195" s="44"/>
      <c r="J195" s="46"/>
    </row>
    <row r="196" ht="158.4">
      <c r="A196" s="36" t="s">
        <v>127</v>
      </c>
      <c r="B196" s="43"/>
      <c r="C196" s="44"/>
      <c r="D196" s="44"/>
      <c r="E196" s="38" t="s">
        <v>569</v>
      </c>
      <c r="F196" s="44"/>
      <c r="G196" s="44"/>
      <c r="H196" s="44"/>
      <c r="I196" s="44"/>
      <c r="J196" s="46"/>
    </row>
    <row r="197">
      <c r="A197" s="36" t="s">
        <v>118</v>
      </c>
      <c r="B197" s="36">
        <v>60</v>
      </c>
      <c r="C197" s="37" t="s">
        <v>570</v>
      </c>
      <c r="D197" s="36" t="s">
        <v>120</v>
      </c>
      <c r="E197" s="38" t="s">
        <v>571</v>
      </c>
      <c r="F197" s="39" t="s">
        <v>219</v>
      </c>
      <c r="G197" s="40">
        <v>100.5</v>
      </c>
      <c r="H197" s="41">
        <v>672.96000000000004</v>
      </c>
      <c r="I197" s="41">
        <f>ROUND(G197*H197,P4)</f>
        <v>0</v>
      </c>
      <c r="J197" s="39" t="s">
        <v>123</v>
      </c>
      <c r="O197" s="42">
        <f>I197*0.21</f>
        <v>0</v>
      </c>
      <c r="P197">
        <v>3</v>
      </c>
    </row>
    <row r="198">
      <c r="A198" s="36" t="s">
        <v>124</v>
      </c>
      <c r="B198" s="43"/>
      <c r="C198" s="44"/>
      <c r="D198" s="44"/>
      <c r="E198" s="45" t="s">
        <v>120</v>
      </c>
      <c r="F198" s="44"/>
      <c r="G198" s="44"/>
      <c r="H198" s="44"/>
      <c r="I198" s="44"/>
      <c r="J198" s="46"/>
    </row>
    <row r="199" ht="28.8">
      <c r="A199" s="36" t="s">
        <v>125</v>
      </c>
      <c r="B199" s="43"/>
      <c r="C199" s="44"/>
      <c r="D199" s="44"/>
      <c r="E199" s="47" t="s">
        <v>572</v>
      </c>
      <c r="F199" s="44"/>
      <c r="G199" s="44"/>
      <c r="H199" s="44"/>
      <c r="I199" s="44"/>
      <c r="J199" s="46"/>
    </row>
    <row r="200" ht="216">
      <c r="A200" s="36" t="s">
        <v>127</v>
      </c>
      <c r="B200" s="43"/>
      <c r="C200" s="44"/>
      <c r="D200" s="44"/>
      <c r="E200" s="38" t="s">
        <v>573</v>
      </c>
      <c r="F200" s="44"/>
      <c r="G200" s="44"/>
      <c r="H200" s="44"/>
      <c r="I200" s="44"/>
      <c r="J200" s="46"/>
    </row>
    <row r="201">
      <c r="A201" s="30" t="s">
        <v>115</v>
      </c>
      <c r="B201" s="31"/>
      <c r="C201" s="32" t="s">
        <v>245</v>
      </c>
      <c r="D201" s="33"/>
      <c r="E201" s="30" t="s">
        <v>246</v>
      </c>
      <c r="F201" s="33"/>
      <c r="G201" s="33"/>
      <c r="H201" s="33"/>
      <c r="I201" s="34">
        <f>SUMIFS(I202:I205,A202:A205,"P")</f>
        <v>0</v>
      </c>
      <c r="J201" s="35"/>
    </row>
    <row r="202">
      <c r="A202" s="36" t="s">
        <v>118</v>
      </c>
      <c r="B202" s="36">
        <v>47</v>
      </c>
      <c r="C202" s="37" t="s">
        <v>574</v>
      </c>
      <c r="D202" s="36" t="s">
        <v>120</v>
      </c>
      <c r="E202" s="38" t="s">
        <v>575</v>
      </c>
      <c r="F202" s="39" t="s">
        <v>219</v>
      </c>
      <c r="G202" s="40">
        <v>235</v>
      </c>
      <c r="H202" s="41">
        <v>547.95000000000005</v>
      </c>
      <c r="I202" s="41">
        <f>ROUND(G202*H202,P4)</f>
        <v>0</v>
      </c>
      <c r="J202" s="39" t="s">
        <v>123</v>
      </c>
      <c r="O202" s="42">
        <f>I202*0.21</f>
        <v>0</v>
      </c>
      <c r="P202">
        <v>3</v>
      </c>
    </row>
    <row r="203">
      <c r="A203" s="36" t="s">
        <v>124</v>
      </c>
      <c r="B203" s="43"/>
      <c r="C203" s="44"/>
      <c r="D203" s="44"/>
      <c r="E203" s="45" t="s">
        <v>120</v>
      </c>
      <c r="F203" s="44"/>
      <c r="G203" s="44"/>
      <c r="H203" s="44"/>
      <c r="I203" s="44"/>
      <c r="J203" s="46"/>
    </row>
    <row r="204">
      <c r="A204" s="36" t="s">
        <v>125</v>
      </c>
      <c r="B204" s="43"/>
      <c r="C204" s="44"/>
      <c r="D204" s="44"/>
      <c r="E204" s="47" t="s">
        <v>576</v>
      </c>
      <c r="F204" s="44"/>
      <c r="G204" s="44"/>
      <c r="H204" s="44"/>
      <c r="I204" s="44"/>
      <c r="J204" s="46"/>
    </row>
    <row r="205" ht="57.6">
      <c r="A205" s="36" t="s">
        <v>127</v>
      </c>
      <c r="B205" s="43"/>
      <c r="C205" s="44"/>
      <c r="D205" s="44"/>
      <c r="E205" s="38" t="s">
        <v>577</v>
      </c>
      <c r="F205" s="44"/>
      <c r="G205" s="44"/>
      <c r="H205" s="44"/>
      <c r="I205" s="44"/>
      <c r="J205" s="46"/>
    </row>
    <row r="206">
      <c r="A206" s="30" t="s">
        <v>115</v>
      </c>
      <c r="B206" s="31"/>
      <c r="C206" s="32" t="s">
        <v>251</v>
      </c>
      <c r="D206" s="33"/>
      <c r="E206" s="30" t="s">
        <v>252</v>
      </c>
      <c r="F206" s="33"/>
      <c r="G206" s="33"/>
      <c r="H206" s="33"/>
      <c r="I206" s="34">
        <f>SUMIFS(I207:I210,A207:A210,"P")</f>
        <v>0</v>
      </c>
      <c r="J206" s="35"/>
    </row>
    <row r="207">
      <c r="A207" s="36" t="s">
        <v>118</v>
      </c>
      <c r="B207" s="36">
        <v>48</v>
      </c>
      <c r="C207" s="37" t="s">
        <v>578</v>
      </c>
      <c r="D207" s="36" t="s">
        <v>120</v>
      </c>
      <c r="E207" s="38" t="s">
        <v>579</v>
      </c>
      <c r="F207" s="39" t="s">
        <v>189</v>
      </c>
      <c r="G207" s="40">
        <v>5.7450000000000001</v>
      </c>
      <c r="H207" s="41">
        <v>4248.4200000000001</v>
      </c>
      <c r="I207" s="41">
        <f>ROUND(G207*H207,P4)</f>
        <v>0</v>
      </c>
      <c r="J207" s="39" t="s">
        <v>123</v>
      </c>
      <c r="O207" s="42">
        <f>I207*0.21</f>
        <v>0</v>
      </c>
      <c r="P207">
        <v>3</v>
      </c>
    </row>
    <row r="208">
      <c r="A208" s="36" t="s">
        <v>124</v>
      </c>
      <c r="B208" s="43"/>
      <c r="C208" s="44"/>
      <c r="D208" s="44"/>
      <c r="E208" s="45" t="s">
        <v>120</v>
      </c>
      <c r="F208" s="44"/>
      <c r="G208" s="44"/>
      <c r="H208" s="44"/>
      <c r="I208" s="44"/>
      <c r="J208" s="46"/>
    </row>
    <row r="209" ht="28.8">
      <c r="A209" s="36" t="s">
        <v>125</v>
      </c>
      <c r="B209" s="43"/>
      <c r="C209" s="44"/>
      <c r="D209" s="44"/>
      <c r="E209" s="47" t="s">
        <v>580</v>
      </c>
      <c r="F209" s="44"/>
      <c r="G209" s="44"/>
      <c r="H209" s="44"/>
      <c r="I209" s="44"/>
      <c r="J209" s="46"/>
    </row>
    <row r="210" ht="409.5">
      <c r="A210" s="36" t="s">
        <v>127</v>
      </c>
      <c r="B210" s="43"/>
      <c r="C210" s="44"/>
      <c r="D210" s="44"/>
      <c r="E210" s="38" t="s">
        <v>398</v>
      </c>
      <c r="F210" s="44"/>
      <c r="G210" s="44"/>
      <c r="H210" s="44"/>
      <c r="I210" s="44"/>
      <c r="J210" s="46"/>
    </row>
    <row r="211">
      <c r="A211" s="30" t="s">
        <v>115</v>
      </c>
      <c r="B211" s="31"/>
      <c r="C211" s="32" t="s">
        <v>268</v>
      </c>
      <c r="D211" s="33"/>
      <c r="E211" s="30" t="s">
        <v>269</v>
      </c>
      <c r="F211" s="33"/>
      <c r="G211" s="33"/>
      <c r="H211" s="33"/>
      <c r="I211" s="34">
        <f>SUMIFS(I212:I251,A212:A251,"P")</f>
        <v>0</v>
      </c>
      <c r="J211" s="35"/>
    </row>
    <row r="212">
      <c r="A212" s="36" t="s">
        <v>118</v>
      </c>
      <c r="B212" s="36">
        <v>49</v>
      </c>
      <c r="C212" s="37" t="s">
        <v>470</v>
      </c>
      <c r="D212" s="36" t="s">
        <v>120</v>
      </c>
      <c r="E212" s="38" t="s">
        <v>471</v>
      </c>
      <c r="F212" s="39" t="s">
        <v>178</v>
      </c>
      <c r="G212" s="40">
        <v>15</v>
      </c>
      <c r="H212" s="41">
        <v>306.87</v>
      </c>
      <c r="I212" s="41">
        <f>ROUND(G212*H212,P4)</f>
        <v>0</v>
      </c>
      <c r="J212" s="39" t="s">
        <v>123</v>
      </c>
      <c r="O212" s="42">
        <f>I212*0.21</f>
        <v>0</v>
      </c>
      <c r="P212">
        <v>3</v>
      </c>
    </row>
    <row r="213">
      <c r="A213" s="36" t="s">
        <v>124</v>
      </c>
      <c r="B213" s="43"/>
      <c r="C213" s="44"/>
      <c r="D213" s="44"/>
      <c r="E213" s="45" t="s">
        <v>120</v>
      </c>
      <c r="F213" s="44"/>
      <c r="G213" s="44"/>
      <c r="H213" s="44"/>
      <c r="I213" s="44"/>
      <c r="J213" s="46"/>
    </row>
    <row r="214">
      <c r="A214" s="36" t="s">
        <v>125</v>
      </c>
      <c r="B214" s="43"/>
      <c r="C214" s="44"/>
      <c r="D214" s="44"/>
      <c r="E214" s="47" t="s">
        <v>581</v>
      </c>
      <c r="F214" s="44"/>
      <c r="G214" s="44"/>
      <c r="H214" s="44"/>
      <c r="I214" s="44"/>
      <c r="J214" s="46"/>
    </row>
    <row r="215" ht="43.2">
      <c r="A215" s="36" t="s">
        <v>127</v>
      </c>
      <c r="B215" s="43"/>
      <c r="C215" s="44"/>
      <c r="D215" s="44"/>
      <c r="E215" s="38" t="s">
        <v>473</v>
      </c>
      <c r="F215" s="44"/>
      <c r="G215" s="44"/>
      <c r="H215" s="44"/>
      <c r="I215" s="44"/>
      <c r="J215" s="46"/>
    </row>
    <row r="216">
      <c r="A216" s="36" t="s">
        <v>118</v>
      </c>
      <c r="B216" s="36">
        <v>50</v>
      </c>
      <c r="C216" s="37" t="s">
        <v>582</v>
      </c>
      <c r="D216" s="36" t="s">
        <v>120</v>
      </c>
      <c r="E216" s="38" t="s">
        <v>583</v>
      </c>
      <c r="F216" s="39" t="s">
        <v>235</v>
      </c>
      <c r="G216" s="40">
        <v>210</v>
      </c>
      <c r="H216" s="41">
        <v>523.63</v>
      </c>
      <c r="I216" s="41">
        <f>ROUND(G216*H216,P4)</f>
        <v>0</v>
      </c>
      <c r="J216" s="39" t="s">
        <v>123</v>
      </c>
      <c r="O216" s="42">
        <f>I216*0.21</f>
        <v>0</v>
      </c>
      <c r="P216">
        <v>3</v>
      </c>
    </row>
    <row r="217">
      <c r="A217" s="36" t="s">
        <v>124</v>
      </c>
      <c r="B217" s="43"/>
      <c r="C217" s="44"/>
      <c r="D217" s="44"/>
      <c r="E217" s="45" t="s">
        <v>120</v>
      </c>
      <c r="F217" s="44"/>
      <c r="G217" s="44"/>
      <c r="H217" s="44"/>
      <c r="I217" s="44"/>
      <c r="J217" s="46"/>
    </row>
    <row r="218" ht="100.8">
      <c r="A218" s="36" t="s">
        <v>125</v>
      </c>
      <c r="B218" s="43"/>
      <c r="C218" s="44"/>
      <c r="D218" s="44"/>
      <c r="E218" s="47" t="s">
        <v>584</v>
      </c>
      <c r="F218" s="44"/>
      <c r="G218" s="44"/>
      <c r="H218" s="44"/>
      <c r="I218" s="44"/>
      <c r="J218" s="46"/>
    </row>
    <row r="219" ht="57.6">
      <c r="A219" s="36" t="s">
        <v>127</v>
      </c>
      <c r="B219" s="43"/>
      <c r="C219" s="44"/>
      <c r="D219" s="44"/>
      <c r="E219" s="38" t="s">
        <v>585</v>
      </c>
      <c r="F219" s="44"/>
      <c r="G219" s="44"/>
      <c r="H219" s="44"/>
      <c r="I219" s="44"/>
      <c r="J219" s="46"/>
    </row>
    <row r="220">
      <c r="A220" s="36" t="s">
        <v>118</v>
      </c>
      <c r="B220" s="36">
        <v>51</v>
      </c>
      <c r="C220" s="37" t="s">
        <v>586</v>
      </c>
      <c r="D220" s="36" t="s">
        <v>120</v>
      </c>
      <c r="E220" s="38" t="s">
        <v>587</v>
      </c>
      <c r="F220" s="39" t="s">
        <v>235</v>
      </c>
      <c r="G220" s="40">
        <v>43.200000000000003</v>
      </c>
      <c r="H220" s="41">
        <v>2817.4499999999998</v>
      </c>
      <c r="I220" s="41">
        <f>ROUND(G220*H220,P4)</f>
        <v>0</v>
      </c>
      <c r="J220" s="39" t="s">
        <v>123</v>
      </c>
      <c r="O220" s="42">
        <f>I220*0.21</f>
        <v>0</v>
      </c>
      <c r="P220">
        <v>3</v>
      </c>
    </row>
    <row r="221">
      <c r="A221" s="36" t="s">
        <v>124</v>
      </c>
      <c r="B221" s="43"/>
      <c r="C221" s="44"/>
      <c r="D221" s="44"/>
      <c r="E221" s="45" t="s">
        <v>120</v>
      </c>
      <c r="F221" s="44"/>
      <c r="G221" s="44"/>
      <c r="H221" s="44"/>
      <c r="I221" s="44"/>
      <c r="J221" s="46"/>
    </row>
    <row r="222" ht="28.8">
      <c r="A222" s="36" t="s">
        <v>125</v>
      </c>
      <c r="B222" s="43"/>
      <c r="C222" s="44"/>
      <c r="D222" s="44"/>
      <c r="E222" s="47" t="s">
        <v>588</v>
      </c>
      <c r="F222" s="44"/>
      <c r="G222" s="44"/>
      <c r="H222" s="44"/>
      <c r="I222" s="44"/>
      <c r="J222" s="46"/>
    </row>
    <row r="223" ht="57.6">
      <c r="A223" s="36" t="s">
        <v>127</v>
      </c>
      <c r="B223" s="43"/>
      <c r="C223" s="44"/>
      <c r="D223" s="44"/>
      <c r="E223" s="38" t="s">
        <v>589</v>
      </c>
      <c r="F223" s="44"/>
      <c r="G223" s="44"/>
      <c r="H223" s="44"/>
      <c r="I223" s="44"/>
      <c r="J223" s="46"/>
    </row>
    <row r="224">
      <c r="A224" s="36" t="s">
        <v>118</v>
      </c>
      <c r="B224" s="36">
        <v>52</v>
      </c>
      <c r="C224" s="37" t="s">
        <v>590</v>
      </c>
      <c r="D224" s="36" t="s">
        <v>120</v>
      </c>
      <c r="E224" s="38" t="s">
        <v>591</v>
      </c>
      <c r="F224" s="39" t="s">
        <v>235</v>
      </c>
      <c r="G224" s="40">
        <v>100.5</v>
      </c>
      <c r="H224" s="41">
        <v>3304.79</v>
      </c>
      <c r="I224" s="41">
        <f>ROUND(G224*H224,P4)</f>
        <v>0</v>
      </c>
      <c r="J224" s="39" t="s">
        <v>123</v>
      </c>
      <c r="O224" s="42">
        <f>I224*0.21</f>
        <v>0</v>
      </c>
      <c r="P224">
        <v>3</v>
      </c>
    </row>
    <row r="225">
      <c r="A225" s="36" t="s">
        <v>124</v>
      </c>
      <c r="B225" s="43"/>
      <c r="C225" s="44"/>
      <c r="D225" s="44"/>
      <c r="E225" s="45" t="s">
        <v>120</v>
      </c>
      <c r="F225" s="44"/>
      <c r="G225" s="44"/>
      <c r="H225" s="44"/>
      <c r="I225" s="44"/>
      <c r="J225" s="46"/>
    </row>
    <row r="226" ht="28.8">
      <c r="A226" s="36" t="s">
        <v>125</v>
      </c>
      <c r="B226" s="43"/>
      <c r="C226" s="44"/>
      <c r="D226" s="44"/>
      <c r="E226" s="47" t="s">
        <v>592</v>
      </c>
      <c r="F226" s="44"/>
      <c r="G226" s="44"/>
      <c r="H226" s="44"/>
      <c r="I226" s="44"/>
      <c r="J226" s="46"/>
    </row>
    <row r="227" ht="57.6">
      <c r="A227" s="36" t="s">
        <v>127</v>
      </c>
      <c r="B227" s="43"/>
      <c r="C227" s="44"/>
      <c r="D227" s="44"/>
      <c r="E227" s="38" t="s">
        <v>589</v>
      </c>
      <c r="F227" s="44"/>
      <c r="G227" s="44"/>
      <c r="H227" s="44"/>
      <c r="I227" s="44"/>
      <c r="J227" s="46"/>
    </row>
    <row r="228">
      <c r="A228" s="36" t="s">
        <v>118</v>
      </c>
      <c r="B228" s="36">
        <v>53</v>
      </c>
      <c r="C228" s="37" t="s">
        <v>593</v>
      </c>
      <c r="D228" s="36" t="s">
        <v>120</v>
      </c>
      <c r="E228" s="38" t="s">
        <v>594</v>
      </c>
      <c r="F228" s="39" t="s">
        <v>235</v>
      </c>
      <c r="G228" s="40">
        <v>16.5</v>
      </c>
      <c r="H228" s="41">
        <v>5694.5699999999997</v>
      </c>
      <c r="I228" s="41">
        <f>ROUND(G228*H228,P4)</f>
        <v>0</v>
      </c>
      <c r="J228" s="39" t="s">
        <v>123</v>
      </c>
      <c r="O228" s="42">
        <f>I228*0.21</f>
        <v>0</v>
      </c>
      <c r="P228">
        <v>3</v>
      </c>
    </row>
    <row r="229">
      <c r="A229" s="36" t="s">
        <v>124</v>
      </c>
      <c r="B229" s="43"/>
      <c r="C229" s="44"/>
      <c r="D229" s="44"/>
      <c r="E229" s="45" t="s">
        <v>120</v>
      </c>
      <c r="F229" s="44"/>
      <c r="G229" s="44"/>
      <c r="H229" s="44"/>
      <c r="I229" s="44"/>
      <c r="J229" s="46"/>
    </row>
    <row r="230">
      <c r="A230" s="36" t="s">
        <v>125</v>
      </c>
      <c r="B230" s="43"/>
      <c r="C230" s="44"/>
      <c r="D230" s="44"/>
      <c r="E230" s="47" t="s">
        <v>595</v>
      </c>
      <c r="F230" s="44"/>
      <c r="G230" s="44"/>
      <c r="H230" s="44"/>
      <c r="I230" s="44"/>
      <c r="J230" s="46"/>
    </row>
    <row r="231" ht="72">
      <c r="A231" s="36" t="s">
        <v>127</v>
      </c>
      <c r="B231" s="43"/>
      <c r="C231" s="44"/>
      <c r="D231" s="44"/>
      <c r="E231" s="38" t="s">
        <v>596</v>
      </c>
      <c r="F231" s="44"/>
      <c r="G231" s="44"/>
      <c r="H231" s="44"/>
      <c r="I231" s="44"/>
      <c r="J231" s="46"/>
    </row>
    <row r="232">
      <c r="A232" s="36" t="s">
        <v>118</v>
      </c>
      <c r="B232" s="36">
        <v>54</v>
      </c>
      <c r="C232" s="37" t="s">
        <v>597</v>
      </c>
      <c r="D232" s="36" t="s">
        <v>120</v>
      </c>
      <c r="E232" s="38" t="s">
        <v>598</v>
      </c>
      <c r="F232" s="39" t="s">
        <v>235</v>
      </c>
      <c r="G232" s="40">
        <v>18.199999999999999</v>
      </c>
      <c r="H232" s="41">
        <v>253.63</v>
      </c>
      <c r="I232" s="41">
        <f>ROUND(G232*H232,P4)</f>
        <v>0</v>
      </c>
      <c r="J232" s="39" t="s">
        <v>123</v>
      </c>
      <c r="O232" s="42">
        <f>I232*0.21</f>
        <v>0</v>
      </c>
      <c r="P232">
        <v>3</v>
      </c>
    </row>
    <row r="233">
      <c r="A233" s="36" t="s">
        <v>124</v>
      </c>
      <c r="B233" s="43"/>
      <c r="C233" s="44"/>
      <c r="D233" s="44"/>
      <c r="E233" s="45" t="s">
        <v>120</v>
      </c>
      <c r="F233" s="44"/>
      <c r="G233" s="44"/>
      <c r="H233" s="44"/>
      <c r="I233" s="44"/>
      <c r="J233" s="46"/>
    </row>
    <row r="234" ht="28.8">
      <c r="A234" s="36" t="s">
        <v>125</v>
      </c>
      <c r="B234" s="43"/>
      <c r="C234" s="44"/>
      <c r="D234" s="44"/>
      <c r="E234" s="47" t="s">
        <v>504</v>
      </c>
      <c r="F234" s="44"/>
      <c r="G234" s="44"/>
      <c r="H234" s="44"/>
      <c r="I234" s="44"/>
      <c r="J234" s="46"/>
    </row>
    <row r="235" ht="28.8">
      <c r="A235" s="36" t="s">
        <v>127</v>
      </c>
      <c r="B235" s="43"/>
      <c r="C235" s="44"/>
      <c r="D235" s="44"/>
      <c r="E235" s="38" t="s">
        <v>477</v>
      </c>
      <c r="F235" s="44"/>
      <c r="G235" s="44"/>
      <c r="H235" s="44"/>
      <c r="I235" s="44"/>
      <c r="J235" s="46"/>
    </row>
    <row r="236">
      <c r="A236" s="36" t="s">
        <v>118</v>
      </c>
      <c r="B236" s="36">
        <v>55</v>
      </c>
      <c r="C236" s="37" t="s">
        <v>599</v>
      </c>
      <c r="D236" s="36" t="s">
        <v>120</v>
      </c>
      <c r="E236" s="38" t="s">
        <v>600</v>
      </c>
      <c r="F236" s="39" t="s">
        <v>235</v>
      </c>
      <c r="G236" s="40">
        <v>246.69999999999999</v>
      </c>
      <c r="H236" s="41">
        <v>58.579999999999998</v>
      </c>
      <c r="I236" s="41">
        <f>ROUND(G236*H236,P4)</f>
        <v>0</v>
      </c>
      <c r="J236" s="39" t="s">
        <v>123</v>
      </c>
      <c r="O236" s="42">
        <f>I236*0.21</f>
        <v>0</v>
      </c>
      <c r="P236">
        <v>3</v>
      </c>
    </row>
    <row r="237">
      <c r="A237" s="36" t="s">
        <v>124</v>
      </c>
      <c r="B237" s="43"/>
      <c r="C237" s="44"/>
      <c r="D237" s="44"/>
      <c r="E237" s="45" t="s">
        <v>120</v>
      </c>
      <c r="F237" s="44"/>
      <c r="G237" s="44"/>
      <c r="H237" s="44"/>
      <c r="I237" s="44"/>
      <c r="J237" s="46"/>
    </row>
    <row r="238" ht="86.4">
      <c r="A238" s="36" t="s">
        <v>125</v>
      </c>
      <c r="B238" s="43"/>
      <c r="C238" s="44"/>
      <c r="D238" s="44"/>
      <c r="E238" s="47" t="s">
        <v>601</v>
      </c>
      <c r="F238" s="44"/>
      <c r="G238" s="44"/>
      <c r="H238" s="44"/>
      <c r="I238" s="44"/>
      <c r="J238" s="46"/>
    </row>
    <row r="239" ht="43.2">
      <c r="A239" s="36" t="s">
        <v>127</v>
      </c>
      <c r="B239" s="43"/>
      <c r="C239" s="44"/>
      <c r="D239" s="44"/>
      <c r="E239" s="38" t="s">
        <v>602</v>
      </c>
      <c r="F239" s="44"/>
      <c r="G239" s="44"/>
      <c r="H239" s="44"/>
      <c r="I239" s="44"/>
      <c r="J239" s="46"/>
    </row>
    <row r="240">
      <c r="A240" s="36" t="s">
        <v>118</v>
      </c>
      <c r="B240" s="36">
        <v>56</v>
      </c>
      <c r="C240" s="37" t="s">
        <v>603</v>
      </c>
      <c r="D240" s="36" t="s">
        <v>120</v>
      </c>
      <c r="E240" s="38" t="s">
        <v>604</v>
      </c>
      <c r="F240" s="39" t="s">
        <v>189</v>
      </c>
      <c r="G240" s="40">
        <v>2.25</v>
      </c>
      <c r="H240" s="41">
        <v>4684.4399999999996</v>
      </c>
      <c r="I240" s="41">
        <f>ROUND(G240*H240,P4)</f>
        <v>0</v>
      </c>
      <c r="J240" s="39" t="s">
        <v>123</v>
      </c>
      <c r="O240" s="42">
        <f>I240*0.21</f>
        <v>0</v>
      </c>
      <c r="P240">
        <v>3</v>
      </c>
    </row>
    <row r="241">
      <c r="A241" s="36" t="s">
        <v>124</v>
      </c>
      <c r="B241" s="43"/>
      <c r="C241" s="44"/>
      <c r="D241" s="44"/>
      <c r="E241" s="45" t="s">
        <v>120</v>
      </c>
      <c r="F241" s="44"/>
      <c r="G241" s="44"/>
      <c r="H241" s="44"/>
      <c r="I241" s="44"/>
      <c r="J241" s="46"/>
    </row>
    <row r="242" ht="43.2">
      <c r="A242" s="36" t="s">
        <v>125</v>
      </c>
      <c r="B242" s="43"/>
      <c r="C242" s="44"/>
      <c r="D242" s="44"/>
      <c r="E242" s="47" t="s">
        <v>605</v>
      </c>
      <c r="F242" s="44"/>
      <c r="G242" s="44"/>
      <c r="H242" s="44"/>
      <c r="I242" s="44"/>
      <c r="J242" s="46"/>
    </row>
    <row r="243" ht="144">
      <c r="A243" s="36" t="s">
        <v>127</v>
      </c>
      <c r="B243" s="43"/>
      <c r="C243" s="44"/>
      <c r="D243" s="44"/>
      <c r="E243" s="38" t="s">
        <v>606</v>
      </c>
      <c r="F243" s="44"/>
      <c r="G243" s="44"/>
      <c r="H243" s="44"/>
      <c r="I243" s="44"/>
      <c r="J243" s="46"/>
    </row>
    <row r="244">
      <c r="A244" s="36" t="s">
        <v>118</v>
      </c>
      <c r="B244" s="36">
        <v>57</v>
      </c>
      <c r="C244" s="37" t="s">
        <v>607</v>
      </c>
      <c r="D244" s="36" t="s">
        <v>120</v>
      </c>
      <c r="E244" s="38" t="s">
        <v>608</v>
      </c>
      <c r="F244" s="39" t="s">
        <v>189</v>
      </c>
      <c r="G244" s="40">
        <v>9.9369999999999994</v>
      </c>
      <c r="H244" s="41">
        <v>6204.5699999999997</v>
      </c>
      <c r="I244" s="41">
        <f>ROUND(G244*H244,P4)</f>
        <v>0</v>
      </c>
      <c r="J244" s="39" t="s">
        <v>123</v>
      </c>
      <c r="O244" s="42">
        <f>I244*0.21</f>
        <v>0</v>
      </c>
      <c r="P244">
        <v>3</v>
      </c>
    </row>
    <row r="245">
      <c r="A245" s="36" t="s">
        <v>124</v>
      </c>
      <c r="B245" s="43"/>
      <c r="C245" s="44"/>
      <c r="D245" s="44"/>
      <c r="E245" s="45" t="s">
        <v>120</v>
      </c>
      <c r="F245" s="44"/>
      <c r="G245" s="44"/>
      <c r="H245" s="44"/>
      <c r="I245" s="44"/>
      <c r="J245" s="46"/>
    </row>
    <row r="246" ht="28.8">
      <c r="A246" s="36" t="s">
        <v>125</v>
      </c>
      <c r="B246" s="43"/>
      <c r="C246" s="44"/>
      <c r="D246" s="44"/>
      <c r="E246" s="47" t="s">
        <v>609</v>
      </c>
      <c r="F246" s="44"/>
      <c r="G246" s="44"/>
      <c r="H246" s="44"/>
      <c r="I246" s="44"/>
      <c r="J246" s="46"/>
    </row>
    <row r="247" ht="144">
      <c r="A247" s="36" t="s">
        <v>127</v>
      </c>
      <c r="B247" s="43"/>
      <c r="C247" s="44"/>
      <c r="D247" s="44"/>
      <c r="E247" s="38" t="s">
        <v>606</v>
      </c>
      <c r="F247" s="44"/>
      <c r="G247" s="44"/>
      <c r="H247" s="44"/>
      <c r="I247" s="44"/>
      <c r="J247" s="46"/>
    </row>
    <row r="248">
      <c r="A248" s="36" t="s">
        <v>118</v>
      </c>
      <c r="B248" s="36">
        <v>58</v>
      </c>
      <c r="C248" s="37" t="s">
        <v>610</v>
      </c>
      <c r="D248" s="36" t="s">
        <v>120</v>
      </c>
      <c r="E248" s="38" t="s">
        <v>611</v>
      </c>
      <c r="F248" s="39" t="s">
        <v>235</v>
      </c>
      <c r="G248" s="40">
        <v>12.5</v>
      </c>
      <c r="H248" s="41">
        <v>2973.1300000000001</v>
      </c>
      <c r="I248" s="41">
        <f>ROUND(G248*H248,P4)</f>
        <v>0</v>
      </c>
      <c r="J248" s="39" t="s">
        <v>123</v>
      </c>
      <c r="O248" s="42">
        <f>I248*0.21</f>
        <v>0</v>
      </c>
      <c r="P248">
        <v>3</v>
      </c>
    </row>
    <row r="249">
      <c r="A249" s="36" t="s">
        <v>124</v>
      </c>
      <c r="B249" s="43"/>
      <c r="C249" s="44"/>
      <c r="D249" s="44"/>
      <c r="E249" s="45" t="s">
        <v>120</v>
      </c>
      <c r="F249" s="44"/>
      <c r="G249" s="44"/>
      <c r="H249" s="44"/>
      <c r="I249" s="44"/>
      <c r="J249" s="46"/>
    </row>
    <row r="250">
      <c r="A250" s="36" t="s">
        <v>125</v>
      </c>
      <c r="B250" s="43"/>
      <c r="C250" s="44"/>
      <c r="D250" s="44"/>
      <c r="E250" s="47" t="s">
        <v>612</v>
      </c>
      <c r="F250" s="44"/>
      <c r="G250" s="44"/>
      <c r="H250" s="44"/>
      <c r="I250" s="44"/>
      <c r="J250" s="46"/>
    </row>
    <row r="251" ht="158.4">
      <c r="A251" s="36" t="s">
        <v>127</v>
      </c>
      <c r="B251" s="48"/>
      <c r="C251" s="49"/>
      <c r="D251" s="49"/>
      <c r="E251" s="38" t="s">
        <v>613</v>
      </c>
      <c r="F251" s="49"/>
      <c r="G251" s="49"/>
      <c r="H251" s="49"/>
      <c r="I251" s="49"/>
      <c r="J251"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21</v>
      </c>
      <c r="I3" s="24">
        <f>SUMIFS(I8:I335,A8:A335,"SD")</f>
        <v>0</v>
      </c>
      <c r="J3" s="18"/>
      <c r="O3">
        <v>0</v>
      </c>
      <c r="P3">
        <v>2</v>
      </c>
    </row>
    <row r="4">
      <c r="A4" s="3" t="s">
        <v>102</v>
      </c>
      <c r="B4" s="19" t="s">
        <v>103</v>
      </c>
      <c r="C4" s="20" t="s">
        <v>21</v>
      </c>
      <c r="D4" s="21"/>
      <c r="E4" s="22" t="s">
        <v>22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SUMIFS(I9:I24,A9:A24,"P")</f>
        <v>0</v>
      </c>
      <c r="J8" s="35"/>
    </row>
    <row r="9">
      <c r="A9" s="36" t="s">
        <v>118</v>
      </c>
      <c r="B9" s="36">
        <v>1</v>
      </c>
      <c r="C9" s="37" t="s">
        <v>187</v>
      </c>
      <c r="D9" s="36" t="s">
        <v>288</v>
      </c>
      <c r="E9" s="38" t="s">
        <v>188</v>
      </c>
      <c r="F9" s="39" t="s">
        <v>189</v>
      </c>
      <c r="G9" s="40">
        <v>2136.4079999999999</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614</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603.11199999999997</v>
      </c>
      <c r="H13" s="41">
        <v>960</v>
      </c>
      <c r="I13" s="41">
        <f>ROUND(G13*H13,P4)</f>
        <v>0</v>
      </c>
      <c r="J13" s="39" t="s">
        <v>123</v>
      </c>
      <c r="O13" s="42">
        <f>I13*0.21</f>
        <v>0</v>
      </c>
      <c r="P13">
        <v>3</v>
      </c>
    </row>
    <row r="14">
      <c r="A14" s="36" t="s">
        <v>124</v>
      </c>
      <c r="B14" s="43"/>
      <c r="C14" s="44"/>
      <c r="D14" s="44"/>
      <c r="E14" s="45" t="s">
        <v>120</v>
      </c>
      <c r="F14" s="44"/>
      <c r="G14" s="44"/>
      <c r="H14" s="44"/>
      <c r="I14" s="44"/>
      <c r="J14" s="46"/>
    </row>
    <row r="15" ht="43.2">
      <c r="A15" s="36" t="s">
        <v>125</v>
      </c>
      <c r="B15" s="43"/>
      <c r="C15" s="44"/>
      <c r="D15" s="44"/>
      <c r="E15" s="47" t="s">
        <v>615</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311</v>
      </c>
      <c r="E17" s="38" t="s">
        <v>188</v>
      </c>
      <c r="F17" s="39" t="s">
        <v>189</v>
      </c>
      <c r="G17" s="40">
        <v>402.47300000000001</v>
      </c>
      <c r="H17" s="41">
        <v>960</v>
      </c>
      <c r="I17" s="41">
        <f>ROUND(G17*H17,P4)</f>
        <v>0</v>
      </c>
      <c r="J17" s="39" t="s">
        <v>123</v>
      </c>
      <c r="O17" s="42">
        <f>I17*0.21</f>
        <v>0</v>
      </c>
      <c r="P17">
        <v>3</v>
      </c>
    </row>
    <row r="18">
      <c r="A18" s="36" t="s">
        <v>124</v>
      </c>
      <c r="B18" s="43"/>
      <c r="C18" s="44"/>
      <c r="D18" s="44"/>
      <c r="E18" s="45" t="s">
        <v>120</v>
      </c>
      <c r="F18" s="44"/>
      <c r="G18" s="44"/>
      <c r="H18" s="44"/>
      <c r="I18" s="44"/>
      <c r="J18" s="46"/>
    </row>
    <row r="19" ht="86.4">
      <c r="A19" s="36" t="s">
        <v>125</v>
      </c>
      <c r="B19" s="43"/>
      <c r="C19" s="44"/>
      <c r="D19" s="44"/>
      <c r="E19" s="47" t="s">
        <v>616</v>
      </c>
      <c r="F19" s="44"/>
      <c r="G19" s="44"/>
      <c r="H19" s="44"/>
      <c r="I19" s="44"/>
      <c r="J19" s="46"/>
    </row>
    <row r="20" ht="28.8">
      <c r="A20" s="36" t="s">
        <v>127</v>
      </c>
      <c r="B20" s="43"/>
      <c r="C20" s="44"/>
      <c r="D20" s="44"/>
      <c r="E20" s="38" t="s">
        <v>192</v>
      </c>
      <c r="F20" s="44"/>
      <c r="G20" s="44"/>
      <c r="H20" s="44"/>
      <c r="I20" s="44"/>
      <c r="J20" s="46"/>
    </row>
    <row r="21">
      <c r="A21" s="36" t="s">
        <v>118</v>
      </c>
      <c r="B21" s="36">
        <v>4</v>
      </c>
      <c r="C21" s="37" t="s">
        <v>187</v>
      </c>
      <c r="D21" s="36" t="s">
        <v>485</v>
      </c>
      <c r="E21" s="38" t="s">
        <v>188</v>
      </c>
      <c r="F21" s="39" t="s">
        <v>189</v>
      </c>
      <c r="G21" s="40">
        <v>37.411999999999999</v>
      </c>
      <c r="H21" s="41">
        <v>960</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617</v>
      </c>
      <c r="F23" s="44"/>
      <c r="G23" s="44"/>
      <c r="H23" s="44"/>
      <c r="I23" s="44"/>
      <c r="J23" s="46"/>
    </row>
    <row r="24" ht="28.8">
      <c r="A24" s="36" t="s">
        <v>127</v>
      </c>
      <c r="B24" s="43"/>
      <c r="C24" s="44"/>
      <c r="D24" s="44"/>
      <c r="E24" s="38" t="s">
        <v>192</v>
      </c>
      <c r="F24" s="44"/>
      <c r="G24" s="44"/>
      <c r="H24" s="44"/>
      <c r="I24" s="44"/>
      <c r="J24" s="46"/>
    </row>
    <row r="25">
      <c r="A25" s="30" t="s">
        <v>115</v>
      </c>
      <c r="B25" s="31"/>
      <c r="C25" s="32" t="s">
        <v>133</v>
      </c>
      <c r="D25" s="33"/>
      <c r="E25" s="30" t="s">
        <v>204</v>
      </c>
      <c r="F25" s="33"/>
      <c r="G25" s="33"/>
      <c r="H25" s="33"/>
      <c r="I25" s="34">
        <f>SUMIFS(I26:I117,A26:A117,"P")</f>
        <v>0</v>
      </c>
      <c r="J25" s="35"/>
    </row>
    <row r="26">
      <c r="A26" s="36" t="s">
        <v>118</v>
      </c>
      <c r="B26" s="36">
        <v>5</v>
      </c>
      <c r="C26" s="37" t="s">
        <v>618</v>
      </c>
      <c r="D26" s="36" t="s">
        <v>120</v>
      </c>
      <c r="E26" s="38" t="s">
        <v>619</v>
      </c>
      <c r="F26" s="39" t="s">
        <v>189</v>
      </c>
      <c r="G26" s="40">
        <v>28.5</v>
      </c>
      <c r="H26" s="41">
        <v>414.80000000000001</v>
      </c>
      <c r="I26" s="41">
        <f>ROUND(G26*H26,P4)</f>
        <v>0</v>
      </c>
      <c r="J26" s="39" t="s">
        <v>123</v>
      </c>
      <c r="O26" s="42">
        <f>I26*0.21</f>
        <v>0</v>
      </c>
      <c r="P26">
        <v>3</v>
      </c>
    </row>
    <row r="27">
      <c r="A27" s="36" t="s">
        <v>124</v>
      </c>
      <c r="B27" s="43"/>
      <c r="C27" s="44"/>
      <c r="D27" s="44"/>
      <c r="E27" s="45" t="s">
        <v>120</v>
      </c>
      <c r="F27" s="44"/>
      <c r="G27" s="44"/>
      <c r="H27" s="44"/>
      <c r="I27" s="44"/>
      <c r="J27" s="46"/>
    </row>
    <row r="28" ht="28.8">
      <c r="A28" s="36" t="s">
        <v>125</v>
      </c>
      <c r="B28" s="43"/>
      <c r="C28" s="44"/>
      <c r="D28" s="44"/>
      <c r="E28" s="47" t="s">
        <v>620</v>
      </c>
      <c r="F28" s="44"/>
      <c r="G28" s="44"/>
      <c r="H28" s="44"/>
      <c r="I28" s="44"/>
      <c r="J28" s="46"/>
    </row>
    <row r="29" ht="72">
      <c r="A29" s="36" t="s">
        <v>127</v>
      </c>
      <c r="B29" s="43"/>
      <c r="C29" s="44"/>
      <c r="D29" s="44"/>
      <c r="E29" s="38" t="s">
        <v>496</v>
      </c>
      <c r="F29" s="44"/>
      <c r="G29" s="44"/>
      <c r="H29" s="44"/>
      <c r="I29" s="44"/>
      <c r="J29" s="46"/>
    </row>
    <row r="30">
      <c r="A30" s="36" t="s">
        <v>118</v>
      </c>
      <c r="B30" s="36">
        <v>6</v>
      </c>
      <c r="C30" s="37" t="s">
        <v>621</v>
      </c>
      <c r="D30" s="36" t="s">
        <v>120</v>
      </c>
      <c r="E30" s="38" t="s">
        <v>622</v>
      </c>
      <c r="F30" s="39" t="s">
        <v>189</v>
      </c>
      <c r="G30" s="40">
        <v>2.4700000000000002</v>
      </c>
      <c r="H30" s="41">
        <v>1090.1900000000001</v>
      </c>
      <c r="I30" s="41">
        <f>ROUND(G30*H30,P4)</f>
        <v>0</v>
      </c>
      <c r="J30" s="39" t="s">
        <v>123</v>
      </c>
      <c r="O30" s="42">
        <f>I30*0.21</f>
        <v>0</v>
      </c>
      <c r="P30">
        <v>3</v>
      </c>
    </row>
    <row r="31">
      <c r="A31" s="36" t="s">
        <v>124</v>
      </c>
      <c r="B31" s="43"/>
      <c r="C31" s="44"/>
      <c r="D31" s="44"/>
      <c r="E31" s="45" t="s">
        <v>120</v>
      </c>
      <c r="F31" s="44"/>
      <c r="G31" s="44"/>
      <c r="H31" s="44"/>
      <c r="I31" s="44"/>
      <c r="J31" s="46"/>
    </row>
    <row r="32" ht="28.8">
      <c r="A32" s="36" t="s">
        <v>125</v>
      </c>
      <c r="B32" s="43"/>
      <c r="C32" s="44"/>
      <c r="D32" s="44"/>
      <c r="E32" s="47" t="s">
        <v>623</v>
      </c>
      <c r="F32" s="44"/>
      <c r="G32" s="44"/>
      <c r="H32" s="44"/>
      <c r="I32" s="44"/>
      <c r="J32" s="46"/>
    </row>
    <row r="33" ht="72">
      <c r="A33" s="36" t="s">
        <v>127</v>
      </c>
      <c r="B33" s="43"/>
      <c r="C33" s="44"/>
      <c r="D33" s="44"/>
      <c r="E33" s="38" t="s">
        <v>496</v>
      </c>
      <c r="F33" s="44"/>
      <c r="G33" s="44"/>
      <c r="H33" s="44"/>
      <c r="I33" s="44"/>
      <c r="J33" s="46"/>
    </row>
    <row r="34">
      <c r="A34" s="36" t="s">
        <v>118</v>
      </c>
      <c r="B34" s="36">
        <v>7</v>
      </c>
      <c r="C34" s="37" t="s">
        <v>624</v>
      </c>
      <c r="D34" s="36" t="s">
        <v>120</v>
      </c>
      <c r="E34" s="38" t="s">
        <v>625</v>
      </c>
      <c r="F34" s="39" t="s">
        <v>219</v>
      </c>
      <c r="G34" s="40">
        <v>212</v>
      </c>
      <c r="H34" s="41">
        <v>166.16</v>
      </c>
      <c r="I34" s="41">
        <f>ROUND(G34*H34,P4)</f>
        <v>0</v>
      </c>
      <c r="J34" s="39" t="s">
        <v>123</v>
      </c>
      <c r="O34" s="42">
        <f>I34*0.21</f>
        <v>0</v>
      </c>
      <c r="P34">
        <v>3</v>
      </c>
    </row>
    <row r="35">
      <c r="A35" s="36" t="s">
        <v>124</v>
      </c>
      <c r="B35" s="43"/>
      <c r="C35" s="44"/>
      <c r="D35" s="44"/>
      <c r="E35" s="45" t="s">
        <v>120</v>
      </c>
      <c r="F35" s="44"/>
      <c r="G35" s="44"/>
      <c r="H35" s="44"/>
      <c r="I35" s="44"/>
      <c r="J35" s="46"/>
    </row>
    <row r="36">
      <c r="A36" s="36" t="s">
        <v>125</v>
      </c>
      <c r="B36" s="43"/>
      <c r="C36" s="44"/>
      <c r="D36" s="44"/>
      <c r="E36" s="47" t="s">
        <v>626</v>
      </c>
      <c r="F36" s="44"/>
      <c r="G36" s="44"/>
      <c r="H36" s="44"/>
      <c r="I36" s="44"/>
      <c r="J36" s="46"/>
    </row>
    <row r="37" ht="86.4">
      <c r="A37" s="36" t="s">
        <v>127</v>
      </c>
      <c r="B37" s="43"/>
      <c r="C37" s="44"/>
      <c r="D37" s="44"/>
      <c r="E37" s="38" t="s">
        <v>627</v>
      </c>
      <c r="F37" s="44"/>
      <c r="G37" s="44"/>
      <c r="H37" s="44"/>
      <c r="I37" s="44"/>
      <c r="J37" s="46"/>
    </row>
    <row r="38" ht="28.8">
      <c r="A38" s="36" t="s">
        <v>118</v>
      </c>
      <c r="B38" s="36">
        <v>8</v>
      </c>
      <c r="C38" s="37" t="s">
        <v>493</v>
      </c>
      <c r="D38" s="36" t="s">
        <v>120</v>
      </c>
      <c r="E38" s="38" t="s">
        <v>494</v>
      </c>
      <c r="F38" s="39" t="s">
        <v>189</v>
      </c>
      <c r="G38" s="40">
        <v>593.97199999999998</v>
      </c>
      <c r="H38" s="41">
        <v>319.98000000000002</v>
      </c>
      <c r="I38" s="41">
        <f>ROUND(G38*H38,P4)</f>
        <v>0</v>
      </c>
      <c r="J38" s="39" t="s">
        <v>123</v>
      </c>
      <c r="O38" s="42">
        <f>I38*0.21</f>
        <v>0</v>
      </c>
      <c r="P38">
        <v>3</v>
      </c>
    </row>
    <row r="39">
      <c r="A39" s="36" t="s">
        <v>124</v>
      </c>
      <c r="B39" s="43"/>
      <c r="C39" s="44"/>
      <c r="D39" s="44"/>
      <c r="E39" s="45" t="s">
        <v>120</v>
      </c>
      <c r="F39" s="44"/>
      <c r="G39" s="44"/>
      <c r="H39" s="44"/>
      <c r="I39" s="44"/>
      <c r="J39" s="46"/>
    </row>
    <row r="40" ht="144">
      <c r="A40" s="36" t="s">
        <v>125</v>
      </c>
      <c r="B40" s="43"/>
      <c r="C40" s="44"/>
      <c r="D40" s="44"/>
      <c r="E40" s="47" t="s">
        <v>628</v>
      </c>
      <c r="F40" s="44"/>
      <c r="G40" s="44"/>
      <c r="H40" s="44"/>
      <c r="I40" s="44"/>
      <c r="J40" s="46"/>
    </row>
    <row r="41" ht="72">
      <c r="A41" s="36" t="s">
        <v>127</v>
      </c>
      <c r="B41" s="43"/>
      <c r="C41" s="44"/>
      <c r="D41" s="44"/>
      <c r="E41" s="38" t="s">
        <v>496</v>
      </c>
      <c r="F41" s="44"/>
      <c r="G41" s="44"/>
      <c r="H41" s="44"/>
      <c r="I41" s="44"/>
      <c r="J41" s="46"/>
    </row>
    <row r="42">
      <c r="A42" s="36" t="s">
        <v>118</v>
      </c>
      <c r="B42" s="36">
        <v>9</v>
      </c>
      <c r="C42" s="37" t="s">
        <v>629</v>
      </c>
      <c r="D42" s="36" t="s">
        <v>120</v>
      </c>
      <c r="E42" s="38" t="s">
        <v>630</v>
      </c>
      <c r="F42" s="39" t="s">
        <v>189</v>
      </c>
      <c r="G42" s="40">
        <v>374.69900000000001</v>
      </c>
      <c r="H42" s="41">
        <v>1291.02</v>
      </c>
      <c r="I42" s="41">
        <f>ROUND(G42*H42,P4)</f>
        <v>0</v>
      </c>
      <c r="J42" s="39" t="s">
        <v>123</v>
      </c>
      <c r="O42" s="42">
        <f>I42*0.21</f>
        <v>0</v>
      </c>
      <c r="P42">
        <v>3</v>
      </c>
    </row>
    <row r="43">
      <c r="A43" s="36" t="s">
        <v>124</v>
      </c>
      <c r="B43" s="43"/>
      <c r="C43" s="44"/>
      <c r="D43" s="44"/>
      <c r="E43" s="45" t="s">
        <v>120</v>
      </c>
      <c r="F43" s="44"/>
      <c r="G43" s="44"/>
      <c r="H43" s="44"/>
      <c r="I43" s="44"/>
      <c r="J43" s="46"/>
    </row>
    <row r="44" ht="86.4">
      <c r="A44" s="36" t="s">
        <v>125</v>
      </c>
      <c r="B44" s="43"/>
      <c r="C44" s="44"/>
      <c r="D44" s="44"/>
      <c r="E44" s="47" t="s">
        <v>631</v>
      </c>
      <c r="F44" s="44"/>
      <c r="G44" s="44"/>
      <c r="H44" s="44"/>
      <c r="I44" s="44"/>
      <c r="J44" s="46"/>
    </row>
    <row r="45" ht="72">
      <c r="A45" s="36" t="s">
        <v>127</v>
      </c>
      <c r="B45" s="43"/>
      <c r="C45" s="44"/>
      <c r="D45" s="44"/>
      <c r="E45" s="38" t="s">
        <v>496</v>
      </c>
      <c r="F45" s="44"/>
      <c r="G45" s="44"/>
      <c r="H45" s="44"/>
      <c r="I45" s="44"/>
      <c r="J45" s="46"/>
    </row>
    <row r="46">
      <c r="A46" s="36" t="s">
        <v>118</v>
      </c>
      <c r="B46" s="36">
        <v>10</v>
      </c>
      <c r="C46" s="37" t="s">
        <v>632</v>
      </c>
      <c r="D46" s="36" t="s">
        <v>120</v>
      </c>
      <c r="E46" s="38" t="s">
        <v>633</v>
      </c>
      <c r="F46" s="39" t="s">
        <v>189</v>
      </c>
      <c r="G46" s="40">
        <v>4.5700000000000003</v>
      </c>
      <c r="H46" s="41">
        <v>3072.1500000000001</v>
      </c>
      <c r="I46" s="41">
        <f>ROUND(G46*H46,P4)</f>
        <v>0</v>
      </c>
      <c r="J46" s="39" t="s">
        <v>123</v>
      </c>
      <c r="O46" s="42">
        <f>I46*0.21</f>
        <v>0</v>
      </c>
      <c r="P46">
        <v>3</v>
      </c>
    </row>
    <row r="47">
      <c r="A47" s="36" t="s">
        <v>124</v>
      </c>
      <c r="B47" s="43"/>
      <c r="C47" s="44"/>
      <c r="D47" s="44"/>
      <c r="E47" s="45" t="s">
        <v>120</v>
      </c>
      <c r="F47" s="44"/>
      <c r="G47" s="44"/>
      <c r="H47" s="44"/>
      <c r="I47" s="44"/>
      <c r="J47" s="46"/>
    </row>
    <row r="48" ht="43.2">
      <c r="A48" s="36" t="s">
        <v>125</v>
      </c>
      <c r="B48" s="43"/>
      <c r="C48" s="44"/>
      <c r="D48" s="44"/>
      <c r="E48" s="47" t="s">
        <v>634</v>
      </c>
      <c r="F48" s="44"/>
      <c r="G48" s="44"/>
      <c r="H48" s="44"/>
      <c r="I48" s="44"/>
      <c r="J48" s="46"/>
    </row>
    <row r="49" ht="72">
      <c r="A49" s="36" t="s">
        <v>127</v>
      </c>
      <c r="B49" s="43"/>
      <c r="C49" s="44"/>
      <c r="D49" s="44"/>
      <c r="E49" s="38" t="s">
        <v>496</v>
      </c>
      <c r="F49" s="44"/>
      <c r="G49" s="44"/>
      <c r="H49" s="44"/>
      <c r="I49" s="44"/>
      <c r="J49" s="46"/>
    </row>
    <row r="50">
      <c r="A50" s="36" t="s">
        <v>118</v>
      </c>
      <c r="B50" s="36">
        <v>11</v>
      </c>
      <c r="C50" s="37" t="s">
        <v>497</v>
      </c>
      <c r="D50" s="36" t="s">
        <v>120</v>
      </c>
      <c r="E50" s="38" t="s">
        <v>498</v>
      </c>
      <c r="F50" s="39" t="s">
        <v>235</v>
      </c>
      <c r="G50" s="40">
        <v>214.5</v>
      </c>
      <c r="H50" s="41">
        <v>119.54000000000001</v>
      </c>
      <c r="I50" s="41">
        <f>ROUND(G50*H50,P4)</f>
        <v>0</v>
      </c>
      <c r="J50" s="39" t="s">
        <v>123</v>
      </c>
      <c r="O50" s="42">
        <f>I50*0.21</f>
        <v>0</v>
      </c>
      <c r="P50">
        <v>3</v>
      </c>
    </row>
    <row r="51">
      <c r="A51" s="36" t="s">
        <v>124</v>
      </c>
      <c r="B51" s="43"/>
      <c r="C51" s="44"/>
      <c r="D51" s="44"/>
      <c r="E51" s="45" t="s">
        <v>120</v>
      </c>
      <c r="F51" s="44"/>
      <c r="G51" s="44"/>
      <c r="H51" s="44"/>
      <c r="I51" s="44"/>
      <c r="J51" s="46"/>
    </row>
    <row r="52">
      <c r="A52" s="36" t="s">
        <v>125</v>
      </c>
      <c r="B52" s="43"/>
      <c r="C52" s="44"/>
      <c r="D52" s="44"/>
      <c r="E52" s="47" t="s">
        <v>635</v>
      </c>
      <c r="F52" s="44"/>
      <c r="G52" s="44"/>
      <c r="H52" s="44"/>
      <c r="I52" s="44"/>
      <c r="J52" s="46"/>
    </row>
    <row r="53" ht="72">
      <c r="A53" s="36" t="s">
        <v>127</v>
      </c>
      <c r="B53" s="43"/>
      <c r="C53" s="44"/>
      <c r="D53" s="44"/>
      <c r="E53" s="38" t="s">
        <v>496</v>
      </c>
      <c r="F53" s="44"/>
      <c r="G53" s="44"/>
      <c r="H53" s="44"/>
      <c r="I53" s="44"/>
      <c r="J53" s="46"/>
    </row>
    <row r="54">
      <c r="A54" s="36" t="s">
        <v>118</v>
      </c>
      <c r="B54" s="36">
        <v>12</v>
      </c>
      <c r="C54" s="37" t="s">
        <v>500</v>
      </c>
      <c r="D54" s="36" t="s">
        <v>120</v>
      </c>
      <c r="E54" s="38" t="s">
        <v>501</v>
      </c>
      <c r="F54" s="39" t="s">
        <v>189</v>
      </c>
      <c r="G54" s="40">
        <v>252.19499999999999</v>
      </c>
      <c r="H54" s="41">
        <v>1353.8399999999999</v>
      </c>
      <c r="I54" s="41">
        <f>ROUND(G54*H54,P4)</f>
        <v>0</v>
      </c>
      <c r="J54" s="39" t="s">
        <v>123</v>
      </c>
      <c r="O54" s="42">
        <f>I54*0.21</f>
        <v>0</v>
      </c>
      <c r="P54">
        <v>3</v>
      </c>
    </row>
    <row r="55">
      <c r="A55" s="36" t="s">
        <v>124</v>
      </c>
      <c r="B55" s="43"/>
      <c r="C55" s="44"/>
      <c r="D55" s="44"/>
      <c r="E55" s="45" t="s">
        <v>120</v>
      </c>
      <c r="F55" s="44"/>
      <c r="G55" s="44"/>
      <c r="H55" s="44"/>
      <c r="I55" s="44"/>
      <c r="J55" s="46"/>
    </row>
    <row r="56" ht="187.2">
      <c r="A56" s="36" t="s">
        <v>125</v>
      </c>
      <c r="B56" s="43"/>
      <c r="C56" s="44"/>
      <c r="D56" s="44"/>
      <c r="E56" s="47" t="s">
        <v>636</v>
      </c>
      <c r="F56" s="44"/>
      <c r="G56" s="44"/>
      <c r="H56" s="44"/>
      <c r="I56" s="44"/>
      <c r="J56" s="46"/>
    </row>
    <row r="57" ht="72">
      <c r="A57" s="36" t="s">
        <v>127</v>
      </c>
      <c r="B57" s="43"/>
      <c r="C57" s="44"/>
      <c r="D57" s="44"/>
      <c r="E57" s="38" t="s">
        <v>496</v>
      </c>
      <c r="F57" s="44"/>
      <c r="G57" s="44"/>
      <c r="H57" s="44"/>
      <c r="I57" s="44"/>
      <c r="J57" s="46"/>
    </row>
    <row r="58">
      <c r="A58" s="36" t="s">
        <v>118</v>
      </c>
      <c r="B58" s="36">
        <v>13</v>
      </c>
      <c r="C58" s="37" t="s">
        <v>290</v>
      </c>
      <c r="D58" s="36" t="s">
        <v>120</v>
      </c>
      <c r="E58" s="38" t="s">
        <v>291</v>
      </c>
      <c r="F58" s="39" t="s">
        <v>235</v>
      </c>
      <c r="G58" s="40">
        <v>137.80000000000001</v>
      </c>
      <c r="H58" s="41">
        <v>113.47</v>
      </c>
      <c r="I58" s="41">
        <f>ROUND(G58*H58,P4)</f>
        <v>0</v>
      </c>
      <c r="J58" s="39" t="s">
        <v>123</v>
      </c>
      <c r="O58" s="42">
        <f>I58*0.21</f>
        <v>0</v>
      </c>
      <c r="P58">
        <v>3</v>
      </c>
    </row>
    <row r="59">
      <c r="A59" s="36" t="s">
        <v>124</v>
      </c>
      <c r="B59" s="43"/>
      <c r="C59" s="44"/>
      <c r="D59" s="44"/>
      <c r="E59" s="45" t="s">
        <v>120</v>
      </c>
      <c r="F59" s="44"/>
      <c r="G59" s="44"/>
      <c r="H59" s="44"/>
      <c r="I59" s="44"/>
      <c r="J59" s="46"/>
    </row>
    <row r="60" ht="28.8">
      <c r="A60" s="36" t="s">
        <v>125</v>
      </c>
      <c r="B60" s="43"/>
      <c r="C60" s="44"/>
      <c r="D60" s="44"/>
      <c r="E60" s="47" t="s">
        <v>637</v>
      </c>
      <c r="F60" s="44"/>
      <c r="G60" s="44"/>
      <c r="H60" s="44"/>
      <c r="I60" s="44"/>
      <c r="J60" s="46"/>
    </row>
    <row r="61" ht="28.8">
      <c r="A61" s="36" t="s">
        <v>127</v>
      </c>
      <c r="B61" s="43"/>
      <c r="C61" s="44"/>
      <c r="D61" s="44"/>
      <c r="E61" s="38" t="s">
        <v>293</v>
      </c>
      <c r="F61" s="44"/>
      <c r="G61" s="44"/>
      <c r="H61" s="44"/>
      <c r="I61" s="44"/>
      <c r="J61" s="46"/>
    </row>
    <row r="62">
      <c r="A62" s="36" t="s">
        <v>118</v>
      </c>
      <c r="B62" s="36">
        <v>14</v>
      </c>
      <c r="C62" s="37" t="s">
        <v>294</v>
      </c>
      <c r="D62" s="36" t="s">
        <v>120</v>
      </c>
      <c r="E62" s="38" t="s">
        <v>295</v>
      </c>
      <c r="F62" s="39" t="s">
        <v>189</v>
      </c>
      <c r="G62" s="40">
        <v>1966.434</v>
      </c>
      <c r="H62" s="41">
        <v>170.38</v>
      </c>
      <c r="I62" s="41">
        <f>ROUND(G62*H62,P4)</f>
        <v>0</v>
      </c>
      <c r="J62" s="39" t="s">
        <v>123</v>
      </c>
      <c r="O62" s="42">
        <f>I62*0.21</f>
        <v>0</v>
      </c>
      <c r="P62">
        <v>3</v>
      </c>
    </row>
    <row r="63">
      <c r="A63" s="36" t="s">
        <v>124</v>
      </c>
      <c r="B63" s="43"/>
      <c r="C63" s="44"/>
      <c r="D63" s="44"/>
      <c r="E63" s="45" t="s">
        <v>120</v>
      </c>
      <c r="F63" s="44"/>
      <c r="G63" s="44"/>
      <c r="H63" s="44"/>
      <c r="I63" s="44"/>
      <c r="J63" s="46"/>
    </row>
    <row r="64" ht="57.6">
      <c r="A64" s="36" t="s">
        <v>125</v>
      </c>
      <c r="B64" s="43"/>
      <c r="C64" s="44"/>
      <c r="D64" s="44"/>
      <c r="E64" s="47" t="s">
        <v>638</v>
      </c>
      <c r="F64" s="44"/>
      <c r="G64" s="44"/>
      <c r="H64" s="44"/>
      <c r="I64" s="44"/>
      <c r="J64" s="46"/>
    </row>
    <row r="65" ht="409.5">
      <c r="A65" s="36" t="s">
        <v>127</v>
      </c>
      <c r="B65" s="43"/>
      <c r="C65" s="44"/>
      <c r="D65" s="44"/>
      <c r="E65" s="38" t="s">
        <v>297</v>
      </c>
      <c r="F65" s="44"/>
      <c r="G65" s="44"/>
      <c r="H65" s="44"/>
      <c r="I65" s="44"/>
      <c r="J65" s="46"/>
    </row>
    <row r="66">
      <c r="A66" s="36" t="s">
        <v>118</v>
      </c>
      <c r="B66" s="36">
        <v>15</v>
      </c>
      <c r="C66" s="37" t="s">
        <v>305</v>
      </c>
      <c r="D66" s="36" t="s">
        <v>309</v>
      </c>
      <c r="E66" s="38" t="s">
        <v>306</v>
      </c>
      <c r="F66" s="39" t="s">
        <v>189</v>
      </c>
      <c r="G66" s="40">
        <v>546.25400000000002</v>
      </c>
      <c r="H66" s="41">
        <v>135.06999999999999</v>
      </c>
      <c r="I66" s="41">
        <f>ROUND(G66*H66,P4)</f>
        <v>0</v>
      </c>
      <c r="J66" s="39" t="s">
        <v>123</v>
      </c>
      <c r="O66" s="42">
        <f>I66*0.21</f>
        <v>0</v>
      </c>
      <c r="P66">
        <v>3</v>
      </c>
    </row>
    <row r="67">
      <c r="A67" s="36" t="s">
        <v>124</v>
      </c>
      <c r="B67" s="43"/>
      <c r="C67" s="44"/>
      <c r="D67" s="44"/>
      <c r="E67" s="45" t="s">
        <v>120</v>
      </c>
      <c r="F67" s="44"/>
      <c r="G67" s="44"/>
      <c r="H67" s="44"/>
      <c r="I67" s="44"/>
      <c r="J67" s="46"/>
    </row>
    <row r="68" ht="43.2">
      <c r="A68" s="36" t="s">
        <v>125</v>
      </c>
      <c r="B68" s="43"/>
      <c r="C68" s="44"/>
      <c r="D68" s="44"/>
      <c r="E68" s="47" t="s">
        <v>639</v>
      </c>
      <c r="F68" s="44"/>
      <c r="G68" s="44"/>
      <c r="H68" s="44"/>
      <c r="I68" s="44"/>
      <c r="J68" s="46"/>
    </row>
    <row r="69" ht="360">
      <c r="A69" s="36" t="s">
        <v>127</v>
      </c>
      <c r="B69" s="43"/>
      <c r="C69" s="44"/>
      <c r="D69" s="44"/>
      <c r="E69" s="38" t="s">
        <v>308</v>
      </c>
      <c r="F69" s="44"/>
      <c r="G69" s="44"/>
      <c r="H69" s="44"/>
      <c r="I69" s="44"/>
      <c r="J69" s="46"/>
    </row>
    <row r="70">
      <c r="A70" s="36" t="s">
        <v>118</v>
      </c>
      <c r="B70" s="36">
        <v>16</v>
      </c>
      <c r="C70" s="37" t="s">
        <v>305</v>
      </c>
      <c r="D70" s="36" t="s">
        <v>311</v>
      </c>
      <c r="E70" s="38" t="s">
        <v>306</v>
      </c>
      <c r="F70" s="39" t="s">
        <v>189</v>
      </c>
      <c r="G70" s="40">
        <v>2136.4079999999999</v>
      </c>
      <c r="H70" s="41">
        <v>135.06999999999999</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640</v>
      </c>
      <c r="F72" s="44"/>
      <c r="G72" s="44"/>
      <c r="H72" s="44"/>
      <c r="I72" s="44"/>
      <c r="J72" s="46"/>
    </row>
    <row r="73" ht="360">
      <c r="A73" s="36" t="s">
        <v>127</v>
      </c>
      <c r="B73" s="43"/>
      <c r="C73" s="44"/>
      <c r="D73" s="44"/>
      <c r="E73" s="38" t="s">
        <v>308</v>
      </c>
      <c r="F73" s="44"/>
      <c r="G73" s="44"/>
      <c r="H73" s="44"/>
      <c r="I73" s="44"/>
      <c r="J73" s="46"/>
    </row>
    <row r="74">
      <c r="A74" s="36" t="s">
        <v>118</v>
      </c>
      <c r="B74" s="36">
        <v>17</v>
      </c>
      <c r="C74" s="37" t="s">
        <v>508</v>
      </c>
      <c r="D74" s="36" t="s">
        <v>120</v>
      </c>
      <c r="E74" s="38" t="s">
        <v>509</v>
      </c>
      <c r="F74" s="39" t="s">
        <v>189</v>
      </c>
      <c r="G74" s="40">
        <v>164.97399999999999</v>
      </c>
      <c r="H74" s="41">
        <v>307.47000000000003</v>
      </c>
      <c r="I74" s="41">
        <f>ROUND(G74*H74,P4)</f>
        <v>0</v>
      </c>
      <c r="J74" s="39" t="s">
        <v>123</v>
      </c>
      <c r="O74" s="42">
        <f>I74*0.21</f>
        <v>0</v>
      </c>
      <c r="P74">
        <v>3</v>
      </c>
    </row>
    <row r="75">
      <c r="A75" s="36" t="s">
        <v>124</v>
      </c>
      <c r="B75" s="43"/>
      <c r="C75" s="44"/>
      <c r="D75" s="44"/>
      <c r="E75" s="45" t="s">
        <v>120</v>
      </c>
      <c r="F75" s="44"/>
      <c r="G75" s="44"/>
      <c r="H75" s="44"/>
      <c r="I75" s="44"/>
      <c r="J75" s="46"/>
    </row>
    <row r="76" ht="129.6">
      <c r="A76" s="36" t="s">
        <v>125</v>
      </c>
      <c r="B76" s="43"/>
      <c r="C76" s="44"/>
      <c r="D76" s="44"/>
      <c r="E76" s="47" t="s">
        <v>641</v>
      </c>
      <c r="F76" s="44"/>
      <c r="G76" s="44"/>
      <c r="H76" s="44"/>
      <c r="I76" s="44"/>
      <c r="J76" s="46"/>
    </row>
    <row r="77" ht="374.4">
      <c r="A77" s="36" t="s">
        <v>127</v>
      </c>
      <c r="B77" s="43"/>
      <c r="C77" s="44"/>
      <c r="D77" s="44"/>
      <c r="E77" s="38" t="s">
        <v>511</v>
      </c>
      <c r="F77" s="44"/>
      <c r="G77" s="44"/>
      <c r="H77" s="44"/>
      <c r="I77" s="44"/>
      <c r="J77" s="46"/>
    </row>
    <row r="78">
      <c r="A78" s="36" t="s">
        <v>118</v>
      </c>
      <c r="B78" s="36">
        <v>18</v>
      </c>
      <c r="C78" s="37" t="s">
        <v>642</v>
      </c>
      <c r="D78" s="36" t="s">
        <v>120</v>
      </c>
      <c r="E78" s="38" t="s">
        <v>643</v>
      </c>
      <c r="F78" s="39" t="s">
        <v>189</v>
      </c>
      <c r="G78" s="40">
        <v>638.30999999999995</v>
      </c>
      <c r="H78" s="41">
        <v>87.260000000000005</v>
      </c>
      <c r="I78" s="41">
        <f>ROUND(G78*H78,P4)</f>
        <v>0</v>
      </c>
      <c r="J78" s="39" t="s">
        <v>123</v>
      </c>
      <c r="O78" s="42">
        <f>I78*0.21</f>
        <v>0</v>
      </c>
      <c r="P78">
        <v>3</v>
      </c>
    </row>
    <row r="79">
      <c r="A79" s="36" t="s">
        <v>124</v>
      </c>
      <c r="B79" s="43"/>
      <c r="C79" s="44"/>
      <c r="D79" s="44"/>
      <c r="E79" s="45" t="s">
        <v>120</v>
      </c>
      <c r="F79" s="44"/>
      <c r="G79" s="44"/>
      <c r="H79" s="44"/>
      <c r="I79" s="44"/>
      <c r="J79" s="46"/>
    </row>
    <row r="80">
      <c r="A80" s="36" t="s">
        <v>125</v>
      </c>
      <c r="B80" s="43"/>
      <c r="C80" s="44"/>
      <c r="D80" s="44"/>
      <c r="E80" s="47" t="s">
        <v>644</v>
      </c>
      <c r="F80" s="44"/>
      <c r="G80" s="44"/>
      <c r="H80" s="44"/>
      <c r="I80" s="44"/>
      <c r="J80" s="46"/>
    </row>
    <row r="81" ht="316.8">
      <c r="A81" s="36" t="s">
        <v>127</v>
      </c>
      <c r="B81" s="43"/>
      <c r="C81" s="44"/>
      <c r="D81" s="44"/>
      <c r="E81" s="38" t="s">
        <v>333</v>
      </c>
      <c r="F81" s="44"/>
      <c r="G81" s="44"/>
      <c r="H81" s="44"/>
      <c r="I81" s="44"/>
      <c r="J81" s="46"/>
    </row>
    <row r="82">
      <c r="A82" s="36" t="s">
        <v>118</v>
      </c>
      <c r="B82" s="36">
        <v>19</v>
      </c>
      <c r="C82" s="37" t="s">
        <v>209</v>
      </c>
      <c r="D82" s="36" t="s">
        <v>120</v>
      </c>
      <c r="E82" s="38" t="s">
        <v>210</v>
      </c>
      <c r="F82" s="39" t="s">
        <v>189</v>
      </c>
      <c r="G82" s="40">
        <v>2136.4079999999999</v>
      </c>
      <c r="H82" s="41">
        <v>20.600000000000001</v>
      </c>
      <c r="I82" s="41">
        <f>ROUND(G82*H82,P4)</f>
        <v>0</v>
      </c>
      <c r="J82" s="39" t="s">
        <v>123</v>
      </c>
      <c r="O82" s="42">
        <f>I82*0.21</f>
        <v>0</v>
      </c>
      <c r="P82">
        <v>3</v>
      </c>
    </row>
    <row r="83">
      <c r="A83" s="36" t="s">
        <v>124</v>
      </c>
      <c r="B83" s="43"/>
      <c r="C83" s="44"/>
      <c r="D83" s="44"/>
      <c r="E83" s="45" t="s">
        <v>120</v>
      </c>
      <c r="F83" s="44"/>
      <c r="G83" s="44"/>
      <c r="H83" s="44"/>
      <c r="I83" s="44"/>
      <c r="J83" s="46"/>
    </row>
    <row r="84">
      <c r="A84" s="36" t="s">
        <v>125</v>
      </c>
      <c r="B84" s="43"/>
      <c r="C84" s="44"/>
      <c r="D84" s="44"/>
      <c r="E84" s="47" t="s">
        <v>645</v>
      </c>
      <c r="F84" s="44"/>
      <c r="G84" s="44"/>
      <c r="H84" s="44"/>
      <c r="I84" s="44"/>
      <c r="J84" s="46"/>
    </row>
    <row r="85" ht="216">
      <c r="A85" s="36" t="s">
        <v>127</v>
      </c>
      <c r="B85" s="43"/>
      <c r="C85" s="44"/>
      <c r="D85" s="44"/>
      <c r="E85" s="38" t="s">
        <v>341</v>
      </c>
      <c r="F85" s="44"/>
      <c r="G85" s="44"/>
      <c r="H85" s="44"/>
      <c r="I85" s="44"/>
      <c r="J85" s="46"/>
    </row>
    <row r="86">
      <c r="A86" s="36" t="s">
        <v>118</v>
      </c>
      <c r="B86" s="36">
        <v>20</v>
      </c>
      <c r="C86" s="37" t="s">
        <v>209</v>
      </c>
      <c r="D86" s="36" t="s">
        <v>288</v>
      </c>
      <c r="E86" s="38" t="s">
        <v>210</v>
      </c>
      <c r="F86" s="39" t="s">
        <v>189</v>
      </c>
      <c r="G86" s="40">
        <v>2136.4079999999999</v>
      </c>
      <c r="H86" s="41">
        <v>20.600000000000001</v>
      </c>
      <c r="I86" s="41">
        <f>ROUND(G86*H86,P4)</f>
        <v>0</v>
      </c>
      <c r="J86" s="39" t="s">
        <v>123</v>
      </c>
      <c r="O86" s="42">
        <f>I86*0.21</f>
        <v>0</v>
      </c>
      <c r="P86">
        <v>3</v>
      </c>
    </row>
    <row r="87">
      <c r="A87" s="36" t="s">
        <v>124</v>
      </c>
      <c r="B87" s="43"/>
      <c r="C87" s="44"/>
      <c r="D87" s="44"/>
      <c r="E87" s="45" t="s">
        <v>120</v>
      </c>
      <c r="F87" s="44"/>
      <c r="G87" s="44"/>
      <c r="H87" s="44"/>
      <c r="I87" s="44"/>
      <c r="J87" s="46"/>
    </row>
    <row r="88" ht="28.8">
      <c r="A88" s="36" t="s">
        <v>125</v>
      </c>
      <c r="B88" s="43"/>
      <c r="C88" s="44"/>
      <c r="D88" s="44"/>
      <c r="E88" s="47" t="s">
        <v>646</v>
      </c>
      <c r="F88" s="44"/>
      <c r="G88" s="44"/>
      <c r="H88" s="44"/>
      <c r="I88" s="44"/>
      <c r="J88" s="46"/>
    </row>
    <row r="89" ht="216">
      <c r="A89" s="36" t="s">
        <v>127</v>
      </c>
      <c r="B89" s="43"/>
      <c r="C89" s="44"/>
      <c r="D89" s="44"/>
      <c r="E89" s="38" t="s">
        <v>341</v>
      </c>
      <c r="F89" s="44"/>
      <c r="G89" s="44"/>
      <c r="H89" s="44"/>
      <c r="I89" s="44"/>
      <c r="J89" s="46"/>
    </row>
    <row r="90">
      <c r="A90" s="36" t="s">
        <v>118</v>
      </c>
      <c r="B90" s="36">
        <v>21</v>
      </c>
      <c r="C90" s="37" t="s">
        <v>343</v>
      </c>
      <c r="D90" s="36" t="s">
        <v>120</v>
      </c>
      <c r="E90" s="38" t="s">
        <v>344</v>
      </c>
      <c r="F90" s="39" t="s">
        <v>189</v>
      </c>
      <c r="G90" s="40">
        <v>2220.2860000000001</v>
      </c>
      <c r="H90" s="41">
        <v>686.17999999999995</v>
      </c>
      <c r="I90" s="41">
        <f>ROUND(G90*H90,P4)</f>
        <v>0</v>
      </c>
      <c r="J90" s="39" t="s">
        <v>123</v>
      </c>
      <c r="O90" s="42">
        <f>I90*0.21</f>
        <v>0</v>
      </c>
      <c r="P90">
        <v>3</v>
      </c>
    </row>
    <row r="91">
      <c r="A91" s="36" t="s">
        <v>124</v>
      </c>
      <c r="B91" s="43"/>
      <c r="C91" s="44"/>
      <c r="D91" s="44"/>
      <c r="E91" s="45" t="s">
        <v>120</v>
      </c>
      <c r="F91" s="44"/>
      <c r="G91" s="44"/>
      <c r="H91" s="44"/>
      <c r="I91" s="44"/>
      <c r="J91" s="46"/>
    </row>
    <row r="92" ht="72">
      <c r="A92" s="36" t="s">
        <v>125</v>
      </c>
      <c r="B92" s="43"/>
      <c r="C92" s="44"/>
      <c r="D92" s="44"/>
      <c r="E92" s="47" t="s">
        <v>647</v>
      </c>
      <c r="F92" s="44"/>
      <c r="G92" s="44"/>
      <c r="H92" s="44"/>
      <c r="I92" s="44"/>
      <c r="J92" s="46"/>
    </row>
    <row r="93" ht="331.2">
      <c r="A93" s="36" t="s">
        <v>127</v>
      </c>
      <c r="B93" s="43"/>
      <c r="C93" s="44"/>
      <c r="D93" s="44"/>
      <c r="E93" s="38" t="s">
        <v>346</v>
      </c>
      <c r="F93" s="44"/>
      <c r="G93" s="44"/>
      <c r="H93" s="44"/>
      <c r="I93" s="44"/>
      <c r="J93" s="46"/>
    </row>
    <row r="94">
      <c r="A94" s="36" t="s">
        <v>118</v>
      </c>
      <c r="B94" s="36">
        <v>22</v>
      </c>
      <c r="C94" s="37" t="s">
        <v>347</v>
      </c>
      <c r="D94" s="36" t="s">
        <v>120</v>
      </c>
      <c r="E94" s="38" t="s">
        <v>348</v>
      </c>
      <c r="F94" s="39" t="s">
        <v>189</v>
      </c>
      <c r="G94" s="40">
        <v>139.66</v>
      </c>
      <c r="H94" s="41">
        <v>1095.54</v>
      </c>
      <c r="I94" s="41">
        <f>ROUND(G94*H94,P4)</f>
        <v>0</v>
      </c>
      <c r="J94" s="39" t="s">
        <v>123</v>
      </c>
      <c r="O94" s="42">
        <f>I94*0.21</f>
        <v>0</v>
      </c>
      <c r="P94">
        <v>3</v>
      </c>
    </row>
    <row r="95">
      <c r="A95" s="36" t="s">
        <v>124</v>
      </c>
      <c r="B95" s="43"/>
      <c r="C95" s="44"/>
      <c r="D95" s="44"/>
      <c r="E95" s="45" t="s">
        <v>120</v>
      </c>
      <c r="F95" s="44"/>
      <c r="G95" s="44"/>
      <c r="H95" s="44"/>
      <c r="I95" s="44"/>
      <c r="J95" s="46"/>
    </row>
    <row r="96" ht="43.2">
      <c r="A96" s="36" t="s">
        <v>125</v>
      </c>
      <c r="B96" s="43"/>
      <c r="C96" s="44"/>
      <c r="D96" s="44"/>
      <c r="E96" s="47" t="s">
        <v>648</v>
      </c>
      <c r="F96" s="44"/>
      <c r="G96" s="44"/>
      <c r="H96" s="44"/>
      <c r="I96" s="44"/>
      <c r="J96" s="46"/>
    </row>
    <row r="97" ht="288">
      <c r="A97" s="36" t="s">
        <v>127</v>
      </c>
      <c r="B97" s="43"/>
      <c r="C97" s="44"/>
      <c r="D97" s="44"/>
      <c r="E97" s="38" t="s">
        <v>350</v>
      </c>
      <c r="F97" s="44"/>
      <c r="G97" s="44"/>
      <c r="H97" s="44"/>
      <c r="I97" s="44"/>
      <c r="J97" s="46"/>
    </row>
    <row r="98">
      <c r="A98" s="36" t="s">
        <v>118</v>
      </c>
      <c r="B98" s="36">
        <v>23</v>
      </c>
      <c r="C98" s="37" t="s">
        <v>213</v>
      </c>
      <c r="D98" s="36" t="s">
        <v>120</v>
      </c>
      <c r="E98" s="38" t="s">
        <v>214</v>
      </c>
      <c r="F98" s="39" t="s">
        <v>189</v>
      </c>
      <c r="G98" s="40">
        <v>3.52</v>
      </c>
      <c r="H98" s="41">
        <v>1102.6500000000001</v>
      </c>
      <c r="I98" s="41">
        <f>ROUND(G98*H98,P4)</f>
        <v>0</v>
      </c>
      <c r="J98" s="39" t="s">
        <v>123</v>
      </c>
      <c r="O98" s="42">
        <f>I98*0.21</f>
        <v>0</v>
      </c>
      <c r="P98">
        <v>3</v>
      </c>
    </row>
    <row r="99">
      <c r="A99" s="36" t="s">
        <v>124</v>
      </c>
      <c r="B99" s="43"/>
      <c r="C99" s="44"/>
      <c r="D99" s="44"/>
      <c r="E99" s="45" t="s">
        <v>120</v>
      </c>
      <c r="F99" s="44"/>
      <c r="G99" s="44"/>
      <c r="H99" s="44"/>
      <c r="I99" s="44"/>
      <c r="J99" s="46"/>
    </row>
    <row r="100" ht="28.8">
      <c r="A100" s="36" t="s">
        <v>125</v>
      </c>
      <c r="B100" s="43"/>
      <c r="C100" s="44"/>
      <c r="D100" s="44"/>
      <c r="E100" s="47" t="s">
        <v>649</v>
      </c>
      <c r="F100" s="44"/>
      <c r="G100" s="44"/>
      <c r="H100" s="44"/>
      <c r="I100" s="44"/>
      <c r="J100" s="46"/>
    </row>
    <row r="101" ht="360">
      <c r="A101" s="36" t="s">
        <v>127</v>
      </c>
      <c r="B101" s="43"/>
      <c r="C101" s="44"/>
      <c r="D101" s="44"/>
      <c r="E101" s="38" t="s">
        <v>517</v>
      </c>
      <c r="F101" s="44"/>
      <c r="G101" s="44"/>
      <c r="H101" s="44"/>
      <c r="I101" s="44"/>
      <c r="J101" s="46"/>
    </row>
    <row r="102">
      <c r="A102" s="36" t="s">
        <v>118</v>
      </c>
      <c r="B102" s="36">
        <v>24</v>
      </c>
      <c r="C102" s="37" t="s">
        <v>213</v>
      </c>
      <c r="D102" s="36" t="s">
        <v>309</v>
      </c>
      <c r="E102" s="38" t="s">
        <v>214</v>
      </c>
      <c r="F102" s="39" t="s">
        <v>189</v>
      </c>
      <c r="G102" s="40">
        <v>68.988</v>
      </c>
      <c r="H102" s="41">
        <v>1102.6500000000001</v>
      </c>
      <c r="I102" s="41">
        <f>ROUND(G102*H102,P4)</f>
        <v>0</v>
      </c>
      <c r="J102" s="39" t="s">
        <v>123</v>
      </c>
      <c r="O102" s="42">
        <f>I102*0.21</f>
        <v>0</v>
      </c>
      <c r="P102">
        <v>3</v>
      </c>
    </row>
    <row r="103">
      <c r="A103" s="36" t="s">
        <v>124</v>
      </c>
      <c r="B103" s="43"/>
      <c r="C103" s="44"/>
      <c r="D103" s="44"/>
      <c r="E103" s="45" t="s">
        <v>120</v>
      </c>
      <c r="F103" s="44"/>
      <c r="G103" s="44"/>
      <c r="H103" s="44"/>
      <c r="I103" s="44"/>
      <c r="J103" s="46"/>
    </row>
    <row r="104" ht="129.6">
      <c r="A104" s="36" t="s">
        <v>125</v>
      </c>
      <c r="B104" s="43"/>
      <c r="C104" s="44"/>
      <c r="D104" s="44"/>
      <c r="E104" s="47" t="s">
        <v>650</v>
      </c>
      <c r="F104" s="44"/>
      <c r="G104" s="44"/>
      <c r="H104" s="44"/>
      <c r="I104" s="44"/>
      <c r="J104" s="46"/>
    </row>
    <row r="105" ht="360">
      <c r="A105" s="36" t="s">
        <v>127</v>
      </c>
      <c r="B105" s="43"/>
      <c r="C105" s="44"/>
      <c r="D105" s="44"/>
      <c r="E105" s="38" t="s">
        <v>517</v>
      </c>
      <c r="F105" s="44"/>
      <c r="G105" s="44"/>
      <c r="H105" s="44"/>
      <c r="I105" s="44"/>
      <c r="J105" s="46"/>
    </row>
    <row r="106">
      <c r="A106" s="36" t="s">
        <v>118</v>
      </c>
      <c r="B106" s="36">
        <v>25</v>
      </c>
      <c r="C106" s="37" t="s">
        <v>351</v>
      </c>
      <c r="D106" s="36" t="s">
        <v>120</v>
      </c>
      <c r="E106" s="38" t="s">
        <v>352</v>
      </c>
      <c r="F106" s="39" t="s">
        <v>219</v>
      </c>
      <c r="G106" s="40">
        <v>3940.7600000000002</v>
      </c>
      <c r="H106" s="41">
        <v>20.530000000000001</v>
      </c>
      <c r="I106" s="41">
        <f>ROUND(G106*H106,P4)</f>
        <v>0</v>
      </c>
      <c r="J106" s="39" t="s">
        <v>123</v>
      </c>
      <c r="O106" s="42">
        <f>I106*0.21</f>
        <v>0</v>
      </c>
      <c r="P106">
        <v>3</v>
      </c>
    </row>
    <row r="107">
      <c r="A107" s="36" t="s">
        <v>124</v>
      </c>
      <c r="B107" s="43"/>
      <c r="C107" s="44"/>
      <c r="D107" s="44"/>
      <c r="E107" s="45" t="s">
        <v>120</v>
      </c>
      <c r="F107" s="44"/>
      <c r="G107" s="44"/>
      <c r="H107" s="44"/>
      <c r="I107" s="44"/>
      <c r="J107" s="46"/>
    </row>
    <row r="108" ht="28.8">
      <c r="A108" s="36" t="s">
        <v>125</v>
      </c>
      <c r="B108" s="43"/>
      <c r="C108" s="44"/>
      <c r="D108" s="44"/>
      <c r="E108" s="47" t="s">
        <v>651</v>
      </c>
      <c r="F108" s="44"/>
      <c r="G108" s="44"/>
      <c r="H108" s="44"/>
      <c r="I108" s="44"/>
      <c r="J108" s="46"/>
    </row>
    <row r="109" ht="28.8">
      <c r="A109" s="36" t="s">
        <v>127</v>
      </c>
      <c r="B109" s="43"/>
      <c r="C109" s="44"/>
      <c r="D109" s="44"/>
      <c r="E109" s="38" t="s">
        <v>354</v>
      </c>
      <c r="F109" s="44"/>
      <c r="G109" s="44"/>
      <c r="H109" s="44"/>
      <c r="I109" s="44"/>
      <c r="J109" s="46"/>
    </row>
    <row r="110">
      <c r="A110" s="36" t="s">
        <v>118</v>
      </c>
      <c r="B110" s="36">
        <v>26</v>
      </c>
      <c r="C110" s="37" t="s">
        <v>358</v>
      </c>
      <c r="D110" s="36" t="s">
        <v>120</v>
      </c>
      <c r="E110" s="38" t="s">
        <v>359</v>
      </c>
      <c r="F110" s="39" t="s">
        <v>189</v>
      </c>
      <c r="G110" s="40">
        <v>265.73700000000002</v>
      </c>
      <c r="H110" s="41">
        <v>270.43000000000001</v>
      </c>
      <c r="I110" s="41">
        <f>ROUND(G110*H110,P4)</f>
        <v>0</v>
      </c>
      <c r="J110" s="39" t="s">
        <v>123</v>
      </c>
      <c r="O110" s="42">
        <f>I110*0.21</f>
        <v>0</v>
      </c>
      <c r="P110">
        <v>3</v>
      </c>
    </row>
    <row r="111">
      <c r="A111" s="36" t="s">
        <v>124</v>
      </c>
      <c r="B111" s="43"/>
      <c r="C111" s="44"/>
      <c r="D111" s="44"/>
      <c r="E111" s="45" t="s">
        <v>120</v>
      </c>
      <c r="F111" s="44"/>
      <c r="G111" s="44"/>
      <c r="H111" s="44"/>
      <c r="I111" s="44"/>
      <c r="J111" s="46"/>
    </row>
    <row r="112" ht="72">
      <c r="A112" s="36" t="s">
        <v>125</v>
      </c>
      <c r="B112" s="43"/>
      <c r="C112" s="44"/>
      <c r="D112" s="44"/>
      <c r="E112" s="47" t="s">
        <v>652</v>
      </c>
      <c r="F112" s="44"/>
      <c r="G112" s="44"/>
      <c r="H112" s="44"/>
      <c r="I112" s="44"/>
      <c r="J112" s="46"/>
    </row>
    <row r="113" ht="43.2">
      <c r="A113" s="36" t="s">
        <v>127</v>
      </c>
      <c r="B113" s="43"/>
      <c r="C113" s="44"/>
      <c r="D113" s="44"/>
      <c r="E113" s="38" t="s">
        <v>361</v>
      </c>
      <c r="F113" s="44"/>
      <c r="G113" s="44"/>
      <c r="H113" s="44"/>
      <c r="I113" s="44"/>
      <c r="J113" s="46"/>
    </row>
    <row r="114">
      <c r="A114" s="36" t="s">
        <v>118</v>
      </c>
      <c r="B114" s="36">
        <v>27</v>
      </c>
      <c r="C114" s="37" t="s">
        <v>362</v>
      </c>
      <c r="D114" s="36" t="s">
        <v>120</v>
      </c>
      <c r="E114" s="38" t="s">
        <v>363</v>
      </c>
      <c r="F114" s="39" t="s">
        <v>189</v>
      </c>
      <c r="G114" s="40">
        <v>280.517</v>
      </c>
      <c r="H114" s="41">
        <v>222.00999999999999</v>
      </c>
      <c r="I114" s="41">
        <f>ROUND(G114*H114,P4)</f>
        <v>0</v>
      </c>
      <c r="J114" s="39" t="s">
        <v>123</v>
      </c>
      <c r="O114" s="42">
        <f>I114*0.21</f>
        <v>0</v>
      </c>
      <c r="P114">
        <v>3</v>
      </c>
    </row>
    <row r="115">
      <c r="A115" s="36" t="s">
        <v>124</v>
      </c>
      <c r="B115" s="43"/>
      <c r="C115" s="44"/>
      <c r="D115" s="44"/>
      <c r="E115" s="45" t="s">
        <v>120</v>
      </c>
      <c r="F115" s="44"/>
      <c r="G115" s="44"/>
      <c r="H115" s="44"/>
      <c r="I115" s="44"/>
      <c r="J115" s="46"/>
    </row>
    <row r="116" ht="57.6">
      <c r="A116" s="36" t="s">
        <v>125</v>
      </c>
      <c r="B116" s="43"/>
      <c r="C116" s="44"/>
      <c r="D116" s="44"/>
      <c r="E116" s="47" t="s">
        <v>653</v>
      </c>
      <c r="F116" s="44"/>
      <c r="G116" s="44"/>
      <c r="H116" s="44"/>
      <c r="I116" s="44"/>
      <c r="J116" s="46"/>
    </row>
    <row r="117" ht="43.2">
      <c r="A117" s="36" t="s">
        <v>127</v>
      </c>
      <c r="B117" s="43"/>
      <c r="C117" s="44"/>
      <c r="D117" s="44"/>
      <c r="E117" s="38" t="s">
        <v>365</v>
      </c>
      <c r="F117" s="44"/>
      <c r="G117" s="44"/>
      <c r="H117" s="44"/>
      <c r="I117" s="44"/>
      <c r="J117" s="46"/>
    </row>
    <row r="118">
      <c r="A118" s="30" t="s">
        <v>115</v>
      </c>
      <c r="B118" s="31"/>
      <c r="C118" s="32" t="s">
        <v>222</v>
      </c>
      <c r="D118" s="33"/>
      <c r="E118" s="30" t="s">
        <v>223</v>
      </c>
      <c r="F118" s="33"/>
      <c r="G118" s="33"/>
      <c r="H118" s="33"/>
      <c r="I118" s="34">
        <f>SUMIFS(I119:I138,A119:A138,"P")</f>
        <v>0</v>
      </c>
      <c r="J118" s="35"/>
    </row>
    <row r="119">
      <c r="A119" s="36" t="s">
        <v>118</v>
      </c>
      <c r="B119" s="36">
        <v>28</v>
      </c>
      <c r="C119" s="37" t="s">
        <v>378</v>
      </c>
      <c r="D119" s="36" t="s">
        <v>120</v>
      </c>
      <c r="E119" s="38" t="s">
        <v>379</v>
      </c>
      <c r="F119" s="39" t="s">
        <v>235</v>
      </c>
      <c r="G119" s="40">
        <v>52</v>
      </c>
      <c r="H119" s="41">
        <v>1087.8499999999999</v>
      </c>
      <c r="I119" s="41">
        <f>ROUND(G119*H119,P4)</f>
        <v>0</v>
      </c>
      <c r="J119" s="39" t="s">
        <v>123</v>
      </c>
      <c r="O119" s="42">
        <f>I119*0.21</f>
        <v>0</v>
      </c>
      <c r="P119">
        <v>3</v>
      </c>
    </row>
    <row r="120">
      <c r="A120" s="36" t="s">
        <v>124</v>
      </c>
      <c r="B120" s="43"/>
      <c r="C120" s="44"/>
      <c r="D120" s="44"/>
      <c r="E120" s="45" t="s">
        <v>120</v>
      </c>
      <c r="F120" s="44"/>
      <c r="G120" s="44"/>
      <c r="H120" s="44"/>
      <c r="I120" s="44"/>
      <c r="J120" s="46"/>
    </row>
    <row r="121" ht="43.2">
      <c r="A121" s="36" t="s">
        <v>125</v>
      </c>
      <c r="B121" s="43"/>
      <c r="C121" s="44"/>
      <c r="D121" s="44"/>
      <c r="E121" s="47" t="s">
        <v>654</v>
      </c>
      <c r="F121" s="44"/>
      <c r="G121" s="44"/>
      <c r="H121" s="44"/>
      <c r="I121" s="44"/>
      <c r="J121" s="46"/>
    </row>
    <row r="122" ht="187.2">
      <c r="A122" s="36" t="s">
        <v>127</v>
      </c>
      <c r="B122" s="43"/>
      <c r="C122" s="44"/>
      <c r="D122" s="44"/>
      <c r="E122" s="38" t="s">
        <v>381</v>
      </c>
      <c r="F122" s="44"/>
      <c r="G122" s="44"/>
      <c r="H122" s="44"/>
      <c r="I122" s="44"/>
      <c r="J122" s="46"/>
    </row>
    <row r="123">
      <c r="A123" s="36" t="s">
        <v>118</v>
      </c>
      <c r="B123" s="36">
        <v>29</v>
      </c>
      <c r="C123" s="37" t="s">
        <v>382</v>
      </c>
      <c r="D123" s="36" t="s">
        <v>120</v>
      </c>
      <c r="E123" s="38" t="s">
        <v>383</v>
      </c>
      <c r="F123" s="39" t="s">
        <v>219</v>
      </c>
      <c r="G123" s="40">
        <v>4317.5600000000004</v>
      </c>
      <c r="H123" s="41">
        <v>81.129999999999995</v>
      </c>
      <c r="I123" s="41">
        <f>ROUND(G123*H123,P4)</f>
        <v>0</v>
      </c>
      <c r="J123" s="39" t="s">
        <v>123</v>
      </c>
      <c r="O123" s="42">
        <f>I123*0.21</f>
        <v>0</v>
      </c>
      <c r="P123">
        <v>3</v>
      </c>
    </row>
    <row r="124">
      <c r="A124" s="36" t="s">
        <v>124</v>
      </c>
      <c r="B124" s="43"/>
      <c r="C124" s="44"/>
      <c r="D124" s="44"/>
      <c r="E124" s="45" t="s">
        <v>120</v>
      </c>
      <c r="F124" s="44"/>
      <c r="G124" s="44"/>
      <c r="H124" s="44"/>
      <c r="I124" s="44"/>
      <c r="J124" s="46"/>
    </row>
    <row r="125" ht="72">
      <c r="A125" s="36" t="s">
        <v>125</v>
      </c>
      <c r="B125" s="43"/>
      <c r="C125" s="44"/>
      <c r="D125" s="44"/>
      <c r="E125" s="47" t="s">
        <v>655</v>
      </c>
      <c r="F125" s="44"/>
      <c r="G125" s="44"/>
      <c r="H125" s="44"/>
      <c r="I125" s="44"/>
      <c r="J125" s="46"/>
    </row>
    <row r="126" ht="115.2">
      <c r="A126" s="36" t="s">
        <v>127</v>
      </c>
      <c r="B126" s="43"/>
      <c r="C126" s="44"/>
      <c r="D126" s="44"/>
      <c r="E126" s="38" t="s">
        <v>385</v>
      </c>
      <c r="F126" s="44"/>
      <c r="G126" s="44"/>
      <c r="H126" s="44"/>
      <c r="I126" s="44"/>
      <c r="J126" s="46"/>
    </row>
    <row r="127">
      <c r="A127" s="36" t="s">
        <v>118</v>
      </c>
      <c r="B127" s="36">
        <v>30</v>
      </c>
      <c r="C127" s="37" t="s">
        <v>522</v>
      </c>
      <c r="D127" s="36" t="s">
        <v>120</v>
      </c>
      <c r="E127" s="38" t="s">
        <v>523</v>
      </c>
      <c r="F127" s="39" t="s">
        <v>189</v>
      </c>
      <c r="G127" s="40">
        <v>8</v>
      </c>
      <c r="H127" s="41">
        <v>5169.54</v>
      </c>
      <c r="I127" s="41">
        <f>ROUND(G127*H127,P4)</f>
        <v>0</v>
      </c>
      <c r="J127" s="39" t="s">
        <v>123</v>
      </c>
      <c r="O127" s="42">
        <f>I127*0.21</f>
        <v>0</v>
      </c>
      <c r="P127">
        <v>3</v>
      </c>
    </row>
    <row r="128">
      <c r="A128" s="36" t="s">
        <v>124</v>
      </c>
      <c r="B128" s="43"/>
      <c r="C128" s="44"/>
      <c r="D128" s="44"/>
      <c r="E128" s="45" t="s">
        <v>120</v>
      </c>
      <c r="F128" s="44"/>
      <c r="G128" s="44"/>
      <c r="H128" s="44"/>
      <c r="I128" s="44"/>
      <c r="J128" s="46"/>
    </row>
    <row r="129" ht="115.2">
      <c r="A129" s="36" t="s">
        <v>125</v>
      </c>
      <c r="B129" s="43"/>
      <c r="C129" s="44"/>
      <c r="D129" s="44"/>
      <c r="E129" s="47" t="s">
        <v>656</v>
      </c>
      <c r="F129" s="44"/>
      <c r="G129" s="44"/>
      <c r="H129" s="44"/>
      <c r="I129" s="44"/>
      <c r="J129" s="46"/>
    </row>
    <row r="130" ht="409.5">
      <c r="A130" s="36" t="s">
        <v>127</v>
      </c>
      <c r="B130" s="43"/>
      <c r="C130" s="44"/>
      <c r="D130" s="44"/>
      <c r="E130" s="38" t="s">
        <v>525</v>
      </c>
      <c r="F130" s="44"/>
      <c r="G130" s="44"/>
      <c r="H130" s="44"/>
      <c r="I130" s="44"/>
      <c r="J130" s="46"/>
    </row>
    <row r="131">
      <c r="A131" s="36" t="s">
        <v>118</v>
      </c>
      <c r="B131" s="36">
        <v>31</v>
      </c>
      <c r="C131" s="37" t="s">
        <v>526</v>
      </c>
      <c r="D131" s="36" t="s">
        <v>120</v>
      </c>
      <c r="E131" s="38" t="s">
        <v>527</v>
      </c>
      <c r="F131" s="39" t="s">
        <v>230</v>
      </c>
      <c r="G131" s="40">
        <v>0.16</v>
      </c>
      <c r="H131" s="41">
        <v>35553.860000000001</v>
      </c>
      <c r="I131" s="41">
        <f>ROUND(G131*H131,P4)</f>
        <v>0</v>
      </c>
      <c r="J131" s="39" t="s">
        <v>123</v>
      </c>
      <c r="O131" s="42">
        <f>I131*0.21</f>
        <v>0</v>
      </c>
      <c r="P131">
        <v>3</v>
      </c>
    </row>
    <row r="132">
      <c r="A132" s="36" t="s">
        <v>124</v>
      </c>
      <c r="B132" s="43"/>
      <c r="C132" s="44"/>
      <c r="D132" s="44"/>
      <c r="E132" s="45" t="s">
        <v>120</v>
      </c>
      <c r="F132" s="44"/>
      <c r="G132" s="44"/>
      <c r="H132" s="44"/>
      <c r="I132" s="44"/>
      <c r="J132" s="46"/>
    </row>
    <row r="133" ht="115.2">
      <c r="A133" s="36" t="s">
        <v>125</v>
      </c>
      <c r="B133" s="43"/>
      <c r="C133" s="44"/>
      <c r="D133" s="44"/>
      <c r="E133" s="47" t="s">
        <v>657</v>
      </c>
      <c r="F133" s="44"/>
      <c r="G133" s="44"/>
      <c r="H133" s="44"/>
      <c r="I133" s="44"/>
      <c r="J133" s="46"/>
    </row>
    <row r="134" ht="302.4">
      <c r="A134" s="36" t="s">
        <v>127</v>
      </c>
      <c r="B134" s="43"/>
      <c r="C134" s="44"/>
      <c r="D134" s="44"/>
      <c r="E134" s="38" t="s">
        <v>529</v>
      </c>
      <c r="F134" s="44"/>
      <c r="G134" s="44"/>
      <c r="H134" s="44"/>
      <c r="I134" s="44"/>
      <c r="J134" s="46"/>
    </row>
    <row r="135">
      <c r="A135" s="36" t="s">
        <v>118</v>
      </c>
      <c r="B135" s="36">
        <v>32</v>
      </c>
      <c r="C135" s="37" t="s">
        <v>386</v>
      </c>
      <c r="D135" s="36" t="s">
        <v>120</v>
      </c>
      <c r="E135" s="38" t="s">
        <v>387</v>
      </c>
      <c r="F135" s="39" t="s">
        <v>219</v>
      </c>
      <c r="G135" s="40">
        <v>101.40000000000001</v>
      </c>
      <c r="H135" s="41">
        <v>79.969999999999999</v>
      </c>
      <c r="I135" s="41">
        <f>ROUND(G135*H135,P4)</f>
        <v>0</v>
      </c>
      <c r="J135" s="39" t="s">
        <v>123</v>
      </c>
      <c r="O135" s="42">
        <f>I135*0.21</f>
        <v>0</v>
      </c>
      <c r="P135">
        <v>3</v>
      </c>
    </row>
    <row r="136">
      <c r="A136" s="36" t="s">
        <v>124</v>
      </c>
      <c r="B136" s="43"/>
      <c r="C136" s="44"/>
      <c r="D136" s="44"/>
      <c r="E136" s="45" t="s">
        <v>120</v>
      </c>
      <c r="F136" s="44"/>
      <c r="G136" s="44"/>
      <c r="H136" s="44"/>
      <c r="I136" s="44"/>
      <c r="J136" s="46"/>
    </row>
    <row r="137" ht="43.2">
      <c r="A137" s="36" t="s">
        <v>125</v>
      </c>
      <c r="B137" s="43"/>
      <c r="C137" s="44"/>
      <c r="D137" s="44"/>
      <c r="E137" s="47" t="s">
        <v>658</v>
      </c>
      <c r="F137" s="44"/>
      <c r="G137" s="44"/>
      <c r="H137" s="44"/>
      <c r="I137" s="44"/>
      <c r="J137" s="46"/>
    </row>
    <row r="138" ht="115.2">
      <c r="A138" s="36" t="s">
        <v>127</v>
      </c>
      <c r="B138" s="43"/>
      <c r="C138" s="44"/>
      <c r="D138" s="44"/>
      <c r="E138" s="38" t="s">
        <v>385</v>
      </c>
      <c r="F138" s="44"/>
      <c r="G138" s="44"/>
      <c r="H138" s="44"/>
      <c r="I138" s="44"/>
      <c r="J138" s="46"/>
    </row>
    <row r="139">
      <c r="A139" s="30" t="s">
        <v>115</v>
      </c>
      <c r="B139" s="31"/>
      <c r="C139" s="32" t="s">
        <v>389</v>
      </c>
      <c r="D139" s="33"/>
      <c r="E139" s="30" t="s">
        <v>390</v>
      </c>
      <c r="F139" s="33"/>
      <c r="G139" s="33"/>
      <c r="H139" s="33"/>
      <c r="I139" s="34">
        <f>SUMIFS(I140:I167,A140:A167,"P")</f>
        <v>0</v>
      </c>
      <c r="J139" s="35"/>
    </row>
    <row r="140">
      <c r="A140" s="36" t="s">
        <v>118</v>
      </c>
      <c r="B140" s="36">
        <v>33</v>
      </c>
      <c r="C140" s="37" t="s">
        <v>530</v>
      </c>
      <c r="D140" s="36" t="s">
        <v>120</v>
      </c>
      <c r="E140" s="38" t="s">
        <v>531</v>
      </c>
      <c r="F140" s="39" t="s">
        <v>189</v>
      </c>
      <c r="G140" s="40">
        <v>1.1899999999999999</v>
      </c>
      <c r="H140" s="41">
        <v>9416.9400000000005</v>
      </c>
      <c r="I140" s="41">
        <f>ROUND(G140*H140,P4)</f>
        <v>0</v>
      </c>
      <c r="J140" s="39" t="s">
        <v>123</v>
      </c>
      <c r="O140" s="42">
        <f>I140*0.21</f>
        <v>0</v>
      </c>
      <c r="P140">
        <v>3</v>
      </c>
    </row>
    <row r="141">
      <c r="A141" s="36" t="s">
        <v>124</v>
      </c>
      <c r="B141" s="43"/>
      <c r="C141" s="44"/>
      <c r="D141" s="44"/>
      <c r="E141" s="45" t="s">
        <v>120</v>
      </c>
      <c r="F141" s="44"/>
      <c r="G141" s="44"/>
      <c r="H141" s="44"/>
      <c r="I141" s="44"/>
      <c r="J141" s="46"/>
    </row>
    <row r="142" ht="115.2">
      <c r="A142" s="36" t="s">
        <v>125</v>
      </c>
      <c r="B142" s="43"/>
      <c r="C142" s="44"/>
      <c r="D142" s="44"/>
      <c r="E142" s="47" t="s">
        <v>659</v>
      </c>
      <c r="F142" s="44"/>
      <c r="G142" s="44"/>
      <c r="H142" s="44"/>
      <c r="I142" s="44"/>
      <c r="J142" s="46"/>
    </row>
    <row r="143" ht="273.6">
      <c r="A143" s="36" t="s">
        <v>127</v>
      </c>
      <c r="B143" s="43"/>
      <c r="C143" s="44"/>
      <c r="D143" s="44"/>
      <c r="E143" s="38" t="s">
        <v>533</v>
      </c>
      <c r="F143" s="44"/>
      <c r="G143" s="44"/>
      <c r="H143" s="44"/>
      <c r="I143" s="44"/>
      <c r="J143" s="46"/>
    </row>
    <row r="144">
      <c r="A144" s="36" t="s">
        <v>118</v>
      </c>
      <c r="B144" s="36">
        <v>34</v>
      </c>
      <c r="C144" s="37" t="s">
        <v>391</v>
      </c>
      <c r="D144" s="36" t="s">
        <v>120</v>
      </c>
      <c r="E144" s="38" t="s">
        <v>392</v>
      </c>
      <c r="F144" s="39" t="s">
        <v>189</v>
      </c>
      <c r="G144" s="40">
        <v>8.1969999999999992</v>
      </c>
      <c r="H144" s="41">
        <v>4217.5200000000004</v>
      </c>
      <c r="I144" s="41">
        <f>ROUND(G144*H144,P4)</f>
        <v>0</v>
      </c>
      <c r="J144" s="39" t="s">
        <v>123</v>
      </c>
      <c r="O144" s="42">
        <f>I144*0.21</f>
        <v>0</v>
      </c>
      <c r="P144">
        <v>3</v>
      </c>
    </row>
    <row r="145">
      <c r="A145" s="36" t="s">
        <v>124</v>
      </c>
      <c r="B145" s="43"/>
      <c r="C145" s="44"/>
      <c r="D145" s="44"/>
      <c r="E145" s="45" t="s">
        <v>120</v>
      </c>
      <c r="F145" s="44"/>
      <c r="G145" s="44"/>
      <c r="H145" s="44"/>
      <c r="I145" s="44"/>
      <c r="J145" s="46"/>
    </row>
    <row r="146" ht="115.2">
      <c r="A146" s="36" t="s">
        <v>125</v>
      </c>
      <c r="B146" s="43"/>
      <c r="C146" s="44"/>
      <c r="D146" s="44"/>
      <c r="E146" s="47" t="s">
        <v>660</v>
      </c>
      <c r="F146" s="44"/>
      <c r="G146" s="44"/>
      <c r="H146" s="44"/>
      <c r="I146" s="44"/>
      <c r="J146" s="46"/>
    </row>
    <row r="147" ht="409.5">
      <c r="A147" s="36" t="s">
        <v>127</v>
      </c>
      <c r="B147" s="43"/>
      <c r="C147" s="44"/>
      <c r="D147" s="44"/>
      <c r="E147" s="38" t="s">
        <v>398</v>
      </c>
      <c r="F147" s="44"/>
      <c r="G147" s="44"/>
      <c r="H147" s="44"/>
      <c r="I147" s="44"/>
      <c r="J147" s="46"/>
    </row>
    <row r="148">
      <c r="A148" s="36" t="s">
        <v>118</v>
      </c>
      <c r="B148" s="36">
        <v>35</v>
      </c>
      <c r="C148" s="37" t="s">
        <v>399</v>
      </c>
      <c r="D148" s="36" t="s">
        <v>120</v>
      </c>
      <c r="E148" s="38" t="s">
        <v>400</v>
      </c>
      <c r="F148" s="39" t="s">
        <v>189</v>
      </c>
      <c r="G148" s="40">
        <v>28.960000000000001</v>
      </c>
      <c r="H148" s="41">
        <v>4613.8500000000004</v>
      </c>
      <c r="I148" s="41">
        <f>ROUND(G148*H148,P4)</f>
        <v>0</v>
      </c>
      <c r="J148" s="39" t="s">
        <v>123</v>
      </c>
      <c r="O148" s="42">
        <f>I148*0.21</f>
        <v>0</v>
      </c>
      <c r="P148">
        <v>3</v>
      </c>
    </row>
    <row r="149">
      <c r="A149" s="36" t="s">
        <v>124</v>
      </c>
      <c r="B149" s="43"/>
      <c r="C149" s="44"/>
      <c r="D149" s="44"/>
      <c r="E149" s="45" t="s">
        <v>120</v>
      </c>
      <c r="F149" s="44"/>
      <c r="G149" s="44"/>
      <c r="H149" s="44"/>
      <c r="I149" s="44"/>
      <c r="J149" s="46"/>
    </row>
    <row r="150" ht="172.8">
      <c r="A150" s="36" t="s">
        <v>125</v>
      </c>
      <c r="B150" s="43"/>
      <c r="C150" s="44"/>
      <c r="D150" s="44"/>
      <c r="E150" s="47" t="s">
        <v>661</v>
      </c>
      <c r="F150" s="44"/>
      <c r="G150" s="44"/>
      <c r="H150" s="44"/>
      <c r="I150" s="44"/>
      <c r="J150" s="46"/>
    </row>
    <row r="151" ht="409.5">
      <c r="A151" s="36" t="s">
        <v>127</v>
      </c>
      <c r="B151" s="43"/>
      <c r="C151" s="44"/>
      <c r="D151" s="44"/>
      <c r="E151" s="38" t="s">
        <v>398</v>
      </c>
      <c r="F151" s="44"/>
      <c r="G151" s="44"/>
      <c r="H151" s="44"/>
      <c r="I151" s="44"/>
      <c r="J151" s="46"/>
    </row>
    <row r="152">
      <c r="A152" s="36" t="s">
        <v>118</v>
      </c>
      <c r="B152" s="36">
        <v>36</v>
      </c>
      <c r="C152" s="37" t="s">
        <v>402</v>
      </c>
      <c r="D152" s="36" t="s">
        <v>120</v>
      </c>
      <c r="E152" s="38" t="s">
        <v>403</v>
      </c>
      <c r="F152" s="39" t="s">
        <v>189</v>
      </c>
      <c r="G152" s="40">
        <v>78.5</v>
      </c>
      <c r="H152" s="41">
        <v>1169</v>
      </c>
      <c r="I152" s="41">
        <f>ROUND(G152*H152,P4)</f>
        <v>0</v>
      </c>
      <c r="J152" s="39" t="s">
        <v>123</v>
      </c>
      <c r="O152" s="42">
        <f>I152*0.21</f>
        <v>0</v>
      </c>
      <c r="P152">
        <v>3</v>
      </c>
    </row>
    <row r="153">
      <c r="A153" s="36" t="s">
        <v>124</v>
      </c>
      <c r="B153" s="43"/>
      <c r="C153" s="44"/>
      <c r="D153" s="44"/>
      <c r="E153" s="45" t="s">
        <v>120</v>
      </c>
      <c r="F153" s="44"/>
      <c r="G153" s="44"/>
      <c r="H153" s="44"/>
      <c r="I153" s="44"/>
      <c r="J153" s="46"/>
    </row>
    <row r="154">
      <c r="A154" s="36" t="s">
        <v>125</v>
      </c>
      <c r="B154" s="43"/>
      <c r="C154" s="44"/>
      <c r="D154" s="44"/>
      <c r="E154" s="47" t="s">
        <v>662</v>
      </c>
      <c r="F154" s="44"/>
      <c r="G154" s="44"/>
      <c r="H154" s="44"/>
      <c r="I154" s="44"/>
      <c r="J154" s="46"/>
    </row>
    <row r="155" ht="57.6">
      <c r="A155" s="36" t="s">
        <v>127</v>
      </c>
      <c r="B155" s="43"/>
      <c r="C155" s="44"/>
      <c r="D155" s="44"/>
      <c r="E155" s="38" t="s">
        <v>405</v>
      </c>
      <c r="F155" s="44"/>
      <c r="G155" s="44"/>
      <c r="H155" s="44"/>
      <c r="I155" s="44"/>
      <c r="J155" s="46"/>
    </row>
    <row r="156">
      <c r="A156" s="36" t="s">
        <v>118</v>
      </c>
      <c r="B156" s="36">
        <v>37</v>
      </c>
      <c r="C156" s="37" t="s">
        <v>406</v>
      </c>
      <c r="D156" s="36" t="s">
        <v>120</v>
      </c>
      <c r="E156" s="38" t="s">
        <v>407</v>
      </c>
      <c r="F156" s="39" t="s">
        <v>189</v>
      </c>
      <c r="G156" s="40">
        <v>12.204000000000001</v>
      </c>
      <c r="H156" s="41">
        <v>1036.6700000000001</v>
      </c>
      <c r="I156" s="41">
        <f>ROUND(G156*H156,P4)</f>
        <v>0</v>
      </c>
      <c r="J156" s="39" t="s">
        <v>123</v>
      </c>
      <c r="O156" s="42">
        <f>I156*0.21</f>
        <v>0</v>
      </c>
      <c r="P156">
        <v>3</v>
      </c>
    </row>
    <row r="157">
      <c r="A157" s="36" t="s">
        <v>124</v>
      </c>
      <c r="B157" s="43"/>
      <c r="C157" s="44"/>
      <c r="D157" s="44"/>
      <c r="E157" s="45" t="s">
        <v>120</v>
      </c>
      <c r="F157" s="44"/>
      <c r="G157" s="44"/>
      <c r="H157" s="44"/>
      <c r="I157" s="44"/>
      <c r="J157" s="46"/>
    </row>
    <row r="158" ht="158.4">
      <c r="A158" s="36" t="s">
        <v>125</v>
      </c>
      <c r="B158" s="43"/>
      <c r="C158" s="44"/>
      <c r="D158" s="44"/>
      <c r="E158" s="47" t="s">
        <v>663</v>
      </c>
      <c r="F158" s="44"/>
      <c r="G158" s="44"/>
      <c r="H158" s="44"/>
      <c r="I158" s="44"/>
      <c r="J158" s="46"/>
    </row>
    <row r="159" ht="57.6">
      <c r="A159" s="36" t="s">
        <v>127</v>
      </c>
      <c r="B159" s="43"/>
      <c r="C159" s="44"/>
      <c r="D159" s="44"/>
      <c r="E159" s="38" t="s">
        <v>405</v>
      </c>
      <c r="F159" s="44"/>
      <c r="G159" s="44"/>
      <c r="H159" s="44"/>
      <c r="I159" s="44"/>
      <c r="J159" s="46"/>
    </row>
    <row r="160">
      <c r="A160" s="36" t="s">
        <v>118</v>
      </c>
      <c r="B160" s="36">
        <v>38</v>
      </c>
      <c r="C160" s="37" t="s">
        <v>409</v>
      </c>
      <c r="D160" s="36" t="s">
        <v>120</v>
      </c>
      <c r="E160" s="38" t="s">
        <v>410</v>
      </c>
      <c r="F160" s="39" t="s">
        <v>189</v>
      </c>
      <c r="G160" s="40">
        <v>23.306999999999999</v>
      </c>
      <c r="H160" s="41">
        <v>7016.9899999999998</v>
      </c>
      <c r="I160" s="41">
        <f>ROUND(G160*H160,P4)</f>
        <v>0</v>
      </c>
      <c r="J160" s="39" t="s">
        <v>123</v>
      </c>
      <c r="O160" s="42">
        <f>I160*0.21</f>
        <v>0</v>
      </c>
      <c r="P160">
        <v>3</v>
      </c>
    </row>
    <row r="161">
      <c r="A161" s="36" t="s">
        <v>124</v>
      </c>
      <c r="B161" s="43"/>
      <c r="C161" s="44"/>
      <c r="D161" s="44"/>
      <c r="E161" s="45" t="s">
        <v>120</v>
      </c>
      <c r="F161" s="44"/>
      <c r="G161" s="44"/>
      <c r="H161" s="44"/>
      <c r="I161" s="44"/>
      <c r="J161" s="46"/>
    </row>
    <row r="162" ht="172.8">
      <c r="A162" s="36" t="s">
        <v>125</v>
      </c>
      <c r="B162" s="43"/>
      <c r="C162" s="44"/>
      <c r="D162" s="44"/>
      <c r="E162" s="47" t="s">
        <v>664</v>
      </c>
      <c r="F162" s="44"/>
      <c r="G162" s="44"/>
      <c r="H162" s="44"/>
      <c r="I162" s="44"/>
      <c r="J162" s="46"/>
    </row>
    <row r="163" ht="129.6">
      <c r="A163" s="36" t="s">
        <v>127</v>
      </c>
      <c r="B163" s="43"/>
      <c r="C163" s="44"/>
      <c r="D163" s="44"/>
      <c r="E163" s="38" t="s">
        <v>412</v>
      </c>
      <c r="F163" s="44"/>
      <c r="G163" s="44"/>
      <c r="H163" s="44"/>
      <c r="I163" s="44"/>
      <c r="J163" s="46"/>
    </row>
    <row r="164">
      <c r="A164" s="36" t="s">
        <v>118</v>
      </c>
      <c r="B164" s="36">
        <v>39</v>
      </c>
      <c r="C164" s="37" t="s">
        <v>539</v>
      </c>
      <c r="D164" s="36" t="s">
        <v>120</v>
      </c>
      <c r="E164" s="38" t="s">
        <v>540</v>
      </c>
      <c r="F164" s="39" t="s">
        <v>189</v>
      </c>
      <c r="G164" s="40">
        <v>3.1680000000000001</v>
      </c>
      <c r="H164" s="41">
        <v>8738.5699999999997</v>
      </c>
      <c r="I164" s="41">
        <f>ROUND(G164*H164,P4)</f>
        <v>0</v>
      </c>
      <c r="J164" s="39" t="s">
        <v>123</v>
      </c>
      <c r="O164" s="42">
        <f>I164*0.21</f>
        <v>0</v>
      </c>
      <c r="P164">
        <v>3</v>
      </c>
    </row>
    <row r="165">
      <c r="A165" s="36" t="s">
        <v>124</v>
      </c>
      <c r="B165" s="43"/>
      <c r="C165" s="44"/>
      <c r="D165" s="44"/>
      <c r="E165" s="45" t="s">
        <v>120</v>
      </c>
      <c r="F165" s="44"/>
      <c r="G165" s="44"/>
      <c r="H165" s="44"/>
      <c r="I165" s="44"/>
      <c r="J165" s="46"/>
    </row>
    <row r="166" ht="115.2">
      <c r="A166" s="36" t="s">
        <v>125</v>
      </c>
      <c r="B166" s="43"/>
      <c r="C166" s="44"/>
      <c r="D166" s="44"/>
      <c r="E166" s="47" t="s">
        <v>665</v>
      </c>
      <c r="F166" s="44"/>
      <c r="G166" s="44"/>
      <c r="H166" s="44"/>
      <c r="I166" s="44"/>
      <c r="J166" s="46"/>
    </row>
    <row r="167" ht="403.2">
      <c r="A167" s="36" t="s">
        <v>127</v>
      </c>
      <c r="B167" s="43"/>
      <c r="C167" s="44"/>
      <c r="D167" s="44"/>
      <c r="E167" s="38" t="s">
        <v>542</v>
      </c>
      <c r="F167" s="44"/>
      <c r="G167" s="44"/>
      <c r="H167" s="44"/>
      <c r="I167" s="44"/>
      <c r="J167" s="46"/>
    </row>
    <row r="168">
      <c r="A168" s="30" t="s">
        <v>115</v>
      </c>
      <c r="B168" s="31"/>
      <c r="C168" s="32" t="s">
        <v>413</v>
      </c>
      <c r="D168" s="33"/>
      <c r="E168" s="30" t="s">
        <v>414</v>
      </c>
      <c r="F168" s="33"/>
      <c r="G168" s="33"/>
      <c r="H168" s="33"/>
      <c r="I168" s="34">
        <f>SUMIFS(I169:I232,A169:A232,"P")</f>
        <v>0</v>
      </c>
      <c r="J168" s="35"/>
    </row>
    <row r="169">
      <c r="A169" s="36" t="s">
        <v>118</v>
      </c>
      <c r="B169" s="36">
        <v>40</v>
      </c>
      <c r="C169" s="37" t="s">
        <v>543</v>
      </c>
      <c r="D169" s="36" t="s">
        <v>120</v>
      </c>
      <c r="E169" s="38" t="s">
        <v>544</v>
      </c>
      <c r="F169" s="39" t="s">
        <v>189</v>
      </c>
      <c r="G169" s="40">
        <v>35.658000000000001</v>
      </c>
      <c r="H169" s="41">
        <v>2812.1799999999998</v>
      </c>
      <c r="I169" s="41">
        <f>ROUND(G169*H169,P4)</f>
        <v>0</v>
      </c>
      <c r="J169" s="39" t="s">
        <v>123</v>
      </c>
      <c r="O169" s="42">
        <f>I169*0.21</f>
        <v>0</v>
      </c>
      <c r="P169">
        <v>3</v>
      </c>
    </row>
    <row r="170">
      <c r="A170" s="36" t="s">
        <v>124</v>
      </c>
      <c r="B170" s="43"/>
      <c r="C170" s="44"/>
      <c r="D170" s="44"/>
      <c r="E170" s="45" t="s">
        <v>120</v>
      </c>
      <c r="F170" s="44"/>
      <c r="G170" s="44"/>
      <c r="H170" s="44"/>
      <c r="I170" s="44"/>
      <c r="J170" s="46"/>
    </row>
    <row r="171" ht="43.2">
      <c r="A171" s="36" t="s">
        <v>125</v>
      </c>
      <c r="B171" s="43"/>
      <c r="C171" s="44"/>
      <c r="D171" s="44"/>
      <c r="E171" s="47" t="s">
        <v>666</v>
      </c>
      <c r="F171" s="44"/>
      <c r="G171" s="44"/>
      <c r="H171" s="44"/>
      <c r="I171" s="44"/>
      <c r="J171" s="46"/>
    </row>
    <row r="172" ht="158.4">
      <c r="A172" s="36" t="s">
        <v>127</v>
      </c>
      <c r="B172" s="43"/>
      <c r="C172" s="44"/>
      <c r="D172" s="44"/>
      <c r="E172" s="38" t="s">
        <v>546</v>
      </c>
      <c r="F172" s="44"/>
      <c r="G172" s="44"/>
      <c r="H172" s="44"/>
      <c r="I172" s="44"/>
      <c r="J172" s="46"/>
    </row>
    <row r="173">
      <c r="A173" s="36" t="s">
        <v>118</v>
      </c>
      <c r="B173" s="36">
        <v>41</v>
      </c>
      <c r="C173" s="37" t="s">
        <v>415</v>
      </c>
      <c r="D173" s="36" t="s">
        <v>120</v>
      </c>
      <c r="E173" s="38" t="s">
        <v>416</v>
      </c>
      <c r="F173" s="39" t="s">
        <v>189</v>
      </c>
      <c r="G173" s="40">
        <v>576.01900000000001</v>
      </c>
      <c r="H173" s="41">
        <v>1750.1400000000001</v>
      </c>
      <c r="I173" s="41">
        <f>ROUND(G173*H173,P4)</f>
        <v>0</v>
      </c>
      <c r="J173" s="39" t="s">
        <v>123</v>
      </c>
      <c r="O173" s="42">
        <f>I173*0.21</f>
        <v>0</v>
      </c>
      <c r="P173">
        <v>3</v>
      </c>
    </row>
    <row r="174">
      <c r="A174" s="36" t="s">
        <v>124</v>
      </c>
      <c r="B174" s="43"/>
      <c r="C174" s="44"/>
      <c r="D174" s="44"/>
      <c r="E174" s="45" t="s">
        <v>120</v>
      </c>
      <c r="F174" s="44"/>
      <c r="G174" s="44"/>
      <c r="H174" s="44"/>
      <c r="I174" s="44"/>
      <c r="J174" s="46"/>
    </row>
    <row r="175" ht="43.2">
      <c r="A175" s="36" t="s">
        <v>125</v>
      </c>
      <c r="B175" s="43"/>
      <c r="C175" s="44"/>
      <c r="D175" s="44"/>
      <c r="E175" s="47" t="s">
        <v>667</v>
      </c>
      <c r="F175" s="44"/>
      <c r="G175" s="44"/>
      <c r="H175" s="44"/>
      <c r="I175" s="44"/>
      <c r="J175" s="46"/>
    </row>
    <row r="176" ht="57.6">
      <c r="A176" s="36" t="s">
        <v>127</v>
      </c>
      <c r="B176" s="43"/>
      <c r="C176" s="44"/>
      <c r="D176" s="44"/>
      <c r="E176" s="38" t="s">
        <v>418</v>
      </c>
      <c r="F176" s="44"/>
      <c r="G176" s="44"/>
      <c r="H176" s="44"/>
      <c r="I176" s="44"/>
      <c r="J176" s="46"/>
    </row>
    <row r="177">
      <c r="A177" s="36" t="s">
        <v>118</v>
      </c>
      <c r="B177" s="36">
        <v>42</v>
      </c>
      <c r="C177" s="37" t="s">
        <v>419</v>
      </c>
      <c r="D177" s="36" t="s">
        <v>120</v>
      </c>
      <c r="E177" s="38" t="s">
        <v>420</v>
      </c>
      <c r="F177" s="39" t="s">
        <v>189</v>
      </c>
      <c r="G177" s="40">
        <v>997.22000000000003</v>
      </c>
      <c r="H177" s="41">
        <v>1081.04</v>
      </c>
      <c r="I177" s="41">
        <f>ROUND(G177*H177,P4)</f>
        <v>0</v>
      </c>
      <c r="J177" s="39" t="s">
        <v>123</v>
      </c>
      <c r="O177" s="42">
        <f>I177*0.21</f>
        <v>0</v>
      </c>
      <c r="P177">
        <v>3</v>
      </c>
    </row>
    <row r="178">
      <c r="A178" s="36" t="s">
        <v>124</v>
      </c>
      <c r="B178" s="43"/>
      <c r="C178" s="44"/>
      <c r="D178" s="44"/>
      <c r="E178" s="45" t="s">
        <v>120</v>
      </c>
      <c r="F178" s="44"/>
      <c r="G178" s="44"/>
      <c r="H178" s="44"/>
      <c r="I178" s="44"/>
      <c r="J178" s="46"/>
    </row>
    <row r="179" ht="187.2">
      <c r="A179" s="36" t="s">
        <v>125</v>
      </c>
      <c r="B179" s="43"/>
      <c r="C179" s="44"/>
      <c r="D179" s="44"/>
      <c r="E179" s="47" t="s">
        <v>668</v>
      </c>
      <c r="F179" s="44"/>
      <c r="G179" s="44"/>
      <c r="H179" s="44"/>
      <c r="I179" s="44"/>
      <c r="J179" s="46"/>
    </row>
    <row r="180" ht="57.6">
      <c r="A180" s="36" t="s">
        <v>127</v>
      </c>
      <c r="B180" s="43"/>
      <c r="C180" s="44"/>
      <c r="D180" s="44"/>
      <c r="E180" s="38" t="s">
        <v>418</v>
      </c>
      <c r="F180" s="44"/>
      <c r="G180" s="44"/>
      <c r="H180" s="44"/>
      <c r="I180" s="44"/>
      <c r="J180" s="46"/>
    </row>
    <row r="181">
      <c r="A181" s="36" t="s">
        <v>118</v>
      </c>
      <c r="B181" s="36">
        <v>43</v>
      </c>
      <c r="C181" s="37" t="s">
        <v>422</v>
      </c>
      <c r="D181" s="36" t="s">
        <v>120</v>
      </c>
      <c r="E181" s="38" t="s">
        <v>423</v>
      </c>
      <c r="F181" s="39" t="s">
        <v>189</v>
      </c>
      <c r="G181" s="40">
        <v>48.398000000000003</v>
      </c>
      <c r="H181" s="41">
        <v>1087.5</v>
      </c>
      <c r="I181" s="41">
        <f>ROUND(G181*H181,P4)</f>
        <v>0</v>
      </c>
      <c r="J181" s="39" t="s">
        <v>123</v>
      </c>
      <c r="O181" s="42">
        <f>I181*0.21</f>
        <v>0</v>
      </c>
      <c r="P181">
        <v>3</v>
      </c>
    </row>
    <row r="182">
      <c r="A182" s="36" t="s">
        <v>124</v>
      </c>
      <c r="B182" s="43"/>
      <c r="C182" s="44"/>
      <c r="D182" s="44"/>
      <c r="E182" s="45" t="s">
        <v>120</v>
      </c>
      <c r="F182" s="44"/>
      <c r="G182" s="44"/>
      <c r="H182" s="44"/>
      <c r="I182" s="44"/>
      <c r="J182" s="46"/>
    </row>
    <row r="183" ht="28.8">
      <c r="A183" s="36" t="s">
        <v>125</v>
      </c>
      <c r="B183" s="43"/>
      <c r="C183" s="44"/>
      <c r="D183" s="44"/>
      <c r="E183" s="47" t="s">
        <v>669</v>
      </c>
      <c r="F183" s="44"/>
      <c r="G183" s="44"/>
      <c r="H183" s="44"/>
      <c r="I183" s="44"/>
      <c r="J183" s="46"/>
    </row>
    <row r="184" ht="43.2">
      <c r="A184" s="36" t="s">
        <v>127</v>
      </c>
      <c r="B184" s="43"/>
      <c r="C184" s="44"/>
      <c r="D184" s="44"/>
      <c r="E184" s="38" t="s">
        <v>425</v>
      </c>
      <c r="F184" s="44"/>
      <c r="G184" s="44"/>
      <c r="H184" s="44"/>
      <c r="I184" s="44"/>
      <c r="J184" s="46"/>
    </row>
    <row r="185">
      <c r="A185" s="36" t="s">
        <v>118</v>
      </c>
      <c r="B185" s="36">
        <v>44</v>
      </c>
      <c r="C185" s="37" t="s">
        <v>426</v>
      </c>
      <c r="D185" s="36" t="s">
        <v>120</v>
      </c>
      <c r="E185" s="38" t="s">
        <v>427</v>
      </c>
      <c r="F185" s="39" t="s">
        <v>219</v>
      </c>
      <c r="G185" s="40">
        <v>2880.21</v>
      </c>
      <c r="H185" s="41">
        <v>25.370000000000001</v>
      </c>
      <c r="I185" s="41">
        <f>ROUND(G185*H185,P4)</f>
        <v>0</v>
      </c>
      <c r="J185" s="39" t="s">
        <v>123</v>
      </c>
      <c r="O185" s="42">
        <f>I185*0.21</f>
        <v>0</v>
      </c>
      <c r="P185">
        <v>3</v>
      </c>
    </row>
    <row r="186">
      <c r="A186" s="36" t="s">
        <v>124</v>
      </c>
      <c r="B186" s="43"/>
      <c r="C186" s="44"/>
      <c r="D186" s="44"/>
      <c r="E186" s="45" t="s">
        <v>120</v>
      </c>
      <c r="F186" s="44"/>
      <c r="G186" s="44"/>
      <c r="H186" s="44"/>
      <c r="I186" s="44"/>
      <c r="J186" s="46"/>
    </row>
    <row r="187" ht="43.2">
      <c r="A187" s="36" t="s">
        <v>125</v>
      </c>
      <c r="B187" s="43"/>
      <c r="C187" s="44"/>
      <c r="D187" s="44"/>
      <c r="E187" s="47" t="s">
        <v>670</v>
      </c>
      <c r="F187" s="44"/>
      <c r="G187" s="44"/>
      <c r="H187" s="44"/>
      <c r="I187" s="44"/>
      <c r="J187" s="46"/>
    </row>
    <row r="188" ht="72">
      <c r="A188" s="36" t="s">
        <v>127</v>
      </c>
      <c r="B188" s="43"/>
      <c r="C188" s="44"/>
      <c r="D188" s="44"/>
      <c r="E188" s="38" t="s">
        <v>429</v>
      </c>
      <c r="F188" s="44"/>
      <c r="G188" s="44"/>
      <c r="H188" s="44"/>
      <c r="I188" s="44"/>
      <c r="J188" s="46"/>
    </row>
    <row r="189">
      <c r="A189" s="36" t="s">
        <v>118</v>
      </c>
      <c r="B189" s="36">
        <v>45</v>
      </c>
      <c r="C189" s="37" t="s">
        <v>551</v>
      </c>
      <c r="D189" s="36" t="s">
        <v>120</v>
      </c>
      <c r="E189" s="38" t="s">
        <v>552</v>
      </c>
      <c r="F189" s="39" t="s">
        <v>219</v>
      </c>
      <c r="G189" s="40">
        <v>2504.5300000000002</v>
      </c>
      <c r="H189" s="41">
        <v>17.219999999999999</v>
      </c>
      <c r="I189" s="41">
        <f>ROUND(G189*H189,P4)</f>
        <v>0</v>
      </c>
      <c r="J189" s="39" t="s">
        <v>123</v>
      </c>
      <c r="O189" s="42">
        <f>I189*0.21</f>
        <v>0</v>
      </c>
      <c r="P189">
        <v>3</v>
      </c>
    </row>
    <row r="190">
      <c r="A190" s="36" t="s">
        <v>124</v>
      </c>
      <c r="B190" s="43"/>
      <c r="C190" s="44"/>
      <c r="D190" s="44"/>
      <c r="E190" s="45" t="s">
        <v>120</v>
      </c>
      <c r="F190" s="44"/>
      <c r="G190" s="44"/>
      <c r="H190" s="44"/>
      <c r="I190" s="44"/>
      <c r="J190" s="46"/>
    </row>
    <row r="191" ht="43.2">
      <c r="A191" s="36" t="s">
        <v>125</v>
      </c>
      <c r="B191" s="43"/>
      <c r="C191" s="44"/>
      <c r="D191" s="44"/>
      <c r="E191" s="47" t="s">
        <v>671</v>
      </c>
      <c r="F191" s="44"/>
      <c r="G191" s="44"/>
      <c r="H191" s="44"/>
      <c r="I191" s="44"/>
      <c r="J191" s="46"/>
    </row>
    <row r="192" ht="72">
      <c r="A192" s="36" t="s">
        <v>127</v>
      </c>
      <c r="B192" s="43"/>
      <c r="C192" s="44"/>
      <c r="D192" s="44"/>
      <c r="E192" s="38" t="s">
        <v>429</v>
      </c>
      <c r="F192" s="44"/>
      <c r="G192" s="44"/>
      <c r="H192" s="44"/>
      <c r="I192" s="44"/>
      <c r="J192" s="46"/>
    </row>
    <row r="193">
      <c r="A193" s="36" t="s">
        <v>118</v>
      </c>
      <c r="B193" s="36">
        <v>46</v>
      </c>
      <c r="C193" s="37" t="s">
        <v>430</v>
      </c>
      <c r="D193" s="36" t="s">
        <v>120</v>
      </c>
      <c r="E193" s="38" t="s">
        <v>431</v>
      </c>
      <c r="F193" s="39" t="s">
        <v>219</v>
      </c>
      <c r="G193" s="40">
        <v>4827.2799999999997</v>
      </c>
      <c r="H193" s="41">
        <v>21.879999999999999</v>
      </c>
      <c r="I193" s="41">
        <f>ROUND(G193*H193,P4)</f>
        <v>0</v>
      </c>
      <c r="J193" s="39" t="s">
        <v>123</v>
      </c>
      <c r="O193" s="42">
        <f>I193*0.21</f>
        <v>0</v>
      </c>
      <c r="P193">
        <v>3</v>
      </c>
    </row>
    <row r="194">
      <c r="A194" s="36" t="s">
        <v>124</v>
      </c>
      <c r="B194" s="43"/>
      <c r="C194" s="44"/>
      <c r="D194" s="44"/>
      <c r="E194" s="45" t="s">
        <v>120</v>
      </c>
      <c r="F194" s="44"/>
      <c r="G194" s="44"/>
      <c r="H194" s="44"/>
      <c r="I194" s="44"/>
      <c r="J194" s="46"/>
    </row>
    <row r="195" ht="72">
      <c r="A195" s="36" t="s">
        <v>125</v>
      </c>
      <c r="B195" s="43"/>
      <c r="C195" s="44"/>
      <c r="D195" s="44"/>
      <c r="E195" s="47" t="s">
        <v>672</v>
      </c>
      <c r="F195" s="44"/>
      <c r="G195" s="44"/>
      <c r="H195" s="44"/>
      <c r="I195" s="44"/>
      <c r="J195" s="46"/>
    </row>
    <row r="196" ht="72">
      <c r="A196" s="36" t="s">
        <v>127</v>
      </c>
      <c r="B196" s="43"/>
      <c r="C196" s="44"/>
      <c r="D196" s="44"/>
      <c r="E196" s="38" t="s">
        <v>429</v>
      </c>
      <c r="F196" s="44"/>
      <c r="G196" s="44"/>
      <c r="H196" s="44"/>
      <c r="I196" s="44"/>
      <c r="J196" s="46"/>
    </row>
    <row r="197">
      <c r="A197" s="36" t="s">
        <v>118</v>
      </c>
      <c r="B197" s="36">
        <v>47</v>
      </c>
      <c r="C197" s="37" t="s">
        <v>555</v>
      </c>
      <c r="D197" s="36" t="s">
        <v>120</v>
      </c>
      <c r="E197" s="38" t="s">
        <v>556</v>
      </c>
      <c r="F197" s="39" t="s">
        <v>219</v>
      </c>
      <c r="G197" s="40">
        <v>2383.8429999999998</v>
      </c>
      <c r="H197" s="41">
        <v>458.80000000000001</v>
      </c>
      <c r="I197" s="41">
        <f>ROUND(G197*H197,P4)</f>
        <v>0</v>
      </c>
      <c r="J197" s="39" t="s">
        <v>123</v>
      </c>
      <c r="O197" s="42">
        <f>I197*0.21</f>
        <v>0</v>
      </c>
      <c r="P197">
        <v>3</v>
      </c>
    </row>
    <row r="198">
      <c r="A198" s="36" t="s">
        <v>124</v>
      </c>
      <c r="B198" s="43"/>
      <c r="C198" s="44"/>
      <c r="D198" s="44"/>
      <c r="E198" s="45" t="s">
        <v>120</v>
      </c>
      <c r="F198" s="44"/>
      <c r="G198" s="44"/>
      <c r="H198" s="44"/>
      <c r="I198" s="44"/>
      <c r="J198" s="46"/>
    </row>
    <row r="199" ht="43.2">
      <c r="A199" s="36" t="s">
        <v>125</v>
      </c>
      <c r="B199" s="43"/>
      <c r="C199" s="44"/>
      <c r="D199" s="44"/>
      <c r="E199" s="47" t="s">
        <v>673</v>
      </c>
      <c r="F199" s="44"/>
      <c r="G199" s="44"/>
      <c r="H199" s="44"/>
      <c r="I199" s="44"/>
      <c r="J199" s="46"/>
    </row>
    <row r="200" ht="158.4">
      <c r="A200" s="36" t="s">
        <v>127</v>
      </c>
      <c r="B200" s="43"/>
      <c r="C200" s="44"/>
      <c r="D200" s="44"/>
      <c r="E200" s="38" t="s">
        <v>436</v>
      </c>
      <c r="F200" s="44"/>
      <c r="G200" s="44"/>
      <c r="H200" s="44"/>
      <c r="I200" s="44"/>
      <c r="J200" s="46"/>
    </row>
    <row r="201">
      <c r="A201" s="36" t="s">
        <v>118</v>
      </c>
      <c r="B201" s="36">
        <v>48</v>
      </c>
      <c r="C201" s="37" t="s">
        <v>559</v>
      </c>
      <c r="D201" s="36" t="s">
        <v>120</v>
      </c>
      <c r="E201" s="38" t="s">
        <v>560</v>
      </c>
      <c r="F201" s="39" t="s">
        <v>219</v>
      </c>
      <c r="G201" s="40">
        <v>4947.9620000000004</v>
      </c>
      <c r="H201" s="41">
        <v>360.32999999999998</v>
      </c>
      <c r="I201" s="41">
        <f>ROUND(G201*H201,P4)</f>
        <v>0</v>
      </c>
      <c r="J201" s="39" t="s">
        <v>123</v>
      </c>
      <c r="O201" s="42">
        <f>I201*0.21</f>
        <v>0</v>
      </c>
      <c r="P201">
        <v>3</v>
      </c>
    </row>
    <row r="202">
      <c r="A202" s="36" t="s">
        <v>124</v>
      </c>
      <c r="B202" s="43"/>
      <c r="C202" s="44"/>
      <c r="D202" s="44"/>
      <c r="E202" s="45" t="s">
        <v>120</v>
      </c>
      <c r="F202" s="44"/>
      <c r="G202" s="44"/>
      <c r="H202" s="44"/>
      <c r="I202" s="44"/>
      <c r="J202" s="46"/>
    </row>
    <row r="203" ht="72">
      <c r="A203" s="36" t="s">
        <v>125</v>
      </c>
      <c r="B203" s="43"/>
      <c r="C203" s="44"/>
      <c r="D203" s="44"/>
      <c r="E203" s="47" t="s">
        <v>674</v>
      </c>
      <c r="F203" s="44"/>
      <c r="G203" s="44"/>
      <c r="H203" s="44"/>
      <c r="I203" s="44"/>
      <c r="J203" s="46"/>
    </row>
    <row r="204" ht="158.4">
      <c r="A204" s="36" t="s">
        <v>127</v>
      </c>
      <c r="B204" s="43"/>
      <c r="C204" s="44"/>
      <c r="D204" s="44"/>
      <c r="E204" s="38" t="s">
        <v>436</v>
      </c>
      <c r="F204" s="44"/>
      <c r="G204" s="44"/>
      <c r="H204" s="44"/>
      <c r="I204" s="44"/>
      <c r="J204" s="46"/>
    </row>
    <row r="205">
      <c r="A205" s="36" t="s">
        <v>118</v>
      </c>
      <c r="B205" s="36">
        <v>49</v>
      </c>
      <c r="C205" s="37" t="s">
        <v>675</v>
      </c>
      <c r="D205" s="36" t="s">
        <v>120</v>
      </c>
      <c r="E205" s="38" t="s">
        <v>676</v>
      </c>
      <c r="F205" s="39" t="s">
        <v>219</v>
      </c>
      <c r="G205" s="40">
        <v>2325.6999999999998</v>
      </c>
      <c r="H205" s="41">
        <v>435.33999999999997</v>
      </c>
      <c r="I205" s="41">
        <f>ROUND(G205*H205,P4)</f>
        <v>0</v>
      </c>
      <c r="J205" s="39" t="s">
        <v>123</v>
      </c>
      <c r="O205" s="42">
        <f>I205*0.21</f>
        <v>0</v>
      </c>
      <c r="P205">
        <v>3</v>
      </c>
    </row>
    <row r="206">
      <c r="A206" s="36" t="s">
        <v>124</v>
      </c>
      <c r="B206" s="43"/>
      <c r="C206" s="44"/>
      <c r="D206" s="44"/>
      <c r="E206" s="45" t="s">
        <v>120</v>
      </c>
      <c r="F206" s="44"/>
      <c r="G206" s="44"/>
      <c r="H206" s="44"/>
      <c r="I206" s="44"/>
      <c r="J206" s="46"/>
    </row>
    <row r="207" ht="72">
      <c r="A207" s="36" t="s">
        <v>125</v>
      </c>
      <c r="B207" s="43"/>
      <c r="C207" s="44"/>
      <c r="D207" s="44"/>
      <c r="E207" s="47" t="s">
        <v>677</v>
      </c>
      <c r="F207" s="44"/>
      <c r="G207" s="44"/>
      <c r="H207" s="44"/>
      <c r="I207" s="44"/>
      <c r="J207" s="46"/>
    </row>
    <row r="208" ht="158.4">
      <c r="A208" s="36" t="s">
        <v>127</v>
      </c>
      <c r="B208" s="43"/>
      <c r="C208" s="44"/>
      <c r="D208" s="44"/>
      <c r="E208" s="38" t="s">
        <v>436</v>
      </c>
      <c r="F208" s="44"/>
      <c r="G208" s="44"/>
      <c r="H208" s="44"/>
      <c r="I208" s="44"/>
      <c r="J208" s="46"/>
    </row>
    <row r="209">
      <c r="A209" s="36" t="s">
        <v>118</v>
      </c>
      <c r="B209" s="36">
        <v>50</v>
      </c>
      <c r="C209" s="37" t="s">
        <v>443</v>
      </c>
      <c r="D209" s="36" t="s">
        <v>120</v>
      </c>
      <c r="E209" s="38" t="s">
        <v>444</v>
      </c>
      <c r="F209" s="39" t="s">
        <v>219</v>
      </c>
      <c r="G209" s="40">
        <v>2880.21</v>
      </c>
      <c r="H209" s="41">
        <v>6.8200000000000003</v>
      </c>
      <c r="I209" s="41">
        <f>ROUND(G209*H209,P4)</f>
        <v>0</v>
      </c>
      <c r="J209" s="39" t="s">
        <v>123</v>
      </c>
      <c r="O209" s="42">
        <f>I209*0.21</f>
        <v>0</v>
      </c>
      <c r="P209">
        <v>3</v>
      </c>
    </row>
    <row r="210">
      <c r="A210" s="36" t="s">
        <v>124</v>
      </c>
      <c r="B210" s="43"/>
      <c r="C210" s="44"/>
      <c r="D210" s="44"/>
      <c r="E210" s="45" t="s">
        <v>120</v>
      </c>
      <c r="F210" s="44"/>
      <c r="G210" s="44"/>
      <c r="H210" s="44"/>
      <c r="I210" s="44"/>
      <c r="J210" s="46"/>
    </row>
    <row r="211" ht="43.2">
      <c r="A211" s="36" t="s">
        <v>125</v>
      </c>
      <c r="B211" s="43"/>
      <c r="C211" s="44"/>
      <c r="D211" s="44"/>
      <c r="E211" s="47" t="s">
        <v>678</v>
      </c>
      <c r="F211" s="44"/>
      <c r="G211" s="44"/>
      <c r="H211" s="44"/>
      <c r="I211" s="44"/>
      <c r="J211" s="46"/>
    </row>
    <row r="212" ht="28.8">
      <c r="A212" s="36" t="s">
        <v>127</v>
      </c>
      <c r="B212" s="43"/>
      <c r="C212" s="44"/>
      <c r="D212" s="44"/>
      <c r="E212" s="38" t="s">
        <v>446</v>
      </c>
      <c r="F212" s="44"/>
      <c r="G212" s="44"/>
      <c r="H212" s="44"/>
      <c r="I212" s="44"/>
      <c r="J212" s="46"/>
    </row>
    <row r="213">
      <c r="A213" s="36" t="s">
        <v>118</v>
      </c>
      <c r="B213" s="36">
        <v>51</v>
      </c>
      <c r="C213" s="37" t="s">
        <v>447</v>
      </c>
      <c r="D213" s="36" t="s">
        <v>120</v>
      </c>
      <c r="E213" s="38" t="s">
        <v>448</v>
      </c>
      <c r="F213" s="39" t="s">
        <v>219</v>
      </c>
      <c r="G213" s="40">
        <v>2325.6999999999998</v>
      </c>
      <c r="H213" s="41">
        <v>12.07</v>
      </c>
      <c r="I213" s="41">
        <f>ROUND(G213*H213,P4)</f>
        <v>0</v>
      </c>
      <c r="J213" s="39" t="s">
        <v>123</v>
      </c>
      <c r="O213" s="42">
        <f>I213*0.21</f>
        <v>0</v>
      </c>
      <c r="P213">
        <v>3</v>
      </c>
    </row>
    <row r="214">
      <c r="A214" s="36" t="s">
        <v>124</v>
      </c>
      <c r="B214" s="43"/>
      <c r="C214" s="44"/>
      <c r="D214" s="44"/>
      <c r="E214" s="45" t="s">
        <v>120</v>
      </c>
      <c r="F214" s="44"/>
      <c r="G214" s="44"/>
      <c r="H214" s="44"/>
      <c r="I214" s="44"/>
      <c r="J214" s="46"/>
    </row>
    <row r="215" ht="28.8">
      <c r="A215" s="36" t="s">
        <v>125</v>
      </c>
      <c r="B215" s="43"/>
      <c r="C215" s="44"/>
      <c r="D215" s="44"/>
      <c r="E215" s="47" t="s">
        <v>679</v>
      </c>
      <c r="F215" s="44"/>
      <c r="G215" s="44"/>
      <c r="H215" s="44"/>
      <c r="I215" s="44"/>
      <c r="J215" s="46"/>
    </row>
    <row r="216" ht="28.8">
      <c r="A216" s="36" t="s">
        <v>127</v>
      </c>
      <c r="B216" s="43"/>
      <c r="C216" s="44"/>
      <c r="D216" s="44"/>
      <c r="E216" s="38" t="s">
        <v>450</v>
      </c>
      <c r="F216" s="44"/>
      <c r="G216" s="44"/>
      <c r="H216" s="44"/>
      <c r="I216" s="44"/>
      <c r="J216" s="46"/>
    </row>
    <row r="217">
      <c r="A217" s="36" t="s">
        <v>118</v>
      </c>
      <c r="B217" s="36">
        <v>52</v>
      </c>
      <c r="C217" s="37" t="s">
        <v>566</v>
      </c>
      <c r="D217" s="36" t="s">
        <v>120</v>
      </c>
      <c r="E217" s="38" t="s">
        <v>567</v>
      </c>
      <c r="F217" s="39" t="s">
        <v>189</v>
      </c>
      <c r="G217" s="40">
        <v>56.600000000000001</v>
      </c>
      <c r="H217" s="41">
        <v>6954.6300000000001</v>
      </c>
      <c r="I217" s="41">
        <f>ROUND(G217*H217,P4)</f>
        <v>0</v>
      </c>
      <c r="J217" s="39" t="s">
        <v>123</v>
      </c>
      <c r="O217" s="42">
        <f>I217*0.21</f>
        <v>0</v>
      </c>
      <c r="P217">
        <v>3</v>
      </c>
    </row>
    <row r="218">
      <c r="A218" s="36" t="s">
        <v>124</v>
      </c>
      <c r="B218" s="43"/>
      <c r="C218" s="44"/>
      <c r="D218" s="44"/>
      <c r="E218" s="45" t="s">
        <v>120</v>
      </c>
      <c r="F218" s="44"/>
      <c r="G218" s="44"/>
      <c r="H218" s="44"/>
      <c r="I218" s="44"/>
      <c r="J218" s="46"/>
    </row>
    <row r="219" ht="43.2">
      <c r="A219" s="36" t="s">
        <v>125</v>
      </c>
      <c r="B219" s="43"/>
      <c r="C219" s="44"/>
      <c r="D219" s="44"/>
      <c r="E219" s="47" t="s">
        <v>680</v>
      </c>
      <c r="F219" s="44"/>
      <c r="G219" s="44"/>
      <c r="H219" s="44"/>
      <c r="I219" s="44"/>
      <c r="J219" s="46"/>
    </row>
    <row r="220" ht="158.4">
      <c r="A220" s="36" t="s">
        <v>127</v>
      </c>
      <c r="B220" s="43"/>
      <c r="C220" s="44"/>
      <c r="D220" s="44"/>
      <c r="E220" s="38" t="s">
        <v>569</v>
      </c>
      <c r="F220" s="44"/>
      <c r="G220" s="44"/>
      <c r="H220" s="44"/>
      <c r="I220" s="44"/>
      <c r="J220" s="46"/>
    </row>
    <row r="221">
      <c r="A221" s="36" t="s">
        <v>118</v>
      </c>
      <c r="B221" s="36">
        <v>53</v>
      </c>
      <c r="C221" s="37" t="s">
        <v>570</v>
      </c>
      <c r="D221" s="36" t="s">
        <v>120</v>
      </c>
      <c r="E221" s="38" t="s">
        <v>571</v>
      </c>
      <c r="F221" s="39" t="s">
        <v>219</v>
      </c>
      <c r="G221" s="40">
        <v>104</v>
      </c>
      <c r="H221" s="41">
        <v>672.96000000000004</v>
      </c>
      <c r="I221" s="41">
        <f>ROUND(G221*H221,P4)</f>
        <v>0</v>
      </c>
      <c r="J221" s="39" t="s">
        <v>123</v>
      </c>
      <c r="O221" s="42">
        <f>I221*0.21</f>
        <v>0</v>
      </c>
      <c r="P221">
        <v>3</v>
      </c>
    </row>
    <row r="222">
      <c r="A222" s="36" t="s">
        <v>124</v>
      </c>
      <c r="B222" s="43"/>
      <c r="C222" s="44"/>
      <c r="D222" s="44"/>
      <c r="E222" s="45" t="s">
        <v>120</v>
      </c>
      <c r="F222" s="44"/>
      <c r="G222" s="44"/>
      <c r="H222" s="44"/>
      <c r="I222" s="44"/>
      <c r="J222" s="46"/>
    </row>
    <row r="223" ht="43.2">
      <c r="A223" s="36" t="s">
        <v>125</v>
      </c>
      <c r="B223" s="43"/>
      <c r="C223" s="44"/>
      <c r="D223" s="44"/>
      <c r="E223" s="47" t="s">
        <v>681</v>
      </c>
      <c r="F223" s="44"/>
      <c r="G223" s="44"/>
      <c r="H223" s="44"/>
      <c r="I223" s="44"/>
      <c r="J223" s="46"/>
    </row>
    <row r="224" ht="187.2">
      <c r="A224" s="36" t="s">
        <v>127</v>
      </c>
      <c r="B224" s="43"/>
      <c r="C224" s="44"/>
      <c r="D224" s="44"/>
      <c r="E224" s="38" t="s">
        <v>682</v>
      </c>
      <c r="F224" s="44"/>
      <c r="G224" s="44"/>
      <c r="H224" s="44"/>
      <c r="I224" s="44"/>
      <c r="J224" s="46"/>
    </row>
    <row r="225" ht="28.8">
      <c r="A225" s="36" t="s">
        <v>118</v>
      </c>
      <c r="B225" s="36">
        <v>54</v>
      </c>
      <c r="C225" s="37" t="s">
        <v>683</v>
      </c>
      <c r="D225" s="36" t="s">
        <v>120</v>
      </c>
      <c r="E225" s="38" t="s">
        <v>684</v>
      </c>
      <c r="F225" s="39" t="s">
        <v>219</v>
      </c>
      <c r="G225" s="40">
        <v>3.5</v>
      </c>
      <c r="H225" s="41">
        <v>1285.3399999999999</v>
      </c>
      <c r="I225" s="41">
        <f>ROUND(G225*H225,P4)</f>
        <v>0</v>
      </c>
      <c r="J225" s="39" t="s">
        <v>123</v>
      </c>
      <c r="O225" s="42">
        <f>I225*0.21</f>
        <v>0</v>
      </c>
      <c r="P225">
        <v>3</v>
      </c>
    </row>
    <row r="226">
      <c r="A226" s="36" t="s">
        <v>124</v>
      </c>
      <c r="B226" s="43"/>
      <c r="C226" s="44"/>
      <c r="D226" s="44"/>
      <c r="E226" s="45" t="s">
        <v>120</v>
      </c>
      <c r="F226" s="44"/>
      <c r="G226" s="44"/>
      <c r="H226" s="44"/>
      <c r="I226" s="44"/>
      <c r="J226" s="46"/>
    </row>
    <row r="227" ht="28.8">
      <c r="A227" s="36" t="s">
        <v>125</v>
      </c>
      <c r="B227" s="43"/>
      <c r="C227" s="44"/>
      <c r="D227" s="44"/>
      <c r="E227" s="47" t="s">
        <v>685</v>
      </c>
      <c r="F227" s="44"/>
      <c r="G227" s="44"/>
      <c r="H227" s="44"/>
      <c r="I227" s="44"/>
      <c r="J227" s="46"/>
    </row>
    <row r="228" ht="187.2">
      <c r="A228" s="36" t="s">
        <v>127</v>
      </c>
      <c r="B228" s="43"/>
      <c r="C228" s="44"/>
      <c r="D228" s="44"/>
      <c r="E228" s="38" t="s">
        <v>682</v>
      </c>
      <c r="F228" s="44"/>
      <c r="G228" s="44"/>
      <c r="H228" s="44"/>
      <c r="I228" s="44"/>
      <c r="J228" s="46"/>
    </row>
    <row r="229">
      <c r="A229" s="36" t="s">
        <v>118</v>
      </c>
      <c r="B229" s="36">
        <v>55</v>
      </c>
      <c r="C229" s="37" t="s">
        <v>686</v>
      </c>
      <c r="D229" s="36" t="s">
        <v>120</v>
      </c>
      <c r="E229" s="38" t="s">
        <v>687</v>
      </c>
      <c r="F229" s="39" t="s">
        <v>219</v>
      </c>
      <c r="G229" s="40">
        <v>79.5</v>
      </c>
      <c r="H229" s="41">
        <v>767.78999999999996</v>
      </c>
      <c r="I229" s="41">
        <f>ROUND(G229*H229,P4)</f>
        <v>0</v>
      </c>
      <c r="J229" s="39" t="s">
        <v>123</v>
      </c>
      <c r="O229" s="42">
        <f>I229*0.21</f>
        <v>0</v>
      </c>
      <c r="P229">
        <v>3</v>
      </c>
    </row>
    <row r="230">
      <c r="A230" s="36" t="s">
        <v>124</v>
      </c>
      <c r="B230" s="43"/>
      <c r="C230" s="44"/>
      <c r="D230" s="44"/>
      <c r="E230" s="45" t="s">
        <v>120</v>
      </c>
      <c r="F230" s="44"/>
      <c r="G230" s="44"/>
      <c r="H230" s="44"/>
      <c r="I230" s="44"/>
      <c r="J230" s="46"/>
    </row>
    <row r="231" ht="28.8">
      <c r="A231" s="36" t="s">
        <v>125</v>
      </c>
      <c r="B231" s="43"/>
      <c r="C231" s="44"/>
      <c r="D231" s="44"/>
      <c r="E231" s="47" t="s">
        <v>688</v>
      </c>
      <c r="F231" s="44"/>
      <c r="G231" s="44"/>
      <c r="H231" s="44"/>
      <c r="I231" s="44"/>
      <c r="J231" s="46"/>
    </row>
    <row r="232" ht="187.2">
      <c r="A232" s="36" t="s">
        <v>127</v>
      </c>
      <c r="B232" s="43"/>
      <c r="C232" s="44"/>
      <c r="D232" s="44"/>
      <c r="E232" s="38" t="s">
        <v>682</v>
      </c>
      <c r="F232" s="44"/>
      <c r="G232" s="44"/>
      <c r="H232" s="44"/>
      <c r="I232" s="44"/>
      <c r="J232" s="46"/>
    </row>
    <row r="233">
      <c r="A233" s="30" t="s">
        <v>115</v>
      </c>
      <c r="B233" s="31"/>
      <c r="C233" s="32" t="s">
        <v>245</v>
      </c>
      <c r="D233" s="33"/>
      <c r="E233" s="30" t="s">
        <v>246</v>
      </c>
      <c r="F233" s="33"/>
      <c r="G233" s="33"/>
      <c r="H233" s="33"/>
      <c r="I233" s="34">
        <f>SUMIFS(I234:I237,A234:A237,"P")</f>
        <v>0</v>
      </c>
      <c r="J233" s="35"/>
    </row>
    <row r="234">
      <c r="A234" s="36" t="s">
        <v>118</v>
      </c>
      <c r="B234" s="36">
        <v>56</v>
      </c>
      <c r="C234" s="37" t="s">
        <v>574</v>
      </c>
      <c r="D234" s="36" t="s">
        <v>120</v>
      </c>
      <c r="E234" s="38" t="s">
        <v>575</v>
      </c>
      <c r="F234" s="39" t="s">
        <v>219</v>
      </c>
      <c r="G234" s="40">
        <v>226.40000000000001</v>
      </c>
      <c r="H234" s="41">
        <v>547.95000000000005</v>
      </c>
      <c r="I234" s="41">
        <f>ROUND(G234*H234,P4)</f>
        <v>0</v>
      </c>
      <c r="J234" s="39" t="s">
        <v>123</v>
      </c>
      <c r="O234" s="42">
        <f>I234*0.21</f>
        <v>0</v>
      </c>
      <c r="P234">
        <v>3</v>
      </c>
    </row>
    <row r="235">
      <c r="A235" s="36" t="s">
        <v>124</v>
      </c>
      <c r="B235" s="43"/>
      <c r="C235" s="44"/>
      <c r="D235" s="44"/>
      <c r="E235" s="45" t="s">
        <v>120</v>
      </c>
      <c r="F235" s="44"/>
      <c r="G235" s="44"/>
      <c r="H235" s="44"/>
      <c r="I235" s="44"/>
      <c r="J235" s="46"/>
    </row>
    <row r="236" ht="28.8">
      <c r="A236" s="36" t="s">
        <v>125</v>
      </c>
      <c r="B236" s="43"/>
      <c r="C236" s="44"/>
      <c r="D236" s="44"/>
      <c r="E236" s="47" t="s">
        <v>689</v>
      </c>
      <c r="F236" s="44"/>
      <c r="G236" s="44"/>
      <c r="H236" s="44"/>
      <c r="I236" s="44"/>
      <c r="J236" s="46"/>
    </row>
    <row r="237" ht="57.6">
      <c r="A237" s="36" t="s">
        <v>127</v>
      </c>
      <c r="B237" s="43"/>
      <c r="C237" s="44"/>
      <c r="D237" s="44"/>
      <c r="E237" s="38" t="s">
        <v>577</v>
      </c>
      <c r="F237" s="44"/>
      <c r="G237" s="44"/>
      <c r="H237" s="44"/>
      <c r="I237" s="44"/>
      <c r="J237" s="46"/>
    </row>
    <row r="238">
      <c r="A238" s="30" t="s">
        <v>115</v>
      </c>
      <c r="B238" s="31"/>
      <c r="C238" s="32" t="s">
        <v>251</v>
      </c>
      <c r="D238" s="33"/>
      <c r="E238" s="30" t="s">
        <v>252</v>
      </c>
      <c r="F238" s="33"/>
      <c r="G238" s="33"/>
      <c r="H238" s="33"/>
      <c r="I238" s="34">
        <f>SUMIFS(I239:I254,A239:A254,"P")</f>
        <v>0</v>
      </c>
      <c r="J238" s="35"/>
    </row>
    <row r="239">
      <c r="A239" s="36" t="s">
        <v>118</v>
      </c>
      <c r="B239" s="36">
        <v>57</v>
      </c>
      <c r="C239" s="37" t="s">
        <v>690</v>
      </c>
      <c r="D239" s="36" t="s">
        <v>120</v>
      </c>
      <c r="E239" s="38" t="s">
        <v>691</v>
      </c>
      <c r="F239" s="39" t="s">
        <v>235</v>
      </c>
      <c r="G239" s="40">
        <v>11</v>
      </c>
      <c r="H239" s="41">
        <v>643.85000000000002</v>
      </c>
      <c r="I239" s="41">
        <f>ROUND(G239*H239,P4)</f>
        <v>0</v>
      </c>
      <c r="J239" s="39" t="s">
        <v>123</v>
      </c>
      <c r="O239" s="42">
        <f>I239*0.21</f>
        <v>0</v>
      </c>
      <c r="P239">
        <v>3</v>
      </c>
    </row>
    <row r="240">
      <c r="A240" s="36" t="s">
        <v>124</v>
      </c>
      <c r="B240" s="43"/>
      <c r="C240" s="44"/>
      <c r="D240" s="44"/>
      <c r="E240" s="45" t="s">
        <v>120</v>
      </c>
      <c r="F240" s="44"/>
      <c r="G240" s="44"/>
      <c r="H240" s="44"/>
      <c r="I240" s="44"/>
      <c r="J240" s="46"/>
    </row>
    <row r="241" ht="28.8">
      <c r="A241" s="36" t="s">
        <v>125</v>
      </c>
      <c r="B241" s="43"/>
      <c r="C241" s="44"/>
      <c r="D241" s="44"/>
      <c r="E241" s="47" t="s">
        <v>692</v>
      </c>
      <c r="F241" s="44"/>
      <c r="G241" s="44"/>
      <c r="H241" s="44"/>
      <c r="I241" s="44"/>
      <c r="J241" s="46"/>
    </row>
    <row r="242" ht="316.8">
      <c r="A242" s="36" t="s">
        <v>127</v>
      </c>
      <c r="B242" s="43"/>
      <c r="C242" s="44"/>
      <c r="D242" s="44"/>
      <c r="E242" s="38" t="s">
        <v>693</v>
      </c>
      <c r="F242" s="44"/>
      <c r="G242" s="44"/>
      <c r="H242" s="44"/>
      <c r="I242" s="44"/>
      <c r="J242" s="46"/>
    </row>
    <row r="243">
      <c r="A243" s="36" t="s">
        <v>118</v>
      </c>
      <c r="B243" s="36">
        <v>58</v>
      </c>
      <c r="C243" s="37" t="s">
        <v>694</v>
      </c>
      <c r="D243" s="36" t="s">
        <v>120</v>
      </c>
      <c r="E243" s="38" t="s">
        <v>695</v>
      </c>
      <c r="F243" s="39" t="s">
        <v>178</v>
      </c>
      <c r="G243" s="40">
        <v>2</v>
      </c>
      <c r="H243" s="41">
        <v>11818.139999999999</v>
      </c>
      <c r="I243" s="41">
        <f>ROUND(G243*H243,P4)</f>
        <v>0</v>
      </c>
      <c r="J243" s="39" t="s">
        <v>123</v>
      </c>
      <c r="O243" s="42">
        <f>I243*0.21</f>
        <v>0</v>
      </c>
      <c r="P243">
        <v>3</v>
      </c>
    </row>
    <row r="244">
      <c r="A244" s="36" t="s">
        <v>124</v>
      </c>
      <c r="B244" s="43"/>
      <c r="C244" s="44"/>
      <c r="D244" s="44"/>
      <c r="E244" s="45" t="s">
        <v>120</v>
      </c>
      <c r="F244" s="44"/>
      <c r="G244" s="44"/>
      <c r="H244" s="44"/>
      <c r="I244" s="44"/>
      <c r="J244" s="46"/>
    </row>
    <row r="245" ht="28.8">
      <c r="A245" s="36" t="s">
        <v>125</v>
      </c>
      <c r="B245" s="43"/>
      <c r="C245" s="44"/>
      <c r="D245" s="44"/>
      <c r="E245" s="47" t="s">
        <v>696</v>
      </c>
      <c r="F245" s="44"/>
      <c r="G245" s="44"/>
      <c r="H245" s="44"/>
      <c r="I245" s="44"/>
      <c r="J245" s="46"/>
    </row>
    <row r="246" ht="100.8">
      <c r="A246" s="36" t="s">
        <v>127</v>
      </c>
      <c r="B246" s="43"/>
      <c r="C246" s="44"/>
      <c r="D246" s="44"/>
      <c r="E246" s="38" t="s">
        <v>697</v>
      </c>
      <c r="F246" s="44"/>
      <c r="G246" s="44"/>
      <c r="H246" s="44"/>
      <c r="I246" s="44"/>
      <c r="J246" s="46"/>
    </row>
    <row r="247">
      <c r="A247" s="36" t="s">
        <v>118</v>
      </c>
      <c r="B247" s="36">
        <v>59</v>
      </c>
      <c r="C247" s="37" t="s">
        <v>698</v>
      </c>
      <c r="D247" s="36" t="s">
        <v>120</v>
      </c>
      <c r="E247" s="38" t="s">
        <v>699</v>
      </c>
      <c r="F247" s="39" t="s">
        <v>178</v>
      </c>
      <c r="G247" s="40">
        <v>1</v>
      </c>
      <c r="H247" s="41">
        <v>11294.360000000001</v>
      </c>
      <c r="I247" s="41">
        <f>ROUND(G247*H247,P4)</f>
        <v>0</v>
      </c>
      <c r="J247" s="39" t="s">
        <v>123</v>
      </c>
      <c r="O247" s="42">
        <f>I247*0.21</f>
        <v>0</v>
      </c>
      <c r="P247">
        <v>3</v>
      </c>
    </row>
    <row r="248">
      <c r="A248" s="36" t="s">
        <v>124</v>
      </c>
      <c r="B248" s="43"/>
      <c r="C248" s="44"/>
      <c r="D248" s="44"/>
      <c r="E248" s="45" t="s">
        <v>120</v>
      </c>
      <c r="F248" s="44"/>
      <c r="G248" s="44"/>
      <c r="H248" s="44"/>
      <c r="I248" s="44"/>
      <c r="J248" s="46"/>
    </row>
    <row r="249">
      <c r="A249" s="36" t="s">
        <v>125</v>
      </c>
      <c r="B249" s="43"/>
      <c r="C249" s="44"/>
      <c r="D249" s="44"/>
      <c r="E249" s="47" t="s">
        <v>700</v>
      </c>
      <c r="F249" s="44"/>
      <c r="G249" s="44"/>
      <c r="H249" s="44"/>
      <c r="I249" s="44"/>
      <c r="J249" s="46"/>
    </row>
    <row r="250" ht="86.4">
      <c r="A250" s="36" t="s">
        <v>127</v>
      </c>
      <c r="B250" s="43"/>
      <c r="C250" s="44"/>
      <c r="D250" s="44"/>
      <c r="E250" s="38" t="s">
        <v>701</v>
      </c>
      <c r="F250" s="44"/>
      <c r="G250" s="44"/>
      <c r="H250" s="44"/>
      <c r="I250" s="44"/>
      <c r="J250" s="46"/>
    </row>
    <row r="251">
      <c r="A251" s="36" t="s">
        <v>118</v>
      </c>
      <c r="B251" s="36">
        <v>60</v>
      </c>
      <c r="C251" s="37" t="s">
        <v>578</v>
      </c>
      <c r="D251" s="36" t="s">
        <v>120</v>
      </c>
      <c r="E251" s="38" t="s">
        <v>579</v>
      </c>
      <c r="F251" s="39" t="s">
        <v>189</v>
      </c>
      <c r="G251" s="40">
        <v>31.465</v>
      </c>
      <c r="H251" s="41">
        <v>4248.4200000000001</v>
      </c>
      <c r="I251" s="41">
        <f>ROUND(G251*H251,P4)</f>
        <v>0</v>
      </c>
      <c r="J251" s="39" t="s">
        <v>123</v>
      </c>
      <c r="O251" s="42">
        <f>I251*0.21</f>
        <v>0</v>
      </c>
      <c r="P251">
        <v>3</v>
      </c>
    </row>
    <row r="252">
      <c r="A252" s="36" t="s">
        <v>124</v>
      </c>
      <c r="B252" s="43"/>
      <c r="C252" s="44"/>
      <c r="D252" s="44"/>
      <c r="E252" s="45" t="s">
        <v>120</v>
      </c>
      <c r="F252" s="44"/>
      <c r="G252" s="44"/>
      <c r="H252" s="44"/>
      <c r="I252" s="44"/>
      <c r="J252" s="46"/>
    </row>
    <row r="253" ht="115.2">
      <c r="A253" s="36" t="s">
        <v>125</v>
      </c>
      <c r="B253" s="43"/>
      <c r="C253" s="44"/>
      <c r="D253" s="44"/>
      <c r="E253" s="47" t="s">
        <v>702</v>
      </c>
      <c r="F253" s="44"/>
      <c r="G253" s="44"/>
      <c r="H253" s="44"/>
      <c r="I253" s="44"/>
      <c r="J253" s="46"/>
    </row>
    <row r="254" ht="409.5">
      <c r="A254" s="36" t="s">
        <v>127</v>
      </c>
      <c r="B254" s="43"/>
      <c r="C254" s="44"/>
      <c r="D254" s="44"/>
      <c r="E254" s="38" t="s">
        <v>398</v>
      </c>
      <c r="F254" s="44"/>
      <c r="G254" s="44"/>
      <c r="H254" s="44"/>
      <c r="I254" s="44"/>
      <c r="J254" s="46"/>
    </row>
    <row r="255">
      <c r="A255" s="30" t="s">
        <v>115</v>
      </c>
      <c r="B255" s="31"/>
      <c r="C255" s="32" t="s">
        <v>268</v>
      </c>
      <c r="D255" s="33"/>
      <c r="E255" s="30" t="s">
        <v>269</v>
      </c>
      <c r="F255" s="33"/>
      <c r="G255" s="33"/>
      <c r="H255" s="33"/>
      <c r="I255" s="34">
        <f>SUMIFS(I256:I335,A256:A335,"P")</f>
        <v>0</v>
      </c>
      <c r="J255" s="35"/>
    </row>
    <row r="256" ht="28.8">
      <c r="A256" s="36" t="s">
        <v>118</v>
      </c>
      <c r="B256" s="36">
        <v>61</v>
      </c>
      <c r="C256" s="37" t="s">
        <v>455</v>
      </c>
      <c r="D256" s="36" t="s">
        <v>120</v>
      </c>
      <c r="E256" s="38" t="s">
        <v>456</v>
      </c>
      <c r="F256" s="39" t="s">
        <v>235</v>
      </c>
      <c r="G256" s="40">
        <v>36</v>
      </c>
      <c r="H256" s="41">
        <v>1915.6900000000001</v>
      </c>
      <c r="I256" s="41">
        <f>ROUND(G256*H256,P4)</f>
        <v>0</v>
      </c>
      <c r="J256" s="39" t="s">
        <v>123</v>
      </c>
      <c r="O256" s="42">
        <f>I256*0.21</f>
        <v>0</v>
      </c>
      <c r="P256">
        <v>3</v>
      </c>
    </row>
    <row r="257">
      <c r="A257" s="36" t="s">
        <v>124</v>
      </c>
      <c r="B257" s="43"/>
      <c r="C257" s="44"/>
      <c r="D257" s="44"/>
      <c r="E257" s="45" t="s">
        <v>120</v>
      </c>
      <c r="F257" s="44"/>
      <c r="G257" s="44"/>
      <c r="H257" s="44"/>
      <c r="I257" s="44"/>
      <c r="J257" s="46"/>
    </row>
    <row r="258" ht="28.8">
      <c r="A258" s="36" t="s">
        <v>125</v>
      </c>
      <c r="B258" s="43"/>
      <c r="C258" s="44"/>
      <c r="D258" s="44"/>
      <c r="E258" s="47" t="s">
        <v>703</v>
      </c>
      <c r="F258" s="44"/>
      <c r="G258" s="44"/>
      <c r="H258" s="44"/>
      <c r="I258" s="44"/>
      <c r="J258" s="46"/>
    </row>
    <row r="259" ht="144">
      <c r="A259" s="36" t="s">
        <v>127</v>
      </c>
      <c r="B259" s="43"/>
      <c r="C259" s="44"/>
      <c r="D259" s="44"/>
      <c r="E259" s="38" t="s">
        <v>458</v>
      </c>
      <c r="F259" s="44"/>
      <c r="G259" s="44"/>
      <c r="H259" s="44"/>
      <c r="I259" s="44"/>
      <c r="J259" s="46"/>
    </row>
    <row r="260" ht="28.8">
      <c r="A260" s="36" t="s">
        <v>118</v>
      </c>
      <c r="B260" s="36">
        <v>62</v>
      </c>
      <c r="C260" s="37" t="s">
        <v>459</v>
      </c>
      <c r="D260" s="36" t="s">
        <v>120</v>
      </c>
      <c r="E260" s="38" t="s">
        <v>456</v>
      </c>
      <c r="F260" s="39" t="s">
        <v>235</v>
      </c>
      <c r="G260" s="40">
        <v>53</v>
      </c>
      <c r="H260" s="41">
        <v>3782.8299999999999</v>
      </c>
      <c r="I260" s="41">
        <f>ROUND(G260*H260,P4)</f>
        <v>0</v>
      </c>
      <c r="J260" s="36"/>
      <c r="O260" s="42">
        <f>I260*0.21</f>
        <v>0</v>
      </c>
      <c r="P260">
        <v>3</v>
      </c>
    </row>
    <row r="261">
      <c r="A261" s="36" t="s">
        <v>124</v>
      </c>
      <c r="B261" s="43"/>
      <c r="C261" s="44"/>
      <c r="D261" s="44"/>
      <c r="E261" s="45" t="s">
        <v>120</v>
      </c>
      <c r="F261" s="44"/>
      <c r="G261" s="44"/>
      <c r="H261" s="44"/>
      <c r="I261" s="44"/>
      <c r="J261" s="46"/>
    </row>
    <row r="262" ht="43.2">
      <c r="A262" s="36" t="s">
        <v>125</v>
      </c>
      <c r="B262" s="43"/>
      <c r="C262" s="44"/>
      <c r="D262" s="44"/>
      <c r="E262" s="47" t="s">
        <v>704</v>
      </c>
      <c r="F262" s="44"/>
      <c r="G262" s="44"/>
      <c r="H262" s="44"/>
      <c r="I262" s="44"/>
      <c r="J262" s="46"/>
    </row>
    <row r="263" ht="201.6">
      <c r="A263" s="36" t="s">
        <v>127</v>
      </c>
      <c r="B263" s="43"/>
      <c r="C263" s="44"/>
      <c r="D263" s="44"/>
      <c r="E263" s="38" t="s">
        <v>461</v>
      </c>
      <c r="F263" s="44"/>
      <c r="G263" s="44"/>
      <c r="H263" s="44"/>
      <c r="I263" s="44"/>
      <c r="J263" s="46"/>
    </row>
    <row r="264">
      <c r="A264" s="36" t="s">
        <v>118</v>
      </c>
      <c r="B264" s="36">
        <v>63</v>
      </c>
      <c r="C264" s="37" t="s">
        <v>470</v>
      </c>
      <c r="D264" s="36" t="s">
        <v>120</v>
      </c>
      <c r="E264" s="38" t="s">
        <v>471</v>
      </c>
      <c r="F264" s="39" t="s">
        <v>178</v>
      </c>
      <c r="G264" s="40">
        <v>12</v>
      </c>
      <c r="H264" s="41">
        <v>306.87</v>
      </c>
      <c r="I264" s="41">
        <f>ROUND(G264*H264,P4)</f>
        <v>0</v>
      </c>
      <c r="J264" s="39" t="s">
        <v>123</v>
      </c>
      <c r="O264" s="42">
        <f>I264*0.21</f>
        <v>0</v>
      </c>
      <c r="P264">
        <v>3</v>
      </c>
    </row>
    <row r="265">
      <c r="A265" s="36" t="s">
        <v>124</v>
      </c>
      <c r="B265" s="43"/>
      <c r="C265" s="44"/>
      <c r="D265" s="44"/>
      <c r="E265" s="45" t="s">
        <v>120</v>
      </c>
      <c r="F265" s="44"/>
      <c r="G265" s="44"/>
      <c r="H265" s="44"/>
      <c r="I265" s="44"/>
      <c r="J265" s="46"/>
    </row>
    <row r="266">
      <c r="A266" s="36" t="s">
        <v>125</v>
      </c>
      <c r="B266" s="43"/>
      <c r="C266" s="44"/>
      <c r="D266" s="44"/>
      <c r="E266" s="47" t="s">
        <v>705</v>
      </c>
      <c r="F266" s="44"/>
      <c r="G266" s="44"/>
      <c r="H266" s="44"/>
      <c r="I266" s="44"/>
      <c r="J266" s="46"/>
    </row>
    <row r="267" ht="43.2">
      <c r="A267" s="36" t="s">
        <v>127</v>
      </c>
      <c r="B267" s="43"/>
      <c r="C267" s="44"/>
      <c r="D267" s="44"/>
      <c r="E267" s="38" t="s">
        <v>473</v>
      </c>
      <c r="F267" s="44"/>
      <c r="G267" s="44"/>
      <c r="H267" s="44"/>
      <c r="I267" s="44"/>
      <c r="J267" s="46"/>
    </row>
    <row r="268">
      <c r="A268" s="36" t="s">
        <v>118</v>
      </c>
      <c r="B268" s="36">
        <v>64</v>
      </c>
      <c r="C268" s="37" t="s">
        <v>706</v>
      </c>
      <c r="D268" s="36" t="s">
        <v>120</v>
      </c>
      <c r="E268" s="38" t="s">
        <v>707</v>
      </c>
      <c r="F268" s="39" t="s">
        <v>235</v>
      </c>
      <c r="G268" s="40">
        <v>7.5</v>
      </c>
      <c r="H268" s="41">
        <v>386.24000000000001</v>
      </c>
      <c r="I268" s="41">
        <f>ROUND(G268*H268,P4)</f>
        <v>0</v>
      </c>
      <c r="J268" s="39" t="s">
        <v>123</v>
      </c>
      <c r="O268" s="42">
        <f>I268*0.21</f>
        <v>0</v>
      </c>
      <c r="P268">
        <v>3</v>
      </c>
    </row>
    <row r="269">
      <c r="A269" s="36" t="s">
        <v>124</v>
      </c>
      <c r="B269" s="43"/>
      <c r="C269" s="44"/>
      <c r="D269" s="44"/>
      <c r="E269" s="45" t="s">
        <v>120</v>
      </c>
      <c r="F269" s="44"/>
      <c r="G269" s="44"/>
      <c r="H269" s="44"/>
      <c r="I269" s="44"/>
      <c r="J269" s="46"/>
    </row>
    <row r="270" ht="43.2">
      <c r="A270" s="36" t="s">
        <v>125</v>
      </c>
      <c r="B270" s="43"/>
      <c r="C270" s="44"/>
      <c r="D270" s="44"/>
      <c r="E270" s="47" t="s">
        <v>708</v>
      </c>
      <c r="F270" s="44"/>
      <c r="G270" s="44"/>
      <c r="H270" s="44"/>
      <c r="I270" s="44"/>
      <c r="J270" s="46"/>
    </row>
    <row r="271" ht="57.6">
      <c r="A271" s="36" t="s">
        <v>127</v>
      </c>
      <c r="B271" s="43"/>
      <c r="C271" s="44"/>
      <c r="D271" s="44"/>
      <c r="E271" s="38" t="s">
        <v>585</v>
      </c>
      <c r="F271" s="44"/>
      <c r="G271" s="44"/>
      <c r="H271" s="44"/>
      <c r="I271" s="44"/>
      <c r="J271" s="46"/>
    </row>
    <row r="272">
      <c r="A272" s="36" t="s">
        <v>118</v>
      </c>
      <c r="B272" s="36">
        <v>65</v>
      </c>
      <c r="C272" s="37" t="s">
        <v>582</v>
      </c>
      <c r="D272" s="36" t="s">
        <v>120</v>
      </c>
      <c r="E272" s="38" t="s">
        <v>583</v>
      </c>
      <c r="F272" s="39" t="s">
        <v>235</v>
      </c>
      <c r="G272" s="40">
        <v>178.30000000000001</v>
      </c>
      <c r="H272" s="41">
        <v>523.63</v>
      </c>
      <c r="I272" s="41">
        <f>ROUND(G272*H272,P4)</f>
        <v>0</v>
      </c>
      <c r="J272" s="39" t="s">
        <v>123</v>
      </c>
      <c r="O272" s="42">
        <f>I272*0.21</f>
        <v>0</v>
      </c>
      <c r="P272">
        <v>3</v>
      </c>
    </row>
    <row r="273">
      <c r="A273" s="36" t="s">
        <v>124</v>
      </c>
      <c r="B273" s="43"/>
      <c r="C273" s="44"/>
      <c r="D273" s="44"/>
      <c r="E273" s="45" t="s">
        <v>120</v>
      </c>
      <c r="F273" s="44"/>
      <c r="G273" s="44"/>
      <c r="H273" s="44"/>
      <c r="I273" s="44"/>
      <c r="J273" s="46"/>
    </row>
    <row r="274" ht="28.8">
      <c r="A274" s="36" t="s">
        <v>125</v>
      </c>
      <c r="B274" s="43"/>
      <c r="C274" s="44"/>
      <c r="D274" s="44"/>
      <c r="E274" s="47" t="s">
        <v>709</v>
      </c>
      <c r="F274" s="44"/>
      <c r="G274" s="44"/>
      <c r="H274" s="44"/>
      <c r="I274" s="44"/>
      <c r="J274" s="46"/>
    </row>
    <row r="275" ht="57.6">
      <c r="A275" s="36" t="s">
        <v>127</v>
      </c>
      <c r="B275" s="43"/>
      <c r="C275" s="44"/>
      <c r="D275" s="44"/>
      <c r="E275" s="38" t="s">
        <v>585</v>
      </c>
      <c r="F275" s="44"/>
      <c r="G275" s="44"/>
      <c r="H275" s="44"/>
      <c r="I275" s="44"/>
      <c r="J275" s="46"/>
    </row>
    <row r="276">
      <c r="A276" s="36" t="s">
        <v>118</v>
      </c>
      <c r="B276" s="36">
        <v>66</v>
      </c>
      <c r="C276" s="37" t="s">
        <v>586</v>
      </c>
      <c r="D276" s="36" t="s">
        <v>120</v>
      </c>
      <c r="E276" s="38" t="s">
        <v>587</v>
      </c>
      <c r="F276" s="39" t="s">
        <v>235</v>
      </c>
      <c r="G276" s="40">
        <v>43.200000000000003</v>
      </c>
      <c r="H276" s="41">
        <v>2817.4499999999998</v>
      </c>
      <c r="I276" s="41">
        <f>ROUND(G276*H276,P4)</f>
        <v>0</v>
      </c>
      <c r="J276" s="39" t="s">
        <v>123</v>
      </c>
      <c r="O276" s="42">
        <f>I276*0.21</f>
        <v>0</v>
      </c>
      <c r="P276">
        <v>3</v>
      </c>
    </row>
    <row r="277">
      <c r="A277" s="36" t="s">
        <v>124</v>
      </c>
      <c r="B277" s="43"/>
      <c r="C277" s="44"/>
      <c r="D277" s="44"/>
      <c r="E277" s="45" t="s">
        <v>120</v>
      </c>
      <c r="F277" s="44"/>
      <c r="G277" s="44"/>
      <c r="H277" s="44"/>
      <c r="I277" s="44"/>
      <c r="J277" s="46"/>
    </row>
    <row r="278" ht="43.2">
      <c r="A278" s="36" t="s">
        <v>125</v>
      </c>
      <c r="B278" s="43"/>
      <c r="C278" s="44"/>
      <c r="D278" s="44"/>
      <c r="E278" s="47" t="s">
        <v>710</v>
      </c>
      <c r="F278" s="44"/>
      <c r="G278" s="44"/>
      <c r="H278" s="44"/>
      <c r="I278" s="44"/>
      <c r="J278" s="46"/>
    </row>
    <row r="279" ht="57.6">
      <c r="A279" s="36" t="s">
        <v>127</v>
      </c>
      <c r="B279" s="43"/>
      <c r="C279" s="44"/>
      <c r="D279" s="44"/>
      <c r="E279" s="38" t="s">
        <v>589</v>
      </c>
      <c r="F279" s="44"/>
      <c r="G279" s="44"/>
      <c r="H279" s="44"/>
      <c r="I279" s="44"/>
      <c r="J279" s="46"/>
    </row>
    <row r="280">
      <c r="A280" s="36" t="s">
        <v>118</v>
      </c>
      <c r="B280" s="36">
        <v>67</v>
      </c>
      <c r="C280" s="37" t="s">
        <v>590</v>
      </c>
      <c r="D280" s="36" t="s">
        <v>120</v>
      </c>
      <c r="E280" s="38" t="s">
        <v>591</v>
      </c>
      <c r="F280" s="39" t="s">
        <v>235</v>
      </c>
      <c r="G280" s="40">
        <v>97.5</v>
      </c>
      <c r="H280" s="41">
        <v>3304.79</v>
      </c>
      <c r="I280" s="41">
        <f>ROUND(G280*H280,P4)</f>
        <v>0</v>
      </c>
      <c r="J280" s="39" t="s">
        <v>123</v>
      </c>
      <c r="O280" s="42">
        <f>I280*0.21</f>
        <v>0</v>
      </c>
      <c r="P280">
        <v>3</v>
      </c>
    </row>
    <row r="281">
      <c r="A281" s="36" t="s">
        <v>124</v>
      </c>
      <c r="B281" s="43"/>
      <c r="C281" s="44"/>
      <c r="D281" s="44"/>
      <c r="E281" s="45" t="s">
        <v>120</v>
      </c>
      <c r="F281" s="44"/>
      <c r="G281" s="44"/>
      <c r="H281" s="44"/>
      <c r="I281" s="44"/>
      <c r="J281" s="46"/>
    </row>
    <row r="282" ht="28.8">
      <c r="A282" s="36" t="s">
        <v>125</v>
      </c>
      <c r="B282" s="43"/>
      <c r="C282" s="44"/>
      <c r="D282" s="44"/>
      <c r="E282" s="47" t="s">
        <v>711</v>
      </c>
      <c r="F282" s="44"/>
      <c r="G282" s="44"/>
      <c r="H282" s="44"/>
      <c r="I282" s="44"/>
      <c r="J282" s="46"/>
    </row>
    <row r="283" ht="57.6">
      <c r="A283" s="36" t="s">
        <v>127</v>
      </c>
      <c r="B283" s="43"/>
      <c r="C283" s="44"/>
      <c r="D283" s="44"/>
      <c r="E283" s="38" t="s">
        <v>589</v>
      </c>
      <c r="F283" s="44"/>
      <c r="G283" s="44"/>
      <c r="H283" s="44"/>
      <c r="I283" s="44"/>
      <c r="J283" s="46"/>
    </row>
    <row r="284">
      <c r="A284" s="36" t="s">
        <v>118</v>
      </c>
      <c r="B284" s="36">
        <v>68</v>
      </c>
      <c r="C284" s="37" t="s">
        <v>593</v>
      </c>
      <c r="D284" s="36" t="s">
        <v>120</v>
      </c>
      <c r="E284" s="38" t="s">
        <v>594</v>
      </c>
      <c r="F284" s="39" t="s">
        <v>235</v>
      </c>
      <c r="G284" s="40">
        <v>8.0999999999999996</v>
      </c>
      <c r="H284" s="41">
        <v>5694.5699999999997</v>
      </c>
      <c r="I284" s="41">
        <f>ROUND(G284*H284,P4)</f>
        <v>0</v>
      </c>
      <c r="J284" s="39" t="s">
        <v>123</v>
      </c>
      <c r="O284" s="42">
        <f>I284*0.21</f>
        <v>0</v>
      </c>
      <c r="P284">
        <v>3</v>
      </c>
    </row>
    <row r="285">
      <c r="A285" s="36" t="s">
        <v>124</v>
      </c>
      <c r="B285" s="43"/>
      <c r="C285" s="44"/>
      <c r="D285" s="44"/>
      <c r="E285" s="45" t="s">
        <v>120</v>
      </c>
      <c r="F285" s="44"/>
      <c r="G285" s="44"/>
      <c r="H285" s="44"/>
      <c r="I285" s="44"/>
      <c r="J285" s="46"/>
    </row>
    <row r="286" ht="28.8">
      <c r="A286" s="36" t="s">
        <v>125</v>
      </c>
      <c r="B286" s="43"/>
      <c r="C286" s="44"/>
      <c r="D286" s="44"/>
      <c r="E286" s="47" t="s">
        <v>712</v>
      </c>
      <c r="F286" s="44"/>
      <c r="G286" s="44"/>
      <c r="H286" s="44"/>
      <c r="I286" s="44"/>
      <c r="J286" s="46"/>
    </row>
    <row r="287" ht="72">
      <c r="A287" s="36" t="s">
        <v>127</v>
      </c>
      <c r="B287" s="43"/>
      <c r="C287" s="44"/>
      <c r="D287" s="44"/>
      <c r="E287" s="38" t="s">
        <v>596</v>
      </c>
      <c r="F287" s="44"/>
      <c r="G287" s="44"/>
      <c r="H287" s="44"/>
      <c r="I287" s="44"/>
      <c r="J287" s="46"/>
    </row>
    <row r="288">
      <c r="A288" s="36" t="s">
        <v>118</v>
      </c>
      <c r="B288" s="36">
        <v>69</v>
      </c>
      <c r="C288" s="37" t="s">
        <v>713</v>
      </c>
      <c r="D288" s="36" t="s">
        <v>120</v>
      </c>
      <c r="E288" s="38" t="s">
        <v>714</v>
      </c>
      <c r="F288" s="39" t="s">
        <v>235</v>
      </c>
      <c r="G288" s="40">
        <v>22.16</v>
      </c>
      <c r="H288" s="41">
        <v>9247.1399999999994</v>
      </c>
      <c r="I288" s="41">
        <f>ROUND(G288*H288,P4)</f>
        <v>0</v>
      </c>
      <c r="J288" s="39" t="s">
        <v>123</v>
      </c>
      <c r="O288" s="42">
        <f>I288*0.21</f>
        <v>0</v>
      </c>
      <c r="P288">
        <v>3</v>
      </c>
    </row>
    <row r="289">
      <c r="A289" s="36" t="s">
        <v>124</v>
      </c>
      <c r="B289" s="43"/>
      <c r="C289" s="44"/>
      <c r="D289" s="44"/>
      <c r="E289" s="45" t="s">
        <v>120</v>
      </c>
      <c r="F289" s="44"/>
      <c r="G289" s="44"/>
      <c r="H289" s="44"/>
      <c r="I289" s="44"/>
      <c r="J289" s="46"/>
    </row>
    <row r="290" ht="43.2">
      <c r="A290" s="36" t="s">
        <v>125</v>
      </c>
      <c r="B290" s="43"/>
      <c r="C290" s="44"/>
      <c r="D290" s="44"/>
      <c r="E290" s="47" t="s">
        <v>715</v>
      </c>
      <c r="F290" s="44"/>
      <c r="G290" s="44"/>
      <c r="H290" s="44"/>
      <c r="I290" s="44"/>
      <c r="J290" s="46"/>
    </row>
    <row r="291" ht="72">
      <c r="A291" s="36" t="s">
        <v>127</v>
      </c>
      <c r="B291" s="43"/>
      <c r="C291" s="44"/>
      <c r="D291" s="44"/>
      <c r="E291" s="38" t="s">
        <v>596</v>
      </c>
      <c r="F291" s="44"/>
      <c r="G291" s="44"/>
      <c r="H291" s="44"/>
      <c r="I291" s="44"/>
      <c r="J291" s="46"/>
    </row>
    <row r="292">
      <c r="A292" s="36" t="s">
        <v>118</v>
      </c>
      <c r="B292" s="36">
        <v>70</v>
      </c>
      <c r="C292" s="37" t="s">
        <v>716</v>
      </c>
      <c r="D292" s="36" t="s">
        <v>120</v>
      </c>
      <c r="E292" s="38" t="s">
        <v>717</v>
      </c>
      <c r="F292" s="39" t="s">
        <v>235</v>
      </c>
      <c r="G292" s="40">
        <v>25.77</v>
      </c>
      <c r="H292" s="41">
        <v>12368.709999999999</v>
      </c>
      <c r="I292" s="41">
        <f>ROUND(G292*H292,P4)</f>
        <v>0</v>
      </c>
      <c r="J292" s="39" t="s">
        <v>123</v>
      </c>
      <c r="O292" s="42">
        <f>I292*0.21</f>
        <v>0</v>
      </c>
      <c r="P292">
        <v>3</v>
      </c>
    </row>
    <row r="293">
      <c r="A293" s="36" t="s">
        <v>124</v>
      </c>
      <c r="B293" s="43"/>
      <c r="C293" s="44"/>
      <c r="D293" s="44"/>
      <c r="E293" s="45" t="s">
        <v>120</v>
      </c>
      <c r="F293" s="44"/>
      <c r="G293" s="44"/>
      <c r="H293" s="44"/>
      <c r="I293" s="44"/>
      <c r="J293" s="46"/>
    </row>
    <row r="294" ht="28.8">
      <c r="A294" s="36" t="s">
        <v>125</v>
      </c>
      <c r="B294" s="43"/>
      <c r="C294" s="44"/>
      <c r="D294" s="44"/>
      <c r="E294" s="47" t="s">
        <v>718</v>
      </c>
      <c r="F294" s="44"/>
      <c r="G294" s="44"/>
      <c r="H294" s="44"/>
      <c r="I294" s="44"/>
      <c r="J294" s="46"/>
    </row>
    <row r="295" ht="72">
      <c r="A295" s="36" t="s">
        <v>127</v>
      </c>
      <c r="B295" s="43"/>
      <c r="C295" s="44"/>
      <c r="D295" s="44"/>
      <c r="E295" s="38" t="s">
        <v>596</v>
      </c>
      <c r="F295" s="44"/>
      <c r="G295" s="44"/>
      <c r="H295" s="44"/>
      <c r="I295" s="44"/>
      <c r="J295" s="46"/>
    </row>
    <row r="296">
      <c r="A296" s="36" t="s">
        <v>118</v>
      </c>
      <c r="B296" s="36">
        <v>71</v>
      </c>
      <c r="C296" s="37" t="s">
        <v>474</v>
      </c>
      <c r="D296" s="36" t="s">
        <v>120</v>
      </c>
      <c r="E296" s="38" t="s">
        <v>475</v>
      </c>
      <c r="F296" s="39" t="s">
        <v>235</v>
      </c>
      <c r="G296" s="40">
        <v>32.549999999999997</v>
      </c>
      <c r="H296" s="41">
        <v>190.52000000000001</v>
      </c>
      <c r="I296" s="41">
        <f>ROUND(G296*H296,P4)</f>
        <v>0</v>
      </c>
      <c r="J296" s="39" t="s">
        <v>123</v>
      </c>
      <c r="O296" s="42">
        <f>I296*0.21</f>
        <v>0</v>
      </c>
      <c r="P296">
        <v>3</v>
      </c>
    </row>
    <row r="297">
      <c r="A297" s="36" t="s">
        <v>124</v>
      </c>
      <c r="B297" s="43"/>
      <c r="C297" s="44"/>
      <c r="D297" s="44"/>
      <c r="E297" s="45" t="s">
        <v>120</v>
      </c>
      <c r="F297" s="44"/>
      <c r="G297" s="44"/>
      <c r="H297" s="44"/>
      <c r="I297" s="44"/>
      <c r="J297" s="46"/>
    </row>
    <row r="298" ht="28.8">
      <c r="A298" s="36" t="s">
        <v>125</v>
      </c>
      <c r="B298" s="43"/>
      <c r="C298" s="44"/>
      <c r="D298" s="44"/>
      <c r="E298" s="47" t="s">
        <v>719</v>
      </c>
      <c r="F298" s="44"/>
      <c r="G298" s="44"/>
      <c r="H298" s="44"/>
      <c r="I298" s="44"/>
      <c r="J298" s="46"/>
    </row>
    <row r="299" ht="28.8">
      <c r="A299" s="36" t="s">
        <v>127</v>
      </c>
      <c r="B299" s="43"/>
      <c r="C299" s="44"/>
      <c r="D299" s="44"/>
      <c r="E299" s="38" t="s">
        <v>477</v>
      </c>
      <c r="F299" s="44"/>
      <c r="G299" s="44"/>
      <c r="H299" s="44"/>
      <c r="I299" s="44"/>
      <c r="J299" s="46"/>
    </row>
    <row r="300">
      <c r="A300" s="36" t="s">
        <v>118</v>
      </c>
      <c r="B300" s="36">
        <v>72</v>
      </c>
      <c r="C300" s="37" t="s">
        <v>599</v>
      </c>
      <c r="D300" s="36" t="s">
        <v>120</v>
      </c>
      <c r="E300" s="38" t="s">
        <v>600</v>
      </c>
      <c r="F300" s="39" t="s">
        <v>235</v>
      </c>
      <c r="G300" s="40">
        <v>285.14999999999998</v>
      </c>
      <c r="H300" s="41">
        <v>58.579999999999998</v>
      </c>
      <c r="I300" s="41">
        <f>ROUND(G300*H300,P4)</f>
        <v>0</v>
      </c>
      <c r="J300" s="39" t="s">
        <v>123</v>
      </c>
      <c r="O300" s="42">
        <f>I300*0.21</f>
        <v>0</v>
      </c>
      <c r="P300">
        <v>3</v>
      </c>
    </row>
    <row r="301">
      <c r="A301" s="36" t="s">
        <v>124</v>
      </c>
      <c r="B301" s="43"/>
      <c r="C301" s="44"/>
      <c r="D301" s="44"/>
      <c r="E301" s="45" t="s">
        <v>120</v>
      </c>
      <c r="F301" s="44"/>
      <c r="G301" s="44"/>
      <c r="H301" s="44"/>
      <c r="I301" s="44"/>
      <c r="J301" s="46"/>
    </row>
    <row r="302" ht="43.2">
      <c r="A302" s="36" t="s">
        <v>125</v>
      </c>
      <c r="B302" s="43"/>
      <c r="C302" s="44"/>
      <c r="D302" s="44"/>
      <c r="E302" s="47" t="s">
        <v>720</v>
      </c>
      <c r="F302" s="44"/>
      <c r="G302" s="44"/>
      <c r="H302" s="44"/>
      <c r="I302" s="44"/>
      <c r="J302" s="46"/>
    </row>
    <row r="303" ht="43.2">
      <c r="A303" s="36" t="s">
        <v>127</v>
      </c>
      <c r="B303" s="43"/>
      <c r="C303" s="44"/>
      <c r="D303" s="44"/>
      <c r="E303" s="38" t="s">
        <v>602</v>
      </c>
      <c r="F303" s="44"/>
      <c r="G303" s="44"/>
      <c r="H303" s="44"/>
      <c r="I303" s="44"/>
      <c r="J303" s="46"/>
    </row>
    <row r="304" ht="28.8">
      <c r="A304" s="36" t="s">
        <v>118</v>
      </c>
      <c r="B304" s="36">
        <v>73</v>
      </c>
      <c r="C304" s="37" t="s">
        <v>478</v>
      </c>
      <c r="D304" s="36" t="s">
        <v>120</v>
      </c>
      <c r="E304" s="38" t="s">
        <v>479</v>
      </c>
      <c r="F304" s="39" t="s">
        <v>235</v>
      </c>
      <c r="G304" s="40">
        <v>5.5</v>
      </c>
      <c r="H304" s="41">
        <v>764.71000000000004</v>
      </c>
      <c r="I304" s="41">
        <f>ROUND(G304*H304,P4)</f>
        <v>0</v>
      </c>
      <c r="J304" s="39" t="s">
        <v>123</v>
      </c>
      <c r="O304" s="42">
        <f>I304*0.21</f>
        <v>0</v>
      </c>
      <c r="P304">
        <v>3</v>
      </c>
    </row>
    <row r="305">
      <c r="A305" s="36" t="s">
        <v>124</v>
      </c>
      <c r="B305" s="43"/>
      <c r="C305" s="44"/>
      <c r="D305" s="44"/>
      <c r="E305" s="45" t="s">
        <v>120</v>
      </c>
      <c r="F305" s="44"/>
      <c r="G305" s="44"/>
      <c r="H305" s="44"/>
      <c r="I305" s="44"/>
      <c r="J305" s="46"/>
    </row>
    <row r="306" ht="43.2">
      <c r="A306" s="36" t="s">
        <v>125</v>
      </c>
      <c r="B306" s="43"/>
      <c r="C306" s="44"/>
      <c r="D306" s="44"/>
      <c r="E306" s="47" t="s">
        <v>721</v>
      </c>
      <c r="F306" s="44"/>
      <c r="G306" s="44"/>
      <c r="H306" s="44"/>
      <c r="I306" s="44"/>
      <c r="J306" s="46"/>
    </row>
    <row r="307" ht="115.2">
      <c r="A307" s="36" t="s">
        <v>127</v>
      </c>
      <c r="B307" s="43"/>
      <c r="C307" s="44"/>
      <c r="D307" s="44"/>
      <c r="E307" s="38" t="s">
        <v>481</v>
      </c>
      <c r="F307" s="44"/>
      <c r="G307" s="44"/>
      <c r="H307" s="44"/>
      <c r="I307" s="44"/>
      <c r="J307" s="46"/>
    </row>
    <row r="308" ht="28.8">
      <c r="A308" s="36" t="s">
        <v>118</v>
      </c>
      <c r="B308" s="36">
        <v>74</v>
      </c>
      <c r="C308" s="37" t="s">
        <v>478</v>
      </c>
      <c r="D308" s="36" t="s">
        <v>288</v>
      </c>
      <c r="E308" s="38" t="s">
        <v>479</v>
      </c>
      <c r="F308" s="39" t="s">
        <v>235</v>
      </c>
      <c r="G308" s="40">
        <v>118</v>
      </c>
      <c r="H308" s="41">
        <v>764.71000000000004</v>
      </c>
      <c r="I308" s="41">
        <f>ROUND(G308*H308,P4)</f>
        <v>0</v>
      </c>
      <c r="J308" s="39" t="s">
        <v>123</v>
      </c>
      <c r="O308" s="42">
        <f>I308*0.21</f>
        <v>0</v>
      </c>
      <c r="P308">
        <v>3</v>
      </c>
    </row>
    <row r="309">
      <c r="A309" s="36" t="s">
        <v>124</v>
      </c>
      <c r="B309" s="43"/>
      <c r="C309" s="44"/>
      <c r="D309" s="44"/>
      <c r="E309" s="45" t="s">
        <v>120</v>
      </c>
      <c r="F309" s="44"/>
      <c r="G309" s="44"/>
      <c r="H309" s="44"/>
      <c r="I309" s="44"/>
      <c r="J309" s="46"/>
    </row>
    <row r="310" ht="28.8">
      <c r="A310" s="36" t="s">
        <v>125</v>
      </c>
      <c r="B310" s="43"/>
      <c r="C310" s="44"/>
      <c r="D310" s="44"/>
      <c r="E310" s="47" t="s">
        <v>722</v>
      </c>
      <c r="F310" s="44"/>
      <c r="G310" s="44"/>
      <c r="H310" s="44"/>
      <c r="I310" s="44"/>
      <c r="J310" s="46"/>
    </row>
    <row r="311" ht="115.2">
      <c r="A311" s="36" t="s">
        <v>127</v>
      </c>
      <c r="B311" s="43"/>
      <c r="C311" s="44"/>
      <c r="D311" s="44"/>
      <c r="E311" s="38" t="s">
        <v>481</v>
      </c>
      <c r="F311" s="44"/>
      <c r="G311" s="44"/>
      <c r="H311" s="44"/>
      <c r="I311" s="44"/>
      <c r="J311" s="46"/>
    </row>
    <row r="312" ht="28.8">
      <c r="A312" s="36" t="s">
        <v>118</v>
      </c>
      <c r="B312" s="36">
        <v>75</v>
      </c>
      <c r="C312" s="37" t="s">
        <v>723</v>
      </c>
      <c r="D312" s="36" t="s">
        <v>120</v>
      </c>
      <c r="E312" s="38" t="s">
        <v>724</v>
      </c>
      <c r="F312" s="39" t="s">
        <v>235</v>
      </c>
      <c r="G312" s="40">
        <v>15</v>
      </c>
      <c r="H312" s="41">
        <v>388.13999999999999</v>
      </c>
      <c r="I312" s="41">
        <f>ROUND(G312*H312,P4)</f>
        <v>0</v>
      </c>
      <c r="J312" s="39" t="s">
        <v>123</v>
      </c>
      <c r="O312" s="42">
        <f>I312*0.21</f>
        <v>0</v>
      </c>
      <c r="P312">
        <v>3</v>
      </c>
    </row>
    <row r="313">
      <c r="A313" s="36" t="s">
        <v>124</v>
      </c>
      <c r="B313" s="43"/>
      <c r="C313" s="44"/>
      <c r="D313" s="44"/>
      <c r="E313" s="45" t="s">
        <v>120</v>
      </c>
      <c r="F313" s="44"/>
      <c r="G313" s="44"/>
      <c r="H313" s="44"/>
      <c r="I313" s="44"/>
      <c r="J313" s="46"/>
    </row>
    <row r="314" ht="28.8">
      <c r="A314" s="36" t="s">
        <v>125</v>
      </c>
      <c r="B314" s="43"/>
      <c r="C314" s="44"/>
      <c r="D314" s="44"/>
      <c r="E314" s="47" t="s">
        <v>725</v>
      </c>
      <c r="F314" s="44"/>
      <c r="G314" s="44"/>
      <c r="H314" s="44"/>
      <c r="I314" s="44"/>
      <c r="J314" s="46"/>
    </row>
    <row r="315" ht="115.2">
      <c r="A315" s="36" t="s">
        <v>127</v>
      </c>
      <c r="B315" s="43"/>
      <c r="C315" s="44"/>
      <c r="D315" s="44"/>
      <c r="E315" s="38" t="s">
        <v>481</v>
      </c>
      <c r="F315" s="44"/>
      <c r="G315" s="44"/>
      <c r="H315" s="44"/>
      <c r="I315" s="44"/>
      <c r="J315" s="46"/>
    </row>
    <row r="316">
      <c r="A316" s="36" t="s">
        <v>118</v>
      </c>
      <c r="B316" s="36">
        <v>76</v>
      </c>
      <c r="C316" s="37" t="s">
        <v>726</v>
      </c>
      <c r="D316" s="36" t="s">
        <v>120</v>
      </c>
      <c r="E316" s="38" t="s">
        <v>727</v>
      </c>
      <c r="F316" s="39" t="s">
        <v>235</v>
      </c>
      <c r="G316" s="40">
        <v>55.5</v>
      </c>
      <c r="H316" s="41">
        <v>681.79999999999995</v>
      </c>
      <c r="I316" s="41">
        <f>ROUND(G316*H316,P4)</f>
        <v>0</v>
      </c>
      <c r="J316" s="39" t="s">
        <v>123</v>
      </c>
      <c r="O316" s="42">
        <f>I316*0.21</f>
        <v>0</v>
      </c>
      <c r="P316">
        <v>3</v>
      </c>
    </row>
    <row r="317">
      <c r="A317" s="36" t="s">
        <v>124</v>
      </c>
      <c r="B317" s="43"/>
      <c r="C317" s="44"/>
      <c r="D317" s="44"/>
      <c r="E317" s="45" t="s">
        <v>120</v>
      </c>
      <c r="F317" s="44"/>
      <c r="G317" s="44"/>
      <c r="H317" s="44"/>
      <c r="I317" s="44"/>
      <c r="J317" s="46"/>
    </row>
    <row r="318" ht="28.8">
      <c r="A318" s="36" t="s">
        <v>125</v>
      </c>
      <c r="B318" s="43"/>
      <c r="C318" s="44"/>
      <c r="D318" s="44"/>
      <c r="E318" s="47" t="s">
        <v>728</v>
      </c>
      <c r="F318" s="44"/>
      <c r="G318" s="44"/>
      <c r="H318" s="44"/>
      <c r="I318" s="44"/>
      <c r="J318" s="46"/>
    </row>
    <row r="319" ht="72">
      <c r="A319" s="36" t="s">
        <v>127</v>
      </c>
      <c r="B319" s="43"/>
      <c r="C319" s="44"/>
      <c r="D319" s="44"/>
      <c r="E319" s="38" t="s">
        <v>729</v>
      </c>
      <c r="F319" s="44"/>
      <c r="G319" s="44"/>
      <c r="H319" s="44"/>
      <c r="I319" s="44"/>
      <c r="J319" s="46"/>
    </row>
    <row r="320">
      <c r="A320" s="36" t="s">
        <v>118</v>
      </c>
      <c r="B320" s="36">
        <v>77</v>
      </c>
      <c r="C320" s="37" t="s">
        <v>730</v>
      </c>
      <c r="D320" s="36" t="s">
        <v>120</v>
      </c>
      <c r="E320" s="38" t="s">
        <v>731</v>
      </c>
      <c r="F320" s="39" t="s">
        <v>189</v>
      </c>
      <c r="G320" s="40">
        <v>9.1400000000000006</v>
      </c>
      <c r="H320" s="41">
        <v>3548.29</v>
      </c>
      <c r="I320" s="41">
        <f>ROUND(G320*H320,P4)</f>
        <v>0</v>
      </c>
      <c r="J320" s="39" t="s">
        <v>123</v>
      </c>
      <c r="O320" s="42">
        <f>I320*0.21</f>
        <v>0</v>
      </c>
      <c r="P320">
        <v>3</v>
      </c>
    </row>
    <row r="321">
      <c r="A321" s="36" t="s">
        <v>124</v>
      </c>
      <c r="B321" s="43"/>
      <c r="C321" s="44"/>
      <c r="D321" s="44"/>
      <c r="E321" s="45" t="s">
        <v>120</v>
      </c>
      <c r="F321" s="44"/>
      <c r="G321" s="44"/>
      <c r="H321" s="44"/>
      <c r="I321" s="44"/>
      <c r="J321" s="46"/>
    </row>
    <row r="322" ht="57.6">
      <c r="A322" s="36" t="s">
        <v>125</v>
      </c>
      <c r="B322" s="43"/>
      <c r="C322" s="44"/>
      <c r="D322" s="44"/>
      <c r="E322" s="47" t="s">
        <v>732</v>
      </c>
      <c r="F322" s="44"/>
      <c r="G322" s="44"/>
      <c r="H322" s="44"/>
      <c r="I322" s="44"/>
      <c r="J322" s="46"/>
    </row>
    <row r="323" ht="144">
      <c r="A323" s="36" t="s">
        <v>127</v>
      </c>
      <c r="B323" s="43"/>
      <c r="C323" s="44"/>
      <c r="D323" s="44"/>
      <c r="E323" s="38" t="s">
        <v>606</v>
      </c>
      <c r="F323" s="44"/>
      <c r="G323" s="44"/>
      <c r="H323" s="44"/>
      <c r="I323" s="44"/>
      <c r="J323" s="46"/>
    </row>
    <row r="324">
      <c r="A324" s="36" t="s">
        <v>118</v>
      </c>
      <c r="B324" s="36">
        <v>78</v>
      </c>
      <c r="C324" s="37" t="s">
        <v>603</v>
      </c>
      <c r="D324" s="36" t="s">
        <v>120</v>
      </c>
      <c r="E324" s="38" t="s">
        <v>604</v>
      </c>
      <c r="F324" s="39" t="s">
        <v>189</v>
      </c>
      <c r="G324" s="40">
        <v>6.8399999999999999</v>
      </c>
      <c r="H324" s="41">
        <v>4684.4399999999996</v>
      </c>
      <c r="I324" s="41">
        <f>ROUND(G324*H324,P4)</f>
        <v>0</v>
      </c>
      <c r="J324" s="39" t="s">
        <v>123</v>
      </c>
      <c r="O324" s="42">
        <f>I324*0.21</f>
        <v>0</v>
      </c>
      <c r="P324">
        <v>3</v>
      </c>
    </row>
    <row r="325">
      <c r="A325" s="36" t="s">
        <v>124</v>
      </c>
      <c r="B325" s="43"/>
      <c r="C325" s="44"/>
      <c r="D325" s="44"/>
      <c r="E325" s="45" t="s">
        <v>120</v>
      </c>
      <c r="F325" s="44"/>
      <c r="G325" s="44"/>
      <c r="H325" s="44"/>
      <c r="I325" s="44"/>
      <c r="J325" s="46"/>
    </row>
    <row r="326" ht="43.2">
      <c r="A326" s="36" t="s">
        <v>125</v>
      </c>
      <c r="B326" s="43"/>
      <c r="C326" s="44"/>
      <c r="D326" s="44"/>
      <c r="E326" s="47" t="s">
        <v>733</v>
      </c>
      <c r="F326" s="44"/>
      <c r="G326" s="44"/>
      <c r="H326" s="44"/>
      <c r="I326" s="44"/>
      <c r="J326" s="46"/>
    </row>
    <row r="327" ht="144">
      <c r="A327" s="36" t="s">
        <v>127</v>
      </c>
      <c r="B327" s="43"/>
      <c r="C327" s="44"/>
      <c r="D327" s="44"/>
      <c r="E327" s="38" t="s">
        <v>606</v>
      </c>
      <c r="F327" s="44"/>
      <c r="G327" s="44"/>
      <c r="H327" s="44"/>
      <c r="I327" s="44"/>
      <c r="J327" s="46"/>
    </row>
    <row r="328">
      <c r="A328" s="36" t="s">
        <v>118</v>
      </c>
      <c r="B328" s="36">
        <v>79</v>
      </c>
      <c r="C328" s="37" t="s">
        <v>607</v>
      </c>
      <c r="D328" s="36" t="s">
        <v>120</v>
      </c>
      <c r="E328" s="38" t="s">
        <v>608</v>
      </c>
      <c r="F328" s="39" t="s">
        <v>189</v>
      </c>
      <c r="G328" s="40">
        <v>32.212000000000003</v>
      </c>
      <c r="H328" s="41">
        <v>6204.5699999999997</v>
      </c>
      <c r="I328" s="41">
        <f>ROUND(G328*H328,P4)</f>
        <v>0</v>
      </c>
      <c r="J328" s="39" t="s">
        <v>123</v>
      </c>
      <c r="O328" s="42">
        <f>I328*0.21</f>
        <v>0</v>
      </c>
      <c r="P328">
        <v>3</v>
      </c>
    </row>
    <row r="329">
      <c r="A329" s="36" t="s">
        <v>124</v>
      </c>
      <c r="B329" s="43"/>
      <c r="C329" s="44"/>
      <c r="D329" s="44"/>
      <c r="E329" s="45" t="s">
        <v>120</v>
      </c>
      <c r="F329" s="44"/>
      <c r="G329" s="44"/>
      <c r="H329" s="44"/>
      <c r="I329" s="44"/>
      <c r="J329" s="46"/>
    </row>
    <row r="330" ht="72">
      <c r="A330" s="36" t="s">
        <v>125</v>
      </c>
      <c r="B330" s="43"/>
      <c r="C330" s="44"/>
      <c r="D330" s="44"/>
      <c r="E330" s="47" t="s">
        <v>734</v>
      </c>
      <c r="F330" s="44"/>
      <c r="G330" s="44"/>
      <c r="H330" s="44"/>
      <c r="I330" s="44"/>
      <c r="J330" s="46"/>
    </row>
    <row r="331" ht="144">
      <c r="A331" s="36" t="s">
        <v>127</v>
      </c>
      <c r="B331" s="43"/>
      <c r="C331" s="44"/>
      <c r="D331" s="44"/>
      <c r="E331" s="38" t="s">
        <v>606</v>
      </c>
      <c r="F331" s="44"/>
      <c r="G331" s="44"/>
      <c r="H331" s="44"/>
      <c r="I331" s="44"/>
      <c r="J331" s="46"/>
    </row>
    <row r="332">
      <c r="A332" s="36" t="s">
        <v>118</v>
      </c>
      <c r="B332" s="36">
        <v>80</v>
      </c>
      <c r="C332" s="37" t="s">
        <v>610</v>
      </c>
      <c r="D332" s="36" t="s">
        <v>120</v>
      </c>
      <c r="E332" s="38" t="s">
        <v>611</v>
      </c>
      <c r="F332" s="39" t="s">
        <v>235</v>
      </c>
      <c r="G332" s="40">
        <v>32.5</v>
      </c>
      <c r="H332" s="41">
        <v>2973.1300000000001</v>
      </c>
      <c r="I332" s="41">
        <f>ROUND(G332*H332,P4)</f>
        <v>0</v>
      </c>
      <c r="J332" s="39" t="s">
        <v>123</v>
      </c>
      <c r="O332" s="42">
        <f>I332*0.21</f>
        <v>0</v>
      </c>
      <c r="P332">
        <v>3</v>
      </c>
    </row>
    <row r="333">
      <c r="A333" s="36" t="s">
        <v>124</v>
      </c>
      <c r="B333" s="43"/>
      <c r="C333" s="44"/>
      <c r="D333" s="44"/>
      <c r="E333" s="45" t="s">
        <v>120</v>
      </c>
      <c r="F333" s="44"/>
      <c r="G333" s="44"/>
      <c r="H333" s="44"/>
      <c r="I333" s="44"/>
      <c r="J333" s="46"/>
    </row>
    <row r="334" ht="57.6">
      <c r="A334" s="36" t="s">
        <v>125</v>
      </c>
      <c r="B334" s="43"/>
      <c r="C334" s="44"/>
      <c r="D334" s="44"/>
      <c r="E334" s="47" t="s">
        <v>735</v>
      </c>
      <c r="F334" s="44"/>
      <c r="G334" s="44"/>
      <c r="H334" s="44"/>
      <c r="I334" s="44"/>
      <c r="J334" s="46"/>
    </row>
    <row r="335" ht="158.4">
      <c r="A335" s="36" t="s">
        <v>127</v>
      </c>
      <c r="B335" s="48"/>
      <c r="C335" s="49"/>
      <c r="D335" s="49"/>
      <c r="E335" s="38" t="s">
        <v>613</v>
      </c>
      <c r="F335" s="49"/>
      <c r="G335" s="49"/>
      <c r="H335" s="49"/>
      <c r="I335" s="49"/>
      <c r="J335"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23</v>
      </c>
      <c r="I3" s="24">
        <f>SUMIFS(I8:I258,A8:A258,"SD")</f>
        <v>0</v>
      </c>
      <c r="J3" s="18"/>
      <c r="O3">
        <v>0</v>
      </c>
      <c r="P3">
        <v>2</v>
      </c>
    </row>
    <row r="4">
      <c r="A4" s="3" t="s">
        <v>102</v>
      </c>
      <c r="B4" s="19" t="s">
        <v>103</v>
      </c>
      <c r="C4" s="20" t="s">
        <v>23</v>
      </c>
      <c r="D4" s="21"/>
      <c r="E4" s="22" t="s">
        <v>24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SUMIFS(I9:I24,A9:A24,"P")</f>
        <v>0</v>
      </c>
      <c r="J8" s="35"/>
    </row>
    <row r="9">
      <c r="A9" s="36" t="s">
        <v>118</v>
      </c>
      <c r="B9" s="36">
        <v>1</v>
      </c>
      <c r="C9" s="37" t="s">
        <v>187</v>
      </c>
      <c r="D9" s="36" t="s">
        <v>288</v>
      </c>
      <c r="E9" s="38" t="s">
        <v>188</v>
      </c>
      <c r="F9" s="39" t="s">
        <v>189</v>
      </c>
      <c r="G9" s="40">
        <v>673.39800000000002</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736</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192.90799999999999</v>
      </c>
      <c r="H13" s="41">
        <v>960</v>
      </c>
      <c r="I13" s="41">
        <f>ROUND(G13*H13,P4)</f>
        <v>0</v>
      </c>
      <c r="J13" s="39" t="s">
        <v>123</v>
      </c>
      <c r="O13" s="42">
        <f>I13*0.21</f>
        <v>0</v>
      </c>
      <c r="P13">
        <v>3</v>
      </c>
    </row>
    <row r="14">
      <c r="A14" s="36" t="s">
        <v>124</v>
      </c>
      <c r="B14" s="43"/>
      <c r="C14" s="44"/>
      <c r="D14" s="44"/>
      <c r="E14" s="45" t="s">
        <v>120</v>
      </c>
      <c r="F14" s="44"/>
      <c r="G14" s="44"/>
      <c r="H14" s="44"/>
      <c r="I14" s="44"/>
      <c r="J14" s="46"/>
    </row>
    <row r="15" ht="43.2">
      <c r="A15" s="36" t="s">
        <v>125</v>
      </c>
      <c r="B15" s="43"/>
      <c r="C15" s="44"/>
      <c r="D15" s="44"/>
      <c r="E15" s="47" t="s">
        <v>737</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311</v>
      </c>
      <c r="E17" s="38" t="s">
        <v>188</v>
      </c>
      <c r="F17" s="39" t="s">
        <v>189</v>
      </c>
      <c r="G17" s="40">
        <v>191.46799999999999</v>
      </c>
      <c r="H17" s="41">
        <v>960</v>
      </c>
      <c r="I17" s="41">
        <f>ROUND(G17*H17,P4)</f>
        <v>0</v>
      </c>
      <c r="J17" s="39" t="s">
        <v>123</v>
      </c>
      <c r="O17" s="42">
        <f>I17*0.21</f>
        <v>0</v>
      </c>
      <c r="P17">
        <v>3</v>
      </c>
    </row>
    <row r="18">
      <c r="A18" s="36" t="s">
        <v>124</v>
      </c>
      <c r="B18" s="43"/>
      <c r="C18" s="44"/>
      <c r="D18" s="44"/>
      <c r="E18" s="45" t="s">
        <v>120</v>
      </c>
      <c r="F18" s="44"/>
      <c r="G18" s="44"/>
      <c r="H18" s="44"/>
      <c r="I18" s="44"/>
      <c r="J18" s="46"/>
    </row>
    <row r="19" ht="57.6">
      <c r="A19" s="36" t="s">
        <v>125</v>
      </c>
      <c r="B19" s="43"/>
      <c r="C19" s="44"/>
      <c r="D19" s="44"/>
      <c r="E19" s="47" t="s">
        <v>738</v>
      </c>
      <c r="F19" s="44"/>
      <c r="G19" s="44"/>
      <c r="H19" s="44"/>
      <c r="I19" s="44"/>
      <c r="J19" s="46"/>
    </row>
    <row r="20" ht="28.8">
      <c r="A20" s="36" t="s">
        <v>127</v>
      </c>
      <c r="B20" s="43"/>
      <c r="C20" s="44"/>
      <c r="D20" s="44"/>
      <c r="E20" s="38" t="s">
        <v>192</v>
      </c>
      <c r="F20" s="44"/>
      <c r="G20" s="44"/>
      <c r="H20" s="44"/>
      <c r="I20" s="44"/>
      <c r="J20" s="46"/>
    </row>
    <row r="21">
      <c r="A21" s="36" t="s">
        <v>118</v>
      </c>
      <c r="B21" s="36">
        <v>4</v>
      </c>
      <c r="C21" s="37" t="s">
        <v>187</v>
      </c>
      <c r="D21" s="36" t="s">
        <v>485</v>
      </c>
      <c r="E21" s="38" t="s">
        <v>188</v>
      </c>
      <c r="F21" s="39" t="s">
        <v>189</v>
      </c>
      <c r="G21" s="40">
        <v>17.536000000000001</v>
      </c>
      <c r="H21" s="41">
        <v>960</v>
      </c>
      <c r="I21" s="41">
        <f>ROUND(G21*H21,P4)</f>
        <v>0</v>
      </c>
      <c r="J21" s="39" t="s">
        <v>123</v>
      </c>
      <c r="O21" s="42">
        <f>I21*0.21</f>
        <v>0</v>
      </c>
      <c r="P21">
        <v>3</v>
      </c>
    </row>
    <row r="22">
      <c r="A22" s="36" t="s">
        <v>124</v>
      </c>
      <c r="B22" s="43"/>
      <c r="C22" s="44"/>
      <c r="D22" s="44"/>
      <c r="E22" s="45" t="s">
        <v>120</v>
      </c>
      <c r="F22" s="44"/>
      <c r="G22" s="44"/>
      <c r="H22" s="44"/>
      <c r="I22" s="44"/>
      <c r="J22" s="46"/>
    </row>
    <row r="23" ht="43.2">
      <c r="A23" s="36" t="s">
        <v>125</v>
      </c>
      <c r="B23" s="43"/>
      <c r="C23" s="44"/>
      <c r="D23" s="44"/>
      <c r="E23" s="47" t="s">
        <v>739</v>
      </c>
      <c r="F23" s="44"/>
      <c r="G23" s="44"/>
      <c r="H23" s="44"/>
      <c r="I23" s="44"/>
      <c r="J23" s="46"/>
    </row>
    <row r="24" ht="28.8">
      <c r="A24" s="36" t="s">
        <v>127</v>
      </c>
      <c r="B24" s="43"/>
      <c r="C24" s="44"/>
      <c r="D24" s="44"/>
      <c r="E24" s="38" t="s">
        <v>192</v>
      </c>
      <c r="F24" s="44"/>
      <c r="G24" s="44"/>
      <c r="H24" s="44"/>
      <c r="I24" s="44"/>
      <c r="J24" s="46"/>
    </row>
    <row r="25">
      <c r="A25" s="30" t="s">
        <v>115</v>
      </c>
      <c r="B25" s="31"/>
      <c r="C25" s="32" t="s">
        <v>133</v>
      </c>
      <c r="D25" s="33"/>
      <c r="E25" s="30" t="s">
        <v>204</v>
      </c>
      <c r="F25" s="33"/>
      <c r="G25" s="33"/>
      <c r="H25" s="33"/>
      <c r="I25" s="34">
        <f>SUMIFS(I26:I97,A26:A97,"P")</f>
        <v>0</v>
      </c>
      <c r="J25" s="35"/>
    </row>
    <row r="26">
      <c r="A26" s="36" t="s">
        <v>118</v>
      </c>
      <c r="B26" s="36">
        <v>5</v>
      </c>
      <c r="C26" s="37" t="s">
        <v>624</v>
      </c>
      <c r="D26" s="36" t="s">
        <v>120</v>
      </c>
      <c r="E26" s="38" t="s">
        <v>625</v>
      </c>
      <c r="F26" s="39" t="s">
        <v>219</v>
      </c>
      <c r="G26" s="40">
        <v>46</v>
      </c>
      <c r="H26" s="41">
        <v>166.16</v>
      </c>
      <c r="I26" s="41">
        <f>ROUND(G26*H26,P4)</f>
        <v>0</v>
      </c>
      <c r="J26" s="39" t="s">
        <v>123</v>
      </c>
      <c r="O26" s="42">
        <f>I26*0.21</f>
        <v>0</v>
      </c>
      <c r="P26">
        <v>3</v>
      </c>
    </row>
    <row r="27">
      <c r="A27" s="36" t="s">
        <v>124</v>
      </c>
      <c r="B27" s="43"/>
      <c r="C27" s="44"/>
      <c r="D27" s="44"/>
      <c r="E27" s="45" t="s">
        <v>120</v>
      </c>
      <c r="F27" s="44"/>
      <c r="G27" s="44"/>
      <c r="H27" s="44"/>
      <c r="I27" s="44"/>
      <c r="J27" s="46"/>
    </row>
    <row r="28">
      <c r="A28" s="36" t="s">
        <v>125</v>
      </c>
      <c r="B28" s="43"/>
      <c r="C28" s="44"/>
      <c r="D28" s="44"/>
      <c r="E28" s="47" t="s">
        <v>740</v>
      </c>
      <c r="F28" s="44"/>
      <c r="G28" s="44"/>
      <c r="H28" s="44"/>
      <c r="I28" s="44"/>
      <c r="J28" s="46"/>
    </row>
    <row r="29" ht="86.4">
      <c r="A29" s="36" t="s">
        <v>127</v>
      </c>
      <c r="B29" s="43"/>
      <c r="C29" s="44"/>
      <c r="D29" s="44"/>
      <c r="E29" s="38" t="s">
        <v>627</v>
      </c>
      <c r="F29" s="44"/>
      <c r="G29" s="44"/>
      <c r="H29" s="44"/>
      <c r="I29" s="44"/>
      <c r="J29" s="46"/>
    </row>
    <row r="30" ht="28.8">
      <c r="A30" s="36" t="s">
        <v>118</v>
      </c>
      <c r="B30" s="36">
        <v>6</v>
      </c>
      <c r="C30" s="37" t="s">
        <v>493</v>
      </c>
      <c r="D30" s="36" t="s">
        <v>120</v>
      </c>
      <c r="E30" s="38" t="s">
        <v>494</v>
      </c>
      <c r="F30" s="39" t="s">
        <v>189</v>
      </c>
      <c r="G30" s="40">
        <v>186.108</v>
      </c>
      <c r="H30" s="41">
        <v>319.98000000000002</v>
      </c>
      <c r="I30" s="41">
        <f>ROUND(G30*H30,P4)</f>
        <v>0</v>
      </c>
      <c r="J30" s="39" t="s">
        <v>123</v>
      </c>
      <c r="O30" s="42">
        <f>I30*0.21</f>
        <v>0</v>
      </c>
      <c r="P30">
        <v>3</v>
      </c>
    </row>
    <row r="31">
      <c r="A31" s="36" t="s">
        <v>124</v>
      </c>
      <c r="B31" s="43"/>
      <c r="C31" s="44"/>
      <c r="D31" s="44"/>
      <c r="E31" s="45" t="s">
        <v>120</v>
      </c>
      <c r="F31" s="44"/>
      <c r="G31" s="44"/>
      <c r="H31" s="44"/>
      <c r="I31" s="44"/>
      <c r="J31" s="46"/>
    </row>
    <row r="32" ht="115.2">
      <c r="A32" s="36" t="s">
        <v>125</v>
      </c>
      <c r="B32" s="43"/>
      <c r="C32" s="44"/>
      <c r="D32" s="44"/>
      <c r="E32" s="47" t="s">
        <v>741</v>
      </c>
      <c r="F32" s="44"/>
      <c r="G32" s="44"/>
      <c r="H32" s="44"/>
      <c r="I32" s="44"/>
      <c r="J32" s="46"/>
    </row>
    <row r="33" ht="72">
      <c r="A33" s="36" t="s">
        <v>127</v>
      </c>
      <c r="B33" s="43"/>
      <c r="C33" s="44"/>
      <c r="D33" s="44"/>
      <c r="E33" s="38" t="s">
        <v>496</v>
      </c>
      <c r="F33" s="44"/>
      <c r="G33" s="44"/>
      <c r="H33" s="44"/>
      <c r="I33" s="44"/>
      <c r="J33" s="46"/>
    </row>
    <row r="34">
      <c r="A34" s="36" t="s">
        <v>118</v>
      </c>
      <c r="B34" s="36">
        <v>7</v>
      </c>
      <c r="C34" s="37" t="s">
        <v>629</v>
      </c>
      <c r="D34" s="36" t="s">
        <v>120</v>
      </c>
      <c r="E34" s="38" t="s">
        <v>630</v>
      </c>
      <c r="F34" s="39" t="s">
        <v>189</v>
      </c>
      <c r="G34" s="40">
        <v>89.015000000000001</v>
      </c>
      <c r="H34" s="41">
        <v>1291.02</v>
      </c>
      <c r="I34" s="41">
        <f>ROUND(G34*H34,P4)</f>
        <v>0</v>
      </c>
      <c r="J34" s="39" t="s">
        <v>123</v>
      </c>
      <c r="O34" s="42">
        <f>I34*0.21</f>
        <v>0</v>
      </c>
      <c r="P34">
        <v>3</v>
      </c>
    </row>
    <row r="35">
      <c r="A35" s="36" t="s">
        <v>124</v>
      </c>
      <c r="B35" s="43"/>
      <c r="C35" s="44"/>
      <c r="D35" s="44"/>
      <c r="E35" s="45" t="s">
        <v>120</v>
      </c>
      <c r="F35" s="44"/>
      <c r="G35" s="44"/>
      <c r="H35" s="44"/>
      <c r="I35" s="44"/>
      <c r="J35" s="46"/>
    </row>
    <row r="36" ht="57.6">
      <c r="A36" s="36" t="s">
        <v>125</v>
      </c>
      <c r="B36" s="43"/>
      <c r="C36" s="44"/>
      <c r="D36" s="44"/>
      <c r="E36" s="47" t="s">
        <v>742</v>
      </c>
      <c r="F36" s="44"/>
      <c r="G36" s="44"/>
      <c r="H36" s="44"/>
      <c r="I36" s="44"/>
      <c r="J36" s="46"/>
    </row>
    <row r="37" ht="72">
      <c r="A37" s="36" t="s">
        <v>127</v>
      </c>
      <c r="B37" s="43"/>
      <c r="C37" s="44"/>
      <c r="D37" s="44"/>
      <c r="E37" s="38" t="s">
        <v>496</v>
      </c>
      <c r="F37" s="44"/>
      <c r="G37" s="44"/>
      <c r="H37" s="44"/>
      <c r="I37" s="44"/>
      <c r="J37" s="46"/>
    </row>
    <row r="38">
      <c r="A38" s="36" t="s">
        <v>118</v>
      </c>
      <c r="B38" s="36">
        <v>8</v>
      </c>
      <c r="C38" s="37" t="s">
        <v>632</v>
      </c>
      <c r="D38" s="36" t="s">
        <v>120</v>
      </c>
      <c r="E38" s="38" t="s">
        <v>633</v>
      </c>
      <c r="F38" s="39" t="s">
        <v>189</v>
      </c>
      <c r="G38" s="40">
        <v>3.3999999999999999</v>
      </c>
      <c r="H38" s="41">
        <v>3072.1500000000001</v>
      </c>
      <c r="I38" s="41">
        <f>ROUND(G38*H38,P4)</f>
        <v>0</v>
      </c>
      <c r="J38" s="39" t="s">
        <v>123</v>
      </c>
      <c r="O38" s="42">
        <f>I38*0.21</f>
        <v>0</v>
      </c>
      <c r="P38">
        <v>3</v>
      </c>
    </row>
    <row r="39">
      <c r="A39" s="36" t="s">
        <v>124</v>
      </c>
      <c r="B39" s="43"/>
      <c r="C39" s="44"/>
      <c r="D39" s="44"/>
      <c r="E39" s="45" t="s">
        <v>120</v>
      </c>
      <c r="F39" s="44"/>
      <c r="G39" s="44"/>
      <c r="H39" s="44"/>
      <c r="I39" s="44"/>
      <c r="J39" s="46"/>
    </row>
    <row r="40" ht="28.8">
      <c r="A40" s="36" t="s">
        <v>125</v>
      </c>
      <c r="B40" s="43"/>
      <c r="C40" s="44"/>
      <c r="D40" s="44"/>
      <c r="E40" s="47" t="s">
        <v>743</v>
      </c>
      <c r="F40" s="44"/>
      <c r="G40" s="44"/>
      <c r="H40" s="44"/>
      <c r="I40" s="44"/>
      <c r="J40" s="46"/>
    </row>
    <row r="41" ht="72">
      <c r="A41" s="36" t="s">
        <v>127</v>
      </c>
      <c r="B41" s="43"/>
      <c r="C41" s="44"/>
      <c r="D41" s="44"/>
      <c r="E41" s="38" t="s">
        <v>496</v>
      </c>
      <c r="F41" s="44"/>
      <c r="G41" s="44"/>
      <c r="H41" s="44"/>
      <c r="I41" s="44"/>
      <c r="J41" s="46"/>
    </row>
    <row r="42">
      <c r="A42" s="36" t="s">
        <v>118</v>
      </c>
      <c r="B42" s="36">
        <v>9</v>
      </c>
      <c r="C42" s="37" t="s">
        <v>500</v>
      </c>
      <c r="D42" s="36" t="s">
        <v>120</v>
      </c>
      <c r="E42" s="38" t="s">
        <v>501</v>
      </c>
      <c r="F42" s="39" t="s">
        <v>189</v>
      </c>
      <c r="G42" s="40">
        <v>82.349999999999994</v>
      </c>
      <c r="H42" s="41">
        <v>1353.8399999999999</v>
      </c>
      <c r="I42" s="41">
        <f>ROUND(G42*H42,P4)</f>
        <v>0</v>
      </c>
      <c r="J42" s="39" t="s">
        <v>123</v>
      </c>
      <c r="O42" s="42">
        <f>I42*0.21</f>
        <v>0</v>
      </c>
      <c r="P42">
        <v>3</v>
      </c>
    </row>
    <row r="43">
      <c r="A43" s="36" t="s">
        <v>124</v>
      </c>
      <c r="B43" s="43"/>
      <c r="C43" s="44"/>
      <c r="D43" s="44"/>
      <c r="E43" s="45" t="s">
        <v>120</v>
      </c>
      <c r="F43" s="44"/>
      <c r="G43" s="44"/>
      <c r="H43" s="44"/>
      <c r="I43" s="44"/>
      <c r="J43" s="46"/>
    </row>
    <row r="44" ht="187.2">
      <c r="A44" s="36" t="s">
        <v>125</v>
      </c>
      <c r="B44" s="43"/>
      <c r="C44" s="44"/>
      <c r="D44" s="44"/>
      <c r="E44" s="47" t="s">
        <v>744</v>
      </c>
      <c r="F44" s="44"/>
      <c r="G44" s="44"/>
      <c r="H44" s="44"/>
      <c r="I44" s="44"/>
      <c r="J44" s="46"/>
    </row>
    <row r="45" ht="72">
      <c r="A45" s="36" t="s">
        <v>127</v>
      </c>
      <c r="B45" s="43"/>
      <c r="C45" s="44"/>
      <c r="D45" s="44"/>
      <c r="E45" s="38" t="s">
        <v>496</v>
      </c>
      <c r="F45" s="44"/>
      <c r="G45" s="44"/>
      <c r="H45" s="44"/>
      <c r="I45" s="44"/>
      <c r="J45" s="46"/>
    </row>
    <row r="46">
      <c r="A46" s="36" t="s">
        <v>118</v>
      </c>
      <c r="B46" s="36">
        <v>10</v>
      </c>
      <c r="C46" s="37" t="s">
        <v>290</v>
      </c>
      <c r="D46" s="36" t="s">
        <v>120</v>
      </c>
      <c r="E46" s="38" t="s">
        <v>291</v>
      </c>
      <c r="F46" s="39" t="s">
        <v>235</v>
      </c>
      <c r="G46" s="40">
        <v>82.299999999999997</v>
      </c>
      <c r="H46" s="41">
        <v>113.47</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745</v>
      </c>
      <c r="F48" s="44"/>
      <c r="G48" s="44"/>
      <c r="H48" s="44"/>
      <c r="I48" s="44"/>
      <c r="J48" s="46"/>
    </row>
    <row r="49" ht="28.8">
      <c r="A49" s="36" t="s">
        <v>127</v>
      </c>
      <c r="B49" s="43"/>
      <c r="C49" s="44"/>
      <c r="D49" s="44"/>
      <c r="E49" s="38" t="s">
        <v>293</v>
      </c>
      <c r="F49" s="44"/>
      <c r="G49" s="44"/>
      <c r="H49" s="44"/>
      <c r="I49" s="44"/>
      <c r="J49" s="46"/>
    </row>
    <row r="50">
      <c r="A50" s="36" t="s">
        <v>118</v>
      </c>
      <c r="B50" s="36">
        <v>11</v>
      </c>
      <c r="C50" s="37" t="s">
        <v>294</v>
      </c>
      <c r="D50" s="36" t="s">
        <v>120</v>
      </c>
      <c r="E50" s="38" t="s">
        <v>295</v>
      </c>
      <c r="F50" s="39" t="s">
        <v>189</v>
      </c>
      <c r="G50" s="40">
        <v>623.59799999999996</v>
      </c>
      <c r="H50" s="41">
        <v>170.38</v>
      </c>
      <c r="I50" s="41">
        <f>ROUND(G50*H50,P4)</f>
        <v>0</v>
      </c>
      <c r="J50" s="39" t="s">
        <v>123</v>
      </c>
      <c r="O50" s="42">
        <f>I50*0.21</f>
        <v>0</v>
      </c>
      <c r="P50">
        <v>3</v>
      </c>
    </row>
    <row r="51">
      <c r="A51" s="36" t="s">
        <v>124</v>
      </c>
      <c r="B51" s="43"/>
      <c r="C51" s="44"/>
      <c r="D51" s="44"/>
      <c r="E51" s="45" t="s">
        <v>120</v>
      </c>
      <c r="F51" s="44"/>
      <c r="G51" s="44"/>
      <c r="H51" s="44"/>
      <c r="I51" s="44"/>
      <c r="J51" s="46"/>
    </row>
    <row r="52" ht="72">
      <c r="A52" s="36" t="s">
        <v>125</v>
      </c>
      <c r="B52" s="43"/>
      <c r="C52" s="44"/>
      <c r="D52" s="44"/>
      <c r="E52" s="47" t="s">
        <v>746</v>
      </c>
      <c r="F52" s="44"/>
      <c r="G52" s="44"/>
      <c r="H52" s="44"/>
      <c r="I52" s="44"/>
      <c r="J52" s="46"/>
    </row>
    <row r="53" ht="409.5">
      <c r="A53" s="36" t="s">
        <v>127</v>
      </c>
      <c r="B53" s="43"/>
      <c r="C53" s="44"/>
      <c r="D53" s="44"/>
      <c r="E53" s="38" t="s">
        <v>297</v>
      </c>
      <c r="F53" s="44"/>
      <c r="G53" s="44"/>
      <c r="H53" s="44"/>
      <c r="I53" s="44"/>
      <c r="J53" s="46"/>
    </row>
    <row r="54">
      <c r="A54" s="36" t="s">
        <v>118</v>
      </c>
      <c r="B54" s="36">
        <v>12</v>
      </c>
      <c r="C54" s="37" t="s">
        <v>305</v>
      </c>
      <c r="D54" s="36" t="s">
        <v>309</v>
      </c>
      <c r="E54" s="38" t="s">
        <v>306</v>
      </c>
      <c r="F54" s="39" t="s">
        <v>189</v>
      </c>
      <c r="G54" s="40">
        <v>52.737000000000002</v>
      </c>
      <c r="H54" s="41">
        <v>135.06999999999999</v>
      </c>
      <c r="I54" s="41">
        <f>ROUND(G54*H54,P4)</f>
        <v>0</v>
      </c>
      <c r="J54" s="39" t="s">
        <v>123</v>
      </c>
      <c r="O54" s="42">
        <f>I54*0.21</f>
        <v>0</v>
      </c>
      <c r="P54">
        <v>3</v>
      </c>
    </row>
    <row r="55">
      <c r="A55" s="36" t="s">
        <v>124</v>
      </c>
      <c r="B55" s="43"/>
      <c r="C55" s="44"/>
      <c r="D55" s="44"/>
      <c r="E55" s="45" t="s">
        <v>120</v>
      </c>
      <c r="F55" s="44"/>
      <c r="G55" s="44"/>
      <c r="H55" s="44"/>
      <c r="I55" s="44"/>
      <c r="J55" s="46"/>
    </row>
    <row r="56" ht="43.2">
      <c r="A56" s="36" t="s">
        <v>125</v>
      </c>
      <c r="B56" s="43"/>
      <c r="C56" s="44"/>
      <c r="D56" s="44"/>
      <c r="E56" s="47" t="s">
        <v>747</v>
      </c>
      <c r="F56" s="44"/>
      <c r="G56" s="44"/>
      <c r="H56" s="44"/>
      <c r="I56" s="44"/>
      <c r="J56" s="46"/>
    </row>
    <row r="57" ht="360">
      <c r="A57" s="36" t="s">
        <v>127</v>
      </c>
      <c r="B57" s="43"/>
      <c r="C57" s="44"/>
      <c r="D57" s="44"/>
      <c r="E57" s="38" t="s">
        <v>308</v>
      </c>
      <c r="F57" s="44"/>
      <c r="G57" s="44"/>
      <c r="H57" s="44"/>
      <c r="I57" s="44"/>
      <c r="J57" s="46"/>
    </row>
    <row r="58">
      <c r="A58" s="36" t="s">
        <v>118</v>
      </c>
      <c r="B58" s="36">
        <v>13</v>
      </c>
      <c r="C58" s="37" t="s">
        <v>305</v>
      </c>
      <c r="D58" s="36" t="s">
        <v>311</v>
      </c>
      <c r="E58" s="38" t="s">
        <v>306</v>
      </c>
      <c r="F58" s="39" t="s">
        <v>189</v>
      </c>
      <c r="G58" s="40">
        <v>673.39800000000002</v>
      </c>
      <c r="H58" s="41">
        <v>135.06999999999999</v>
      </c>
      <c r="I58" s="41">
        <f>ROUND(G58*H58,P4)</f>
        <v>0</v>
      </c>
      <c r="J58" s="39" t="s">
        <v>123</v>
      </c>
      <c r="O58" s="42">
        <f>I58*0.21</f>
        <v>0</v>
      </c>
      <c r="P58">
        <v>3</v>
      </c>
    </row>
    <row r="59">
      <c r="A59" s="36" t="s">
        <v>124</v>
      </c>
      <c r="B59" s="43"/>
      <c r="C59" s="44"/>
      <c r="D59" s="44"/>
      <c r="E59" s="45" t="s">
        <v>120</v>
      </c>
      <c r="F59" s="44"/>
      <c r="G59" s="44"/>
      <c r="H59" s="44"/>
      <c r="I59" s="44"/>
      <c r="J59" s="46"/>
    </row>
    <row r="60" ht="28.8">
      <c r="A60" s="36" t="s">
        <v>125</v>
      </c>
      <c r="B60" s="43"/>
      <c r="C60" s="44"/>
      <c r="D60" s="44"/>
      <c r="E60" s="47" t="s">
        <v>748</v>
      </c>
      <c r="F60" s="44"/>
      <c r="G60" s="44"/>
      <c r="H60" s="44"/>
      <c r="I60" s="44"/>
      <c r="J60" s="46"/>
    </row>
    <row r="61" ht="360">
      <c r="A61" s="36" t="s">
        <v>127</v>
      </c>
      <c r="B61" s="43"/>
      <c r="C61" s="44"/>
      <c r="D61" s="44"/>
      <c r="E61" s="38" t="s">
        <v>308</v>
      </c>
      <c r="F61" s="44"/>
      <c r="G61" s="44"/>
      <c r="H61" s="44"/>
      <c r="I61" s="44"/>
      <c r="J61" s="46"/>
    </row>
    <row r="62">
      <c r="A62" s="36" t="s">
        <v>118</v>
      </c>
      <c r="B62" s="36">
        <v>14</v>
      </c>
      <c r="C62" s="37" t="s">
        <v>508</v>
      </c>
      <c r="D62" s="36" t="s">
        <v>120</v>
      </c>
      <c r="E62" s="38" t="s">
        <v>509</v>
      </c>
      <c r="F62" s="39" t="s">
        <v>189</v>
      </c>
      <c r="G62" s="40">
        <v>49.799999999999997</v>
      </c>
      <c r="H62" s="41">
        <v>307.47000000000003</v>
      </c>
      <c r="I62" s="41">
        <f>ROUND(G62*H62,P4)</f>
        <v>0</v>
      </c>
      <c r="J62" s="39" t="s">
        <v>123</v>
      </c>
      <c r="O62" s="42">
        <f>I62*0.21</f>
        <v>0</v>
      </c>
      <c r="P62">
        <v>3</v>
      </c>
    </row>
    <row r="63">
      <c r="A63" s="36" t="s">
        <v>124</v>
      </c>
      <c r="B63" s="43"/>
      <c r="C63" s="44"/>
      <c r="D63" s="44"/>
      <c r="E63" s="45" t="s">
        <v>120</v>
      </c>
      <c r="F63" s="44"/>
      <c r="G63" s="44"/>
      <c r="H63" s="44"/>
      <c r="I63" s="44"/>
      <c r="J63" s="46"/>
    </row>
    <row r="64" ht="72">
      <c r="A64" s="36" t="s">
        <v>125</v>
      </c>
      <c r="B64" s="43"/>
      <c r="C64" s="44"/>
      <c r="D64" s="44"/>
      <c r="E64" s="47" t="s">
        <v>749</v>
      </c>
      <c r="F64" s="44"/>
      <c r="G64" s="44"/>
      <c r="H64" s="44"/>
      <c r="I64" s="44"/>
      <c r="J64" s="46"/>
    </row>
    <row r="65" ht="374.4">
      <c r="A65" s="36" t="s">
        <v>127</v>
      </c>
      <c r="B65" s="43"/>
      <c r="C65" s="44"/>
      <c r="D65" s="44"/>
      <c r="E65" s="38" t="s">
        <v>511</v>
      </c>
      <c r="F65" s="44"/>
      <c r="G65" s="44"/>
      <c r="H65" s="44"/>
      <c r="I65" s="44"/>
      <c r="J65" s="46"/>
    </row>
    <row r="66">
      <c r="A66" s="36" t="s">
        <v>118</v>
      </c>
      <c r="B66" s="36">
        <v>15</v>
      </c>
      <c r="C66" s="37" t="s">
        <v>209</v>
      </c>
      <c r="D66" s="36" t="s">
        <v>120</v>
      </c>
      <c r="E66" s="38" t="s">
        <v>210</v>
      </c>
      <c r="F66" s="39" t="s">
        <v>189</v>
      </c>
      <c r="G66" s="40">
        <v>673.39800000000002</v>
      </c>
      <c r="H66" s="41">
        <v>20.600000000000001</v>
      </c>
      <c r="I66" s="41">
        <f>ROUND(G66*H66,P4)</f>
        <v>0</v>
      </c>
      <c r="J66" s="39" t="s">
        <v>123</v>
      </c>
      <c r="O66" s="42">
        <f>I66*0.21</f>
        <v>0</v>
      </c>
      <c r="P66">
        <v>3</v>
      </c>
    </row>
    <row r="67">
      <c r="A67" s="36" t="s">
        <v>124</v>
      </c>
      <c r="B67" s="43"/>
      <c r="C67" s="44"/>
      <c r="D67" s="44"/>
      <c r="E67" s="45" t="s">
        <v>120</v>
      </c>
      <c r="F67" s="44"/>
      <c r="G67" s="44"/>
      <c r="H67" s="44"/>
      <c r="I67" s="44"/>
      <c r="J67" s="46"/>
    </row>
    <row r="68">
      <c r="A68" s="36" t="s">
        <v>125</v>
      </c>
      <c r="B68" s="43"/>
      <c r="C68" s="44"/>
      <c r="D68" s="44"/>
      <c r="E68" s="47" t="s">
        <v>750</v>
      </c>
      <c r="F68" s="44"/>
      <c r="G68" s="44"/>
      <c r="H68" s="44"/>
      <c r="I68" s="44"/>
      <c r="J68" s="46"/>
    </row>
    <row r="69" ht="244.8">
      <c r="A69" s="36" t="s">
        <v>127</v>
      </c>
      <c r="B69" s="43"/>
      <c r="C69" s="44"/>
      <c r="D69" s="44"/>
      <c r="E69" s="38" t="s">
        <v>212</v>
      </c>
      <c r="F69" s="44"/>
      <c r="G69" s="44"/>
      <c r="H69" s="44"/>
      <c r="I69" s="44"/>
      <c r="J69" s="46"/>
    </row>
    <row r="70">
      <c r="A70" s="36" t="s">
        <v>118</v>
      </c>
      <c r="B70" s="36">
        <v>16</v>
      </c>
      <c r="C70" s="37" t="s">
        <v>209</v>
      </c>
      <c r="D70" s="36" t="s">
        <v>288</v>
      </c>
      <c r="E70" s="38" t="s">
        <v>210</v>
      </c>
      <c r="F70" s="39" t="s">
        <v>189</v>
      </c>
      <c r="G70" s="40">
        <v>673.39800000000002</v>
      </c>
      <c r="H70" s="41">
        <v>20.600000000000001</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751</v>
      </c>
      <c r="F72" s="44"/>
      <c r="G72" s="44"/>
      <c r="H72" s="44"/>
      <c r="I72" s="44"/>
      <c r="J72" s="46"/>
    </row>
    <row r="73" ht="216">
      <c r="A73" s="36" t="s">
        <v>127</v>
      </c>
      <c r="B73" s="43"/>
      <c r="C73" s="44"/>
      <c r="D73" s="44"/>
      <c r="E73" s="38" t="s">
        <v>341</v>
      </c>
      <c r="F73" s="44"/>
      <c r="G73" s="44"/>
      <c r="H73" s="44"/>
      <c r="I73" s="44"/>
      <c r="J73" s="46"/>
    </row>
    <row r="74">
      <c r="A74" s="36" t="s">
        <v>118</v>
      </c>
      <c r="B74" s="36">
        <v>17</v>
      </c>
      <c r="C74" s="37" t="s">
        <v>343</v>
      </c>
      <c r="D74" s="36" t="s">
        <v>120</v>
      </c>
      <c r="E74" s="38" t="s">
        <v>344</v>
      </c>
      <c r="F74" s="39" t="s">
        <v>189</v>
      </c>
      <c r="G74" s="40">
        <v>478.452</v>
      </c>
      <c r="H74" s="41">
        <v>686.17999999999995</v>
      </c>
      <c r="I74" s="41">
        <f>ROUND(G74*H74,P4)</f>
        <v>0</v>
      </c>
      <c r="J74" s="39" t="s">
        <v>123</v>
      </c>
      <c r="O74" s="42">
        <f>I74*0.21</f>
        <v>0</v>
      </c>
      <c r="P74">
        <v>3</v>
      </c>
    </row>
    <row r="75">
      <c r="A75" s="36" t="s">
        <v>124</v>
      </c>
      <c r="B75" s="43"/>
      <c r="C75" s="44"/>
      <c r="D75" s="44"/>
      <c r="E75" s="45" t="s">
        <v>120</v>
      </c>
      <c r="F75" s="44"/>
      <c r="G75" s="44"/>
      <c r="H75" s="44"/>
      <c r="I75" s="44"/>
      <c r="J75" s="46"/>
    </row>
    <row r="76" ht="57.6">
      <c r="A76" s="36" t="s">
        <v>125</v>
      </c>
      <c r="B76" s="43"/>
      <c r="C76" s="44"/>
      <c r="D76" s="44"/>
      <c r="E76" s="47" t="s">
        <v>752</v>
      </c>
      <c r="F76" s="44"/>
      <c r="G76" s="44"/>
      <c r="H76" s="44"/>
      <c r="I76" s="44"/>
      <c r="J76" s="46"/>
    </row>
    <row r="77" ht="331.2">
      <c r="A77" s="36" t="s">
        <v>127</v>
      </c>
      <c r="B77" s="43"/>
      <c r="C77" s="44"/>
      <c r="D77" s="44"/>
      <c r="E77" s="38" t="s">
        <v>346</v>
      </c>
      <c r="F77" s="44"/>
      <c r="G77" s="44"/>
      <c r="H77" s="44"/>
      <c r="I77" s="44"/>
      <c r="J77" s="46"/>
    </row>
    <row r="78">
      <c r="A78" s="36" t="s">
        <v>118</v>
      </c>
      <c r="B78" s="36">
        <v>18</v>
      </c>
      <c r="C78" s="37" t="s">
        <v>347</v>
      </c>
      <c r="D78" s="36" t="s">
        <v>120</v>
      </c>
      <c r="E78" s="38" t="s">
        <v>348</v>
      </c>
      <c r="F78" s="39" t="s">
        <v>189</v>
      </c>
      <c r="G78" s="40">
        <v>27.800000000000001</v>
      </c>
      <c r="H78" s="41">
        <v>1095.54</v>
      </c>
      <c r="I78" s="41">
        <f>ROUND(G78*H78,P4)</f>
        <v>0</v>
      </c>
      <c r="J78" s="39" t="s">
        <v>123</v>
      </c>
      <c r="O78" s="42">
        <f>I78*0.21</f>
        <v>0</v>
      </c>
      <c r="P78">
        <v>3</v>
      </c>
    </row>
    <row r="79">
      <c r="A79" s="36" t="s">
        <v>124</v>
      </c>
      <c r="B79" s="43"/>
      <c r="C79" s="44"/>
      <c r="D79" s="44"/>
      <c r="E79" s="45" t="s">
        <v>120</v>
      </c>
      <c r="F79" s="44"/>
      <c r="G79" s="44"/>
      <c r="H79" s="44"/>
      <c r="I79" s="44"/>
      <c r="J79" s="46"/>
    </row>
    <row r="80" ht="43.2">
      <c r="A80" s="36" t="s">
        <v>125</v>
      </c>
      <c r="B80" s="43"/>
      <c r="C80" s="44"/>
      <c r="D80" s="44"/>
      <c r="E80" s="47" t="s">
        <v>753</v>
      </c>
      <c r="F80" s="44"/>
      <c r="G80" s="44"/>
      <c r="H80" s="44"/>
      <c r="I80" s="44"/>
      <c r="J80" s="46"/>
    </row>
    <row r="81" ht="288">
      <c r="A81" s="36" t="s">
        <v>127</v>
      </c>
      <c r="B81" s="43"/>
      <c r="C81" s="44"/>
      <c r="D81" s="44"/>
      <c r="E81" s="38" t="s">
        <v>350</v>
      </c>
      <c r="F81" s="44"/>
      <c r="G81" s="44"/>
      <c r="H81" s="44"/>
      <c r="I81" s="44"/>
      <c r="J81" s="46"/>
    </row>
    <row r="82">
      <c r="A82" s="36" t="s">
        <v>118</v>
      </c>
      <c r="B82" s="36">
        <v>19</v>
      </c>
      <c r="C82" s="37" t="s">
        <v>213</v>
      </c>
      <c r="D82" s="36" t="s">
        <v>309</v>
      </c>
      <c r="E82" s="38" t="s">
        <v>214</v>
      </c>
      <c r="F82" s="39" t="s">
        <v>189</v>
      </c>
      <c r="G82" s="40">
        <v>19.695</v>
      </c>
      <c r="H82" s="41">
        <v>1102.6500000000001</v>
      </c>
      <c r="I82" s="41">
        <f>ROUND(G82*H82,P4)</f>
        <v>0</v>
      </c>
      <c r="J82" s="39" t="s">
        <v>123</v>
      </c>
      <c r="O82" s="42">
        <f>I82*0.21</f>
        <v>0</v>
      </c>
      <c r="P82">
        <v>3</v>
      </c>
    </row>
    <row r="83">
      <c r="A83" s="36" t="s">
        <v>124</v>
      </c>
      <c r="B83" s="43"/>
      <c r="C83" s="44"/>
      <c r="D83" s="44"/>
      <c r="E83" s="45" t="s">
        <v>120</v>
      </c>
      <c r="F83" s="44"/>
      <c r="G83" s="44"/>
      <c r="H83" s="44"/>
      <c r="I83" s="44"/>
      <c r="J83" s="46"/>
    </row>
    <row r="84" ht="72">
      <c r="A84" s="36" t="s">
        <v>125</v>
      </c>
      <c r="B84" s="43"/>
      <c r="C84" s="44"/>
      <c r="D84" s="44"/>
      <c r="E84" s="47" t="s">
        <v>754</v>
      </c>
      <c r="F84" s="44"/>
      <c r="G84" s="44"/>
      <c r="H84" s="44"/>
      <c r="I84" s="44"/>
      <c r="J84" s="46"/>
    </row>
    <row r="85" ht="360">
      <c r="A85" s="36" t="s">
        <v>127</v>
      </c>
      <c r="B85" s="43"/>
      <c r="C85" s="44"/>
      <c r="D85" s="44"/>
      <c r="E85" s="38" t="s">
        <v>517</v>
      </c>
      <c r="F85" s="44"/>
      <c r="G85" s="44"/>
      <c r="H85" s="44"/>
      <c r="I85" s="44"/>
      <c r="J85" s="46"/>
    </row>
    <row r="86">
      <c r="A86" s="36" t="s">
        <v>118</v>
      </c>
      <c r="B86" s="36">
        <v>20</v>
      </c>
      <c r="C86" s="37" t="s">
        <v>351</v>
      </c>
      <c r="D86" s="36" t="s">
        <v>120</v>
      </c>
      <c r="E86" s="38" t="s">
        <v>352</v>
      </c>
      <c r="F86" s="39" t="s">
        <v>219</v>
      </c>
      <c r="G86" s="40">
        <v>934.34000000000003</v>
      </c>
      <c r="H86" s="41">
        <v>20.530000000000001</v>
      </c>
      <c r="I86" s="41">
        <f>ROUND(G86*H86,P4)</f>
        <v>0</v>
      </c>
      <c r="J86" s="39" t="s">
        <v>123</v>
      </c>
      <c r="O86" s="42">
        <f>I86*0.21</f>
        <v>0</v>
      </c>
      <c r="P86">
        <v>3</v>
      </c>
    </row>
    <row r="87">
      <c r="A87" s="36" t="s">
        <v>124</v>
      </c>
      <c r="B87" s="43"/>
      <c r="C87" s="44"/>
      <c r="D87" s="44"/>
      <c r="E87" s="45" t="s">
        <v>120</v>
      </c>
      <c r="F87" s="44"/>
      <c r="G87" s="44"/>
      <c r="H87" s="44"/>
      <c r="I87" s="44"/>
      <c r="J87" s="46"/>
    </row>
    <row r="88" ht="28.8">
      <c r="A88" s="36" t="s">
        <v>125</v>
      </c>
      <c r="B88" s="43"/>
      <c r="C88" s="44"/>
      <c r="D88" s="44"/>
      <c r="E88" s="47" t="s">
        <v>755</v>
      </c>
      <c r="F88" s="44"/>
      <c r="G88" s="44"/>
      <c r="H88" s="44"/>
      <c r="I88" s="44"/>
      <c r="J88" s="46"/>
    </row>
    <row r="89" ht="28.8">
      <c r="A89" s="36" t="s">
        <v>127</v>
      </c>
      <c r="B89" s="43"/>
      <c r="C89" s="44"/>
      <c r="D89" s="44"/>
      <c r="E89" s="38" t="s">
        <v>354</v>
      </c>
      <c r="F89" s="44"/>
      <c r="G89" s="44"/>
      <c r="H89" s="44"/>
      <c r="I89" s="44"/>
      <c r="J89" s="46"/>
    </row>
    <row r="90">
      <c r="A90" s="36" t="s">
        <v>118</v>
      </c>
      <c r="B90" s="36">
        <v>21</v>
      </c>
      <c r="C90" s="37" t="s">
        <v>358</v>
      </c>
      <c r="D90" s="36" t="s">
        <v>120</v>
      </c>
      <c r="E90" s="38" t="s">
        <v>359</v>
      </c>
      <c r="F90" s="39" t="s">
        <v>189</v>
      </c>
      <c r="G90" s="40">
        <v>49.122999999999998</v>
      </c>
      <c r="H90" s="41">
        <v>270.43000000000001</v>
      </c>
      <c r="I90" s="41">
        <f>ROUND(G90*H90,P4)</f>
        <v>0</v>
      </c>
      <c r="J90" s="39" t="s">
        <v>123</v>
      </c>
      <c r="O90" s="42">
        <f>I90*0.21</f>
        <v>0</v>
      </c>
      <c r="P90">
        <v>3</v>
      </c>
    </row>
    <row r="91">
      <c r="A91" s="36" t="s">
        <v>124</v>
      </c>
      <c r="B91" s="43"/>
      <c r="C91" s="44"/>
      <c r="D91" s="44"/>
      <c r="E91" s="45" t="s">
        <v>120</v>
      </c>
      <c r="F91" s="44"/>
      <c r="G91" s="44"/>
      <c r="H91" s="44"/>
      <c r="I91" s="44"/>
      <c r="J91" s="46"/>
    </row>
    <row r="92" ht="72">
      <c r="A92" s="36" t="s">
        <v>125</v>
      </c>
      <c r="B92" s="43"/>
      <c r="C92" s="44"/>
      <c r="D92" s="44"/>
      <c r="E92" s="47" t="s">
        <v>756</v>
      </c>
      <c r="F92" s="44"/>
      <c r="G92" s="44"/>
      <c r="H92" s="44"/>
      <c r="I92" s="44"/>
      <c r="J92" s="46"/>
    </row>
    <row r="93" ht="43.2">
      <c r="A93" s="36" t="s">
        <v>127</v>
      </c>
      <c r="B93" s="43"/>
      <c r="C93" s="44"/>
      <c r="D93" s="44"/>
      <c r="E93" s="38" t="s">
        <v>361</v>
      </c>
      <c r="F93" s="44"/>
      <c r="G93" s="44"/>
      <c r="H93" s="44"/>
      <c r="I93" s="44"/>
      <c r="J93" s="46"/>
    </row>
    <row r="94">
      <c r="A94" s="36" t="s">
        <v>118</v>
      </c>
      <c r="B94" s="36">
        <v>22</v>
      </c>
      <c r="C94" s="37" t="s">
        <v>362</v>
      </c>
      <c r="D94" s="36" t="s">
        <v>120</v>
      </c>
      <c r="E94" s="38" t="s">
        <v>363</v>
      </c>
      <c r="F94" s="39" t="s">
        <v>189</v>
      </c>
      <c r="G94" s="40">
        <v>3.6139999999999999</v>
      </c>
      <c r="H94" s="41">
        <v>222.00999999999999</v>
      </c>
      <c r="I94" s="41">
        <f>ROUND(G94*H94,P4)</f>
        <v>0</v>
      </c>
      <c r="J94" s="39" t="s">
        <v>123</v>
      </c>
      <c r="O94" s="42">
        <f>I94*0.21</f>
        <v>0</v>
      </c>
      <c r="P94">
        <v>3</v>
      </c>
    </row>
    <row r="95">
      <c r="A95" s="36" t="s">
        <v>124</v>
      </c>
      <c r="B95" s="43"/>
      <c r="C95" s="44"/>
      <c r="D95" s="44"/>
      <c r="E95" s="45" t="s">
        <v>120</v>
      </c>
      <c r="F95" s="44"/>
      <c r="G95" s="44"/>
      <c r="H95" s="44"/>
      <c r="I95" s="44"/>
      <c r="J95" s="46"/>
    </row>
    <row r="96" ht="43.2">
      <c r="A96" s="36" t="s">
        <v>125</v>
      </c>
      <c r="B96" s="43"/>
      <c r="C96" s="44"/>
      <c r="D96" s="44"/>
      <c r="E96" s="47" t="s">
        <v>757</v>
      </c>
      <c r="F96" s="44"/>
      <c r="G96" s="44"/>
      <c r="H96" s="44"/>
      <c r="I96" s="44"/>
      <c r="J96" s="46"/>
    </row>
    <row r="97" ht="43.2">
      <c r="A97" s="36" t="s">
        <v>127</v>
      </c>
      <c r="B97" s="43"/>
      <c r="C97" s="44"/>
      <c r="D97" s="44"/>
      <c r="E97" s="38" t="s">
        <v>365</v>
      </c>
      <c r="F97" s="44"/>
      <c r="G97" s="44"/>
      <c r="H97" s="44"/>
      <c r="I97" s="44"/>
      <c r="J97" s="46"/>
    </row>
    <row r="98">
      <c r="A98" s="30" t="s">
        <v>115</v>
      </c>
      <c r="B98" s="31"/>
      <c r="C98" s="32" t="s">
        <v>222</v>
      </c>
      <c r="D98" s="33"/>
      <c r="E98" s="30" t="s">
        <v>223</v>
      </c>
      <c r="F98" s="33"/>
      <c r="G98" s="33"/>
      <c r="H98" s="33"/>
      <c r="I98" s="34">
        <f>SUMIFS(I99:I118,A99:A118,"P")</f>
        <v>0</v>
      </c>
      <c r="J98" s="35"/>
    </row>
    <row r="99">
      <c r="A99" s="36" t="s">
        <v>118</v>
      </c>
      <c r="B99" s="36">
        <v>23</v>
      </c>
      <c r="C99" s="37" t="s">
        <v>378</v>
      </c>
      <c r="D99" s="36" t="s">
        <v>120</v>
      </c>
      <c r="E99" s="38" t="s">
        <v>379</v>
      </c>
      <c r="F99" s="39" t="s">
        <v>235</v>
      </c>
      <c r="G99" s="40">
        <v>21</v>
      </c>
      <c r="H99" s="41">
        <v>1087.8499999999999</v>
      </c>
      <c r="I99" s="41">
        <f>ROUND(G99*H99,P4)</f>
        <v>0</v>
      </c>
      <c r="J99" s="39" t="s">
        <v>123</v>
      </c>
      <c r="O99" s="42">
        <f>I99*0.21</f>
        <v>0</v>
      </c>
      <c r="P99">
        <v>3</v>
      </c>
    </row>
    <row r="100">
      <c r="A100" s="36" t="s">
        <v>124</v>
      </c>
      <c r="B100" s="43"/>
      <c r="C100" s="44"/>
      <c r="D100" s="44"/>
      <c r="E100" s="45" t="s">
        <v>120</v>
      </c>
      <c r="F100" s="44"/>
      <c r="G100" s="44"/>
      <c r="H100" s="44"/>
      <c r="I100" s="44"/>
      <c r="J100" s="46"/>
    </row>
    <row r="101" ht="43.2">
      <c r="A101" s="36" t="s">
        <v>125</v>
      </c>
      <c r="B101" s="43"/>
      <c r="C101" s="44"/>
      <c r="D101" s="44"/>
      <c r="E101" s="47" t="s">
        <v>758</v>
      </c>
      <c r="F101" s="44"/>
      <c r="G101" s="44"/>
      <c r="H101" s="44"/>
      <c r="I101" s="44"/>
      <c r="J101" s="46"/>
    </row>
    <row r="102" ht="187.2">
      <c r="A102" s="36" t="s">
        <v>127</v>
      </c>
      <c r="B102" s="43"/>
      <c r="C102" s="44"/>
      <c r="D102" s="44"/>
      <c r="E102" s="38" t="s">
        <v>381</v>
      </c>
      <c r="F102" s="44"/>
      <c r="G102" s="44"/>
      <c r="H102" s="44"/>
      <c r="I102" s="44"/>
      <c r="J102" s="46"/>
    </row>
    <row r="103">
      <c r="A103" s="36" t="s">
        <v>118</v>
      </c>
      <c r="B103" s="36">
        <v>24</v>
      </c>
      <c r="C103" s="37" t="s">
        <v>382</v>
      </c>
      <c r="D103" s="36" t="s">
        <v>120</v>
      </c>
      <c r="E103" s="38" t="s">
        <v>383</v>
      </c>
      <c r="F103" s="39" t="s">
        <v>219</v>
      </c>
      <c r="G103" s="40">
        <v>934.34000000000003</v>
      </c>
      <c r="H103" s="41">
        <v>81.129999999999995</v>
      </c>
      <c r="I103" s="41">
        <f>ROUND(G103*H103,P4)</f>
        <v>0</v>
      </c>
      <c r="J103" s="39" t="s">
        <v>123</v>
      </c>
      <c r="O103" s="42">
        <f>I103*0.21</f>
        <v>0</v>
      </c>
      <c r="P103">
        <v>3</v>
      </c>
    </row>
    <row r="104">
      <c r="A104" s="36" t="s">
        <v>124</v>
      </c>
      <c r="B104" s="43"/>
      <c r="C104" s="44"/>
      <c r="D104" s="44"/>
      <c r="E104" s="45" t="s">
        <v>120</v>
      </c>
      <c r="F104" s="44"/>
      <c r="G104" s="44"/>
      <c r="H104" s="44"/>
      <c r="I104" s="44"/>
      <c r="J104" s="46"/>
    </row>
    <row r="105" ht="43.2">
      <c r="A105" s="36" t="s">
        <v>125</v>
      </c>
      <c r="B105" s="43"/>
      <c r="C105" s="44"/>
      <c r="D105" s="44"/>
      <c r="E105" s="47" t="s">
        <v>759</v>
      </c>
      <c r="F105" s="44"/>
      <c r="G105" s="44"/>
      <c r="H105" s="44"/>
      <c r="I105" s="44"/>
      <c r="J105" s="46"/>
    </row>
    <row r="106" ht="115.2">
      <c r="A106" s="36" t="s">
        <v>127</v>
      </c>
      <c r="B106" s="43"/>
      <c r="C106" s="44"/>
      <c r="D106" s="44"/>
      <c r="E106" s="38" t="s">
        <v>385</v>
      </c>
      <c r="F106" s="44"/>
      <c r="G106" s="44"/>
      <c r="H106" s="44"/>
      <c r="I106" s="44"/>
      <c r="J106" s="46"/>
    </row>
    <row r="107">
      <c r="A107" s="36" t="s">
        <v>118</v>
      </c>
      <c r="B107" s="36">
        <v>25</v>
      </c>
      <c r="C107" s="37" t="s">
        <v>522</v>
      </c>
      <c r="D107" s="36" t="s">
        <v>120</v>
      </c>
      <c r="E107" s="38" t="s">
        <v>523</v>
      </c>
      <c r="F107" s="39" t="s">
        <v>189</v>
      </c>
      <c r="G107" s="40">
        <v>2.7200000000000002</v>
      </c>
      <c r="H107" s="41">
        <v>5169.54</v>
      </c>
      <c r="I107" s="41">
        <f>ROUND(G107*H107,P4)</f>
        <v>0</v>
      </c>
      <c r="J107" s="39" t="s">
        <v>123</v>
      </c>
      <c r="O107" s="42">
        <f>I107*0.21</f>
        <v>0</v>
      </c>
      <c r="P107">
        <v>3</v>
      </c>
    </row>
    <row r="108">
      <c r="A108" s="36" t="s">
        <v>124</v>
      </c>
      <c r="B108" s="43"/>
      <c r="C108" s="44"/>
      <c r="D108" s="44"/>
      <c r="E108" s="45" t="s">
        <v>120</v>
      </c>
      <c r="F108" s="44"/>
      <c r="G108" s="44"/>
      <c r="H108" s="44"/>
      <c r="I108" s="44"/>
      <c r="J108" s="46"/>
    </row>
    <row r="109" ht="57.6">
      <c r="A109" s="36" t="s">
        <v>125</v>
      </c>
      <c r="B109" s="43"/>
      <c r="C109" s="44"/>
      <c r="D109" s="44"/>
      <c r="E109" s="47" t="s">
        <v>760</v>
      </c>
      <c r="F109" s="44"/>
      <c r="G109" s="44"/>
      <c r="H109" s="44"/>
      <c r="I109" s="44"/>
      <c r="J109" s="46"/>
    </row>
    <row r="110" ht="409.5">
      <c r="A110" s="36" t="s">
        <v>127</v>
      </c>
      <c r="B110" s="43"/>
      <c r="C110" s="44"/>
      <c r="D110" s="44"/>
      <c r="E110" s="38" t="s">
        <v>525</v>
      </c>
      <c r="F110" s="44"/>
      <c r="G110" s="44"/>
      <c r="H110" s="44"/>
      <c r="I110" s="44"/>
      <c r="J110" s="46"/>
    </row>
    <row r="111">
      <c r="A111" s="36" t="s">
        <v>118</v>
      </c>
      <c r="B111" s="36">
        <v>26</v>
      </c>
      <c r="C111" s="37" t="s">
        <v>526</v>
      </c>
      <c r="D111" s="36" t="s">
        <v>120</v>
      </c>
      <c r="E111" s="38" t="s">
        <v>527</v>
      </c>
      <c r="F111" s="39" t="s">
        <v>230</v>
      </c>
      <c r="G111" s="40">
        <v>0.053999999999999999</v>
      </c>
      <c r="H111" s="41">
        <v>35553.860000000001</v>
      </c>
      <c r="I111" s="41">
        <f>ROUND(G111*H111,P4)</f>
        <v>0</v>
      </c>
      <c r="J111" s="39" t="s">
        <v>123</v>
      </c>
      <c r="O111" s="42">
        <f>I111*0.21</f>
        <v>0</v>
      </c>
      <c r="P111">
        <v>3</v>
      </c>
    </row>
    <row r="112">
      <c r="A112" s="36" t="s">
        <v>124</v>
      </c>
      <c r="B112" s="43"/>
      <c r="C112" s="44"/>
      <c r="D112" s="44"/>
      <c r="E112" s="45" t="s">
        <v>120</v>
      </c>
      <c r="F112" s="44"/>
      <c r="G112" s="44"/>
      <c r="H112" s="44"/>
      <c r="I112" s="44"/>
      <c r="J112" s="46"/>
    </row>
    <row r="113" ht="57.6">
      <c r="A113" s="36" t="s">
        <v>125</v>
      </c>
      <c r="B113" s="43"/>
      <c r="C113" s="44"/>
      <c r="D113" s="44"/>
      <c r="E113" s="47" t="s">
        <v>761</v>
      </c>
      <c r="F113" s="44"/>
      <c r="G113" s="44"/>
      <c r="H113" s="44"/>
      <c r="I113" s="44"/>
      <c r="J113" s="46"/>
    </row>
    <row r="114" ht="302.4">
      <c r="A114" s="36" t="s">
        <v>127</v>
      </c>
      <c r="B114" s="43"/>
      <c r="C114" s="44"/>
      <c r="D114" s="44"/>
      <c r="E114" s="38" t="s">
        <v>529</v>
      </c>
      <c r="F114" s="44"/>
      <c r="G114" s="44"/>
      <c r="H114" s="44"/>
      <c r="I114" s="44"/>
      <c r="J114" s="46"/>
    </row>
    <row r="115">
      <c r="A115" s="36" t="s">
        <v>118</v>
      </c>
      <c r="B115" s="36">
        <v>27</v>
      </c>
      <c r="C115" s="37" t="s">
        <v>386</v>
      </c>
      <c r="D115" s="36" t="s">
        <v>120</v>
      </c>
      <c r="E115" s="38" t="s">
        <v>387</v>
      </c>
      <c r="F115" s="39" t="s">
        <v>219</v>
      </c>
      <c r="G115" s="40">
        <v>40.950000000000003</v>
      </c>
      <c r="H115" s="41">
        <v>79.969999999999999</v>
      </c>
      <c r="I115" s="41">
        <f>ROUND(G115*H115,P4)</f>
        <v>0</v>
      </c>
      <c r="J115" s="39" t="s">
        <v>123</v>
      </c>
      <c r="O115" s="42">
        <f>I115*0.21</f>
        <v>0</v>
      </c>
      <c r="P115">
        <v>3</v>
      </c>
    </row>
    <row r="116">
      <c r="A116" s="36" t="s">
        <v>124</v>
      </c>
      <c r="B116" s="43"/>
      <c r="C116" s="44"/>
      <c r="D116" s="44"/>
      <c r="E116" s="45" t="s">
        <v>120</v>
      </c>
      <c r="F116" s="44"/>
      <c r="G116" s="44"/>
      <c r="H116" s="44"/>
      <c r="I116" s="44"/>
      <c r="J116" s="46"/>
    </row>
    <row r="117" ht="43.2">
      <c r="A117" s="36" t="s">
        <v>125</v>
      </c>
      <c r="B117" s="43"/>
      <c r="C117" s="44"/>
      <c r="D117" s="44"/>
      <c r="E117" s="47" t="s">
        <v>762</v>
      </c>
      <c r="F117" s="44"/>
      <c r="G117" s="44"/>
      <c r="H117" s="44"/>
      <c r="I117" s="44"/>
      <c r="J117" s="46"/>
    </row>
    <row r="118" ht="115.2">
      <c r="A118" s="36" t="s">
        <v>127</v>
      </c>
      <c r="B118" s="43"/>
      <c r="C118" s="44"/>
      <c r="D118" s="44"/>
      <c r="E118" s="38" t="s">
        <v>385</v>
      </c>
      <c r="F118" s="44"/>
      <c r="G118" s="44"/>
      <c r="H118" s="44"/>
      <c r="I118" s="44"/>
      <c r="J118" s="46"/>
    </row>
    <row r="119">
      <c r="A119" s="30" t="s">
        <v>115</v>
      </c>
      <c r="B119" s="31"/>
      <c r="C119" s="32" t="s">
        <v>389</v>
      </c>
      <c r="D119" s="33"/>
      <c r="E119" s="30" t="s">
        <v>390</v>
      </c>
      <c r="F119" s="33"/>
      <c r="G119" s="33"/>
      <c r="H119" s="33"/>
      <c r="I119" s="34">
        <f>SUMIFS(I120:I143,A120:A143,"P")</f>
        <v>0</v>
      </c>
      <c r="J119" s="35"/>
    </row>
    <row r="120">
      <c r="A120" s="36" t="s">
        <v>118</v>
      </c>
      <c r="B120" s="36">
        <v>28</v>
      </c>
      <c r="C120" s="37" t="s">
        <v>530</v>
      </c>
      <c r="D120" s="36" t="s">
        <v>120</v>
      </c>
      <c r="E120" s="38" t="s">
        <v>531</v>
      </c>
      <c r="F120" s="39" t="s">
        <v>189</v>
      </c>
      <c r="G120" s="40">
        <v>0.374</v>
      </c>
      <c r="H120" s="41">
        <v>9416.9400000000005</v>
      </c>
      <c r="I120" s="41">
        <f>ROUND(G120*H120,P4)</f>
        <v>0</v>
      </c>
      <c r="J120" s="39" t="s">
        <v>123</v>
      </c>
      <c r="O120" s="42">
        <f>I120*0.21</f>
        <v>0</v>
      </c>
      <c r="P120">
        <v>3</v>
      </c>
    </row>
    <row r="121">
      <c r="A121" s="36" t="s">
        <v>124</v>
      </c>
      <c r="B121" s="43"/>
      <c r="C121" s="44"/>
      <c r="D121" s="44"/>
      <c r="E121" s="45" t="s">
        <v>120</v>
      </c>
      <c r="F121" s="44"/>
      <c r="G121" s="44"/>
      <c r="H121" s="44"/>
      <c r="I121" s="44"/>
      <c r="J121" s="46"/>
    </row>
    <row r="122" ht="57.6">
      <c r="A122" s="36" t="s">
        <v>125</v>
      </c>
      <c r="B122" s="43"/>
      <c r="C122" s="44"/>
      <c r="D122" s="44"/>
      <c r="E122" s="47" t="s">
        <v>763</v>
      </c>
      <c r="F122" s="44"/>
      <c r="G122" s="44"/>
      <c r="H122" s="44"/>
      <c r="I122" s="44"/>
      <c r="J122" s="46"/>
    </row>
    <row r="123" ht="273.6">
      <c r="A123" s="36" t="s">
        <v>127</v>
      </c>
      <c r="B123" s="43"/>
      <c r="C123" s="44"/>
      <c r="D123" s="44"/>
      <c r="E123" s="38" t="s">
        <v>533</v>
      </c>
      <c r="F123" s="44"/>
      <c r="G123" s="44"/>
      <c r="H123" s="44"/>
      <c r="I123" s="44"/>
      <c r="J123" s="46"/>
    </row>
    <row r="124">
      <c r="A124" s="36" t="s">
        <v>118</v>
      </c>
      <c r="B124" s="36">
        <v>29</v>
      </c>
      <c r="C124" s="37" t="s">
        <v>391</v>
      </c>
      <c r="D124" s="36" t="s">
        <v>120</v>
      </c>
      <c r="E124" s="38" t="s">
        <v>392</v>
      </c>
      <c r="F124" s="39" t="s">
        <v>189</v>
      </c>
      <c r="G124" s="40">
        <v>2.601</v>
      </c>
      <c r="H124" s="41">
        <v>4217.5200000000004</v>
      </c>
      <c r="I124" s="41">
        <f>ROUND(G124*H124,P4)</f>
        <v>0</v>
      </c>
      <c r="J124" s="39" t="s">
        <v>123</v>
      </c>
      <c r="O124" s="42">
        <f>I124*0.21</f>
        <v>0</v>
      </c>
      <c r="P124">
        <v>3</v>
      </c>
    </row>
    <row r="125">
      <c r="A125" s="36" t="s">
        <v>124</v>
      </c>
      <c r="B125" s="43"/>
      <c r="C125" s="44"/>
      <c r="D125" s="44"/>
      <c r="E125" s="45" t="s">
        <v>120</v>
      </c>
      <c r="F125" s="44"/>
      <c r="G125" s="44"/>
      <c r="H125" s="44"/>
      <c r="I125" s="44"/>
      <c r="J125" s="46"/>
    </row>
    <row r="126" ht="57.6">
      <c r="A126" s="36" t="s">
        <v>125</v>
      </c>
      <c r="B126" s="43"/>
      <c r="C126" s="44"/>
      <c r="D126" s="44"/>
      <c r="E126" s="47" t="s">
        <v>764</v>
      </c>
      <c r="F126" s="44"/>
      <c r="G126" s="44"/>
      <c r="H126" s="44"/>
      <c r="I126" s="44"/>
      <c r="J126" s="46"/>
    </row>
    <row r="127" ht="409.5">
      <c r="A127" s="36" t="s">
        <v>127</v>
      </c>
      <c r="B127" s="43"/>
      <c r="C127" s="44"/>
      <c r="D127" s="44"/>
      <c r="E127" s="38" t="s">
        <v>398</v>
      </c>
      <c r="F127" s="44"/>
      <c r="G127" s="44"/>
      <c r="H127" s="44"/>
      <c r="I127" s="44"/>
      <c r="J127" s="46"/>
    </row>
    <row r="128">
      <c r="A128" s="36" t="s">
        <v>118</v>
      </c>
      <c r="B128" s="36">
        <v>30</v>
      </c>
      <c r="C128" s="37" t="s">
        <v>399</v>
      </c>
      <c r="D128" s="36" t="s">
        <v>120</v>
      </c>
      <c r="E128" s="38" t="s">
        <v>400</v>
      </c>
      <c r="F128" s="39" t="s">
        <v>189</v>
      </c>
      <c r="G128" s="40">
        <v>11.711</v>
      </c>
      <c r="H128" s="41">
        <v>4613.8500000000004</v>
      </c>
      <c r="I128" s="41">
        <f>ROUND(G128*H128,P4)</f>
        <v>0</v>
      </c>
      <c r="J128" s="39" t="s">
        <v>123</v>
      </c>
      <c r="O128" s="42">
        <f>I128*0.21</f>
        <v>0</v>
      </c>
      <c r="P128">
        <v>3</v>
      </c>
    </row>
    <row r="129">
      <c r="A129" s="36" t="s">
        <v>124</v>
      </c>
      <c r="B129" s="43"/>
      <c r="C129" s="44"/>
      <c r="D129" s="44"/>
      <c r="E129" s="45" t="s">
        <v>120</v>
      </c>
      <c r="F129" s="44"/>
      <c r="G129" s="44"/>
      <c r="H129" s="44"/>
      <c r="I129" s="44"/>
      <c r="J129" s="46"/>
    </row>
    <row r="130" ht="115.2">
      <c r="A130" s="36" t="s">
        <v>125</v>
      </c>
      <c r="B130" s="43"/>
      <c r="C130" s="44"/>
      <c r="D130" s="44"/>
      <c r="E130" s="47" t="s">
        <v>765</v>
      </c>
      <c r="F130" s="44"/>
      <c r="G130" s="44"/>
      <c r="H130" s="44"/>
      <c r="I130" s="44"/>
      <c r="J130" s="46"/>
    </row>
    <row r="131" ht="409.5">
      <c r="A131" s="36" t="s">
        <v>127</v>
      </c>
      <c r="B131" s="43"/>
      <c r="C131" s="44"/>
      <c r="D131" s="44"/>
      <c r="E131" s="38" t="s">
        <v>398</v>
      </c>
      <c r="F131" s="44"/>
      <c r="G131" s="44"/>
      <c r="H131" s="44"/>
      <c r="I131" s="44"/>
      <c r="J131" s="46"/>
    </row>
    <row r="132">
      <c r="A132" s="36" t="s">
        <v>118</v>
      </c>
      <c r="B132" s="36">
        <v>31</v>
      </c>
      <c r="C132" s="37" t="s">
        <v>406</v>
      </c>
      <c r="D132" s="36" t="s">
        <v>120</v>
      </c>
      <c r="E132" s="38" t="s">
        <v>407</v>
      </c>
      <c r="F132" s="39" t="s">
        <v>189</v>
      </c>
      <c r="G132" s="40">
        <v>6.218</v>
      </c>
      <c r="H132" s="41">
        <v>1036.6700000000001</v>
      </c>
      <c r="I132" s="41">
        <f>ROUND(G132*H132,P4)</f>
        <v>0</v>
      </c>
      <c r="J132" s="39" t="s">
        <v>123</v>
      </c>
      <c r="O132" s="42">
        <f>I132*0.21</f>
        <v>0</v>
      </c>
      <c r="P132">
        <v>3</v>
      </c>
    </row>
    <row r="133">
      <c r="A133" s="36" t="s">
        <v>124</v>
      </c>
      <c r="B133" s="43"/>
      <c r="C133" s="44"/>
      <c r="D133" s="44"/>
      <c r="E133" s="45" t="s">
        <v>120</v>
      </c>
      <c r="F133" s="44"/>
      <c r="G133" s="44"/>
      <c r="H133" s="44"/>
      <c r="I133" s="44"/>
      <c r="J133" s="46"/>
    </row>
    <row r="134" ht="72">
      <c r="A134" s="36" t="s">
        <v>125</v>
      </c>
      <c r="B134" s="43"/>
      <c r="C134" s="44"/>
      <c r="D134" s="44"/>
      <c r="E134" s="47" t="s">
        <v>766</v>
      </c>
      <c r="F134" s="44"/>
      <c r="G134" s="44"/>
      <c r="H134" s="44"/>
      <c r="I134" s="44"/>
      <c r="J134" s="46"/>
    </row>
    <row r="135" ht="57.6">
      <c r="A135" s="36" t="s">
        <v>127</v>
      </c>
      <c r="B135" s="43"/>
      <c r="C135" s="44"/>
      <c r="D135" s="44"/>
      <c r="E135" s="38" t="s">
        <v>405</v>
      </c>
      <c r="F135" s="44"/>
      <c r="G135" s="44"/>
      <c r="H135" s="44"/>
      <c r="I135" s="44"/>
      <c r="J135" s="46"/>
    </row>
    <row r="136">
      <c r="A136" s="36" t="s">
        <v>118</v>
      </c>
      <c r="B136" s="36">
        <v>32</v>
      </c>
      <c r="C136" s="37" t="s">
        <v>409</v>
      </c>
      <c r="D136" s="36" t="s">
        <v>120</v>
      </c>
      <c r="E136" s="38" t="s">
        <v>410</v>
      </c>
      <c r="F136" s="39" t="s">
        <v>189</v>
      </c>
      <c r="G136" s="40">
        <v>12.436999999999999</v>
      </c>
      <c r="H136" s="41">
        <v>7016.9899999999998</v>
      </c>
      <c r="I136" s="41">
        <f>ROUND(G136*H136,P4)</f>
        <v>0</v>
      </c>
      <c r="J136" s="39" t="s">
        <v>123</v>
      </c>
      <c r="O136" s="42">
        <f>I136*0.21</f>
        <v>0</v>
      </c>
      <c r="P136">
        <v>3</v>
      </c>
    </row>
    <row r="137">
      <c r="A137" s="36" t="s">
        <v>124</v>
      </c>
      <c r="B137" s="43"/>
      <c r="C137" s="44"/>
      <c r="D137" s="44"/>
      <c r="E137" s="45" t="s">
        <v>120</v>
      </c>
      <c r="F137" s="44"/>
      <c r="G137" s="44"/>
      <c r="H137" s="44"/>
      <c r="I137" s="44"/>
      <c r="J137" s="46"/>
    </row>
    <row r="138" ht="115.2">
      <c r="A138" s="36" t="s">
        <v>125</v>
      </c>
      <c r="B138" s="43"/>
      <c r="C138" s="44"/>
      <c r="D138" s="44"/>
      <c r="E138" s="47" t="s">
        <v>767</v>
      </c>
      <c r="F138" s="44"/>
      <c r="G138" s="44"/>
      <c r="H138" s="44"/>
      <c r="I138" s="44"/>
      <c r="J138" s="46"/>
    </row>
    <row r="139" ht="129.6">
      <c r="A139" s="36" t="s">
        <v>127</v>
      </c>
      <c r="B139" s="43"/>
      <c r="C139" s="44"/>
      <c r="D139" s="44"/>
      <c r="E139" s="38" t="s">
        <v>412</v>
      </c>
      <c r="F139" s="44"/>
      <c r="G139" s="44"/>
      <c r="H139" s="44"/>
      <c r="I139" s="44"/>
      <c r="J139" s="46"/>
    </row>
    <row r="140">
      <c r="A140" s="36" t="s">
        <v>118</v>
      </c>
      <c r="B140" s="36">
        <v>33</v>
      </c>
      <c r="C140" s="37" t="s">
        <v>539</v>
      </c>
      <c r="D140" s="36" t="s">
        <v>120</v>
      </c>
      <c r="E140" s="38" t="s">
        <v>540</v>
      </c>
      <c r="F140" s="39" t="s">
        <v>189</v>
      </c>
      <c r="G140" s="40">
        <v>2.5089999999999999</v>
      </c>
      <c r="H140" s="41">
        <v>8738.5699999999997</v>
      </c>
      <c r="I140" s="41">
        <f>ROUND(G140*H140,P4)</f>
        <v>0</v>
      </c>
      <c r="J140" s="39" t="s">
        <v>123</v>
      </c>
      <c r="O140" s="42">
        <f>I140*0.21</f>
        <v>0</v>
      </c>
      <c r="P140">
        <v>3</v>
      </c>
    </row>
    <row r="141">
      <c r="A141" s="36" t="s">
        <v>124</v>
      </c>
      <c r="B141" s="43"/>
      <c r="C141" s="44"/>
      <c r="D141" s="44"/>
      <c r="E141" s="45" t="s">
        <v>120</v>
      </c>
      <c r="F141" s="44"/>
      <c r="G141" s="44"/>
      <c r="H141" s="44"/>
      <c r="I141" s="44"/>
      <c r="J141" s="46"/>
    </row>
    <row r="142" ht="57.6">
      <c r="A142" s="36" t="s">
        <v>125</v>
      </c>
      <c r="B142" s="43"/>
      <c r="C142" s="44"/>
      <c r="D142" s="44"/>
      <c r="E142" s="47" t="s">
        <v>768</v>
      </c>
      <c r="F142" s="44"/>
      <c r="G142" s="44"/>
      <c r="H142" s="44"/>
      <c r="I142" s="44"/>
      <c r="J142" s="46"/>
    </row>
    <row r="143" ht="403.2">
      <c r="A143" s="36" t="s">
        <v>127</v>
      </c>
      <c r="B143" s="43"/>
      <c r="C143" s="44"/>
      <c r="D143" s="44"/>
      <c r="E143" s="38" t="s">
        <v>542</v>
      </c>
      <c r="F143" s="44"/>
      <c r="G143" s="44"/>
      <c r="H143" s="44"/>
      <c r="I143" s="44"/>
      <c r="J143" s="46"/>
    </row>
    <row r="144">
      <c r="A144" s="30" t="s">
        <v>115</v>
      </c>
      <c r="B144" s="31"/>
      <c r="C144" s="32" t="s">
        <v>413</v>
      </c>
      <c r="D144" s="33"/>
      <c r="E144" s="30" t="s">
        <v>414</v>
      </c>
      <c r="F144" s="33"/>
      <c r="G144" s="33"/>
      <c r="H144" s="33"/>
      <c r="I144" s="34">
        <f>SUMIFS(I145:I204,A145:A204,"P")</f>
        <v>0</v>
      </c>
      <c r="J144" s="35"/>
    </row>
    <row r="145">
      <c r="A145" s="36" t="s">
        <v>118</v>
      </c>
      <c r="B145" s="36">
        <v>34</v>
      </c>
      <c r="C145" s="37" t="s">
        <v>415</v>
      </c>
      <c r="D145" s="36" t="s">
        <v>120</v>
      </c>
      <c r="E145" s="38" t="s">
        <v>416</v>
      </c>
      <c r="F145" s="39" t="s">
        <v>189</v>
      </c>
      <c r="G145" s="40">
        <v>144.53200000000001</v>
      </c>
      <c r="H145" s="41">
        <v>1750.1400000000001</v>
      </c>
      <c r="I145" s="41">
        <f>ROUND(G145*H145,P4)</f>
        <v>0</v>
      </c>
      <c r="J145" s="39" t="s">
        <v>123</v>
      </c>
      <c r="O145" s="42">
        <f>I145*0.21</f>
        <v>0</v>
      </c>
      <c r="P145">
        <v>3</v>
      </c>
    </row>
    <row r="146">
      <c r="A146" s="36" t="s">
        <v>124</v>
      </c>
      <c r="B146" s="43"/>
      <c r="C146" s="44"/>
      <c r="D146" s="44"/>
      <c r="E146" s="45" t="s">
        <v>120</v>
      </c>
      <c r="F146" s="44"/>
      <c r="G146" s="44"/>
      <c r="H146" s="44"/>
      <c r="I146" s="44"/>
      <c r="J146" s="46"/>
    </row>
    <row r="147" ht="57.6">
      <c r="A147" s="36" t="s">
        <v>125</v>
      </c>
      <c r="B147" s="43"/>
      <c r="C147" s="44"/>
      <c r="D147" s="44"/>
      <c r="E147" s="47" t="s">
        <v>769</v>
      </c>
      <c r="F147" s="44"/>
      <c r="G147" s="44"/>
      <c r="H147" s="44"/>
      <c r="I147" s="44"/>
      <c r="J147" s="46"/>
    </row>
    <row r="148" ht="57.6">
      <c r="A148" s="36" t="s">
        <v>127</v>
      </c>
      <c r="B148" s="43"/>
      <c r="C148" s="44"/>
      <c r="D148" s="44"/>
      <c r="E148" s="38" t="s">
        <v>418</v>
      </c>
      <c r="F148" s="44"/>
      <c r="G148" s="44"/>
      <c r="H148" s="44"/>
      <c r="I148" s="44"/>
      <c r="J148" s="46"/>
    </row>
    <row r="149">
      <c r="A149" s="36" t="s">
        <v>118</v>
      </c>
      <c r="B149" s="36">
        <v>35</v>
      </c>
      <c r="C149" s="37" t="s">
        <v>419</v>
      </c>
      <c r="D149" s="36" t="s">
        <v>120</v>
      </c>
      <c r="E149" s="38" t="s">
        <v>420</v>
      </c>
      <c r="F149" s="39" t="s">
        <v>189</v>
      </c>
      <c r="G149" s="40">
        <v>222.85300000000001</v>
      </c>
      <c r="H149" s="41">
        <v>1081.04</v>
      </c>
      <c r="I149" s="41">
        <f>ROUND(G149*H149,P4)</f>
        <v>0</v>
      </c>
      <c r="J149" s="39" t="s">
        <v>123</v>
      </c>
      <c r="O149" s="42">
        <f>I149*0.21</f>
        <v>0</v>
      </c>
      <c r="P149">
        <v>3</v>
      </c>
    </row>
    <row r="150">
      <c r="A150" s="36" t="s">
        <v>124</v>
      </c>
      <c r="B150" s="43"/>
      <c r="C150" s="44"/>
      <c r="D150" s="44"/>
      <c r="E150" s="45" t="s">
        <v>120</v>
      </c>
      <c r="F150" s="44"/>
      <c r="G150" s="44"/>
      <c r="H150" s="44"/>
      <c r="I150" s="44"/>
      <c r="J150" s="46"/>
    </row>
    <row r="151" ht="129.6">
      <c r="A151" s="36" t="s">
        <v>125</v>
      </c>
      <c r="B151" s="43"/>
      <c r="C151" s="44"/>
      <c r="D151" s="44"/>
      <c r="E151" s="47" t="s">
        <v>770</v>
      </c>
      <c r="F151" s="44"/>
      <c r="G151" s="44"/>
      <c r="H151" s="44"/>
      <c r="I151" s="44"/>
      <c r="J151" s="46"/>
    </row>
    <row r="152" ht="57.6">
      <c r="A152" s="36" t="s">
        <v>127</v>
      </c>
      <c r="B152" s="43"/>
      <c r="C152" s="44"/>
      <c r="D152" s="44"/>
      <c r="E152" s="38" t="s">
        <v>418</v>
      </c>
      <c r="F152" s="44"/>
      <c r="G152" s="44"/>
      <c r="H152" s="44"/>
      <c r="I152" s="44"/>
      <c r="J152" s="46"/>
    </row>
    <row r="153">
      <c r="A153" s="36" t="s">
        <v>118</v>
      </c>
      <c r="B153" s="36">
        <v>36</v>
      </c>
      <c r="C153" s="37" t="s">
        <v>771</v>
      </c>
      <c r="D153" s="36" t="s">
        <v>120</v>
      </c>
      <c r="E153" s="38" t="s">
        <v>772</v>
      </c>
      <c r="F153" s="39" t="s">
        <v>189</v>
      </c>
      <c r="G153" s="40">
        <v>0.42499999999999999</v>
      </c>
      <c r="H153" s="41">
        <v>1130.24</v>
      </c>
      <c r="I153" s="41">
        <f>ROUND(G153*H153,P4)</f>
        <v>0</v>
      </c>
      <c r="J153" s="39" t="s">
        <v>123</v>
      </c>
      <c r="O153" s="42">
        <f>I153*0.21</f>
        <v>0</v>
      </c>
      <c r="P153">
        <v>3</v>
      </c>
    </row>
    <row r="154">
      <c r="A154" s="36" t="s">
        <v>124</v>
      </c>
      <c r="B154" s="43"/>
      <c r="C154" s="44"/>
      <c r="D154" s="44"/>
      <c r="E154" s="45" t="s">
        <v>120</v>
      </c>
      <c r="F154" s="44"/>
      <c r="G154" s="44"/>
      <c r="H154" s="44"/>
      <c r="I154" s="44"/>
      <c r="J154" s="46"/>
    </row>
    <row r="155" ht="43.2">
      <c r="A155" s="36" t="s">
        <v>125</v>
      </c>
      <c r="B155" s="43"/>
      <c r="C155" s="44"/>
      <c r="D155" s="44"/>
      <c r="E155" s="47" t="s">
        <v>773</v>
      </c>
      <c r="F155" s="44"/>
      <c r="G155" s="44"/>
      <c r="H155" s="44"/>
      <c r="I155" s="44"/>
      <c r="J155" s="46"/>
    </row>
    <row r="156" ht="115.2">
      <c r="A156" s="36" t="s">
        <v>127</v>
      </c>
      <c r="B156" s="43"/>
      <c r="C156" s="44"/>
      <c r="D156" s="44"/>
      <c r="E156" s="38" t="s">
        <v>774</v>
      </c>
      <c r="F156" s="44"/>
      <c r="G156" s="44"/>
      <c r="H156" s="44"/>
      <c r="I156" s="44"/>
      <c r="J156" s="46"/>
    </row>
    <row r="157">
      <c r="A157" s="36" t="s">
        <v>118</v>
      </c>
      <c r="B157" s="36">
        <v>37</v>
      </c>
      <c r="C157" s="37" t="s">
        <v>775</v>
      </c>
      <c r="D157" s="36" t="s">
        <v>120</v>
      </c>
      <c r="E157" s="38" t="s">
        <v>776</v>
      </c>
      <c r="F157" s="39" t="s">
        <v>189</v>
      </c>
      <c r="G157" s="40">
        <v>12.954000000000001</v>
      </c>
      <c r="H157" s="41">
        <v>1087.5</v>
      </c>
      <c r="I157" s="41">
        <f>ROUND(G157*H157,P4)</f>
        <v>0</v>
      </c>
      <c r="J157" s="39" t="s">
        <v>123</v>
      </c>
      <c r="O157" s="42">
        <f>I157*0.21</f>
        <v>0</v>
      </c>
      <c r="P157">
        <v>3</v>
      </c>
    </row>
    <row r="158">
      <c r="A158" s="36" t="s">
        <v>124</v>
      </c>
      <c r="B158" s="43"/>
      <c r="C158" s="44"/>
      <c r="D158" s="44"/>
      <c r="E158" s="45" t="s">
        <v>120</v>
      </c>
      <c r="F158" s="44"/>
      <c r="G158" s="44"/>
      <c r="H158" s="44"/>
      <c r="I158" s="44"/>
      <c r="J158" s="46"/>
    </row>
    <row r="159" ht="28.8">
      <c r="A159" s="36" t="s">
        <v>125</v>
      </c>
      <c r="B159" s="43"/>
      <c r="C159" s="44"/>
      <c r="D159" s="44"/>
      <c r="E159" s="47" t="s">
        <v>777</v>
      </c>
      <c r="F159" s="44"/>
      <c r="G159" s="44"/>
      <c r="H159" s="44"/>
      <c r="I159" s="44"/>
      <c r="J159" s="46"/>
    </row>
    <row r="160" ht="144">
      <c r="A160" s="36" t="s">
        <v>127</v>
      </c>
      <c r="B160" s="43"/>
      <c r="C160" s="44"/>
      <c r="D160" s="44"/>
      <c r="E160" s="38" t="s">
        <v>778</v>
      </c>
      <c r="F160" s="44"/>
      <c r="G160" s="44"/>
      <c r="H160" s="44"/>
      <c r="I160" s="44"/>
      <c r="J160" s="46"/>
    </row>
    <row r="161">
      <c r="A161" s="36" t="s">
        <v>118</v>
      </c>
      <c r="B161" s="36">
        <v>38</v>
      </c>
      <c r="C161" s="37" t="s">
        <v>426</v>
      </c>
      <c r="D161" s="36" t="s">
        <v>120</v>
      </c>
      <c r="E161" s="38" t="s">
        <v>427</v>
      </c>
      <c r="F161" s="39" t="s">
        <v>219</v>
      </c>
      <c r="G161" s="40">
        <v>772.13999999999999</v>
      </c>
      <c r="H161" s="41">
        <v>25.370000000000001</v>
      </c>
      <c r="I161" s="41">
        <f>ROUND(G161*H161,P4)</f>
        <v>0</v>
      </c>
      <c r="J161" s="39" t="s">
        <v>123</v>
      </c>
      <c r="O161" s="42">
        <f>I161*0.21</f>
        <v>0</v>
      </c>
      <c r="P161">
        <v>3</v>
      </c>
    </row>
    <row r="162">
      <c r="A162" s="36" t="s">
        <v>124</v>
      </c>
      <c r="B162" s="43"/>
      <c r="C162" s="44"/>
      <c r="D162" s="44"/>
      <c r="E162" s="45" t="s">
        <v>120</v>
      </c>
      <c r="F162" s="44"/>
      <c r="G162" s="44"/>
      <c r="H162" s="44"/>
      <c r="I162" s="44"/>
      <c r="J162" s="46"/>
    </row>
    <row r="163" ht="72">
      <c r="A163" s="36" t="s">
        <v>125</v>
      </c>
      <c r="B163" s="43"/>
      <c r="C163" s="44"/>
      <c r="D163" s="44"/>
      <c r="E163" s="47" t="s">
        <v>779</v>
      </c>
      <c r="F163" s="44"/>
      <c r="G163" s="44"/>
      <c r="H163" s="44"/>
      <c r="I163" s="44"/>
      <c r="J163" s="46"/>
    </row>
    <row r="164" ht="72">
      <c r="A164" s="36" t="s">
        <v>127</v>
      </c>
      <c r="B164" s="43"/>
      <c r="C164" s="44"/>
      <c r="D164" s="44"/>
      <c r="E164" s="38" t="s">
        <v>429</v>
      </c>
      <c r="F164" s="44"/>
      <c r="G164" s="44"/>
      <c r="H164" s="44"/>
      <c r="I164" s="44"/>
      <c r="J164" s="46"/>
    </row>
    <row r="165">
      <c r="A165" s="36" t="s">
        <v>118</v>
      </c>
      <c r="B165" s="36">
        <v>39</v>
      </c>
      <c r="C165" s="37" t="s">
        <v>551</v>
      </c>
      <c r="D165" s="36" t="s">
        <v>120</v>
      </c>
      <c r="E165" s="38" t="s">
        <v>552</v>
      </c>
      <c r="F165" s="39" t="s">
        <v>219</v>
      </c>
      <c r="G165" s="40">
        <v>664.01999999999998</v>
      </c>
      <c r="H165" s="41">
        <v>17.219999999999999</v>
      </c>
      <c r="I165" s="41">
        <f>ROUND(G165*H165,P4)</f>
        <v>0</v>
      </c>
      <c r="J165" s="39" t="s">
        <v>123</v>
      </c>
      <c r="O165" s="42">
        <f>I165*0.21</f>
        <v>0</v>
      </c>
      <c r="P165">
        <v>3</v>
      </c>
    </row>
    <row r="166">
      <c r="A166" s="36" t="s">
        <v>124</v>
      </c>
      <c r="B166" s="43"/>
      <c r="C166" s="44"/>
      <c r="D166" s="44"/>
      <c r="E166" s="45" t="s">
        <v>120</v>
      </c>
      <c r="F166" s="44"/>
      <c r="G166" s="44"/>
      <c r="H166" s="44"/>
      <c r="I166" s="44"/>
      <c r="J166" s="46"/>
    </row>
    <row r="167" ht="72">
      <c r="A167" s="36" t="s">
        <v>125</v>
      </c>
      <c r="B167" s="43"/>
      <c r="C167" s="44"/>
      <c r="D167" s="44"/>
      <c r="E167" s="47" t="s">
        <v>780</v>
      </c>
      <c r="F167" s="44"/>
      <c r="G167" s="44"/>
      <c r="H167" s="44"/>
      <c r="I167" s="44"/>
      <c r="J167" s="46"/>
    </row>
    <row r="168" ht="72">
      <c r="A168" s="36" t="s">
        <v>127</v>
      </c>
      <c r="B168" s="43"/>
      <c r="C168" s="44"/>
      <c r="D168" s="44"/>
      <c r="E168" s="38" t="s">
        <v>429</v>
      </c>
      <c r="F168" s="44"/>
      <c r="G168" s="44"/>
      <c r="H168" s="44"/>
      <c r="I168" s="44"/>
      <c r="J168" s="46"/>
    </row>
    <row r="169">
      <c r="A169" s="36" t="s">
        <v>118</v>
      </c>
      <c r="B169" s="36">
        <v>40</v>
      </c>
      <c r="C169" s="37" t="s">
        <v>430</v>
      </c>
      <c r="D169" s="36" t="s">
        <v>120</v>
      </c>
      <c r="E169" s="38" t="s">
        <v>431</v>
      </c>
      <c r="F169" s="39" t="s">
        <v>219</v>
      </c>
      <c r="G169" s="40">
        <v>1005.23</v>
      </c>
      <c r="H169" s="41">
        <v>21.879999999999999</v>
      </c>
      <c r="I169" s="41">
        <f>ROUND(G169*H169,P4)</f>
        <v>0</v>
      </c>
      <c r="J169" s="39" t="s">
        <v>123</v>
      </c>
      <c r="O169" s="42">
        <f>I169*0.21</f>
        <v>0</v>
      </c>
      <c r="P169">
        <v>3</v>
      </c>
    </row>
    <row r="170">
      <c r="A170" s="36" t="s">
        <v>124</v>
      </c>
      <c r="B170" s="43"/>
      <c r="C170" s="44"/>
      <c r="D170" s="44"/>
      <c r="E170" s="45" t="s">
        <v>120</v>
      </c>
      <c r="F170" s="44"/>
      <c r="G170" s="44"/>
      <c r="H170" s="44"/>
      <c r="I170" s="44"/>
      <c r="J170" s="46"/>
    </row>
    <row r="171" ht="72">
      <c r="A171" s="36" t="s">
        <v>125</v>
      </c>
      <c r="B171" s="43"/>
      <c r="C171" s="44"/>
      <c r="D171" s="44"/>
      <c r="E171" s="47" t="s">
        <v>781</v>
      </c>
      <c r="F171" s="44"/>
      <c r="G171" s="44"/>
      <c r="H171" s="44"/>
      <c r="I171" s="44"/>
      <c r="J171" s="46"/>
    </row>
    <row r="172" ht="72">
      <c r="A172" s="36" t="s">
        <v>127</v>
      </c>
      <c r="B172" s="43"/>
      <c r="C172" s="44"/>
      <c r="D172" s="44"/>
      <c r="E172" s="38" t="s">
        <v>429</v>
      </c>
      <c r="F172" s="44"/>
      <c r="G172" s="44"/>
      <c r="H172" s="44"/>
      <c r="I172" s="44"/>
      <c r="J172" s="46"/>
    </row>
    <row r="173">
      <c r="A173" s="36" t="s">
        <v>118</v>
      </c>
      <c r="B173" s="36">
        <v>41</v>
      </c>
      <c r="C173" s="37" t="s">
        <v>782</v>
      </c>
      <c r="D173" s="36" t="s">
        <v>120</v>
      </c>
      <c r="E173" s="38" t="s">
        <v>783</v>
      </c>
      <c r="F173" s="39" t="s">
        <v>219</v>
      </c>
      <c r="G173" s="40">
        <v>139</v>
      </c>
      <c r="H173" s="41">
        <v>276.25</v>
      </c>
      <c r="I173" s="41">
        <f>ROUND(G173*H173,P4)</f>
        <v>0</v>
      </c>
      <c r="J173" s="39" t="s">
        <v>123</v>
      </c>
      <c r="O173" s="42">
        <f>I173*0.21</f>
        <v>0</v>
      </c>
      <c r="P173">
        <v>3</v>
      </c>
    </row>
    <row r="174">
      <c r="A174" s="36" t="s">
        <v>124</v>
      </c>
      <c r="B174" s="43"/>
      <c r="C174" s="44"/>
      <c r="D174" s="44"/>
      <c r="E174" s="45" t="s">
        <v>120</v>
      </c>
      <c r="F174" s="44"/>
      <c r="G174" s="44"/>
      <c r="H174" s="44"/>
      <c r="I174" s="44"/>
      <c r="J174" s="46"/>
    </row>
    <row r="175">
      <c r="A175" s="36" t="s">
        <v>125</v>
      </c>
      <c r="B175" s="43"/>
      <c r="C175" s="44"/>
      <c r="D175" s="44"/>
      <c r="E175" s="47" t="s">
        <v>784</v>
      </c>
      <c r="F175" s="44"/>
      <c r="G175" s="44"/>
      <c r="H175" s="44"/>
      <c r="I175" s="44"/>
      <c r="J175" s="46"/>
    </row>
    <row r="176" ht="158.4">
      <c r="A176" s="36" t="s">
        <v>127</v>
      </c>
      <c r="B176" s="43"/>
      <c r="C176" s="44"/>
      <c r="D176" s="44"/>
      <c r="E176" s="38" t="s">
        <v>436</v>
      </c>
      <c r="F176" s="44"/>
      <c r="G176" s="44"/>
      <c r="H176" s="44"/>
      <c r="I176" s="44"/>
      <c r="J176" s="46"/>
    </row>
    <row r="177">
      <c r="A177" s="36" t="s">
        <v>118</v>
      </c>
      <c r="B177" s="36">
        <v>42</v>
      </c>
      <c r="C177" s="37" t="s">
        <v>785</v>
      </c>
      <c r="D177" s="36" t="s">
        <v>120</v>
      </c>
      <c r="E177" s="38" t="s">
        <v>786</v>
      </c>
      <c r="F177" s="39" t="s">
        <v>219</v>
      </c>
      <c r="G177" s="40">
        <v>8.0999999999999996</v>
      </c>
      <c r="H177" s="41">
        <v>344.29000000000002</v>
      </c>
      <c r="I177" s="41">
        <f>ROUND(G177*H177,P4)</f>
        <v>0</v>
      </c>
      <c r="J177" s="39" t="s">
        <v>123</v>
      </c>
      <c r="O177" s="42">
        <f>I177*0.21</f>
        <v>0</v>
      </c>
      <c r="P177">
        <v>3</v>
      </c>
    </row>
    <row r="178">
      <c r="A178" s="36" t="s">
        <v>124</v>
      </c>
      <c r="B178" s="43"/>
      <c r="C178" s="44"/>
      <c r="D178" s="44"/>
      <c r="E178" s="45" t="s">
        <v>120</v>
      </c>
      <c r="F178" s="44"/>
      <c r="G178" s="44"/>
      <c r="H178" s="44"/>
      <c r="I178" s="44"/>
      <c r="J178" s="46"/>
    </row>
    <row r="179" ht="43.2">
      <c r="A179" s="36" t="s">
        <v>125</v>
      </c>
      <c r="B179" s="43"/>
      <c r="C179" s="44"/>
      <c r="D179" s="44"/>
      <c r="E179" s="47" t="s">
        <v>787</v>
      </c>
      <c r="F179" s="44"/>
      <c r="G179" s="44"/>
      <c r="H179" s="44"/>
      <c r="I179" s="44"/>
      <c r="J179" s="46"/>
    </row>
    <row r="180" ht="158.4">
      <c r="A180" s="36" t="s">
        <v>127</v>
      </c>
      <c r="B180" s="43"/>
      <c r="C180" s="44"/>
      <c r="D180" s="44"/>
      <c r="E180" s="38" t="s">
        <v>436</v>
      </c>
      <c r="F180" s="44"/>
      <c r="G180" s="44"/>
      <c r="H180" s="44"/>
      <c r="I180" s="44"/>
      <c r="J180" s="46"/>
    </row>
    <row r="181">
      <c r="A181" s="36" t="s">
        <v>118</v>
      </c>
      <c r="B181" s="36">
        <v>43</v>
      </c>
      <c r="C181" s="37" t="s">
        <v>555</v>
      </c>
      <c r="D181" s="36" t="s">
        <v>120</v>
      </c>
      <c r="E181" s="38" t="s">
        <v>556</v>
      </c>
      <c r="F181" s="39" t="s">
        <v>219</v>
      </c>
      <c r="G181" s="40">
        <v>496.40800000000002</v>
      </c>
      <c r="H181" s="41">
        <v>458.80000000000001</v>
      </c>
      <c r="I181" s="41">
        <f>ROUND(G181*H181,P4)</f>
        <v>0</v>
      </c>
      <c r="J181" s="39" t="s">
        <v>123</v>
      </c>
      <c r="O181" s="42">
        <f>I181*0.21</f>
        <v>0</v>
      </c>
      <c r="P181">
        <v>3</v>
      </c>
    </row>
    <row r="182">
      <c r="A182" s="36" t="s">
        <v>124</v>
      </c>
      <c r="B182" s="43"/>
      <c r="C182" s="44"/>
      <c r="D182" s="44"/>
      <c r="E182" s="45" t="s">
        <v>120</v>
      </c>
      <c r="F182" s="44"/>
      <c r="G182" s="44"/>
      <c r="H182" s="44"/>
      <c r="I182" s="44"/>
      <c r="J182" s="46"/>
    </row>
    <row r="183" ht="43.2">
      <c r="A183" s="36" t="s">
        <v>125</v>
      </c>
      <c r="B183" s="43"/>
      <c r="C183" s="44"/>
      <c r="D183" s="44"/>
      <c r="E183" s="47" t="s">
        <v>788</v>
      </c>
      <c r="F183" s="44"/>
      <c r="G183" s="44"/>
      <c r="H183" s="44"/>
      <c r="I183" s="44"/>
      <c r="J183" s="46"/>
    </row>
    <row r="184" ht="158.4">
      <c r="A184" s="36" t="s">
        <v>127</v>
      </c>
      <c r="B184" s="43"/>
      <c r="C184" s="44"/>
      <c r="D184" s="44"/>
      <c r="E184" s="38" t="s">
        <v>436</v>
      </c>
      <c r="F184" s="44"/>
      <c r="G184" s="44"/>
      <c r="H184" s="44"/>
      <c r="I184" s="44"/>
      <c r="J184" s="46"/>
    </row>
    <row r="185">
      <c r="A185" s="36" t="s">
        <v>118</v>
      </c>
      <c r="B185" s="36">
        <v>44</v>
      </c>
      <c r="C185" s="37" t="s">
        <v>559</v>
      </c>
      <c r="D185" s="36" t="s">
        <v>120</v>
      </c>
      <c r="E185" s="38" t="s">
        <v>560</v>
      </c>
      <c r="F185" s="39" t="s">
        <v>219</v>
      </c>
      <c r="G185" s="40">
        <v>1030.3610000000001</v>
      </c>
      <c r="H185" s="41">
        <v>360.32999999999998</v>
      </c>
      <c r="I185" s="41">
        <f>ROUND(G185*H185,P4)</f>
        <v>0</v>
      </c>
      <c r="J185" s="39" t="s">
        <v>123</v>
      </c>
      <c r="O185" s="42">
        <f>I185*0.21</f>
        <v>0</v>
      </c>
      <c r="P185">
        <v>3</v>
      </c>
    </row>
    <row r="186">
      <c r="A186" s="36" t="s">
        <v>124</v>
      </c>
      <c r="B186" s="43"/>
      <c r="C186" s="44"/>
      <c r="D186" s="44"/>
      <c r="E186" s="45" t="s">
        <v>120</v>
      </c>
      <c r="F186" s="44"/>
      <c r="G186" s="44"/>
      <c r="H186" s="44"/>
      <c r="I186" s="44"/>
      <c r="J186" s="46"/>
    </row>
    <row r="187" ht="72">
      <c r="A187" s="36" t="s">
        <v>125</v>
      </c>
      <c r="B187" s="43"/>
      <c r="C187" s="44"/>
      <c r="D187" s="44"/>
      <c r="E187" s="47" t="s">
        <v>789</v>
      </c>
      <c r="F187" s="44"/>
      <c r="G187" s="44"/>
      <c r="H187" s="44"/>
      <c r="I187" s="44"/>
      <c r="J187" s="46"/>
    </row>
    <row r="188" ht="158.4">
      <c r="A188" s="36" t="s">
        <v>127</v>
      </c>
      <c r="B188" s="43"/>
      <c r="C188" s="44"/>
      <c r="D188" s="44"/>
      <c r="E188" s="38" t="s">
        <v>436</v>
      </c>
      <c r="F188" s="44"/>
      <c r="G188" s="44"/>
      <c r="H188" s="44"/>
      <c r="I188" s="44"/>
      <c r="J188" s="46"/>
    </row>
    <row r="189">
      <c r="A189" s="36" t="s">
        <v>118</v>
      </c>
      <c r="B189" s="36">
        <v>45</v>
      </c>
      <c r="C189" s="37" t="s">
        <v>790</v>
      </c>
      <c r="D189" s="36" t="s">
        <v>120</v>
      </c>
      <c r="E189" s="38" t="s">
        <v>791</v>
      </c>
      <c r="F189" s="39" t="s">
        <v>219</v>
      </c>
      <c r="G189" s="40">
        <v>142.47499999999999</v>
      </c>
      <c r="H189" s="41">
        <v>495.47000000000003</v>
      </c>
      <c r="I189" s="41">
        <f>ROUND(G189*H189,P4)</f>
        <v>0</v>
      </c>
      <c r="J189" s="39" t="s">
        <v>123</v>
      </c>
      <c r="O189" s="42">
        <f>I189*0.21</f>
        <v>0</v>
      </c>
      <c r="P189">
        <v>3</v>
      </c>
    </row>
    <row r="190">
      <c r="A190" s="36" t="s">
        <v>124</v>
      </c>
      <c r="B190" s="43"/>
      <c r="C190" s="44"/>
      <c r="D190" s="44"/>
      <c r="E190" s="45" t="s">
        <v>120</v>
      </c>
      <c r="F190" s="44"/>
      <c r="G190" s="44"/>
      <c r="H190" s="44"/>
      <c r="I190" s="44"/>
      <c r="J190" s="46"/>
    </row>
    <row r="191">
      <c r="A191" s="36" t="s">
        <v>125</v>
      </c>
      <c r="B191" s="43"/>
      <c r="C191" s="44"/>
      <c r="D191" s="44"/>
      <c r="E191" s="47" t="s">
        <v>792</v>
      </c>
      <c r="F191" s="44"/>
      <c r="G191" s="44"/>
      <c r="H191" s="44"/>
      <c r="I191" s="44"/>
      <c r="J191" s="46"/>
    </row>
    <row r="192" ht="158.4">
      <c r="A192" s="36" t="s">
        <v>127</v>
      </c>
      <c r="B192" s="43"/>
      <c r="C192" s="44"/>
      <c r="D192" s="44"/>
      <c r="E192" s="38" t="s">
        <v>436</v>
      </c>
      <c r="F192" s="44"/>
      <c r="G192" s="44"/>
      <c r="H192" s="44"/>
      <c r="I192" s="44"/>
      <c r="J192" s="46"/>
    </row>
    <row r="193">
      <c r="A193" s="36" t="s">
        <v>118</v>
      </c>
      <c r="B193" s="36">
        <v>46</v>
      </c>
      <c r="C193" s="37" t="s">
        <v>675</v>
      </c>
      <c r="D193" s="36" t="s">
        <v>120</v>
      </c>
      <c r="E193" s="38" t="s">
        <v>676</v>
      </c>
      <c r="F193" s="39" t="s">
        <v>219</v>
      </c>
      <c r="G193" s="40">
        <v>484.30000000000001</v>
      </c>
      <c r="H193" s="41">
        <v>435.33999999999997</v>
      </c>
      <c r="I193" s="41">
        <f>ROUND(G193*H193,P4)</f>
        <v>0</v>
      </c>
      <c r="J193" s="39" t="s">
        <v>123</v>
      </c>
      <c r="O193" s="42">
        <f>I193*0.21</f>
        <v>0</v>
      </c>
      <c r="P193">
        <v>3</v>
      </c>
    </row>
    <row r="194">
      <c r="A194" s="36" t="s">
        <v>124</v>
      </c>
      <c r="B194" s="43"/>
      <c r="C194" s="44"/>
      <c r="D194" s="44"/>
      <c r="E194" s="45" t="s">
        <v>120</v>
      </c>
      <c r="F194" s="44"/>
      <c r="G194" s="44"/>
      <c r="H194" s="44"/>
      <c r="I194" s="44"/>
      <c r="J194" s="46"/>
    </row>
    <row r="195" ht="72">
      <c r="A195" s="36" t="s">
        <v>125</v>
      </c>
      <c r="B195" s="43"/>
      <c r="C195" s="44"/>
      <c r="D195" s="44"/>
      <c r="E195" s="47" t="s">
        <v>793</v>
      </c>
      <c r="F195" s="44"/>
      <c r="G195" s="44"/>
      <c r="H195" s="44"/>
      <c r="I195" s="44"/>
      <c r="J195" s="46"/>
    </row>
    <row r="196" ht="158.4">
      <c r="A196" s="36" t="s">
        <v>127</v>
      </c>
      <c r="B196" s="43"/>
      <c r="C196" s="44"/>
      <c r="D196" s="44"/>
      <c r="E196" s="38" t="s">
        <v>436</v>
      </c>
      <c r="F196" s="44"/>
      <c r="G196" s="44"/>
      <c r="H196" s="44"/>
      <c r="I196" s="44"/>
      <c r="J196" s="46"/>
    </row>
    <row r="197">
      <c r="A197" s="36" t="s">
        <v>118</v>
      </c>
      <c r="B197" s="36">
        <v>47</v>
      </c>
      <c r="C197" s="37" t="s">
        <v>443</v>
      </c>
      <c r="D197" s="36" t="s">
        <v>120</v>
      </c>
      <c r="E197" s="38" t="s">
        <v>444</v>
      </c>
      <c r="F197" s="39" t="s">
        <v>219</v>
      </c>
      <c r="G197" s="40">
        <v>772.13199999999995</v>
      </c>
      <c r="H197" s="41">
        <v>6.8200000000000003</v>
      </c>
      <c r="I197" s="41">
        <f>ROUND(G197*H197,P4)</f>
        <v>0</v>
      </c>
      <c r="J197" s="39" t="s">
        <v>123</v>
      </c>
      <c r="O197" s="42">
        <f>I197*0.21</f>
        <v>0</v>
      </c>
      <c r="P197">
        <v>3</v>
      </c>
    </row>
    <row r="198">
      <c r="A198" s="36" t="s">
        <v>124</v>
      </c>
      <c r="B198" s="43"/>
      <c r="C198" s="44"/>
      <c r="D198" s="44"/>
      <c r="E198" s="45" t="s">
        <v>120</v>
      </c>
      <c r="F198" s="44"/>
      <c r="G198" s="44"/>
      <c r="H198" s="44"/>
      <c r="I198" s="44"/>
      <c r="J198" s="46"/>
    </row>
    <row r="199" ht="72">
      <c r="A199" s="36" t="s">
        <v>125</v>
      </c>
      <c r="B199" s="43"/>
      <c r="C199" s="44"/>
      <c r="D199" s="44"/>
      <c r="E199" s="47" t="s">
        <v>794</v>
      </c>
      <c r="F199" s="44"/>
      <c r="G199" s="44"/>
      <c r="H199" s="44"/>
      <c r="I199" s="44"/>
      <c r="J199" s="46"/>
    </row>
    <row r="200" ht="28.8">
      <c r="A200" s="36" t="s">
        <v>127</v>
      </c>
      <c r="B200" s="43"/>
      <c r="C200" s="44"/>
      <c r="D200" s="44"/>
      <c r="E200" s="38" t="s">
        <v>446</v>
      </c>
      <c r="F200" s="44"/>
      <c r="G200" s="44"/>
      <c r="H200" s="44"/>
      <c r="I200" s="44"/>
      <c r="J200" s="46"/>
    </row>
    <row r="201">
      <c r="A201" s="36" t="s">
        <v>118</v>
      </c>
      <c r="B201" s="36">
        <v>48</v>
      </c>
      <c r="C201" s="37" t="s">
        <v>447</v>
      </c>
      <c r="D201" s="36" t="s">
        <v>120</v>
      </c>
      <c r="E201" s="38" t="s">
        <v>448</v>
      </c>
      <c r="F201" s="39" t="s">
        <v>219</v>
      </c>
      <c r="G201" s="40">
        <v>484.30000000000001</v>
      </c>
      <c r="H201" s="41">
        <v>12.07</v>
      </c>
      <c r="I201" s="41">
        <f>ROUND(G201*H201,P4)</f>
        <v>0</v>
      </c>
      <c r="J201" s="39" t="s">
        <v>123</v>
      </c>
      <c r="O201" s="42">
        <f>I201*0.21</f>
        <v>0</v>
      </c>
      <c r="P201">
        <v>3</v>
      </c>
    </row>
    <row r="202">
      <c r="A202" s="36" t="s">
        <v>124</v>
      </c>
      <c r="B202" s="43"/>
      <c r="C202" s="44"/>
      <c r="D202" s="44"/>
      <c r="E202" s="45" t="s">
        <v>120</v>
      </c>
      <c r="F202" s="44"/>
      <c r="G202" s="44"/>
      <c r="H202" s="44"/>
      <c r="I202" s="44"/>
      <c r="J202" s="46"/>
    </row>
    <row r="203" ht="28.8">
      <c r="A203" s="36" t="s">
        <v>125</v>
      </c>
      <c r="B203" s="43"/>
      <c r="C203" s="44"/>
      <c r="D203" s="44"/>
      <c r="E203" s="47" t="s">
        <v>795</v>
      </c>
      <c r="F203" s="44"/>
      <c r="G203" s="44"/>
      <c r="H203" s="44"/>
      <c r="I203" s="44"/>
      <c r="J203" s="46"/>
    </row>
    <row r="204" ht="28.8">
      <c r="A204" s="36" t="s">
        <v>127</v>
      </c>
      <c r="B204" s="43"/>
      <c r="C204" s="44"/>
      <c r="D204" s="44"/>
      <c r="E204" s="38" t="s">
        <v>450</v>
      </c>
      <c r="F204" s="44"/>
      <c r="G204" s="44"/>
      <c r="H204" s="44"/>
      <c r="I204" s="44"/>
      <c r="J204" s="46"/>
    </row>
    <row r="205">
      <c r="A205" s="30" t="s">
        <v>115</v>
      </c>
      <c r="B205" s="31"/>
      <c r="C205" s="32" t="s">
        <v>251</v>
      </c>
      <c r="D205" s="33"/>
      <c r="E205" s="30" t="s">
        <v>252</v>
      </c>
      <c r="F205" s="33"/>
      <c r="G205" s="33"/>
      <c r="H205" s="33"/>
      <c r="I205" s="34">
        <f>SUMIFS(I206:I213,A206:A213,"P")</f>
        <v>0</v>
      </c>
      <c r="J205" s="35"/>
    </row>
    <row r="206">
      <c r="A206" s="36" t="s">
        <v>118</v>
      </c>
      <c r="B206" s="36">
        <v>49</v>
      </c>
      <c r="C206" s="37" t="s">
        <v>694</v>
      </c>
      <c r="D206" s="36" t="s">
        <v>120</v>
      </c>
      <c r="E206" s="38" t="s">
        <v>695</v>
      </c>
      <c r="F206" s="39" t="s">
        <v>178</v>
      </c>
      <c r="G206" s="40">
        <v>1</v>
      </c>
      <c r="H206" s="41">
        <v>11818.139999999999</v>
      </c>
      <c r="I206" s="41">
        <f>ROUND(G206*H206,P4)</f>
        <v>0</v>
      </c>
      <c r="J206" s="39" t="s">
        <v>123</v>
      </c>
      <c r="O206" s="42">
        <f>I206*0.21</f>
        <v>0</v>
      </c>
      <c r="P206">
        <v>3</v>
      </c>
    </row>
    <row r="207">
      <c r="A207" s="36" t="s">
        <v>124</v>
      </c>
      <c r="B207" s="43"/>
      <c r="C207" s="44"/>
      <c r="D207" s="44"/>
      <c r="E207" s="45" t="s">
        <v>120</v>
      </c>
      <c r="F207" s="44"/>
      <c r="G207" s="44"/>
      <c r="H207" s="44"/>
      <c r="I207" s="44"/>
      <c r="J207" s="46"/>
    </row>
    <row r="208" ht="28.8">
      <c r="A208" s="36" t="s">
        <v>125</v>
      </c>
      <c r="B208" s="43"/>
      <c r="C208" s="44"/>
      <c r="D208" s="44"/>
      <c r="E208" s="47" t="s">
        <v>796</v>
      </c>
      <c r="F208" s="44"/>
      <c r="G208" s="44"/>
      <c r="H208" s="44"/>
      <c r="I208" s="44"/>
      <c r="J208" s="46"/>
    </row>
    <row r="209" ht="100.8">
      <c r="A209" s="36" t="s">
        <v>127</v>
      </c>
      <c r="B209" s="43"/>
      <c r="C209" s="44"/>
      <c r="D209" s="44"/>
      <c r="E209" s="38" t="s">
        <v>697</v>
      </c>
      <c r="F209" s="44"/>
      <c r="G209" s="44"/>
      <c r="H209" s="44"/>
      <c r="I209" s="44"/>
      <c r="J209" s="46"/>
    </row>
    <row r="210">
      <c r="A210" s="36" t="s">
        <v>118</v>
      </c>
      <c r="B210" s="36">
        <v>50</v>
      </c>
      <c r="C210" s="37" t="s">
        <v>578</v>
      </c>
      <c r="D210" s="36" t="s">
        <v>120</v>
      </c>
      <c r="E210" s="38" t="s">
        <v>579</v>
      </c>
      <c r="F210" s="39" t="s">
        <v>189</v>
      </c>
      <c r="G210" s="40">
        <v>8.4559999999999995</v>
      </c>
      <c r="H210" s="41">
        <v>4248.4200000000001</v>
      </c>
      <c r="I210" s="41">
        <f>ROUND(G210*H210,P4)</f>
        <v>0</v>
      </c>
      <c r="J210" s="39" t="s">
        <v>123</v>
      </c>
      <c r="O210" s="42">
        <f>I210*0.21</f>
        <v>0</v>
      </c>
      <c r="P210">
        <v>3</v>
      </c>
    </row>
    <row r="211">
      <c r="A211" s="36" t="s">
        <v>124</v>
      </c>
      <c r="B211" s="43"/>
      <c r="C211" s="44"/>
      <c r="D211" s="44"/>
      <c r="E211" s="45" t="s">
        <v>120</v>
      </c>
      <c r="F211" s="44"/>
      <c r="G211" s="44"/>
      <c r="H211" s="44"/>
      <c r="I211" s="44"/>
      <c r="J211" s="46"/>
    </row>
    <row r="212" ht="57.6">
      <c r="A212" s="36" t="s">
        <v>125</v>
      </c>
      <c r="B212" s="43"/>
      <c r="C212" s="44"/>
      <c r="D212" s="44"/>
      <c r="E212" s="47" t="s">
        <v>797</v>
      </c>
      <c r="F212" s="44"/>
      <c r="G212" s="44"/>
      <c r="H212" s="44"/>
      <c r="I212" s="44"/>
      <c r="J212" s="46"/>
    </row>
    <row r="213" ht="409.5">
      <c r="A213" s="36" t="s">
        <v>127</v>
      </c>
      <c r="B213" s="43"/>
      <c r="C213" s="44"/>
      <c r="D213" s="44"/>
      <c r="E213" s="38" t="s">
        <v>398</v>
      </c>
      <c r="F213" s="44"/>
      <c r="G213" s="44"/>
      <c r="H213" s="44"/>
      <c r="I213" s="44"/>
      <c r="J213" s="46"/>
    </row>
    <row r="214">
      <c r="A214" s="30" t="s">
        <v>115</v>
      </c>
      <c r="B214" s="31"/>
      <c r="C214" s="32" t="s">
        <v>268</v>
      </c>
      <c r="D214" s="33"/>
      <c r="E214" s="30" t="s">
        <v>269</v>
      </c>
      <c r="F214" s="33"/>
      <c r="G214" s="33"/>
      <c r="H214" s="33"/>
      <c r="I214" s="34">
        <f>SUMIFS(I215:I258,A215:A258,"P")</f>
        <v>0</v>
      </c>
      <c r="J214" s="35"/>
    </row>
    <row r="215">
      <c r="A215" s="36" t="s">
        <v>118</v>
      </c>
      <c r="B215" s="36">
        <v>51</v>
      </c>
      <c r="C215" s="37" t="s">
        <v>798</v>
      </c>
      <c r="D215" s="36" t="s">
        <v>120</v>
      </c>
      <c r="E215" s="38" t="s">
        <v>799</v>
      </c>
      <c r="F215" s="39" t="s">
        <v>235</v>
      </c>
      <c r="G215" s="40">
        <v>8</v>
      </c>
      <c r="H215" s="41">
        <v>205.65000000000001</v>
      </c>
      <c r="I215" s="41">
        <f>ROUND(G215*H215,P4)</f>
        <v>0</v>
      </c>
      <c r="J215" s="39" t="s">
        <v>123</v>
      </c>
      <c r="O215" s="42">
        <f>I215*0.21</f>
        <v>0</v>
      </c>
      <c r="P215">
        <v>3</v>
      </c>
    </row>
    <row r="216">
      <c r="A216" s="36" t="s">
        <v>124</v>
      </c>
      <c r="B216" s="43"/>
      <c r="C216" s="44"/>
      <c r="D216" s="44"/>
      <c r="E216" s="45" t="s">
        <v>120</v>
      </c>
      <c r="F216" s="44"/>
      <c r="G216" s="44"/>
      <c r="H216" s="44"/>
      <c r="I216" s="44"/>
      <c r="J216" s="46"/>
    </row>
    <row r="217" ht="43.2">
      <c r="A217" s="36" t="s">
        <v>125</v>
      </c>
      <c r="B217" s="43"/>
      <c r="C217" s="44"/>
      <c r="D217" s="44"/>
      <c r="E217" s="47" t="s">
        <v>800</v>
      </c>
      <c r="F217" s="44"/>
      <c r="G217" s="44"/>
      <c r="H217" s="44"/>
      <c r="I217" s="44"/>
      <c r="J217" s="46"/>
    </row>
    <row r="218" ht="43.2">
      <c r="A218" s="36" t="s">
        <v>127</v>
      </c>
      <c r="B218" s="43"/>
      <c r="C218" s="44"/>
      <c r="D218" s="44"/>
      <c r="E218" s="38" t="s">
        <v>801</v>
      </c>
      <c r="F218" s="44"/>
      <c r="G218" s="44"/>
      <c r="H218" s="44"/>
      <c r="I218" s="44"/>
      <c r="J218" s="46"/>
    </row>
    <row r="219">
      <c r="A219" s="36" t="s">
        <v>118</v>
      </c>
      <c r="B219" s="36">
        <v>52</v>
      </c>
      <c r="C219" s="37" t="s">
        <v>470</v>
      </c>
      <c r="D219" s="36" t="s">
        <v>120</v>
      </c>
      <c r="E219" s="38" t="s">
        <v>471</v>
      </c>
      <c r="F219" s="39" t="s">
        <v>178</v>
      </c>
      <c r="G219" s="40">
        <v>6</v>
      </c>
      <c r="H219" s="41">
        <v>306.87</v>
      </c>
      <c r="I219" s="41">
        <f>ROUND(G219*H219,P4)</f>
        <v>0</v>
      </c>
      <c r="J219" s="39" t="s">
        <v>123</v>
      </c>
      <c r="O219" s="42">
        <f>I219*0.21</f>
        <v>0</v>
      </c>
      <c r="P219">
        <v>3</v>
      </c>
    </row>
    <row r="220">
      <c r="A220" s="36" t="s">
        <v>124</v>
      </c>
      <c r="B220" s="43"/>
      <c r="C220" s="44"/>
      <c r="D220" s="44"/>
      <c r="E220" s="45" t="s">
        <v>120</v>
      </c>
      <c r="F220" s="44"/>
      <c r="G220" s="44"/>
      <c r="H220" s="44"/>
      <c r="I220" s="44"/>
      <c r="J220" s="46"/>
    </row>
    <row r="221">
      <c r="A221" s="36" t="s">
        <v>125</v>
      </c>
      <c r="B221" s="43"/>
      <c r="C221" s="44"/>
      <c r="D221" s="44"/>
      <c r="E221" s="47" t="s">
        <v>802</v>
      </c>
      <c r="F221" s="44"/>
      <c r="G221" s="44"/>
      <c r="H221" s="44"/>
      <c r="I221" s="44"/>
      <c r="J221" s="46"/>
    </row>
    <row r="222" ht="43.2">
      <c r="A222" s="36" t="s">
        <v>127</v>
      </c>
      <c r="B222" s="43"/>
      <c r="C222" s="44"/>
      <c r="D222" s="44"/>
      <c r="E222" s="38" t="s">
        <v>473</v>
      </c>
      <c r="F222" s="44"/>
      <c r="G222" s="44"/>
      <c r="H222" s="44"/>
      <c r="I222" s="44"/>
      <c r="J222" s="46"/>
    </row>
    <row r="223">
      <c r="A223" s="36" t="s">
        <v>118</v>
      </c>
      <c r="B223" s="36">
        <v>53</v>
      </c>
      <c r="C223" s="37" t="s">
        <v>713</v>
      </c>
      <c r="D223" s="36" t="s">
        <v>120</v>
      </c>
      <c r="E223" s="38" t="s">
        <v>714</v>
      </c>
      <c r="F223" s="39" t="s">
        <v>235</v>
      </c>
      <c r="G223" s="40">
        <v>18.579999999999998</v>
      </c>
      <c r="H223" s="41">
        <v>9247.1399999999994</v>
      </c>
      <c r="I223" s="41">
        <f>ROUND(G223*H223,P4)</f>
        <v>0</v>
      </c>
      <c r="J223" s="39" t="s">
        <v>123</v>
      </c>
      <c r="O223" s="42">
        <f>I223*0.21</f>
        <v>0</v>
      </c>
      <c r="P223">
        <v>3</v>
      </c>
    </row>
    <row r="224">
      <c r="A224" s="36" t="s">
        <v>124</v>
      </c>
      <c r="B224" s="43"/>
      <c r="C224" s="44"/>
      <c r="D224" s="44"/>
      <c r="E224" s="45" t="s">
        <v>120</v>
      </c>
      <c r="F224" s="44"/>
      <c r="G224" s="44"/>
      <c r="H224" s="44"/>
      <c r="I224" s="44"/>
      <c r="J224" s="46"/>
    </row>
    <row r="225" ht="43.2">
      <c r="A225" s="36" t="s">
        <v>125</v>
      </c>
      <c r="B225" s="43"/>
      <c r="C225" s="44"/>
      <c r="D225" s="44"/>
      <c r="E225" s="47" t="s">
        <v>803</v>
      </c>
      <c r="F225" s="44"/>
      <c r="G225" s="44"/>
      <c r="H225" s="44"/>
      <c r="I225" s="44"/>
      <c r="J225" s="46"/>
    </row>
    <row r="226" ht="72">
      <c r="A226" s="36" t="s">
        <v>127</v>
      </c>
      <c r="B226" s="43"/>
      <c r="C226" s="44"/>
      <c r="D226" s="44"/>
      <c r="E226" s="38" t="s">
        <v>596</v>
      </c>
      <c r="F226" s="44"/>
      <c r="G226" s="44"/>
      <c r="H226" s="44"/>
      <c r="I226" s="44"/>
      <c r="J226" s="46"/>
    </row>
    <row r="227">
      <c r="A227" s="36" t="s">
        <v>118</v>
      </c>
      <c r="B227" s="36">
        <v>54</v>
      </c>
      <c r="C227" s="37" t="s">
        <v>474</v>
      </c>
      <c r="D227" s="36" t="s">
        <v>120</v>
      </c>
      <c r="E227" s="38" t="s">
        <v>475</v>
      </c>
      <c r="F227" s="39" t="s">
        <v>235</v>
      </c>
      <c r="G227" s="40">
        <v>82.299999999999997</v>
      </c>
      <c r="H227" s="41">
        <v>190.52000000000001</v>
      </c>
      <c r="I227" s="41">
        <f>ROUND(G227*H227,P4)</f>
        <v>0</v>
      </c>
      <c r="J227" s="39" t="s">
        <v>123</v>
      </c>
      <c r="O227" s="42">
        <f>I227*0.21</f>
        <v>0</v>
      </c>
      <c r="P227">
        <v>3</v>
      </c>
    </row>
    <row r="228">
      <c r="A228" s="36" t="s">
        <v>124</v>
      </c>
      <c r="B228" s="43"/>
      <c r="C228" s="44"/>
      <c r="D228" s="44"/>
      <c r="E228" s="45" t="s">
        <v>120</v>
      </c>
      <c r="F228" s="44"/>
      <c r="G228" s="44"/>
      <c r="H228" s="44"/>
      <c r="I228" s="44"/>
      <c r="J228" s="46"/>
    </row>
    <row r="229" ht="28.8">
      <c r="A229" s="36" t="s">
        <v>125</v>
      </c>
      <c r="B229" s="43"/>
      <c r="C229" s="44"/>
      <c r="D229" s="44"/>
      <c r="E229" s="47" t="s">
        <v>804</v>
      </c>
      <c r="F229" s="44"/>
      <c r="G229" s="44"/>
      <c r="H229" s="44"/>
      <c r="I229" s="44"/>
      <c r="J229" s="46"/>
    </row>
    <row r="230" ht="28.8">
      <c r="A230" s="36" t="s">
        <v>127</v>
      </c>
      <c r="B230" s="43"/>
      <c r="C230" s="44"/>
      <c r="D230" s="44"/>
      <c r="E230" s="38" t="s">
        <v>477</v>
      </c>
      <c r="F230" s="44"/>
      <c r="G230" s="44"/>
      <c r="H230" s="44"/>
      <c r="I230" s="44"/>
      <c r="J230" s="46"/>
    </row>
    <row r="231">
      <c r="A231" s="36" t="s">
        <v>118</v>
      </c>
      <c r="B231" s="36">
        <v>55</v>
      </c>
      <c r="C231" s="37" t="s">
        <v>599</v>
      </c>
      <c r="D231" s="36" t="s">
        <v>120</v>
      </c>
      <c r="E231" s="38" t="s">
        <v>600</v>
      </c>
      <c r="F231" s="39" t="s">
        <v>235</v>
      </c>
      <c r="G231" s="40">
        <v>82.299999999999997</v>
      </c>
      <c r="H231" s="41">
        <v>58.579999999999998</v>
      </c>
      <c r="I231" s="41">
        <f>ROUND(G231*H231,P4)</f>
        <v>0</v>
      </c>
      <c r="J231" s="39" t="s">
        <v>123</v>
      </c>
      <c r="O231" s="42">
        <f>I231*0.21</f>
        <v>0</v>
      </c>
      <c r="P231">
        <v>3</v>
      </c>
    </row>
    <row r="232">
      <c r="A232" s="36" t="s">
        <v>124</v>
      </c>
      <c r="B232" s="43"/>
      <c r="C232" s="44"/>
      <c r="D232" s="44"/>
      <c r="E232" s="45" t="s">
        <v>120</v>
      </c>
      <c r="F232" s="44"/>
      <c r="G232" s="44"/>
      <c r="H232" s="44"/>
      <c r="I232" s="44"/>
      <c r="J232" s="46"/>
    </row>
    <row r="233" ht="43.2">
      <c r="A233" s="36" t="s">
        <v>125</v>
      </c>
      <c r="B233" s="43"/>
      <c r="C233" s="44"/>
      <c r="D233" s="44"/>
      <c r="E233" s="47" t="s">
        <v>805</v>
      </c>
      <c r="F233" s="44"/>
      <c r="G233" s="44"/>
      <c r="H233" s="44"/>
      <c r="I233" s="44"/>
      <c r="J233" s="46"/>
    </row>
    <row r="234" ht="43.2">
      <c r="A234" s="36" t="s">
        <v>127</v>
      </c>
      <c r="B234" s="43"/>
      <c r="C234" s="44"/>
      <c r="D234" s="44"/>
      <c r="E234" s="38" t="s">
        <v>602</v>
      </c>
      <c r="F234" s="44"/>
      <c r="G234" s="44"/>
      <c r="H234" s="44"/>
      <c r="I234" s="44"/>
      <c r="J234" s="46"/>
    </row>
    <row r="235" ht="28.8">
      <c r="A235" s="36" t="s">
        <v>118</v>
      </c>
      <c r="B235" s="36">
        <v>56</v>
      </c>
      <c r="C235" s="37" t="s">
        <v>478</v>
      </c>
      <c r="D235" s="36" t="s">
        <v>288</v>
      </c>
      <c r="E235" s="38" t="s">
        <v>479</v>
      </c>
      <c r="F235" s="39" t="s">
        <v>235</v>
      </c>
      <c r="G235" s="40">
        <v>42</v>
      </c>
      <c r="H235" s="41">
        <v>764.71000000000004</v>
      </c>
      <c r="I235" s="41">
        <f>ROUND(G235*H235,P4)</f>
        <v>0</v>
      </c>
      <c r="J235" s="39" t="s">
        <v>123</v>
      </c>
      <c r="O235" s="42">
        <f>I235*0.21</f>
        <v>0</v>
      </c>
      <c r="P235">
        <v>3</v>
      </c>
    </row>
    <row r="236">
      <c r="A236" s="36" t="s">
        <v>124</v>
      </c>
      <c r="B236" s="43"/>
      <c r="C236" s="44"/>
      <c r="D236" s="44"/>
      <c r="E236" s="45" t="s">
        <v>120</v>
      </c>
      <c r="F236" s="44"/>
      <c r="G236" s="44"/>
      <c r="H236" s="44"/>
      <c r="I236" s="44"/>
      <c r="J236" s="46"/>
    </row>
    <row r="237" ht="28.8">
      <c r="A237" s="36" t="s">
        <v>125</v>
      </c>
      <c r="B237" s="43"/>
      <c r="C237" s="44"/>
      <c r="D237" s="44"/>
      <c r="E237" s="47" t="s">
        <v>806</v>
      </c>
      <c r="F237" s="44"/>
      <c r="G237" s="44"/>
      <c r="H237" s="44"/>
      <c r="I237" s="44"/>
      <c r="J237" s="46"/>
    </row>
    <row r="238" ht="115.2">
      <c r="A238" s="36" t="s">
        <v>127</v>
      </c>
      <c r="B238" s="43"/>
      <c r="C238" s="44"/>
      <c r="D238" s="44"/>
      <c r="E238" s="38" t="s">
        <v>481</v>
      </c>
      <c r="F238" s="44"/>
      <c r="G238" s="44"/>
      <c r="H238" s="44"/>
      <c r="I238" s="44"/>
      <c r="J238" s="46"/>
    </row>
    <row r="239" ht="28.8">
      <c r="A239" s="36" t="s">
        <v>118</v>
      </c>
      <c r="B239" s="36">
        <v>57</v>
      </c>
      <c r="C239" s="37" t="s">
        <v>723</v>
      </c>
      <c r="D239" s="36" t="s">
        <v>120</v>
      </c>
      <c r="E239" s="38" t="s">
        <v>724</v>
      </c>
      <c r="F239" s="39" t="s">
        <v>235</v>
      </c>
      <c r="G239" s="40">
        <v>15</v>
      </c>
      <c r="H239" s="41">
        <v>388.13999999999999</v>
      </c>
      <c r="I239" s="41">
        <f>ROUND(G239*H239,P4)</f>
        <v>0</v>
      </c>
      <c r="J239" s="39" t="s">
        <v>123</v>
      </c>
      <c r="O239" s="42">
        <f>I239*0.21</f>
        <v>0</v>
      </c>
      <c r="P239">
        <v>3</v>
      </c>
    </row>
    <row r="240">
      <c r="A240" s="36" t="s">
        <v>124</v>
      </c>
      <c r="B240" s="43"/>
      <c r="C240" s="44"/>
      <c r="D240" s="44"/>
      <c r="E240" s="45" t="s">
        <v>120</v>
      </c>
      <c r="F240" s="44"/>
      <c r="G240" s="44"/>
      <c r="H240" s="44"/>
      <c r="I240" s="44"/>
      <c r="J240" s="46"/>
    </row>
    <row r="241" ht="28.8">
      <c r="A241" s="36" t="s">
        <v>125</v>
      </c>
      <c r="B241" s="43"/>
      <c r="C241" s="44"/>
      <c r="D241" s="44"/>
      <c r="E241" s="47" t="s">
        <v>725</v>
      </c>
      <c r="F241" s="44"/>
      <c r="G241" s="44"/>
      <c r="H241" s="44"/>
      <c r="I241" s="44"/>
      <c r="J241" s="46"/>
    </row>
    <row r="242" ht="115.2">
      <c r="A242" s="36" t="s">
        <v>127</v>
      </c>
      <c r="B242" s="43"/>
      <c r="C242" s="44"/>
      <c r="D242" s="44"/>
      <c r="E242" s="38" t="s">
        <v>481</v>
      </c>
      <c r="F242" s="44"/>
      <c r="G242" s="44"/>
      <c r="H242" s="44"/>
      <c r="I242" s="44"/>
      <c r="J242" s="46"/>
    </row>
    <row r="243">
      <c r="A243" s="36" t="s">
        <v>118</v>
      </c>
      <c r="B243" s="36">
        <v>58</v>
      </c>
      <c r="C243" s="37" t="s">
        <v>730</v>
      </c>
      <c r="D243" s="36" t="s">
        <v>120</v>
      </c>
      <c r="E243" s="38" t="s">
        <v>731</v>
      </c>
      <c r="F243" s="39" t="s">
        <v>189</v>
      </c>
      <c r="G243" s="40">
        <v>6.7999999999999998</v>
      </c>
      <c r="H243" s="41">
        <v>3548.29</v>
      </c>
      <c r="I243" s="41">
        <f>ROUND(G243*H243,P4)</f>
        <v>0</v>
      </c>
      <c r="J243" s="39" t="s">
        <v>123</v>
      </c>
      <c r="O243" s="42">
        <f>I243*0.21</f>
        <v>0</v>
      </c>
      <c r="P243">
        <v>3</v>
      </c>
    </row>
    <row r="244">
      <c r="A244" s="36" t="s">
        <v>124</v>
      </c>
      <c r="B244" s="43"/>
      <c r="C244" s="44"/>
      <c r="D244" s="44"/>
      <c r="E244" s="45" t="s">
        <v>120</v>
      </c>
      <c r="F244" s="44"/>
      <c r="G244" s="44"/>
      <c r="H244" s="44"/>
      <c r="I244" s="44"/>
      <c r="J244" s="46"/>
    </row>
    <row r="245" ht="43.2">
      <c r="A245" s="36" t="s">
        <v>125</v>
      </c>
      <c r="B245" s="43"/>
      <c r="C245" s="44"/>
      <c r="D245" s="44"/>
      <c r="E245" s="47" t="s">
        <v>807</v>
      </c>
      <c r="F245" s="44"/>
      <c r="G245" s="44"/>
      <c r="H245" s="44"/>
      <c r="I245" s="44"/>
      <c r="J245" s="46"/>
    </row>
    <row r="246" ht="144">
      <c r="A246" s="36" t="s">
        <v>127</v>
      </c>
      <c r="B246" s="43"/>
      <c r="C246" s="44"/>
      <c r="D246" s="44"/>
      <c r="E246" s="38" t="s">
        <v>606</v>
      </c>
      <c r="F246" s="44"/>
      <c r="G246" s="44"/>
      <c r="H246" s="44"/>
      <c r="I246" s="44"/>
      <c r="J246" s="46"/>
    </row>
    <row r="247">
      <c r="A247" s="36" t="s">
        <v>118</v>
      </c>
      <c r="B247" s="36">
        <v>59</v>
      </c>
      <c r="C247" s="37" t="s">
        <v>603</v>
      </c>
      <c r="D247" s="36" t="s">
        <v>120</v>
      </c>
      <c r="E247" s="38" t="s">
        <v>604</v>
      </c>
      <c r="F247" s="39" t="s">
        <v>189</v>
      </c>
      <c r="G247" s="40">
        <v>2.6000000000000001</v>
      </c>
      <c r="H247" s="41">
        <v>4684.4399999999996</v>
      </c>
      <c r="I247" s="41">
        <f>ROUND(G247*H247,P4)</f>
        <v>0</v>
      </c>
      <c r="J247" s="39" t="s">
        <v>123</v>
      </c>
      <c r="O247" s="42">
        <f>I247*0.21</f>
        <v>0</v>
      </c>
      <c r="P247">
        <v>3</v>
      </c>
    </row>
    <row r="248">
      <c r="A248" s="36" t="s">
        <v>124</v>
      </c>
      <c r="B248" s="43"/>
      <c r="C248" s="44"/>
      <c r="D248" s="44"/>
      <c r="E248" s="45" t="s">
        <v>120</v>
      </c>
      <c r="F248" s="44"/>
      <c r="G248" s="44"/>
      <c r="H248" s="44"/>
      <c r="I248" s="44"/>
      <c r="J248" s="46"/>
    </row>
    <row r="249" ht="28.8">
      <c r="A249" s="36" t="s">
        <v>125</v>
      </c>
      <c r="B249" s="43"/>
      <c r="C249" s="44"/>
      <c r="D249" s="44"/>
      <c r="E249" s="47" t="s">
        <v>808</v>
      </c>
      <c r="F249" s="44"/>
      <c r="G249" s="44"/>
      <c r="H249" s="44"/>
      <c r="I249" s="44"/>
      <c r="J249" s="46"/>
    </row>
    <row r="250" ht="144">
      <c r="A250" s="36" t="s">
        <v>127</v>
      </c>
      <c r="B250" s="43"/>
      <c r="C250" s="44"/>
      <c r="D250" s="44"/>
      <c r="E250" s="38" t="s">
        <v>606</v>
      </c>
      <c r="F250" s="44"/>
      <c r="G250" s="44"/>
      <c r="H250" s="44"/>
      <c r="I250" s="44"/>
      <c r="J250" s="46"/>
    </row>
    <row r="251">
      <c r="A251" s="36" t="s">
        <v>118</v>
      </c>
      <c r="B251" s="36">
        <v>60</v>
      </c>
      <c r="C251" s="37" t="s">
        <v>607</v>
      </c>
      <c r="D251" s="36" t="s">
        <v>120</v>
      </c>
      <c r="E251" s="38" t="s">
        <v>608</v>
      </c>
      <c r="F251" s="39" t="s">
        <v>189</v>
      </c>
      <c r="G251" s="40">
        <v>15.456</v>
      </c>
      <c r="H251" s="41">
        <v>6204.5699999999997</v>
      </c>
      <c r="I251" s="41">
        <f>ROUND(G251*H251,P4)</f>
        <v>0</v>
      </c>
      <c r="J251" s="39" t="s">
        <v>123</v>
      </c>
      <c r="O251" s="42">
        <f>I251*0.21</f>
        <v>0</v>
      </c>
      <c r="P251">
        <v>3</v>
      </c>
    </row>
    <row r="252">
      <c r="A252" s="36" t="s">
        <v>124</v>
      </c>
      <c r="B252" s="43"/>
      <c r="C252" s="44"/>
      <c r="D252" s="44"/>
      <c r="E252" s="45" t="s">
        <v>120</v>
      </c>
      <c r="F252" s="44"/>
      <c r="G252" s="44"/>
      <c r="H252" s="44"/>
      <c r="I252" s="44"/>
      <c r="J252" s="46"/>
    </row>
    <row r="253" ht="72">
      <c r="A253" s="36" t="s">
        <v>125</v>
      </c>
      <c r="B253" s="43"/>
      <c r="C253" s="44"/>
      <c r="D253" s="44"/>
      <c r="E253" s="47" t="s">
        <v>809</v>
      </c>
      <c r="F253" s="44"/>
      <c r="G253" s="44"/>
      <c r="H253" s="44"/>
      <c r="I253" s="44"/>
      <c r="J253" s="46"/>
    </row>
    <row r="254" ht="144">
      <c r="A254" s="36" t="s">
        <v>127</v>
      </c>
      <c r="B254" s="43"/>
      <c r="C254" s="44"/>
      <c r="D254" s="44"/>
      <c r="E254" s="38" t="s">
        <v>606</v>
      </c>
      <c r="F254" s="44"/>
      <c r="G254" s="44"/>
      <c r="H254" s="44"/>
      <c r="I254" s="44"/>
      <c r="J254" s="46"/>
    </row>
    <row r="255">
      <c r="A255" s="36" t="s">
        <v>118</v>
      </c>
      <c r="B255" s="36">
        <v>61</v>
      </c>
      <c r="C255" s="37" t="s">
        <v>610</v>
      </c>
      <c r="D255" s="36" t="s">
        <v>120</v>
      </c>
      <c r="E255" s="38" t="s">
        <v>611</v>
      </c>
      <c r="F255" s="39" t="s">
        <v>235</v>
      </c>
      <c r="G255" s="40">
        <v>13</v>
      </c>
      <c r="H255" s="41">
        <v>2973.1300000000001</v>
      </c>
      <c r="I255" s="41">
        <f>ROUND(G255*H255,P4)</f>
        <v>0</v>
      </c>
      <c r="J255" s="39" t="s">
        <v>123</v>
      </c>
      <c r="O255" s="42">
        <f>I255*0.21</f>
        <v>0</v>
      </c>
      <c r="P255">
        <v>3</v>
      </c>
    </row>
    <row r="256">
      <c r="A256" s="36" t="s">
        <v>124</v>
      </c>
      <c r="B256" s="43"/>
      <c r="C256" s="44"/>
      <c r="D256" s="44"/>
      <c r="E256" s="45" t="s">
        <v>120</v>
      </c>
      <c r="F256" s="44"/>
      <c r="G256" s="44"/>
      <c r="H256" s="44"/>
      <c r="I256" s="44"/>
      <c r="J256" s="46"/>
    </row>
    <row r="257" ht="43.2">
      <c r="A257" s="36" t="s">
        <v>125</v>
      </c>
      <c r="B257" s="43"/>
      <c r="C257" s="44"/>
      <c r="D257" s="44"/>
      <c r="E257" s="47" t="s">
        <v>810</v>
      </c>
      <c r="F257" s="44"/>
      <c r="G257" s="44"/>
      <c r="H257" s="44"/>
      <c r="I257" s="44"/>
      <c r="J257" s="46"/>
    </row>
    <row r="258" ht="158.4">
      <c r="A258" s="36" t="s">
        <v>127</v>
      </c>
      <c r="B258" s="48"/>
      <c r="C258" s="49"/>
      <c r="D258" s="49"/>
      <c r="E258" s="38" t="s">
        <v>613</v>
      </c>
      <c r="F258" s="49"/>
      <c r="G258" s="49"/>
      <c r="H258" s="49"/>
      <c r="I258" s="49"/>
      <c r="J258"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25</v>
      </c>
      <c r="I3" s="24">
        <f>SUMIFS(I8:I206,A8:A206,"SD")</f>
        <v>0</v>
      </c>
      <c r="J3" s="18"/>
      <c r="O3">
        <v>0</v>
      </c>
      <c r="P3">
        <v>2</v>
      </c>
    </row>
    <row r="4">
      <c r="A4" s="3" t="s">
        <v>102</v>
      </c>
      <c r="B4" s="19" t="s">
        <v>103</v>
      </c>
      <c r="C4" s="20" t="s">
        <v>25</v>
      </c>
      <c r="D4" s="21"/>
      <c r="E4" s="22" t="s">
        <v>26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SUMIFS(I9:I20,A9:A20,"P")</f>
        <v>0</v>
      </c>
      <c r="J8" s="35"/>
    </row>
    <row r="9">
      <c r="A9" s="36" t="s">
        <v>118</v>
      </c>
      <c r="B9" s="36">
        <v>1</v>
      </c>
      <c r="C9" s="37" t="s">
        <v>187</v>
      </c>
      <c r="D9" s="36" t="s">
        <v>288</v>
      </c>
      <c r="E9" s="38" t="s">
        <v>188</v>
      </c>
      <c r="F9" s="39" t="s">
        <v>189</v>
      </c>
      <c r="G9" s="40">
        <v>1088.5599999999999</v>
      </c>
      <c r="H9" s="41">
        <v>960</v>
      </c>
      <c r="I9" s="41">
        <f>ROUND(G9*H9,P4)</f>
        <v>0</v>
      </c>
      <c r="J9" s="39" t="s">
        <v>123</v>
      </c>
      <c r="O9" s="42">
        <f>I9*0.21</f>
        <v>0</v>
      </c>
      <c r="P9">
        <v>3</v>
      </c>
    </row>
    <row r="10">
      <c r="A10" s="36" t="s">
        <v>124</v>
      </c>
      <c r="B10" s="43"/>
      <c r="C10" s="44"/>
      <c r="D10" s="44"/>
      <c r="E10" s="45" t="s">
        <v>120</v>
      </c>
      <c r="F10" s="44"/>
      <c r="G10" s="44"/>
      <c r="H10" s="44"/>
      <c r="I10" s="44"/>
      <c r="J10" s="46"/>
    </row>
    <row r="11">
      <c r="A11" s="36" t="s">
        <v>125</v>
      </c>
      <c r="B11" s="43"/>
      <c r="C11" s="44"/>
      <c r="D11" s="44"/>
      <c r="E11" s="47" t="s">
        <v>811</v>
      </c>
      <c r="F11" s="44"/>
      <c r="G11" s="44"/>
      <c r="H11" s="44"/>
      <c r="I11" s="44"/>
      <c r="J11" s="46"/>
    </row>
    <row r="12" ht="28.8">
      <c r="A12" s="36" t="s">
        <v>127</v>
      </c>
      <c r="B12" s="43"/>
      <c r="C12" s="44"/>
      <c r="D12" s="44"/>
      <c r="E12" s="38" t="s">
        <v>192</v>
      </c>
      <c r="F12" s="44"/>
      <c r="G12" s="44"/>
      <c r="H12" s="44"/>
      <c r="I12" s="44"/>
      <c r="J12" s="46"/>
    </row>
    <row r="13">
      <c r="A13" s="36" t="s">
        <v>118</v>
      </c>
      <c r="B13" s="36">
        <v>2</v>
      </c>
      <c r="C13" s="37" t="s">
        <v>187</v>
      </c>
      <c r="D13" s="36" t="s">
        <v>309</v>
      </c>
      <c r="E13" s="38" t="s">
        <v>188</v>
      </c>
      <c r="F13" s="39" t="s">
        <v>189</v>
      </c>
      <c r="G13" s="40">
        <v>1459.28</v>
      </c>
      <c r="H13" s="41">
        <v>960</v>
      </c>
      <c r="I13" s="41">
        <f>ROUND(G13*H13,P4)</f>
        <v>0</v>
      </c>
      <c r="J13" s="39" t="s">
        <v>123</v>
      </c>
      <c r="O13" s="42">
        <f>I13*0.21</f>
        <v>0</v>
      </c>
      <c r="P13">
        <v>3</v>
      </c>
    </row>
    <row r="14">
      <c r="A14" s="36" t="s">
        <v>124</v>
      </c>
      <c r="B14" s="43"/>
      <c r="C14" s="44"/>
      <c r="D14" s="44"/>
      <c r="E14" s="45" t="s">
        <v>120</v>
      </c>
      <c r="F14" s="44"/>
      <c r="G14" s="44"/>
      <c r="H14" s="44"/>
      <c r="I14" s="44"/>
      <c r="J14" s="46"/>
    </row>
    <row r="15">
      <c r="A15" s="36" t="s">
        <v>125</v>
      </c>
      <c r="B15" s="43"/>
      <c r="C15" s="44"/>
      <c r="D15" s="44"/>
      <c r="E15" s="47" t="s">
        <v>812</v>
      </c>
      <c r="F15" s="44"/>
      <c r="G15" s="44"/>
      <c r="H15" s="44"/>
      <c r="I15" s="44"/>
      <c r="J15" s="46"/>
    </row>
    <row r="16" ht="28.8">
      <c r="A16" s="36" t="s">
        <v>127</v>
      </c>
      <c r="B16" s="43"/>
      <c r="C16" s="44"/>
      <c r="D16" s="44"/>
      <c r="E16" s="38" t="s">
        <v>192</v>
      </c>
      <c r="F16" s="44"/>
      <c r="G16" s="44"/>
      <c r="H16" s="44"/>
      <c r="I16" s="44"/>
      <c r="J16" s="46"/>
    </row>
    <row r="17">
      <c r="A17" s="36" t="s">
        <v>118</v>
      </c>
      <c r="B17" s="36">
        <v>3</v>
      </c>
      <c r="C17" s="37" t="s">
        <v>187</v>
      </c>
      <c r="D17" s="36" t="s">
        <v>487</v>
      </c>
      <c r="E17" s="38" t="s">
        <v>188</v>
      </c>
      <c r="F17" s="39" t="s">
        <v>189</v>
      </c>
      <c r="G17" s="40">
        <v>128.75999999999999</v>
      </c>
      <c r="H17" s="41">
        <v>1350</v>
      </c>
      <c r="I17" s="41">
        <f>ROUND(G17*H17,P4)</f>
        <v>0</v>
      </c>
      <c r="J17" s="39" t="s">
        <v>123</v>
      </c>
      <c r="O17" s="42">
        <f>I17*0.21</f>
        <v>0</v>
      </c>
      <c r="P17">
        <v>3</v>
      </c>
    </row>
    <row r="18">
      <c r="A18" s="36" t="s">
        <v>124</v>
      </c>
      <c r="B18" s="43"/>
      <c r="C18" s="44"/>
      <c r="D18" s="44"/>
      <c r="E18" s="45" t="s">
        <v>120</v>
      </c>
      <c r="F18" s="44"/>
      <c r="G18" s="44"/>
      <c r="H18" s="44"/>
      <c r="I18" s="44"/>
      <c r="J18" s="46"/>
    </row>
    <row r="19">
      <c r="A19" s="36" t="s">
        <v>125</v>
      </c>
      <c r="B19" s="43"/>
      <c r="C19" s="44"/>
      <c r="D19" s="44"/>
      <c r="E19" s="47" t="s">
        <v>813</v>
      </c>
      <c r="F19" s="44"/>
      <c r="G19" s="44"/>
      <c r="H19" s="44"/>
      <c r="I19" s="44"/>
      <c r="J19" s="46"/>
    </row>
    <row r="20" ht="28.8">
      <c r="A20" s="36" t="s">
        <v>127</v>
      </c>
      <c r="B20" s="43"/>
      <c r="C20" s="44"/>
      <c r="D20" s="44"/>
      <c r="E20" s="38" t="s">
        <v>192</v>
      </c>
      <c r="F20" s="44"/>
      <c r="G20" s="44"/>
      <c r="H20" s="44"/>
      <c r="I20" s="44"/>
      <c r="J20" s="46"/>
    </row>
    <row r="21">
      <c r="A21" s="30" t="s">
        <v>115</v>
      </c>
      <c r="B21" s="31"/>
      <c r="C21" s="32" t="s">
        <v>133</v>
      </c>
      <c r="D21" s="33"/>
      <c r="E21" s="30" t="s">
        <v>204</v>
      </c>
      <c r="F21" s="33"/>
      <c r="G21" s="33"/>
      <c r="H21" s="33"/>
      <c r="I21" s="34">
        <f>SUMIFS(I22:I97,A22:A97,"P")</f>
        <v>0</v>
      </c>
      <c r="J21" s="35"/>
    </row>
    <row r="22" ht="28.8">
      <c r="A22" s="36" t="s">
        <v>118</v>
      </c>
      <c r="B22" s="36">
        <v>4</v>
      </c>
      <c r="C22" s="37" t="s">
        <v>493</v>
      </c>
      <c r="D22" s="36" t="s">
        <v>120</v>
      </c>
      <c r="E22" s="38" t="s">
        <v>494</v>
      </c>
      <c r="F22" s="39" t="s">
        <v>189</v>
      </c>
      <c r="G22" s="40">
        <v>1459.28</v>
      </c>
      <c r="H22" s="41">
        <v>319.98000000000002</v>
      </c>
      <c r="I22" s="41">
        <f>ROUND(G22*H22,P4)</f>
        <v>0</v>
      </c>
      <c r="J22" s="39" t="s">
        <v>123</v>
      </c>
      <c r="O22" s="42">
        <f>I22*0.21</f>
        <v>0</v>
      </c>
      <c r="P22">
        <v>3</v>
      </c>
    </row>
    <row r="23">
      <c r="A23" s="36" t="s">
        <v>124</v>
      </c>
      <c r="B23" s="43"/>
      <c r="C23" s="44"/>
      <c r="D23" s="44"/>
      <c r="E23" s="45" t="s">
        <v>120</v>
      </c>
      <c r="F23" s="44"/>
      <c r="G23" s="44"/>
      <c r="H23" s="44"/>
      <c r="I23" s="44"/>
      <c r="J23" s="46"/>
    </row>
    <row r="24" ht="28.8">
      <c r="A24" s="36" t="s">
        <v>125</v>
      </c>
      <c r="B24" s="43"/>
      <c r="C24" s="44"/>
      <c r="D24" s="44"/>
      <c r="E24" s="47" t="s">
        <v>814</v>
      </c>
      <c r="F24" s="44"/>
      <c r="G24" s="44"/>
      <c r="H24" s="44"/>
      <c r="I24" s="44"/>
      <c r="J24" s="46"/>
    </row>
    <row r="25" ht="72">
      <c r="A25" s="36" t="s">
        <v>127</v>
      </c>
      <c r="B25" s="43"/>
      <c r="C25" s="44"/>
      <c r="D25" s="44"/>
      <c r="E25" s="38" t="s">
        <v>496</v>
      </c>
      <c r="F25" s="44"/>
      <c r="G25" s="44"/>
      <c r="H25" s="44"/>
      <c r="I25" s="44"/>
      <c r="J25" s="46"/>
    </row>
    <row r="26">
      <c r="A26" s="36" t="s">
        <v>118</v>
      </c>
      <c r="B26" s="36">
        <v>5</v>
      </c>
      <c r="C26" s="37" t="s">
        <v>500</v>
      </c>
      <c r="D26" s="36" t="s">
        <v>120</v>
      </c>
      <c r="E26" s="38" t="s">
        <v>501</v>
      </c>
      <c r="F26" s="39" t="s">
        <v>189</v>
      </c>
      <c r="G26" s="40">
        <v>370.81999999999999</v>
      </c>
      <c r="H26" s="41">
        <v>1353.8399999999999</v>
      </c>
      <c r="I26" s="41">
        <f>ROUND(G26*H26,P4)</f>
        <v>0</v>
      </c>
      <c r="J26" s="39" t="s">
        <v>123</v>
      </c>
      <c r="O26" s="42">
        <f>I26*0.21</f>
        <v>0</v>
      </c>
      <c r="P26">
        <v>3</v>
      </c>
    </row>
    <row r="27">
      <c r="A27" s="36" t="s">
        <v>124</v>
      </c>
      <c r="B27" s="43"/>
      <c r="C27" s="44"/>
      <c r="D27" s="44"/>
      <c r="E27" s="45" t="s">
        <v>120</v>
      </c>
      <c r="F27" s="44"/>
      <c r="G27" s="44"/>
      <c r="H27" s="44"/>
      <c r="I27" s="44"/>
      <c r="J27" s="46"/>
    </row>
    <row r="28" ht="129.6">
      <c r="A28" s="36" t="s">
        <v>125</v>
      </c>
      <c r="B28" s="43"/>
      <c r="C28" s="44"/>
      <c r="D28" s="44"/>
      <c r="E28" s="47" t="s">
        <v>815</v>
      </c>
      <c r="F28" s="44"/>
      <c r="G28" s="44"/>
      <c r="H28" s="44"/>
      <c r="I28" s="44"/>
      <c r="J28" s="46"/>
    </row>
    <row r="29" ht="72">
      <c r="A29" s="36" t="s">
        <v>127</v>
      </c>
      <c r="B29" s="43"/>
      <c r="C29" s="44"/>
      <c r="D29" s="44"/>
      <c r="E29" s="38" t="s">
        <v>496</v>
      </c>
      <c r="F29" s="44"/>
      <c r="G29" s="44"/>
      <c r="H29" s="44"/>
      <c r="I29" s="44"/>
      <c r="J29" s="46"/>
    </row>
    <row r="30">
      <c r="A30" s="36" t="s">
        <v>118</v>
      </c>
      <c r="B30" s="36">
        <v>6</v>
      </c>
      <c r="C30" s="37" t="s">
        <v>500</v>
      </c>
      <c r="D30" s="36" t="s">
        <v>288</v>
      </c>
      <c r="E30" s="38" t="s">
        <v>501</v>
      </c>
      <c r="F30" s="39" t="s">
        <v>189</v>
      </c>
      <c r="G30" s="40">
        <v>128.75999999999999</v>
      </c>
      <c r="H30" s="41">
        <v>1353.8399999999999</v>
      </c>
      <c r="I30" s="41">
        <f>ROUND(G30*H30,P4)</f>
        <v>0</v>
      </c>
      <c r="J30" s="39" t="s">
        <v>123</v>
      </c>
      <c r="O30" s="42">
        <f>I30*0.21</f>
        <v>0</v>
      </c>
      <c r="P30">
        <v>3</v>
      </c>
    </row>
    <row r="31">
      <c r="A31" s="36" t="s">
        <v>124</v>
      </c>
      <c r="B31" s="43"/>
      <c r="C31" s="44"/>
      <c r="D31" s="44"/>
      <c r="E31" s="45" t="s">
        <v>120</v>
      </c>
      <c r="F31" s="44"/>
      <c r="G31" s="44"/>
      <c r="H31" s="44"/>
      <c r="I31" s="44"/>
      <c r="J31" s="46"/>
    </row>
    <row r="32" ht="57.6">
      <c r="A32" s="36" t="s">
        <v>125</v>
      </c>
      <c r="B32" s="43"/>
      <c r="C32" s="44"/>
      <c r="D32" s="44"/>
      <c r="E32" s="47" t="s">
        <v>816</v>
      </c>
      <c r="F32" s="44"/>
      <c r="G32" s="44"/>
      <c r="H32" s="44"/>
      <c r="I32" s="44"/>
      <c r="J32" s="46"/>
    </row>
    <row r="33" ht="72">
      <c r="A33" s="36" t="s">
        <v>127</v>
      </c>
      <c r="B33" s="43"/>
      <c r="C33" s="44"/>
      <c r="D33" s="44"/>
      <c r="E33" s="38" t="s">
        <v>496</v>
      </c>
      <c r="F33" s="44"/>
      <c r="G33" s="44"/>
      <c r="H33" s="44"/>
      <c r="I33" s="44"/>
      <c r="J33" s="46"/>
    </row>
    <row r="34">
      <c r="A34" s="36" t="s">
        <v>118</v>
      </c>
      <c r="B34" s="36">
        <v>7</v>
      </c>
      <c r="C34" s="37" t="s">
        <v>294</v>
      </c>
      <c r="D34" s="36" t="s">
        <v>120</v>
      </c>
      <c r="E34" s="38" t="s">
        <v>295</v>
      </c>
      <c r="F34" s="39" t="s">
        <v>189</v>
      </c>
      <c r="G34" s="40">
        <v>1088.5599999999999</v>
      </c>
      <c r="H34" s="41">
        <v>170.38</v>
      </c>
      <c r="I34" s="41">
        <f>ROUND(G34*H34,P4)</f>
        <v>0</v>
      </c>
      <c r="J34" s="39" t="s">
        <v>123</v>
      </c>
      <c r="O34" s="42">
        <f>I34*0.21</f>
        <v>0</v>
      </c>
      <c r="P34">
        <v>3</v>
      </c>
    </row>
    <row r="35">
      <c r="A35" s="36" t="s">
        <v>124</v>
      </c>
      <c r="B35" s="43"/>
      <c r="C35" s="44"/>
      <c r="D35" s="44"/>
      <c r="E35" s="45" t="s">
        <v>120</v>
      </c>
      <c r="F35" s="44"/>
      <c r="G35" s="44"/>
      <c r="H35" s="44"/>
      <c r="I35" s="44"/>
      <c r="J35" s="46"/>
    </row>
    <row r="36" ht="129.6">
      <c r="A36" s="36" t="s">
        <v>125</v>
      </c>
      <c r="B36" s="43"/>
      <c r="C36" s="44"/>
      <c r="D36" s="44"/>
      <c r="E36" s="47" t="s">
        <v>817</v>
      </c>
      <c r="F36" s="44"/>
      <c r="G36" s="44"/>
      <c r="H36" s="44"/>
      <c r="I36" s="44"/>
      <c r="J36" s="46"/>
    </row>
    <row r="37" ht="409.5">
      <c r="A37" s="36" t="s">
        <v>127</v>
      </c>
      <c r="B37" s="43"/>
      <c r="C37" s="44"/>
      <c r="D37" s="44"/>
      <c r="E37" s="38" t="s">
        <v>297</v>
      </c>
      <c r="F37" s="44"/>
      <c r="G37" s="44"/>
      <c r="H37" s="44"/>
      <c r="I37" s="44"/>
      <c r="J37" s="46"/>
    </row>
    <row r="38">
      <c r="A38" s="36" t="s">
        <v>118</v>
      </c>
      <c r="B38" s="36">
        <v>8</v>
      </c>
      <c r="C38" s="37" t="s">
        <v>294</v>
      </c>
      <c r="D38" s="36" t="s">
        <v>288</v>
      </c>
      <c r="E38" s="38" t="s">
        <v>295</v>
      </c>
      <c r="F38" s="39" t="s">
        <v>189</v>
      </c>
      <c r="G38" s="40">
        <v>1050.1600000000001</v>
      </c>
      <c r="H38" s="41">
        <v>170.38</v>
      </c>
      <c r="I38" s="41">
        <f>ROUND(G38*H38,P4)</f>
        <v>0</v>
      </c>
      <c r="J38" s="39" t="s">
        <v>123</v>
      </c>
      <c r="O38" s="42">
        <f>I38*0.21</f>
        <v>0</v>
      </c>
      <c r="P38">
        <v>3</v>
      </c>
    </row>
    <row r="39">
      <c r="A39" s="36" t="s">
        <v>124</v>
      </c>
      <c r="B39" s="43"/>
      <c r="C39" s="44"/>
      <c r="D39" s="44"/>
      <c r="E39" s="45" t="s">
        <v>120</v>
      </c>
      <c r="F39" s="44"/>
      <c r="G39" s="44"/>
      <c r="H39" s="44"/>
      <c r="I39" s="44"/>
      <c r="J39" s="46"/>
    </row>
    <row r="40" ht="86.4">
      <c r="A40" s="36" t="s">
        <v>125</v>
      </c>
      <c r="B40" s="43"/>
      <c r="C40" s="44"/>
      <c r="D40" s="44"/>
      <c r="E40" s="47" t="s">
        <v>818</v>
      </c>
      <c r="F40" s="44"/>
      <c r="G40" s="44"/>
      <c r="H40" s="44"/>
      <c r="I40" s="44"/>
      <c r="J40" s="46"/>
    </row>
    <row r="41" ht="409.5">
      <c r="A41" s="36" t="s">
        <v>127</v>
      </c>
      <c r="B41" s="43"/>
      <c r="C41" s="44"/>
      <c r="D41" s="44"/>
      <c r="E41" s="38" t="s">
        <v>297</v>
      </c>
      <c r="F41" s="44"/>
      <c r="G41" s="44"/>
      <c r="H41" s="44"/>
      <c r="I41" s="44"/>
      <c r="J41" s="46"/>
    </row>
    <row r="42">
      <c r="A42" s="36" t="s">
        <v>118</v>
      </c>
      <c r="B42" s="36">
        <v>9</v>
      </c>
      <c r="C42" s="37" t="s">
        <v>305</v>
      </c>
      <c r="D42" s="36" t="s">
        <v>288</v>
      </c>
      <c r="E42" s="38" t="s">
        <v>306</v>
      </c>
      <c r="F42" s="39" t="s">
        <v>189</v>
      </c>
      <c r="G42" s="40">
        <v>1050.1600000000001</v>
      </c>
      <c r="H42" s="41">
        <v>135.06999999999999</v>
      </c>
      <c r="I42" s="41">
        <f>ROUND(G42*H42,P4)</f>
        <v>0</v>
      </c>
      <c r="J42" s="39" t="s">
        <v>123</v>
      </c>
      <c r="O42" s="42">
        <f>I42*0.21</f>
        <v>0</v>
      </c>
      <c r="P42">
        <v>3</v>
      </c>
    </row>
    <row r="43">
      <c r="A43" s="36" t="s">
        <v>124</v>
      </c>
      <c r="B43" s="43"/>
      <c r="C43" s="44"/>
      <c r="D43" s="44"/>
      <c r="E43" s="45" t="s">
        <v>120</v>
      </c>
      <c r="F43" s="44"/>
      <c r="G43" s="44"/>
      <c r="H43" s="44"/>
      <c r="I43" s="44"/>
      <c r="J43" s="46"/>
    </row>
    <row r="44" ht="28.8">
      <c r="A44" s="36" t="s">
        <v>125</v>
      </c>
      <c r="B44" s="43"/>
      <c r="C44" s="44"/>
      <c r="D44" s="44"/>
      <c r="E44" s="47" t="s">
        <v>819</v>
      </c>
      <c r="F44" s="44"/>
      <c r="G44" s="44"/>
      <c r="H44" s="44"/>
      <c r="I44" s="44"/>
      <c r="J44" s="46"/>
    </row>
    <row r="45" ht="360">
      <c r="A45" s="36" t="s">
        <v>127</v>
      </c>
      <c r="B45" s="43"/>
      <c r="C45" s="44"/>
      <c r="D45" s="44"/>
      <c r="E45" s="38" t="s">
        <v>308</v>
      </c>
      <c r="F45" s="44"/>
      <c r="G45" s="44"/>
      <c r="H45" s="44"/>
      <c r="I45" s="44"/>
      <c r="J45" s="46"/>
    </row>
    <row r="46">
      <c r="A46" s="36" t="s">
        <v>118</v>
      </c>
      <c r="B46" s="36">
        <v>10</v>
      </c>
      <c r="C46" s="37" t="s">
        <v>305</v>
      </c>
      <c r="D46" s="36" t="s">
        <v>309</v>
      </c>
      <c r="E46" s="38" t="s">
        <v>306</v>
      </c>
      <c r="F46" s="39" t="s">
        <v>189</v>
      </c>
      <c r="G46" s="40">
        <v>661.96699999999998</v>
      </c>
      <c r="H46" s="41">
        <v>135.06999999999999</v>
      </c>
      <c r="I46" s="41">
        <f>ROUND(G46*H46,P4)</f>
        <v>0</v>
      </c>
      <c r="J46" s="39" t="s">
        <v>123</v>
      </c>
      <c r="O46" s="42">
        <f>I46*0.21</f>
        <v>0</v>
      </c>
      <c r="P46">
        <v>3</v>
      </c>
    </row>
    <row r="47">
      <c r="A47" s="36" t="s">
        <v>124</v>
      </c>
      <c r="B47" s="43"/>
      <c r="C47" s="44"/>
      <c r="D47" s="44"/>
      <c r="E47" s="45" t="s">
        <v>120</v>
      </c>
      <c r="F47" s="44"/>
      <c r="G47" s="44"/>
      <c r="H47" s="44"/>
      <c r="I47" s="44"/>
      <c r="J47" s="46"/>
    </row>
    <row r="48" ht="28.8">
      <c r="A48" s="36" t="s">
        <v>125</v>
      </c>
      <c r="B48" s="43"/>
      <c r="C48" s="44"/>
      <c r="D48" s="44"/>
      <c r="E48" s="47" t="s">
        <v>820</v>
      </c>
      <c r="F48" s="44"/>
      <c r="G48" s="44"/>
      <c r="H48" s="44"/>
      <c r="I48" s="44"/>
      <c r="J48" s="46"/>
    </row>
    <row r="49" ht="360">
      <c r="A49" s="36" t="s">
        <v>127</v>
      </c>
      <c r="B49" s="43"/>
      <c r="C49" s="44"/>
      <c r="D49" s="44"/>
      <c r="E49" s="38" t="s">
        <v>308</v>
      </c>
      <c r="F49" s="44"/>
      <c r="G49" s="44"/>
      <c r="H49" s="44"/>
      <c r="I49" s="44"/>
      <c r="J49" s="46"/>
    </row>
    <row r="50">
      <c r="A50" s="36" t="s">
        <v>118</v>
      </c>
      <c r="B50" s="36">
        <v>11</v>
      </c>
      <c r="C50" s="37" t="s">
        <v>305</v>
      </c>
      <c r="D50" s="36" t="s">
        <v>311</v>
      </c>
      <c r="E50" s="38" t="s">
        <v>306</v>
      </c>
      <c r="F50" s="39" t="s">
        <v>189</v>
      </c>
      <c r="G50" s="40">
        <v>1088.5599999999999</v>
      </c>
      <c r="H50" s="41">
        <v>135.06999999999999</v>
      </c>
      <c r="I50" s="41">
        <f>ROUND(G50*H50,P4)</f>
        <v>0</v>
      </c>
      <c r="J50" s="39" t="s">
        <v>123</v>
      </c>
      <c r="O50" s="42">
        <f>I50*0.21</f>
        <v>0</v>
      </c>
      <c r="P50">
        <v>3</v>
      </c>
    </row>
    <row r="51">
      <c r="A51" s="36" t="s">
        <v>124</v>
      </c>
      <c r="B51" s="43"/>
      <c r="C51" s="44"/>
      <c r="D51" s="44"/>
      <c r="E51" s="45" t="s">
        <v>120</v>
      </c>
      <c r="F51" s="44"/>
      <c r="G51" s="44"/>
      <c r="H51" s="44"/>
      <c r="I51" s="44"/>
      <c r="J51" s="46"/>
    </row>
    <row r="52" ht="28.8">
      <c r="A52" s="36" t="s">
        <v>125</v>
      </c>
      <c r="B52" s="43"/>
      <c r="C52" s="44"/>
      <c r="D52" s="44"/>
      <c r="E52" s="47" t="s">
        <v>821</v>
      </c>
      <c r="F52" s="44"/>
      <c r="G52" s="44"/>
      <c r="H52" s="44"/>
      <c r="I52" s="44"/>
      <c r="J52" s="46"/>
    </row>
    <row r="53" ht="360">
      <c r="A53" s="36" t="s">
        <v>127</v>
      </c>
      <c r="B53" s="43"/>
      <c r="C53" s="44"/>
      <c r="D53" s="44"/>
      <c r="E53" s="38" t="s">
        <v>308</v>
      </c>
      <c r="F53" s="44"/>
      <c r="G53" s="44"/>
      <c r="H53" s="44"/>
      <c r="I53" s="44"/>
      <c r="J53" s="46"/>
    </row>
    <row r="54">
      <c r="A54" s="36" t="s">
        <v>118</v>
      </c>
      <c r="B54" s="36">
        <v>12</v>
      </c>
      <c r="C54" s="37" t="s">
        <v>337</v>
      </c>
      <c r="D54" s="36" t="s">
        <v>120</v>
      </c>
      <c r="E54" s="38" t="s">
        <v>338</v>
      </c>
      <c r="F54" s="39" t="s">
        <v>189</v>
      </c>
      <c r="G54" s="40">
        <v>1003.84</v>
      </c>
      <c r="H54" s="41">
        <v>357.63</v>
      </c>
      <c r="I54" s="41">
        <f>ROUND(G54*H54,P4)</f>
        <v>0</v>
      </c>
      <c r="J54" s="39" t="s">
        <v>123</v>
      </c>
      <c r="O54" s="42">
        <f>I54*0.21</f>
        <v>0</v>
      </c>
      <c r="P54">
        <v>3</v>
      </c>
    </row>
    <row r="55">
      <c r="A55" s="36" t="s">
        <v>124</v>
      </c>
      <c r="B55" s="43"/>
      <c r="C55" s="44"/>
      <c r="D55" s="44"/>
      <c r="E55" s="45" t="s">
        <v>120</v>
      </c>
      <c r="F55" s="44"/>
      <c r="G55" s="44"/>
      <c r="H55" s="44"/>
      <c r="I55" s="44"/>
      <c r="J55" s="46"/>
    </row>
    <row r="56" ht="43.2">
      <c r="A56" s="36" t="s">
        <v>125</v>
      </c>
      <c r="B56" s="43"/>
      <c r="C56" s="44"/>
      <c r="D56" s="44"/>
      <c r="E56" s="47" t="s">
        <v>822</v>
      </c>
      <c r="F56" s="44"/>
      <c r="G56" s="44"/>
      <c r="H56" s="44"/>
      <c r="I56" s="44"/>
      <c r="J56" s="46"/>
    </row>
    <row r="57" ht="316.8">
      <c r="A57" s="36" t="s">
        <v>127</v>
      </c>
      <c r="B57" s="43"/>
      <c r="C57" s="44"/>
      <c r="D57" s="44"/>
      <c r="E57" s="38" t="s">
        <v>333</v>
      </c>
      <c r="F57" s="44"/>
      <c r="G57" s="44"/>
      <c r="H57" s="44"/>
      <c r="I57" s="44"/>
      <c r="J57" s="46"/>
    </row>
    <row r="58">
      <c r="A58" s="36" t="s">
        <v>118</v>
      </c>
      <c r="B58" s="36">
        <v>13</v>
      </c>
      <c r="C58" s="37" t="s">
        <v>209</v>
      </c>
      <c r="D58" s="36" t="s">
        <v>120</v>
      </c>
      <c r="E58" s="38" t="s">
        <v>210</v>
      </c>
      <c r="F58" s="39" t="s">
        <v>189</v>
      </c>
      <c r="G58" s="40">
        <v>2138.7199999999998</v>
      </c>
      <c r="H58" s="41">
        <v>20.600000000000001</v>
      </c>
      <c r="I58" s="41">
        <f>ROUND(G58*H58,P4)</f>
        <v>0</v>
      </c>
      <c r="J58" s="39" t="s">
        <v>123</v>
      </c>
      <c r="O58" s="42">
        <f>I58*0.21</f>
        <v>0</v>
      </c>
      <c r="P58">
        <v>3</v>
      </c>
    </row>
    <row r="59">
      <c r="A59" s="36" t="s">
        <v>124</v>
      </c>
      <c r="B59" s="43"/>
      <c r="C59" s="44"/>
      <c r="D59" s="44"/>
      <c r="E59" s="45" t="s">
        <v>120</v>
      </c>
      <c r="F59" s="44"/>
      <c r="G59" s="44"/>
      <c r="H59" s="44"/>
      <c r="I59" s="44"/>
      <c r="J59" s="46"/>
    </row>
    <row r="60">
      <c r="A60" s="36" t="s">
        <v>125</v>
      </c>
      <c r="B60" s="43"/>
      <c r="C60" s="44"/>
      <c r="D60" s="44"/>
      <c r="E60" s="47" t="s">
        <v>823</v>
      </c>
      <c r="F60" s="44"/>
      <c r="G60" s="44"/>
      <c r="H60" s="44"/>
      <c r="I60" s="44"/>
      <c r="J60" s="46"/>
    </row>
    <row r="61" ht="216">
      <c r="A61" s="36" t="s">
        <v>127</v>
      </c>
      <c r="B61" s="43"/>
      <c r="C61" s="44"/>
      <c r="D61" s="44"/>
      <c r="E61" s="38" t="s">
        <v>341</v>
      </c>
      <c r="F61" s="44"/>
      <c r="G61" s="44"/>
      <c r="H61" s="44"/>
      <c r="I61" s="44"/>
      <c r="J61" s="46"/>
    </row>
    <row r="62">
      <c r="A62" s="36" t="s">
        <v>118</v>
      </c>
      <c r="B62" s="36">
        <v>14</v>
      </c>
      <c r="C62" s="37" t="s">
        <v>209</v>
      </c>
      <c r="D62" s="36" t="s">
        <v>288</v>
      </c>
      <c r="E62" s="38" t="s">
        <v>210</v>
      </c>
      <c r="F62" s="39" t="s">
        <v>189</v>
      </c>
      <c r="G62" s="40">
        <v>1088.5599999999999</v>
      </c>
      <c r="H62" s="41">
        <v>20.600000000000001</v>
      </c>
      <c r="I62" s="41">
        <f>ROUND(G62*H62,P4)</f>
        <v>0</v>
      </c>
      <c r="J62" s="39" t="s">
        <v>123</v>
      </c>
      <c r="O62" s="42">
        <f>I62*0.21</f>
        <v>0</v>
      </c>
      <c r="P62">
        <v>3</v>
      </c>
    </row>
    <row r="63">
      <c r="A63" s="36" t="s">
        <v>124</v>
      </c>
      <c r="B63" s="43"/>
      <c r="C63" s="44"/>
      <c r="D63" s="44"/>
      <c r="E63" s="45" t="s">
        <v>120</v>
      </c>
      <c r="F63" s="44"/>
      <c r="G63" s="44"/>
      <c r="H63" s="44"/>
      <c r="I63" s="44"/>
      <c r="J63" s="46"/>
    </row>
    <row r="64" ht="28.8">
      <c r="A64" s="36" t="s">
        <v>125</v>
      </c>
      <c r="B64" s="43"/>
      <c r="C64" s="44"/>
      <c r="D64" s="44"/>
      <c r="E64" s="47" t="s">
        <v>824</v>
      </c>
      <c r="F64" s="44"/>
      <c r="G64" s="44"/>
      <c r="H64" s="44"/>
      <c r="I64" s="44"/>
      <c r="J64" s="46"/>
    </row>
    <row r="65" ht="216">
      <c r="A65" s="36" t="s">
        <v>127</v>
      </c>
      <c r="B65" s="43"/>
      <c r="C65" s="44"/>
      <c r="D65" s="44"/>
      <c r="E65" s="38" t="s">
        <v>341</v>
      </c>
      <c r="F65" s="44"/>
      <c r="G65" s="44"/>
      <c r="H65" s="44"/>
      <c r="I65" s="44"/>
      <c r="J65" s="46"/>
    </row>
    <row r="66">
      <c r="A66" s="36" t="s">
        <v>118</v>
      </c>
      <c r="B66" s="36">
        <v>15</v>
      </c>
      <c r="C66" s="37" t="s">
        <v>343</v>
      </c>
      <c r="D66" s="36" t="s">
        <v>120</v>
      </c>
      <c r="E66" s="38" t="s">
        <v>344</v>
      </c>
      <c r="F66" s="39" t="s">
        <v>189</v>
      </c>
      <c r="G66" s="40">
        <v>10973.93</v>
      </c>
      <c r="H66" s="41">
        <v>686.17999999999995</v>
      </c>
      <c r="I66" s="41">
        <f>ROUND(G66*H66,P4)</f>
        <v>0</v>
      </c>
      <c r="J66" s="39" t="s">
        <v>123</v>
      </c>
      <c r="O66" s="42">
        <f>I66*0.21</f>
        <v>0</v>
      </c>
      <c r="P66">
        <v>3</v>
      </c>
    </row>
    <row r="67">
      <c r="A67" s="36" t="s">
        <v>124</v>
      </c>
      <c r="B67" s="43"/>
      <c r="C67" s="44"/>
      <c r="D67" s="44"/>
      <c r="E67" s="45" t="s">
        <v>120</v>
      </c>
      <c r="F67" s="44"/>
      <c r="G67" s="44"/>
      <c r="H67" s="44"/>
      <c r="I67" s="44"/>
      <c r="J67" s="46"/>
    </row>
    <row r="68" ht="158.4">
      <c r="A68" s="36" t="s">
        <v>125</v>
      </c>
      <c r="B68" s="43"/>
      <c r="C68" s="44"/>
      <c r="D68" s="44"/>
      <c r="E68" s="47" t="s">
        <v>825</v>
      </c>
      <c r="F68" s="44"/>
      <c r="G68" s="44"/>
      <c r="H68" s="44"/>
      <c r="I68" s="44"/>
      <c r="J68" s="46"/>
    </row>
    <row r="69" ht="331.2">
      <c r="A69" s="36" t="s">
        <v>127</v>
      </c>
      <c r="B69" s="43"/>
      <c r="C69" s="44"/>
      <c r="D69" s="44"/>
      <c r="E69" s="38" t="s">
        <v>346</v>
      </c>
      <c r="F69" s="44"/>
      <c r="G69" s="44"/>
      <c r="H69" s="44"/>
      <c r="I69" s="44"/>
      <c r="J69" s="46"/>
    </row>
    <row r="70">
      <c r="A70" s="36" t="s">
        <v>118</v>
      </c>
      <c r="B70" s="36">
        <v>16</v>
      </c>
      <c r="C70" s="37" t="s">
        <v>347</v>
      </c>
      <c r="D70" s="36" t="s">
        <v>120</v>
      </c>
      <c r="E70" s="38" t="s">
        <v>348</v>
      </c>
      <c r="F70" s="39" t="s">
        <v>189</v>
      </c>
      <c r="G70" s="40">
        <v>51.890000000000001</v>
      </c>
      <c r="H70" s="41">
        <v>1095.54</v>
      </c>
      <c r="I70" s="41">
        <f>ROUND(G70*H70,P4)</f>
        <v>0</v>
      </c>
      <c r="J70" s="39" t="s">
        <v>123</v>
      </c>
      <c r="O70" s="42">
        <f>I70*0.21</f>
        <v>0</v>
      </c>
      <c r="P70">
        <v>3</v>
      </c>
    </row>
    <row r="71">
      <c r="A71" s="36" t="s">
        <v>124</v>
      </c>
      <c r="B71" s="43"/>
      <c r="C71" s="44"/>
      <c r="D71" s="44"/>
      <c r="E71" s="45" t="s">
        <v>120</v>
      </c>
      <c r="F71" s="44"/>
      <c r="G71" s="44"/>
      <c r="H71" s="44"/>
      <c r="I71" s="44"/>
      <c r="J71" s="46"/>
    </row>
    <row r="72" ht="28.8">
      <c r="A72" s="36" t="s">
        <v>125</v>
      </c>
      <c r="B72" s="43"/>
      <c r="C72" s="44"/>
      <c r="D72" s="44"/>
      <c r="E72" s="47" t="s">
        <v>826</v>
      </c>
      <c r="F72" s="44"/>
      <c r="G72" s="44"/>
      <c r="H72" s="44"/>
      <c r="I72" s="44"/>
      <c r="J72" s="46"/>
    </row>
    <row r="73" ht="288">
      <c r="A73" s="36" t="s">
        <v>127</v>
      </c>
      <c r="B73" s="43"/>
      <c r="C73" s="44"/>
      <c r="D73" s="44"/>
      <c r="E73" s="38" t="s">
        <v>350</v>
      </c>
      <c r="F73" s="44"/>
      <c r="G73" s="44"/>
      <c r="H73" s="44"/>
      <c r="I73" s="44"/>
      <c r="J73" s="46"/>
    </row>
    <row r="74">
      <c r="A74" s="36" t="s">
        <v>118</v>
      </c>
      <c r="B74" s="36">
        <v>17</v>
      </c>
      <c r="C74" s="37" t="s">
        <v>827</v>
      </c>
      <c r="D74" s="36" t="s">
        <v>120</v>
      </c>
      <c r="E74" s="38" t="s">
        <v>828</v>
      </c>
      <c r="F74" s="39" t="s">
        <v>189</v>
      </c>
      <c r="G74" s="40">
        <v>46.32</v>
      </c>
      <c r="H74" s="41">
        <v>180.83000000000001</v>
      </c>
      <c r="I74" s="41">
        <f>ROUND(G74*H74,P4)</f>
        <v>0</v>
      </c>
      <c r="J74" s="39" t="s">
        <v>123</v>
      </c>
      <c r="O74" s="42">
        <f>I74*0.21</f>
        <v>0</v>
      </c>
      <c r="P74">
        <v>3</v>
      </c>
    </row>
    <row r="75">
      <c r="A75" s="36" t="s">
        <v>124</v>
      </c>
      <c r="B75" s="43"/>
      <c r="C75" s="44"/>
      <c r="D75" s="44"/>
      <c r="E75" s="45" t="s">
        <v>120</v>
      </c>
      <c r="F75" s="44"/>
      <c r="G75" s="44"/>
      <c r="H75" s="44"/>
      <c r="I75" s="44"/>
      <c r="J75" s="46"/>
    </row>
    <row r="76" ht="28.8">
      <c r="A76" s="36" t="s">
        <v>125</v>
      </c>
      <c r="B76" s="43"/>
      <c r="C76" s="44"/>
      <c r="D76" s="44"/>
      <c r="E76" s="47" t="s">
        <v>829</v>
      </c>
      <c r="F76" s="44"/>
      <c r="G76" s="44"/>
      <c r="H76" s="44"/>
      <c r="I76" s="44"/>
      <c r="J76" s="46"/>
    </row>
    <row r="77" ht="273.6">
      <c r="A77" s="36" t="s">
        <v>127</v>
      </c>
      <c r="B77" s="43"/>
      <c r="C77" s="44"/>
      <c r="D77" s="44"/>
      <c r="E77" s="38" t="s">
        <v>830</v>
      </c>
      <c r="F77" s="44"/>
      <c r="G77" s="44"/>
      <c r="H77" s="44"/>
      <c r="I77" s="44"/>
      <c r="J77" s="46"/>
    </row>
    <row r="78">
      <c r="A78" s="36" t="s">
        <v>118</v>
      </c>
      <c r="B78" s="36">
        <v>18</v>
      </c>
      <c r="C78" s="37" t="s">
        <v>831</v>
      </c>
      <c r="D78" s="36" t="s">
        <v>120</v>
      </c>
      <c r="E78" s="38" t="s">
        <v>832</v>
      </c>
      <c r="F78" s="39" t="s">
        <v>189</v>
      </c>
      <c r="G78" s="40">
        <v>26.629999999999999</v>
      </c>
      <c r="H78" s="41">
        <v>987.11000000000001</v>
      </c>
      <c r="I78" s="41">
        <f>ROUND(G78*H78,P4)</f>
        <v>0</v>
      </c>
      <c r="J78" s="39" t="s">
        <v>123</v>
      </c>
      <c r="O78" s="42">
        <f>I78*0.21</f>
        <v>0</v>
      </c>
      <c r="P78">
        <v>3</v>
      </c>
    </row>
    <row r="79">
      <c r="A79" s="36" t="s">
        <v>124</v>
      </c>
      <c r="B79" s="43"/>
      <c r="C79" s="44"/>
      <c r="D79" s="44"/>
      <c r="E79" s="45" t="s">
        <v>120</v>
      </c>
      <c r="F79" s="44"/>
      <c r="G79" s="44"/>
      <c r="H79" s="44"/>
      <c r="I79" s="44"/>
      <c r="J79" s="46"/>
    </row>
    <row r="80" ht="57.6">
      <c r="A80" s="36" t="s">
        <v>125</v>
      </c>
      <c r="B80" s="43"/>
      <c r="C80" s="44"/>
      <c r="D80" s="44"/>
      <c r="E80" s="47" t="s">
        <v>833</v>
      </c>
      <c r="F80" s="44"/>
      <c r="G80" s="44"/>
      <c r="H80" s="44"/>
      <c r="I80" s="44"/>
      <c r="J80" s="46"/>
    </row>
    <row r="81" ht="273.6">
      <c r="A81" s="36" t="s">
        <v>127</v>
      </c>
      <c r="B81" s="43"/>
      <c r="C81" s="44"/>
      <c r="D81" s="44"/>
      <c r="E81" s="38" t="s">
        <v>834</v>
      </c>
      <c r="F81" s="44"/>
      <c r="G81" s="44"/>
      <c r="H81" s="44"/>
      <c r="I81" s="44"/>
      <c r="J81" s="46"/>
    </row>
    <row r="82">
      <c r="A82" s="36" t="s">
        <v>118</v>
      </c>
      <c r="B82" s="36">
        <v>19</v>
      </c>
      <c r="C82" s="37" t="s">
        <v>351</v>
      </c>
      <c r="D82" s="36" t="s">
        <v>120</v>
      </c>
      <c r="E82" s="38" t="s">
        <v>352</v>
      </c>
      <c r="F82" s="39" t="s">
        <v>219</v>
      </c>
      <c r="G82" s="40">
        <v>3472</v>
      </c>
      <c r="H82" s="41">
        <v>20.530000000000001</v>
      </c>
      <c r="I82" s="41">
        <f>ROUND(G82*H82,P4)</f>
        <v>0</v>
      </c>
      <c r="J82" s="39" t="s">
        <v>123</v>
      </c>
      <c r="O82" s="42">
        <f>I82*0.21</f>
        <v>0</v>
      </c>
      <c r="P82">
        <v>3</v>
      </c>
    </row>
    <row r="83">
      <c r="A83" s="36" t="s">
        <v>124</v>
      </c>
      <c r="B83" s="43"/>
      <c r="C83" s="44"/>
      <c r="D83" s="44"/>
      <c r="E83" s="45" t="s">
        <v>120</v>
      </c>
      <c r="F83" s="44"/>
      <c r="G83" s="44"/>
      <c r="H83" s="44"/>
      <c r="I83" s="44"/>
      <c r="J83" s="46"/>
    </row>
    <row r="84" ht="28.8">
      <c r="A84" s="36" t="s">
        <v>125</v>
      </c>
      <c r="B84" s="43"/>
      <c r="C84" s="44"/>
      <c r="D84" s="44"/>
      <c r="E84" s="47" t="s">
        <v>835</v>
      </c>
      <c r="F84" s="44"/>
      <c r="G84" s="44"/>
      <c r="H84" s="44"/>
      <c r="I84" s="44"/>
      <c r="J84" s="46"/>
    </row>
    <row r="85" ht="28.8">
      <c r="A85" s="36" t="s">
        <v>127</v>
      </c>
      <c r="B85" s="43"/>
      <c r="C85" s="44"/>
      <c r="D85" s="44"/>
      <c r="E85" s="38" t="s">
        <v>354</v>
      </c>
      <c r="F85" s="44"/>
      <c r="G85" s="44"/>
      <c r="H85" s="44"/>
      <c r="I85" s="44"/>
      <c r="J85" s="46"/>
    </row>
    <row r="86">
      <c r="A86" s="36" t="s">
        <v>118</v>
      </c>
      <c r="B86" s="36">
        <v>20</v>
      </c>
      <c r="C86" s="37" t="s">
        <v>358</v>
      </c>
      <c r="D86" s="36" t="s">
        <v>120</v>
      </c>
      <c r="E86" s="38" t="s">
        <v>359</v>
      </c>
      <c r="F86" s="39" t="s">
        <v>189</v>
      </c>
      <c r="G86" s="40">
        <v>583.12099999999998</v>
      </c>
      <c r="H86" s="41">
        <v>270.43000000000001</v>
      </c>
      <c r="I86" s="41">
        <f>ROUND(G86*H86,P4)</f>
        <v>0</v>
      </c>
      <c r="J86" s="39" t="s">
        <v>123</v>
      </c>
      <c r="O86" s="42">
        <f>I86*0.21</f>
        <v>0</v>
      </c>
      <c r="P86">
        <v>3</v>
      </c>
    </row>
    <row r="87">
      <c r="A87" s="36" t="s">
        <v>124</v>
      </c>
      <c r="B87" s="43"/>
      <c r="C87" s="44"/>
      <c r="D87" s="44"/>
      <c r="E87" s="45" t="s">
        <v>120</v>
      </c>
      <c r="F87" s="44"/>
      <c r="G87" s="44"/>
      <c r="H87" s="44"/>
      <c r="I87" s="44"/>
      <c r="J87" s="46"/>
    </row>
    <row r="88" ht="43.2">
      <c r="A88" s="36" t="s">
        <v>125</v>
      </c>
      <c r="B88" s="43"/>
      <c r="C88" s="44"/>
      <c r="D88" s="44"/>
      <c r="E88" s="47" t="s">
        <v>836</v>
      </c>
      <c r="F88" s="44"/>
      <c r="G88" s="44"/>
      <c r="H88" s="44"/>
      <c r="I88" s="44"/>
      <c r="J88" s="46"/>
    </row>
    <row r="89" ht="43.2">
      <c r="A89" s="36" t="s">
        <v>127</v>
      </c>
      <c r="B89" s="43"/>
      <c r="C89" s="44"/>
      <c r="D89" s="44"/>
      <c r="E89" s="38" t="s">
        <v>361</v>
      </c>
      <c r="F89" s="44"/>
      <c r="G89" s="44"/>
      <c r="H89" s="44"/>
      <c r="I89" s="44"/>
      <c r="J89" s="46"/>
    </row>
    <row r="90">
      <c r="A90" s="36" t="s">
        <v>118</v>
      </c>
      <c r="B90" s="36">
        <v>21</v>
      </c>
      <c r="C90" s="37" t="s">
        <v>362</v>
      </c>
      <c r="D90" s="36" t="s">
        <v>120</v>
      </c>
      <c r="E90" s="38" t="s">
        <v>363</v>
      </c>
      <c r="F90" s="39" t="s">
        <v>189</v>
      </c>
      <c r="G90" s="40">
        <v>78.846000000000004</v>
      </c>
      <c r="H90" s="41">
        <v>222.00999999999999</v>
      </c>
      <c r="I90" s="41">
        <f>ROUND(G90*H90,P4)</f>
        <v>0</v>
      </c>
      <c r="J90" s="39" t="s">
        <v>123</v>
      </c>
      <c r="O90" s="42">
        <f>I90*0.21</f>
        <v>0</v>
      </c>
      <c r="P90">
        <v>3</v>
      </c>
    </row>
    <row r="91">
      <c r="A91" s="36" t="s">
        <v>124</v>
      </c>
      <c r="B91" s="43"/>
      <c r="C91" s="44"/>
      <c r="D91" s="44"/>
      <c r="E91" s="45" t="s">
        <v>120</v>
      </c>
      <c r="F91" s="44"/>
      <c r="G91" s="44"/>
      <c r="H91" s="44"/>
      <c r="I91" s="44"/>
      <c r="J91" s="46"/>
    </row>
    <row r="92" ht="43.2">
      <c r="A92" s="36" t="s">
        <v>125</v>
      </c>
      <c r="B92" s="43"/>
      <c r="C92" s="44"/>
      <c r="D92" s="44"/>
      <c r="E92" s="47" t="s">
        <v>837</v>
      </c>
      <c r="F92" s="44"/>
      <c r="G92" s="44"/>
      <c r="H92" s="44"/>
      <c r="I92" s="44"/>
      <c r="J92" s="46"/>
    </row>
    <row r="93" ht="43.2">
      <c r="A93" s="36" t="s">
        <v>127</v>
      </c>
      <c r="B93" s="43"/>
      <c r="C93" s="44"/>
      <c r="D93" s="44"/>
      <c r="E93" s="38" t="s">
        <v>365</v>
      </c>
      <c r="F93" s="44"/>
      <c r="G93" s="44"/>
      <c r="H93" s="44"/>
      <c r="I93" s="44"/>
      <c r="J93" s="46"/>
    </row>
    <row r="94">
      <c r="A94" s="36" t="s">
        <v>118</v>
      </c>
      <c r="B94" s="36">
        <v>22</v>
      </c>
      <c r="C94" s="37" t="s">
        <v>366</v>
      </c>
      <c r="D94" s="36" t="s">
        <v>120</v>
      </c>
      <c r="E94" s="38" t="s">
        <v>367</v>
      </c>
      <c r="F94" s="39" t="s">
        <v>219</v>
      </c>
      <c r="G94" s="40">
        <v>135.86099999999999</v>
      </c>
      <c r="H94" s="41">
        <v>189.88</v>
      </c>
      <c r="I94" s="41">
        <f>ROUND(G94*H94,P4)</f>
        <v>0</v>
      </c>
      <c r="J94" s="39" t="s">
        <v>123</v>
      </c>
      <c r="O94" s="42">
        <f>I94*0.21</f>
        <v>0</v>
      </c>
      <c r="P94">
        <v>3</v>
      </c>
    </row>
    <row r="95">
      <c r="A95" s="36" t="s">
        <v>124</v>
      </c>
      <c r="B95" s="43"/>
      <c r="C95" s="44"/>
      <c r="D95" s="44"/>
      <c r="E95" s="45" t="s">
        <v>120</v>
      </c>
      <c r="F95" s="44"/>
      <c r="G95" s="44"/>
      <c r="H95" s="44"/>
      <c r="I95" s="44"/>
      <c r="J95" s="46"/>
    </row>
    <row r="96" ht="28.8">
      <c r="A96" s="36" t="s">
        <v>125</v>
      </c>
      <c r="B96" s="43"/>
      <c r="C96" s="44"/>
      <c r="D96" s="44"/>
      <c r="E96" s="47" t="s">
        <v>838</v>
      </c>
      <c r="F96" s="44"/>
      <c r="G96" s="44"/>
      <c r="H96" s="44"/>
      <c r="I96" s="44"/>
      <c r="J96" s="46"/>
    </row>
    <row r="97" ht="28.8">
      <c r="A97" s="36" t="s">
        <v>127</v>
      </c>
      <c r="B97" s="43"/>
      <c r="C97" s="44"/>
      <c r="D97" s="44"/>
      <c r="E97" s="38" t="s">
        <v>369</v>
      </c>
      <c r="F97" s="44"/>
      <c r="G97" s="44"/>
      <c r="H97" s="44"/>
      <c r="I97" s="44"/>
      <c r="J97" s="46"/>
    </row>
    <row r="98">
      <c r="A98" s="30" t="s">
        <v>115</v>
      </c>
      <c r="B98" s="31"/>
      <c r="C98" s="32" t="s">
        <v>222</v>
      </c>
      <c r="D98" s="33"/>
      <c r="E98" s="30" t="s">
        <v>223</v>
      </c>
      <c r="F98" s="33"/>
      <c r="G98" s="33"/>
      <c r="H98" s="33"/>
      <c r="I98" s="34">
        <f>SUMIFS(I99:I110,A99:A110,"P")</f>
        <v>0</v>
      </c>
      <c r="J98" s="35"/>
    </row>
    <row r="99">
      <c r="A99" s="36" t="s">
        <v>118</v>
      </c>
      <c r="B99" s="36">
        <v>23</v>
      </c>
      <c r="C99" s="37" t="s">
        <v>382</v>
      </c>
      <c r="D99" s="36" t="s">
        <v>120</v>
      </c>
      <c r="E99" s="38" t="s">
        <v>383</v>
      </c>
      <c r="F99" s="39" t="s">
        <v>219</v>
      </c>
      <c r="G99" s="40">
        <v>3472</v>
      </c>
      <c r="H99" s="41">
        <v>81.129999999999995</v>
      </c>
      <c r="I99" s="41">
        <f>ROUND(G99*H99,P4)</f>
        <v>0</v>
      </c>
      <c r="J99" s="39" t="s">
        <v>123</v>
      </c>
      <c r="O99" s="42">
        <f>I99*0.21</f>
        <v>0</v>
      </c>
      <c r="P99">
        <v>3</v>
      </c>
    </row>
    <row r="100">
      <c r="A100" s="36" t="s">
        <v>124</v>
      </c>
      <c r="B100" s="43"/>
      <c r="C100" s="44"/>
      <c r="D100" s="44"/>
      <c r="E100" s="45" t="s">
        <v>120</v>
      </c>
      <c r="F100" s="44"/>
      <c r="G100" s="44"/>
      <c r="H100" s="44"/>
      <c r="I100" s="44"/>
      <c r="J100" s="46"/>
    </row>
    <row r="101" ht="28.8">
      <c r="A101" s="36" t="s">
        <v>125</v>
      </c>
      <c r="B101" s="43"/>
      <c r="C101" s="44"/>
      <c r="D101" s="44"/>
      <c r="E101" s="47" t="s">
        <v>839</v>
      </c>
      <c r="F101" s="44"/>
      <c r="G101" s="44"/>
      <c r="H101" s="44"/>
      <c r="I101" s="44"/>
      <c r="J101" s="46"/>
    </row>
    <row r="102" ht="115.2">
      <c r="A102" s="36" t="s">
        <v>127</v>
      </c>
      <c r="B102" s="43"/>
      <c r="C102" s="44"/>
      <c r="D102" s="44"/>
      <c r="E102" s="38" t="s">
        <v>385</v>
      </c>
      <c r="F102" s="44"/>
      <c r="G102" s="44"/>
      <c r="H102" s="44"/>
      <c r="I102" s="44"/>
      <c r="J102" s="46"/>
    </row>
    <row r="103">
      <c r="A103" s="36" t="s">
        <v>118</v>
      </c>
      <c r="B103" s="36">
        <v>24</v>
      </c>
      <c r="C103" s="37" t="s">
        <v>522</v>
      </c>
      <c r="D103" s="36" t="s">
        <v>120</v>
      </c>
      <c r="E103" s="38" t="s">
        <v>523</v>
      </c>
      <c r="F103" s="39" t="s">
        <v>189</v>
      </c>
      <c r="G103" s="40">
        <v>4.6600000000000001</v>
      </c>
      <c r="H103" s="41">
        <v>5169.54</v>
      </c>
      <c r="I103" s="41">
        <f>ROUND(G103*H103,P4)</f>
        <v>0</v>
      </c>
      <c r="J103" s="39" t="s">
        <v>123</v>
      </c>
      <c r="O103" s="42">
        <f>I103*0.21</f>
        <v>0</v>
      </c>
      <c r="P103">
        <v>3</v>
      </c>
    </row>
    <row r="104">
      <c r="A104" s="36" t="s">
        <v>124</v>
      </c>
      <c r="B104" s="43"/>
      <c r="C104" s="44"/>
      <c r="D104" s="44"/>
      <c r="E104" s="45" t="s">
        <v>120</v>
      </c>
      <c r="F104" s="44"/>
      <c r="G104" s="44"/>
      <c r="H104" s="44"/>
      <c r="I104" s="44"/>
      <c r="J104" s="46"/>
    </row>
    <row r="105" ht="72">
      <c r="A105" s="36" t="s">
        <v>125</v>
      </c>
      <c r="B105" s="43"/>
      <c r="C105" s="44"/>
      <c r="D105" s="44"/>
      <c r="E105" s="47" t="s">
        <v>840</v>
      </c>
      <c r="F105" s="44"/>
      <c r="G105" s="44"/>
      <c r="H105" s="44"/>
      <c r="I105" s="44"/>
      <c r="J105" s="46"/>
    </row>
    <row r="106" ht="409.5">
      <c r="A106" s="36" t="s">
        <v>127</v>
      </c>
      <c r="B106" s="43"/>
      <c r="C106" s="44"/>
      <c r="D106" s="44"/>
      <c r="E106" s="38" t="s">
        <v>525</v>
      </c>
      <c r="F106" s="44"/>
      <c r="G106" s="44"/>
      <c r="H106" s="44"/>
      <c r="I106" s="44"/>
      <c r="J106" s="46"/>
    </row>
    <row r="107">
      <c r="A107" s="36" t="s">
        <v>118</v>
      </c>
      <c r="B107" s="36">
        <v>25</v>
      </c>
      <c r="C107" s="37" t="s">
        <v>526</v>
      </c>
      <c r="D107" s="36" t="s">
        <v>120</v>
      </c>
      <c r="E107" s="38" t="s">
        <v>527</v>
      </c>
      <c r="F107" s="39" t="s">
        <v>230</v>
      </c>
      <c r="G107" s="40">
        <v>0.092999999999999999</v>
      </c>
      <c r="H107" s="41">
        <v>35553.860000000001</v>
      </c>
      <c r="I107" s="41">
        <f>ROUND(G107*H107,P4)</f>
        <v>0</v>
      </c>
      <c r="J107" s="39" t="s">
        <v>123</v>
      </c>
      <c r="O107" s="42">
        <f>I107*0.21</f>
        <v>0</v>
      </c>
      <c r="P107">
        <v>3</v>
      </c>
    </row>
    <row r="108">
      <c r="A108" s="36" t="s">
        <v>124</v>
      </c>
      <c r="B108" s="43"/>
      <c r="C108" s="44"/>
      <c r="D108" s="44"/>
      <c r="E108" s="45" t="s">
        <v>120</v>
      </c>
      <c r="F108" s="44"/>
      <c r="G108" s="44"/>
      <c r="H108" s="44"/>
      <c r="I108" s="44"/>
      <c r="J108" s="46"/>
    </row>
    <row r="109" ht="86.4">
      <c r="A109" s="36" t="s">
        <v>125</v>
      </c>
      <c r="B109" s="43"/>
      <c r="C109" s="44"/>
      <c r="D109" s="44"/>
      <c r="E109" s="47" t="s">
        <v>841</v>
      </c>
      <c r="F109" s="44"/>
      <c r="G109" s="44"/>
      <c r="H109" s="44"/>
      <c r="I109" s="44"/>
      <c r="J109" s="46"/>
    </row>
    <row r="110" ht="302.4">
      <c r="A110" s="36" t="s">
        <v>127</v>
      </c>
      <c r="B110" s="43"/>
      <c r="C110" s="44"/>
      <c r="D110" s="44"/>
      <c r="E110" s="38" t="s">
        <v>529</v>
      </c>
      <c r="F110" s="44"/>
      <c r="G110" s="44"/>
      <c r="H110" s="44"/>
      <c r="I110" s="44"/>
      <c r="J110" s="46"/>
    </row>
    <row r="111">
      <c r="A111" s="30" t="s">
        <v>115</v>
      </c>
      <c r="B111" s="31"/>
      <c r="C111" s="32" t="s">
        <v>389</v>
      </c>
      <c r="D111" s="33"/>
      <c r="E111" s="30" t="s">
        <v>390</v>
      </c>
      <c r="F111" s="33"/>
      <c r="G111" s="33"/>
      <c r="H111" s="33"/>
      <c r="I111" s="34">
        <f>SUMIFS(I112:I135,A112:A135,"P")</f>
        <v>0</v>
      </c>
      <c r="J111" s="35"/>
    </row>
    <row r="112">
      <c r="A112" s="36" t="s">
        <v>118</v>
      </c>
      <c r="B112" s="36">
        <v>26</v>
      </c>
      <c r="C112" s="37" t="s">
        <v>530</v>
      </c>
      <c r="D112" s="36" t="s">
        <v>120</v>
      </c>
      <c r="E112" s="38" t="s">
        <v>531</v>
      </c>
      <c r="F112" s="39" t="s">
        <v>189</v>
      </c>
      <c r="G112" s="40">
        <v>0.28999999999999998</v>
      </c>
      <c r="H112" s="41">
        <v>9416.9400000000005</v>
      </c>
      <c r="I112" s="41">
        <f>ROUND(G112*H112,P4)</f>
        <v>0</v>
      </c>
      <c r="J112" s="39" t="s">
        <v>123</v>
      </c>
      <c r="O112" s="42">
        <f>I112*0.21</f>
        <v>0</v>
      </c>
      <c r="P112">
        <v>3</v>
      </c>
    </row>
    <row r="113">
      <c r="A113" s="36" t="s">
        <v>124</v>
      </c>
      <c r="B113" s="43"/>
      <c r="C113" s="44"/>
      <c r="D113" s="44"/>
      <c r="E113" s="45" t="s">
        <v>120</v>
      </c>
      <c r="F113" s="44"/>
      <c r="G113" s="44"/>
      <c r="H113" s="44"/>
      <c r="I113" s="44"/>
      <c r="J113" s="46"/>
    </row>
    <row r="114" ht="72">
      <c r="A114" s="36" t="s">
        <v>125</v>
      </c>
      <c r="B114" s="43"/>
      <c r="C114" s="44"/>
      <c r="D114" s="44"/>
      <c r="E114" s="47" t="s">
        <v>842</v>
      </c>
      <c r="F114" s="44"/>
      <c r="G114" s="44"/>
      <c r="H114" s="44"/>
      <c r="I114" s="44"/>
      <c r="J114" s="46"/>
    </row>
    <row r="115" ht="273.6">
      <c r="A115" s="36" t="s">
        <v>127</v>
      </c>
      <c r="B115" s="43"/>
      <c r="C115" s="44"/>
      <c r="D115" s="44"/>
      <c r="E115" s="38" t="s">
        <v>533</v>
      </c>
      <c r="F115" s="44"/>
      <c r="G115" s="44"/>
      <c r="H115" s="44"/>
      <c r="I115" s="44"/>
      <c r="J115" s="46"/>
    </row>
    <row r="116">
      <c r="A116" s="36" t="s">
        <v>118</v>
      </c>
      <c r="B116" s="36">
        <v>27</v>
      </c>
      <c r="C116" s="37" t="s">
        <v>391</v>
      </c>
      <c r="D116" s="36" t="s">
        <v>120</v>
      </c>
      <c r="E116" s="38" t="s">
        <v>392</v>
      </c>
      <c r="F116" s="39" t="s">
        <v>189</v>
      </c>
      <c r="G116" s="40">
        <v>3.5899999999999999</v>
      </c>
      <c r="H116" s="41">
        <v>4217.5200000000004</v>
      </c>
      <c r="I116" s="41">
        <f>ROUND(G116*H116,P4)</f>
        <v>0</v>
      </c>
      <c r="J116" s="39" t="s">
        <v>123</v>
      </c>
      <c r="O116" s="42">
        <f>I116*0.21</f>
        <v>0</v>
      </c>
      <c r="P116">
        <v>3</v>
      </c>
    </row>
    <row r="117">
      <c r="A117" s="36" t="s">
        <v>124</v>
      </c>
      <c r="B117" s="43"/>
      <c r="C117" s="44"/>
      <c r="D117" s="44"/>
      <c r="E117" s="45" t="s">
        <v>120</v>
      </c>
      <c r="F117" s="44"/>
      <c r="G117" s="44"/>
      <c r="H117" s="44"/>
      <c r="I117" s="44"/>
      <c r="J117" s="46"/>
    </row>
    <row r="118" ht="72">
      <c r="A118" s="36" t="s">
        <v>125</v>
      </c>
      <c r="B118" s="43"/>
      <c r="C118" s="44"/>
      <c r="D118" s="44"/>
      <c r="E118" s="47" t="s">
        <v>843</v>
      </c>
      <c r="F118" s="44"/>
      <c r="G118" s="44"/>
      <c r="H118" s="44"/>
      <c r="I118" s="44"/>
      <c r="J118" s="46"/>
    </row>
    <row r="119" ht="409.5">
      <c r="A119" s="36" t="s">
        <v>127</v>
      </c>
      <c r="B119" s="43"/>
      <c r="C119" s="44"/>
      <c r="D119" s="44"/>
      <c r="E119" s="38" t="s">
        <v>398</v>
      </c>
      <c r="F119" s="44"/>
      <c r="G119" s="44"/>
      <c r="H119" s="44"/>
      <c r="I119" s="44"/>
      <c r="J119" s="46"/>
    </row>
    <row r="120">
      <c r="A120" s="36" t="s">
        <v>118</v>
      </c>
      <c r="B120" s="36">
        <v>28</v>
      </c>
      <c r="C120" s="37" t="s">
        <v>399</v>
      </c>
      <c r="D120" s="36" t="s">
        <v>120</v>
      </c>
      <c r="E120" s="38" t="s">
        <v>400</v>
      </c>
      <c r="F120" s="39" t="s">
        <v>189</v>
      </c>
      <c r="G120" s="40">
        <v>5.6890000000000001</v>
      </c>
      <c r="H120" s="41">
        <v>4613.8500000000004</v>
      </c>
      <c r="I120" s="41">
        <f>ROUND(G120*H120,P4)</f>
        <v>0</v>
      </c>
      <c r="J120" s="39" t="s">
        <v>123</v>
      </c>
      <c r="O120" s="42">
        <f>I120*0.21</f>
        <v>0</v>
      </c>
      <c r="P120">
        <v>3</v>
      </c>
    </row>
    <row r="121">
      <c r="A121" s="36" t="s">
        <v>124</v>
      </c>
      <c r="B121" s="43"/>
      <c r="C121" s="44"/>
      <c r="D121" s="44"/>
      <c r="E121" s="45" t="s">
        <v>120</v>
      </c>
      <c r="F121" s="44"/>
      <c r="G121" s="44"/>
      <c r="H121" s="44"/>
      <c r="I121" s="44"/>
      <c r="J121" s="46"/>
    </row>
    <row r="122" ht="158.4">
      <c r="A122" s="36" t="s">
        <v>125</v>
      </c>
      <c r="B122" s="43"/>
      <c r="C122" s="44"/>
      <c r="D122" s="44"/>
      <c r="E122" s="47" t="s">
        <v>844</v>
      </c>
      <c r="F122" s="44"/>
      <c r="G122" s="44"/>
      <c r="H122" s="44"/>
      <c r="I122" s="44"/>
      <c r="J122" s="46"/>
    </row>
    <row r="123" ht="409.5">
      <c r="A123" s="36" t="s">
        <v>127</v>
      </c>
      <c r="B123" s="43"/>
      <c r="C123" s="44"/>
      <c r="D123" s="44"/>
      <c r="E123" s="38" t="s">
        <v>398</v>
      </c>
      <c r="F123" s="44"/>
      <c r="G123" s="44"/>
      <c r="H123" s="44"/>
      <c r="I123" s="44"/>
      <c r="J123" s="46"/>
    </row>
    <row r="124">
      <c r="A124" s="36" t="s">
        <v>118</v>
      </c>
      <c r="B124" s="36">
        <v>29</v>
      </c>
      <c r="C124" s="37" t="s">
        <v>406</v>
      </c>
      <c r="D124" s="36" t="s">
        <v>120</v>
      </c>
      <c r="E124" s="38" t="s">
        <v>407</v>
      </c>
      <c r="F124" s="39" t="s">
        <v>189</v>
      </c>
      <c r="G124" s="40">
        <v>5.6890000000000001</v>
      </c>
      <c r="H124" s="41">
        <v>1036.6700000000001</v>
      </c>
      <c r="I124" s="41">
        <f>ROUND(G124*H124,P4)</f>
        <v>0</v>
      </c>
      <c r="J124" s="39" t="s">
        <v>123</v>
      </c>
      <c r="O124" s="42">
        <f>I124*0.21</f>
        <v>0</v>
      </c>
      <c r="P124">
        <v>3</v>
      </c>
    </row>
    <row r="125">
      <c r="A125" s="36" t="s">
        <v>124</v>
      </c>
      <c r="B125" s="43"/>
      <c r="C125" s="44"/>
      <c r="D125" s="44"/>
      <c r="E125" s="45" t="s">
        <v>120</v>
      </c>
      <c r="F125" s="44"/>
      <c r="G125" s="44"/>
      <c r="H125" s="44"/>
      <c r="I125" s="44"/>
      <c r="J125" s="46"/>
    </row>
    <row r="126" ht="100.8">
      <c r="A126" s="36" t="s">
        <v>125</v>
      </c>
      <c r="B126" s="43"/>
      <c r="C126" s="44"/>
      <c r="D126" s="44"/>
      <c r="E126" s="47" t="s">
        <v>845</v>
      </c>
      <c r="F126" s="44"/>
      <c r="G126" s="44"/>
      <c r="H126" s="44"/>
      <c r="I126" s="44"/>
      <c r="J126" s="46"/>
    </row>
    <row r="127" ht="57.6">
      <c r="A127" s="36" t="s">
        <v>127</v>
      </c>
      <c r="B127" s="43"/>
      <c r="C127" s="44"/>
      <c r="D127" s="44"/>
      <c r="E127" s="38" t="s">
        <v>405</v>
      </c>
      <c r="F127" s="44"/>
      <c r="G127" s="44"/>
      <c r="H127" s="44"/>
      <c r="I127" s="44"/>
      <c r="J127" s="46"/>
    </row>
    <row r="128">
      <c r="A128" s="36" t="s">
        <v>118</v>
      </c>
      <c r="B128" s="36">
        <v>30</v>
      </c>
      <c r="C128" s="37" t="s">
        <v>409</v>
      </c>
      <c r="D128" s="36" t="s">
        <v>120</v>
      </c>
      <c r="E128" s="38" t="s">
        <v>410</v>
      </c>
      <c r="F128" s="39" t="s">
        <v>189</v>
      </c>
      <c r="G128" s="40">
        <v>11.377000000000001</v>
      </c>
      <c r="H128" s="41">
        <v>7016.9899999999998</v>
      </c>
      <c r="I128" s="41">
        <f>ROUND(G128*H128,P4)</f>
        <v>0</v>
      </c>
      <c r="J128" s="39" t="s">
        <v>123</v>
      </c>
      <c r="O128" s="42">
        <f>I128*0.21</f>
        <v>0</v>
      </c>
      <c r="P128">
        <v>3</v>
      </c>
    </row>
    <row r="129">
      <c r="A129" s="36" t="s">
        <v>124</v>
      </c>
      <c r="B129" s="43"/>
      <c r="C129" s="44"/>
      <c r="D129" s="44"/>
      <c r="E129" s="45" t="s">
        <v>120</v>
      </c>
      <c r="F129" s="44"/>
      <c r="G129" s="44"/>
      <c r="H129" s="44"/>
      <c r="I129" s="44"/>
      <c r="J129" s="46"/>
    </row>
    <row r="130" ht="115.2">
      <c r="A130" s="36" t="s">
        <v>125</v>
      </c>
      <c r="B130" s="43"/>
      <c r="C130" s="44"/>
      <c r="D130" s="44"/>
      <c r="E130" s="47" t="s">
        <v>846</v>
      </c>
      <c r="F130" s="44"/>
      <c r="G130" s="44"/>
      <c r="H130" s="44"/>
      <c r="I130" s="44"/>
      <c r="J130" s="46"/>
    </row>
    <row r="131" ht="129.6">
      <c r="A131" s="36" t="s">
        <v>127</v>
      </c>
      <c r="B131" s="43"/>
      <c r="C131" s="44"/>
      <c r="D131" s="44"/>
      <c r="E131" s="38" t="s">
        <v>412</v>
      </c>
      <c r="F131" s="44"/>
      <c r="G131" s="44"/>
      <c r="H131" s="44"/>
      <c r="I131" s="44"/>
      <c r="J131" s="46"/>
    </row>
    <row r="132">
      <c r="A132" s="36" t="s">
        <v>118</v>
      </c>
      <c r="B132" s="36">
        <v>31</v>
      </c>
      <c r="C132" s="37" t="s">
        <v>539</v>
      </c>
      <c r="D132" s="36" t="s">
        <v>120</v>
      </c>
      <c r="E132" s="38" t="s">
        <v>540</v>
      </c>
      <c r="F132" s="39" t="s">
        <v>189</v>
      </c>
      <c r="G132" s="40">
        <v>0.56000000000000005</v>
      </c>
      <c r="H132" s="41">
        <v>8738.5699999999997</v>
      </c>
      <c r="I132" s="41">
        <f>ROUND(G132*H132,P4)</f>
        <v>0</v>
      </c>
      <c r="J132" s="39" t="s">
        <v>123</v>
      </c>
      <c r="O132" s="42">
        <f>I132*0.21</f>
        <v>0</v>
      </c>
      <c r="P132">
        <v>3</v>
      </c>
    </row>
    <row r="133">
      <c r="A133" s="36" t="s">
        <v>124</v>
      </c>
      <c r="B133" s="43"/>
      <c r="C133" s="44"/>
      <c r="D133" s="44"/>
      <c r="E133" s="45" t="s">
        <v>120</v>
      </c>
      <c r="F133" s="44"/>
      <c r="G133" s="44"/>
      <c r="H133" s="44"/>
      <c r="I133" s="44"/>
      <c r="J133" s="46"/>
    </row>
    <row r="134" ht="72">
      <c r="A134" s="36" t="s">
        <v>125</v>
      </c>
      <c r="B134" s="43"/>
      <c r="C134" s="44"/>
      <c r="D134" s="44"/>
      <c r="E134" s="47" t="s">
        <v>847</v>
      </c>
      <c r="F134" s="44"/>
      <c r="G134" s="44"/>
      <c r="H134" s="44"/>
      <c r="I134" s="44"/>
      <c r="J134" s="46"/>
    </row>
    <row r="135" ht="403.2">
      <c r="A135" s="36" t="s">
        <v>127</v>
      </c>
      <c r="B135" s="43"/>
      <c r="C135" s="44"/>
      <c r="D135" s="44"/>
      <c r="E135" s="38" t="s">
        <v>542</v>
      </c>
      <c r="F135" s="44"/>
      <c r="G135" s="44"/>
      <c r="H135" s="44"/>
      <c r="I135" s="44"/>
      <c r="J135" s="46"/>
    </row>
    <row r="136">
      <c r="A136" s="30" t="s">
        <v>115</v>
      </c>
      <c r="B136" s="31"/>
      <c r="C136" s="32" t="s">
        <v>413</v>
      </c>
      <c r="D136" s="33"/>
      <c r="E136" s="30" t="s">
        <v>414</v>
      </c>
      <c r="F136" s="33"/>
      <c r="G136" s="33"/>
      <c r="H136" s="33"/>
      <c r="I136" s="34">
        <f>SUMIFS(I137:I180,A137:A180,"P")</f>
        <v>0</v>
      </c>
      <c r="J136" s="35"/>
    </row>
    <row r="137">
      <c r="A137" s="36" t="s">
        <v>118</v>
      </c>
      <c r="B137" s="36">
        <v>32</v>
      </c>
      <c r="C137" s="37" t="s">
        <v>415</v>
      </c>
      <c r="D137" s="36" t="s">
        <v>120</v>
      </c>
      <c r="E137" s="38" t="s">
        <v>416</v>
      </c>
      <c r="F137" s="39" t="s">
        <v>189</v>
      </c>
      <c r="G137" s="40">
        <v>390.60000000000002</v>
      </c>
      <c r="H137" s="41">
        <v>1750.1400000000001</v>
      </c>
      <c r="I137" s="41">
        <f>ROUND(G137*H137,P4)</f>
        <v>0</v>
      </c>
      <c r="J137" s="39" t="s">
        <v>123</v>
      </c>
      <c r="O137" s="42">
        <f>I137*0.21</f>
        <v>0</v>
      </c>
      <c r="P137">
        <v>3</v>
      </c>
    </row>
    <row r="138">
      <c r="A138" s="36" t="s">
        <v>124</v>
      </c>
      <c r="B138" s="43"/>
      <c r="C138" s="44"/>
      <c r="D138" s="44"/>
      <c r="E138" s="45" t="s">
        <v>120</v>
      </c>
      <c r="F138" s="44"/>
      <c r="G138" s="44"/>
      <c r="H138" s="44"/>
      <c r="I138" s="44"/>
      <c r="J138" s="46"/>
    </row>
    <row r="139">
      <c r="A139" s="36" t="s">
        <v>125</v>
      </c>
      <c r="B139" s="43"/>
      <c r="C139" s="44"/>
      <c r="D139" s="44"/>
      <c r="E139" s="47" t="s">
        <v>848</v>
      </c>
      <c r="F139" s="44"/>
      <c r="G139" s="44"/>
      <c r="H139" s="44"/>
      <c r="I139" s="44"/>
      <c r="J139" s="46"/>
    </row>
    <row r="140" ht="57.6">
      <c r="A140" s="36" t="s">
        <v>127</v>
      </c>
      <c r="B140" s="43"/>
      <c r="C140" s="44"/>
      <c r="D140" s="44"/>
      <c r="E140" s="38" t="s">
        <v>418</v>
      </c>
      <c r="F140" s="44"/>
      <c r="G140" s="44"/>
      <c r="H140" s="44"/>
      <c r="I140" s="44"/>
      <c r="J140" s="46"/>
    </row>
    <row r="141">
      <c r="A141" s="36" t="s">
        <v>118</v>
      </c>
      <c r="B141" s="36">
        <v>33</v>
      </c>
      <c r="C141" s="37" t="s">
        <v>419</v>
      </c>
      <c r="D141" s="36" t="s">
        <v>120</v>
      </c>
      <c r="E141" s="38" t="s">
        <v>420</v>
      </c>
      <c r="F141" s="39" t="s">
        <v>189</v>
      </c>
      <c r="G141" s="40">
        <v>694.39999999999998</v>
      </c>
      <c r="H141" s="41">
        <v>1081.04</v>
      </c>
      <c r="I141" s="41">
        <f>ROUND(G141*H141,P4)</f>
        <v>0</v>
      </c>
      <c r="J141" s="39" t="s">
        <v>123</v>
      </c>
      <c r="O141" s="42">
        <f>I141*0.21</f>
        <v>0</v>
      </c>
      <c r="P141">
        <v>3</v>
      </c>
    </row>
    <row r="142">
      <c r="A142" s="36" t="s">
        <v>124</v>
      </c>
      <c r="B142" s="43"/>
      <c r="C142" s="44"/>
      <c r="D142" s="44"/>
      <c r="E142" s="45" t="s">
        <v>120</v>
      </c>
      <c r="F142" s="44"/>
      <c r="G142" s="44"/>
      <c r="H142" s="44"/>
      <c r="I142" s="44"/>
      <c r="J142" s="46"/>
    </row>
    <row r="143" ht="43.2">
      <c r="A143" s="36" t="s">
        <v>125</v>
      </c>
      <c r="B143" s="43"/>
      <c r="C143" s="44"/>
      <c r="D143" s="44"/>
      <c r="E143" s="47" t="s">
        <v>849</v>
      </c>
      <c r="F143" s="44"/>
      <c r="G143" s="44"/>
      <c r="H143" s="44"/>
      <c r="I143" s="44"/>
      <c r="J143" s="46"/>
    </row>
    <row r="144" ht="57.6">
      <c r="A144" s="36" t="s">
        <v>127</v>
      </c>
      <c r="B144" s="43"/>
      <c r="C144" s="44"/>
      <c r="D144" s="44"/>
      <c r="E144" s="38" t="s">
        <v>418</v>
      </c>
      <c r="F144" s="44"/>
      <c r="G144" s="44"/>
      <c r="H144" s="44"/>
      <c r="I144" s="44"/>
      <c r="J144" s="46"/>
    </row>
    <row r="145">
      <c r="A145" s="36" t="s">
        <v>118</v>
      </c>
      <c r="B145" s="36">
        <v>34</v>
      </c>
      <c r="C145" s="37" t="s">
        <v>771</v>
      </c>
      <c r="D145" s="36" t="s">
        <v>120</v>
      </c>
      <c r="E145" s="38" t="s">
        <v>772</v>
      </c>
      <c r="F145" s="39" t="s">
        <v>189</v>
      </c>
      <c r="G145" s="40">
        <v>8.6999999999999993</v>
      </c>
      <c r="H145" s="41">
        <v>1130.24</v>
      </c>
      <c r="I145" s="41">
        <f>ROUND(G145*H145,P4)</f>
        <v>0</v>
      </c>
      <c r="J145" s="39" t="s">
        <v>123</v>
      </c>
      <c r="O145" s="42">
        <f>I145*0.21</f>
        <v>0</v>
      </c>
      <c r="P145">
        <v>3</v>
      </c>
    </row>
    <row r="146">
      <c r="A146" s="36" t="s">
        <v>124</v>
      </c>
      <c r="B146" s="43"/>
      <c r="C146" s="44"/>
      <c r="D146" s="44"/>
      <c r="E146" s="45" t="s">
        <v>120</v>
      </c>
      <c r="F146" s="44"/>
      <c r="G146" s="44"/>
      <c r="H146" s="44"/>
      <c r="I146" s="44"/>
      <c r="J146" s="46"/>
    </row>
    <row r="147">
      <c r="A147" s="36" t="s">
        <v>125</v>
      </c>
      <c r="B147" s="43"/>
      <c r="C147" s="44"/>
      <c r="D147" s="44"/>
      <c r="E147" s="47" t="s">
        <v>850</v>
      </c>
      <c r="F147" s="44"/>
      <c r="G147" s="44"/>
      <c r="H147" s="44"/>
      <c r="I147" s="44"/>
      <c r="J147" s="46"/>
    </row>
    <row r="148" ht="115.2">
      <c r="A148" s="36" t="s">
        <v>127</v>
      </c>
      <c r="B148" s="43"/>
      <c r="C148" s="44"/>
      <c r="D148" s="44"/>
      <c r="E148" s="38" t="s">
        <v>774</v>
      </c>
      <c r="F148" s="44"/>
      <c r="G148" s="44"/>
      <c r="H148" s="44"/>
      <c r="I148" s="44"/>
      <c r="J148" s="46"/>
    </row>
    <row r="149">
      <c r="A149" s="36" t="s">
        <v>118</v>
      </c>
      <c r="B149" s="36">
        <v>35</v>
      </c>
      <c r="C149" s="37" t="s">
        <v>422</v>
      </c>
      <c r="D149" s="36" t="s">
        <v>120</v>
      </c>
      <c r="E149" s="38" t="s">
        <v>423</v>
      </c>
      <c r="F149" s="39" t="s">
        <v>189</v>
      </c>
      <c r="G149" s="40">
        <v>98.683999999999997</v>
      </c>
      <c r="H149" s="41">
        <v>1087.5</v>
      </c>
      <c r="I149" s="41">
        <f>ROUND(G149*H149,P4)</f>
        <v>0</v>
      </c>
      <c r="J149" s="39" t="s">
        <v>123</v>
      </c>
      <c r="O149" s="42">
        <f>I149*0.21</f>
        <v>0</v>
      </c>
      <c r="P149">
        <v>3</v>
      </c>
    </row>
    <row r="150">
      <c r="A150" s="36" t="s">
        <v>124</v>
      </c>
      <c r="B150" s="43"/>
      <c r="C150" s="44"/>
      <c r="D150" s="44"/>
      <c r="E150" s="45" t="s">
        <v>120</v>
      </c>
      <c r="F150" s="44"/>
      <c r="G150" s="44"/>
      <c r="H150" s="44"/>
      <c r="I150" s="44"/>
      <c r="J150" s="46"/>
    </row>
    <row r="151" ht="28.8">
      <c r="A151" s="36" t="s">
        <v>125</v>
      </c>
      <c r="B151" s="43"/>
      <c r="C151" s="44"/>
      <c r="D151" s="44"/>
      <c r="E151" s="47" t="s">
        <v>851</v>
      </c>
      <c r="F151" s="44"/>
      <c r="G151" s="44"/>
      <c r="H151" s="44"/>
      <c r="I151" s="44"/>
      <c r="J151" s="46"/>
    </row>
    <row r="152" ht="43.2">
      <c r="A152" s="36" t="s">
        <v>127</v>
      </c>
      <c r="B152" s="43"/>
      <c r="C152" s="44"/>
      <c r="D152" s="44"/>
      <c r="E152" s="38" t="s">
        <v>425</v>
      </c>
      <c r="F152" s="44"/>
      <c r="G152" s="44"/>
      <c r="H152" s="44"/>
      <c r="I152" s="44"/>
      <c r="J152" s="46"/>
    </row>
    <row r="153">
      <c r="A153" s="36" t="s">
        <v>118</v>
      </c>
      <c r="B153" s="36">
        <v>36</v>
      </c>
      <c r="C153" s="37" t="s">
        <v>426</v>
      </c>
      <c r="D153" s="36" t="s">
        <v>120</v>
      </c>
      <c r="E153" s="38" t="s">
        <v>427</v>
      </c>
      <c r="F153" s="39" t="s">
        <v>219</v>
      </c>
      <c r="G153" s="40">
        <v>2778</v>
      </c>
      <c r="H153" s="41">
        <v>25.370000000000001</v>
      </c>
      <c r="I153" s="41">
        <f>ROUND(G153*H153,P4)</f>
        <v>0</v>
      </c>
      <c r="J153" s="39" t="s">
        <v>123</v>
      </c>
      <c r="O153" s="42">
        <f>I153*0.21</f>
        <v>0</v>
      </c>
      <c r="P153">
        <v>3</v>
      </c>
    </row>
    <row r="154">
      <c r="A154" s="36" t="s">
        <v>124</v>
      </c>
      <c r="B154" s="43"/>
      <c r="C154" s="44"/>
      <c r="D154" s="44"/>
      <c r="E154" s="45" t="s">
        <v>120</v>
      </c>
      <c r="F154" s="44"/>
      <c r="G154" s="44"/>
      <c r="H154" s="44"/>
      <c r="I154" s="44"/>
      <c r="J154" s="46"/>
    </row>
    <row r="155" ht="43.2">
      <c r="A155" s="36" t="s">
        <v>125</v>
      </c>
      <c r="B155" s="43"/>
      <c r="C155" s="44"/>
      <c r="D155" s="44"/>
      <c r="E155" s="47" t="s">
        <v>852</v>
      </c>
      <c r="F155" s="44"/>
      <c r="G155" s="44"/>
      <c r="H155" s="44"/>
      <c r="I155" s="44"/>
      <c r="J155" s="46"/>
    </row>
    <row r="156" ht="72">
      <c r="A156" s="36" t="s">
        <v>127</v>
      </c>
      <c r="B156" s="43"/>
      <c r="C156" s="44"/>
      <c r="D156" s="44"/>
      <c r="E156" s="38" t="s">
        <v>429</v>
      </c>
      <c r="F156" s="44"/>
      <c r="G156" s="44"/>
      <c r="H156" s="44"/>
      <c r="I156" s="44"/>
      <c r="J156" s="46"/>
    </row>
    <row r="157">
      <c r="A157" s="36" t="s">
        <v>118</v>
      </c>
      <c r="B157" s="36">
        <v>37</v>
      </c>
      <c r="C157" s="37" t="s">
        <v>551</v>
      </c>
      <c r="D157" s="36" t="s">
        <v>120</v>
      </c>
      <c r="E157" s="38" t="s">
        <v>552</v>
      </c>
      <c r="F157" s="39" t="s">
        <v>219</v>
      </c>
      <c r="G157" s="40">
        <v>2372</v>
      </c>
      <c r="H157" s="41">
        <v>17.219999999999999</v>
      </c>
      <c r="I157" s="41">
        <f>ROUND(G157*H157,P4)</f>
        <v>0</v>
      </c>
      <c r="J157" s="39" t="s">
        <v>123</v>
      </c>
      <c r="O157" s="42">
        <f>I157*0.21</f>
        <v>0</v>
      </c>
      <c r="P157">
        <v>3</v>
      </c>
    </row>
    <row r="158">
      <c r="A158" s="36" t="s">
        <v>124</v>
      </c>
      <c r="B158" s="43"/>
      <c r="C158" s="44"/>
      <c r="D158" s="44"/>
      <c r="E158" s="45" t="s">
        <v>120</v>
      </c>
      <c r="F158" s="44"/>
      <c r="G158" s="44"/>
      <c r="H158" s="44"/>
      <c r="I158" s="44"/>
      <c r="J158" s="46"/>
    </row>
    <row r="159">
      <c r="A159" s="36" t="s">
        <v>125</v>
      </c>
      <c r="B159" s="43"/>
      <c r="C159" s="44"/>
      <c r="D159" s="44"/>
      <c r="E159" s="47" t="s">
        <v>853</v>
      </c>
      <c r="F159" s="44"/>
      <c r="G159" s="44"/>
      <c r="H159" s="44"/>
      <c r="I159" s="44"/>
      <c r="J159" s="46"/>
    </row>
    <row r="160" ht="72">
      <c r="A160" s="36" t="s">
        <v>127</v>
      </c>
      <c r="B160" s="43"/>
      <c r="C160" s="44"/>
      <c r="D160" s="44"/>
      <c r="E160" s="38" t="s">
        <v>429</v>
      </c>
      <c r="F160" s="44"/>
      <c r="G160" s="44"/>
      <c r="H160" s="44"/>
      <c r="I160" s="44"/>
      <c r="J160" s="46"/>
    </row>
    <row r="161">
      <c r="A161" s="36" t="s">
        <v>118</v>
      </c>
      <c r="B161" s="36">
        <v>49</v>
      </c>
      <c r="C161" s="37" t="s">
        <v>782</v>
      </c>
      <c r="D161" s="36" t="s">
        <v>120</v>
      </c>
      <c r="E161" s="38" t="s">
        <v>854</v>
      </c>
      <c r="F161" s="39" t="s">
        <v>219</v>
      </c>
      <c r="G161" s="40">
        <v>2314</v>
      </c>
      <c r="H161" s="41">
        <v>276.25</v>
      </c>
      <c r="I161" s="41">
        <f>ROUND(G161*H161,P4)</f>
        <v>0</v>
      </c>
      <c r="J161" s="39" t="s">
        <v>123</v>
      </c>
      <c r="O161" s="42">
        <f>I161*0.21</f>
        <v>0</v>
      </c>
      <c r="P161">
        <v>3</v>
      </c>
    </row>
    <row r="162">
      <c r="A162" s="36" t="s">
        <v>124</v>
      </c>
      <c r="B162" s="43"/>
      <c r="C162" s="44"/>
      <c r="D162" s="44"/>
      <c r="E162" s="45" t="s">
        <v>120</v>
      </c>
      <c r="F162" s="44"/>
      <c r="G162" s="44"/>
      <c r="H162" s="44"/>
      <c r="I162" s="44"/>
      <c r="J162" s="46"/>
    </row>
    <row r="163">
      <c r="A163" s="36" t="s">
        <v>125</v>
      </c>
      <c r="B163" s="43"/>
      <c r="C163" s="44"/>
      <c r="D163" s="44"/>
      <c r="E163" s="47" t="s">
        <v>855</v>
      </c>
      <c r="F163" s="44"/>
      <c r="G163" s="44"/>
      <c r="H163" s="44"/>
      <c r="I163" s="44"/>
      <c r="J163" s="46"/>
    </row>
    <row r="164" ht="187.2">
      <c r="A164" s="36" t="s">
        <v>127</v>
      </c>
      <c r="B164" s="43"/>
      <c r="C164" s="44"/>
      <c r="D164" s="44"/>
      <c r="E164" s="38" t="s">
        <v>558</v>
      </c>
      <c r="F164" s="44"/>
      <c r="G164" s="44"/>
      <c r="H164" s="44"/>
      <c r="I164" s="44"/>
      <c r="J164" s="46"/>
    </row>
    <row r="165">
      <c r="A165" s="36" t="s">
        <v>118</v>
      </c>
      <c r="B165" s="36">
        <v>38</v>
      </c>
      <c r="C165" s="37" t="s">
        <v>785</v>
      </c>
      <c r="D165" s="36" t="s">
        <v>120</v>
      </c>
      <c r="E165" s="38" t="s">
        <v>786</v>
      </c>
      <c r="F165" s="39" t="s">
        <v>219</v>
      </c>
      <c r="G165" s="40">
        <v>170</v>
      </c>
      <c r="H165" s="41">
        <v>344.29000000000002</v>
      </c>
      <c r="I165" s="41">
        <f>ROUND(G165*H165,P4)</f>
        <v>0</v>
      </c>
      <c r="J165" s="39" t="s">
        <v>123</v>
      </c>
      <c r="O165" s="42">
        <f>I165*0.21</f>
        <v>0</v>
      </c>
      <c r="P165">
        <v>3</v>
      </c>
    </row>
    <row r="166">
      <c r="A166" s="36" t="s">
        <v>124</v>
      </c>
      <c r="B166" s="43"/>
      <c r="C166" s="44"/>
      <c r="D166" s="44"/>
      <c r="E166" s="45" t="s">
        <v>120</v>
      </c>
      <c r="F166" s="44"/>
      <c r="G166" s="44"/>
      <c r="H166" s="44"/>
      <c r="I166" s="44"/>
      <c r="J166" s="46"/>
    </row>
    <row r="167">
      <c r="A167" s="36" t="s">
        <v>125</v>
      </c>
      <c r="B167" s="43"/>
      <c r="C167" s="44"/>
      <c r="D167" s="44"/>
      <c r="E167" s="47" t="s">
        <v>856</v>
      </c>
      <c r="F167" s="44"/>
      <c r="G167" s="44"/>
      <c r="H167" s="44"/>
      <c r="I167" s="44"/>
      <c r="J167" s="46"/>
    </row>
    <row r="168" ht="158.4">
      <c r="A168" s="36" t="s">
        <v>127</v>
      </c>
      <c r="B168" s="43"/>
      <c r="C168" s="44"/>
      <c r="D168" s="44"/>
      <c r="E168" s="38" t="s">
        <v>436</v>
      </c>
      <c r="F168" s="44"/>
      <c r="G168" s="44"/>
      <c r="H168" s="44"/>
      <c r="I168" s="44"/>
      <c r="J168" s="46"/>
    </row>
    <row r="169">
      <c r="A169" s="36" t="s">
        <v>118</v>
      </c>
      <c r="B169" s="36">
        <v>40</v>
      </c>
      <c r="C169" s="37" t="s">
        <v>790</v>
      </c>
      <c r="D169" s="36" t="s">
        <v>120</v>
      </c>
      <c r="E169" s="38" t="s">
        <v>791</v>
      </c>
      <c r="F169" s="39" t="s">
        <v>219</v>
      </c>
      <c r="G169" s="40">
        <v>2431.3000000000002</v>
      </c>
      <c r="H169" s="41">
        <v>495.47000000000003</v>
      </c>
      <c r="I169" s="41">
        <f>ROUND(G169*H169,P4)</f>
        <v>0</v>
      </c>
      <c r="J169" s="39" t="s">
        <v>123</v>
      </c>
      <c r="O169" s="42">
        <f>I169*0.21</f>
        <v>0</v>
      </c>
      <c r="P169">
        <v>3</v>
      </c>
    </row>
    <row r="170">
      <c r="A170" s="36" t="s">
        <v>124</v>
      </c>
      <c r="B170" s="43"/>
      <c r="C170" s="44"/>
      <c r="D170" s="44"/>
      <c r="E170" s="45" t="s">
        <v>120</v>
      </c>
      <c r="F170" s="44"/>
      <c r="G170" s="44"/>
      <c r="H170" s="44"/>
      <c r="I170" s="44"/>
      <c r="J170" s="46"/>
    </row>
    <row r="171" ht="28.8">
      <c r="A171" s="36" t="s">
        <v>125</v>
      </c>
      <c r="B171" s="43"/>
      <c r="C171" s="44"/>
      <c r="D171" s="44"/>
      <c r="E171" s="47" t="s">
        <v>857</v>
      </c>
      <c r="F171" s="44"/>
      <c r="G171" s="44"/>
      <c r="H171" s="44"/>
      <c r="I171" s="44"/>
      <c r="J171" s="46"/>
    </row>
    <row r="172" ht="158.4">
      <c r="A172" s="36" t="s">
        <v>127</v>
      </c>
      <c r="B172" s="43"/>
      <c r="C172" s="44"/>
      <c r="D172" s="44"/>
      <c r="E172" s="38" t="s">
        <v>436</v>
      </c>
      <c r="F172" s="44"/>
      <c r="G172" s="44"/>
      <c r="H172" s="44"/>
      <c r="I172" s="44"/>
      <c r="J172" s="46"/>
    </row>
    <row r="173">
      <c r="A173" s="36" t="s">
        <v>118</v>
      </c>
      <c r="B173" s="36">
        <v>41</v>
      </c>
      <c r="C173" s="37" t="s">
        <v>443</v>
      </c>
      <c r="D173" s="36" t="s">
        <v>120</v>
      </c>
      <c r="E173" s="38" t="s">
        <v>444</v>
      </c>
      <c r="F173" s="39" t="s">
        <v>219</v>
      </c>
      <c r="G173" s="40">
        <v>2778</v>
      </c>
      <c r="H173" s="41">
        <v>6.8200000000000003</v>
      </c>
      <c r="I173" s="41">
        <f>ROUND(G173*H173,P4)</f>
        <v>0</v>
      </c>
      <c r="J173" s="39" t="s">
        <v>123</v>
      </c>
      <c r="O173" s="42">
        <f>I173*0.21</f>
        <v>0</v>
      </c>
      <c r="P173">
        <v>3</v>
      </c>
    </row>
    <row r="174">
      <c r="A174" s="36" t="s">
        <v>124</v>
      </c>
      <c r="B174" s="43"/>
      <c r="C174" s="44"/>
      <c r="D174" s="44"/>
      <c r="E174" s="45" t="s">
        <v>120</v>
      </c>
      <c r="F174" s="44"/>
      <c r="G174" s="44"/>
      <c r="H174" s="44"/>
      <c r="I174" s="44"/>
      <c r="J174" s="46"/>
    </row>
    <row r="175" ht="43.2">
      <c r="A175" s="36" t="s">
        <v>125</v>
      </c>
      <c r="B175" s="43"/>
      <c r="C175" s="44"/>
      <c r="D175" s="44"/>
      <c r="E175" s="47" t="s">
        <v>858</v>
      </c>
      <c r="F175" s="44"/>
      <c r="G175" s="44"/>
      <c r="H175" s="44"/>
      <c r="I175" s="44"/>
      <c r="J175" s="46"/>
    </row>
    <row r="176" ht="28.8">
      <c r="A176" s="36" t="s">
        <v>127</v>
      </c>
      <c r="B176" s="43"/>
      <c r="C176" s="44"/>
      <c r="D176" s="44"/>
      <c r="E176" s="38" t="s">
        <v>446</v>
      </c>
      <c r="F176" s="44"/>
      <c r="G176" s="44"/>
      <c r="H176" s="44"/>
      <c r="I176" s="44"/>
      <c r="J176" s="46"/>
    </row>
    <row r="177">
      <c r="A177" s="36" t="s">
        <v>118</v>
      </c>
      <c r="B177" s="36">
        <v>42</v>
      </c>
      <c r="C177" s="37" t="s">
        <v>451</v>
      </c>
      <c r="D177" s="36" t="s">
        <v>120</v>
      </c>
      <c r="E177" s="38" t="s">
        <v>452</v>
      </c>
      <c r="F177" s="39" t="s">
        <v>235</v>
      </c>
      <c r="G177" s="40">
        <v>33.5</v>
      </c>
      <c r="H177" s="41">
        <v>215.25</v>
      </c>
      <c r="I177" s="41">
        <f>ROUND(G177*H177,P4)</f>
        <v>0</v>
      </c>
      <c r="J177" s="39" t="s">
        <v>123</v>
      </c>
      <c r="O177" s="42">
        <f>I177*0.21</f>
        <v>0</v>
      </c>
      <c r="P177">
        <v>3</v>
      </c>
    </row>
    <row r="178">
      <c r="A178" s="36" t="s">
        <v>124</v>
      </c>
      <c r="B178" s="43"/>
      <c r="C178" s="44"/>
      <c r="D178" s="44"/>
      <c r="E178" s="45" t="s">
        <v>120</v>
      </c>
      <c r="F178" s="44"/>
      <c r="G178" s="44"/>
      <c r="H178" s="44"/>
      <c r="I178" s="44"/>
      <c r="J178" s="46"/>
    </row>
    <row r="179">
      <c r="A179" s="36" t="s">
        <v>125</v>
      </c>
      <c r="B179" s="43"/>
      <c r="C179" s="44"/>
      <c r="D179" s="44"/>
      <c r="E179" s="47" t="s">
        <v>859</v>
      </c>
      <c r="F179" s="44"/>
      <c r="G179" s="44"/>
      <c r="H179" s="44"/>
      <c r="I179" s="44"/>
      <c r="J179" s="46"/>
    </row>
    <row r="180" ht="43.2">
      <c r="A180" s="36" t="s">
        <v>127</v>
      </c>
      <c r="B180" s="43"/>
      <c r="C180" s="44"/>
      <c r="D180" s="44"/>
      <c r="E180" s="38" t="s">
        <v>454</v>
      </c>
      <c r="F180" s="44"/>
      <c r="G180" s="44"/>
      <c r="H180" s="44"/>
      <c r="I180" s="44"/>
      <c r="J180" s="46"/>
    </row>
    <row r="181">
      <c r="A181" s="30" t="s">
        <v>115</v>
      </c>
      <c r="B181" s="31"/>
      <c r="C181" s="32" t="s">
        <v>251</v>
      </c>
      <c r="D181" s="33"/>
      <c r="E181" s="30" t="s">
        <v>252</v>
      </c>
      <c r="F181" s="33"/>
      <c r="G181" s="33"/>
      <c r="H181" s="33"/>
      <c r="I181" s="34">
        <f>SUMIFS(I182:I185,A182:A185,"P")</f>
        <v>0</v>
      </c>
      <c r="J181" s="35"/>
    </row>
    <row r="182">
      <c r="A182" s="36" t="s">
        <v>118</v>
      </c>
      <c r="B182" s="36">
        <v>43</v>
      </c>
      <c r="C182" s="37" t="s">
        <v>578</v>
      </c>
      <c r="D182" s="36" t="s">
        <v>120</v>
      </c>
      <c r="E182" s="38" t="s">
        <v>579</v>
      </c>
      <c r="F182" s="39" t="s">
        <v>189</v>
      </c>
      <c r="G182" s="40">
        <v>7</v>
      </c>
      <c r="H182" s="41">
        <v>4248.4200000000001</v>
      </c>
      <c r="I182" s="41">
        <f>ROUND(G182*H182,P4)</f>
        <v>0</v>
      </c>
      <c r="J182" s="39" t="s">
        <v>123</v>
      </c>
      <c r="O182" s="42">
        <f>I182*0.21</f>
        <v>0</v>
      </c>
      <c r="P182">
        <v>3</v>
      </c>
    </row>
    <row r="183">
      <c r="A183" s="36" t="s">
        <v>124</v>
      </c>
      <c r="B183" s="43"/>
      <c r="C183" s="44"/>
      <c r="D183" s="44"/>
      <c r="E183" s="45" t="s">
        <v>120</v>
      </c>
      <c r="F183" s="44"/>
      <c r="G183" s="44"/>
      <c r="H183" s="44"/>
      <c r="I183" s="44"/>
      <c r="J183" s="46"/>
    </row>
    <row r="184" ht="72">
      <c r="A184" s="36" t="s">
        <v>125</v>
      </c>
      <c r="B184" s="43"/>
      <c r="C184" s="44"/>
      <c r="D184" s="44"/>
      <c r="E184" s="47" t="s">
        <v>860</v>
      </c>
      <c r="F184" s="44"/>
      <c r="G184" s="44"/>
      <c r="H184" s="44"/>
      <c r="I184" s="44"/>
      <c r="J184" s="46"/>
    </row>
    <row r="185" ht="409.5">
      <c r="A185" s="36" t="s">
        <v>127</v>
      </c>
      <c r="B185" s="43"/>
      <c r="C185" s="44"/>
      <c r="D185" s="44"/>
      <c r="E185" s="38" t="s">
        <v>398</v>
      </c>
      <c r="F185" s="44"/>
      <c r="G185" s="44"/>
      <c r="H185" s="44"/>
      <c r="I185" s="44"/>
      <c r="J185" s="46"/>
    </row>
    <row r="186">
      <c r="A186" s="30" t="s">
        <v>115</v>
      </c>
      <c r="B186" s="31"/>
      <c r="C186" s="32" t="s">
        <v>268</v>
      </c>
      <c r="D186" s="33"/>
      <c r="E186" s="30" t="s">
        <v>269</v>
      </c>
      <c r="F186" s="33"/>
      <c r="G186" s="33"/>
      <c r="H186" s="33"/>
      <c r="I186" s="34">
        <f>SUMIFS(I187:I206,A187:A206,"P")</f>
        <v>0</v>
      </c>
      <c r="J186" s="35"/>
    </row>
    <row r="187" ht="28.8">
      <c r="A187" s="36" t="s">
        <v>118</v>
      </c>
      <c r="B187" s="36">
        <v>44</v>
      </c>
      <c r="C187" s="37" t="s">
        <v>861</v>
      </c>
      <c r="D187" s="36" t="s">
        <v>120</v>
      </c>
      <c r="E187" s="38" t="s">
        <v>862</v>
      </c>
      <c r="F187" s="39" t="s">
        <v>235</v>
      </c>
      <c r="G187" s="40">
        <v>116</v>
      </c>
      <c r="H187" s="41">
        <v>1869.23</v>
      </c>
      <c r="I187" s="41">
        <f>ROUND(G187*H187,P4)</f>
        <v>0</v>
      </c>
      <c r="J187" s="39" t="s">
        <v>123</v>
      </c>
      <c r="O187" s="42">
        <f>I187*0.21</f>
        <v>0</v>
      </c>
      <c r="P187">
        <v>3</v>
      </c>
    </row>
    <row r="188">
      <c r="A188" s="36" t="s">
        <v>124</v>
      </c>
      <c r="B188" s="43"/>
      <c r="C188" s="44"/>
      <c r="D188" s="44"/>
      <c r="E188" s="45" t="s">
        <v>120</v>
      </c>
      <c r="F188" s="44"/>
      <c r="G188" s="44"/>
      <c r="H188" s="44"/>
      <c r="I188" s="44"/>
      <c r="J188" s="46"/>
    </row>
    <row r="189">
      <c r="A189" s="36" t="s">
        <v>125</v>
      </c>
      <c r="B189" s="43"/>
      <c r="C189" s="44"/>
      <c r="D189" s="44"/>
      <c r="E189" s="47" t="s">
        <v>863</v>
      </c>
      <c r="F189" s="44"/>
      <c r="G189" s="44"/>
      <c r="H189" s="44"/>
      <c r="I189" s="44"/>
      <c r="J189" s="46"/>
    </row>
    <row r="190" ht="144">
      <c r="A190" s="36" t="s">
        <v>127</v>
      </c>
      <c r="B190" s="43"/>
      <c r="C190" s="44"/>
      <c r="D190" s="44"/>
      <c r="E190" s="38" t="s">
        <v>458</v>
      </c>
      <c r="F190" s="44"/>
      <c r="G190" s="44"/>
      <c r="H190" s="44"/>
      <c r="I190" s="44"/>
      <c r="J190" s="46"/>
    </row>
    <row r="191" ht="28.8">
      <c r="A191" s="36" t="s">
        <v>118</v>
      </c>
      <c r="B191" s="36">
        <v>45</v>
      </c>
      <c r="C191" s="37" t="s">
        <v>864</v>
      </c>
      <c r="D191" s="36" t="s">
        <v>120</v>
      </c>
      <c r="E191" s="38" t="s">
        <v>862</v>
      </c>
      <c r="F191" s="39" t="s">
        <v>235</v>
      </c>
      <c r="G191" s="40">
        <v>173</v>
      </c>
      <c r="H191" s="41">
        <v>2869.23</v>
      </c>
      <c r="I191" s="41">
        <f>ROUND(G191*H191,P4)</f>
        <v>0</v>
      </c>
      <c r="J191" s="39" t="s">
        <v>123</v>
      </c>
      <c r="O191" s="42">
        <f>I191*0.21</f>
        <v>0</v>
      </c>
      <c r="P191">
        <v>3</v>
      </c>
    </row>
    <row r="192">
      <c r="A192" s="36" t="s">
        <v>124</v>
      </c>
      <c r="B192" s="43"/>
      <c r="C192" s="44"/>
      <c r="D192" s="44"/>
      <c r="E192" s="45" t="s">
        <v>120</v>
      </c>
      <c r="F192" s="44"/>
      <c r="G192" s="44"/>
      <c r="H192" s="44"/>
      <c r="I192" s="44"/>
      <c r="J192" s="46"/>
    </row>
    <row r="193" ht="28.8">
      <c r="A193" s="36" t="s">
        <v>125</v>
      </c>
      <c r="B193" s="43"/>
      <c r="C193" s="44"/>
      <c r="D193" s="44"/>
      <c r="E193" s="47" t="s">
        <v>865</v>
      </c>
      <c r="F193" s="44"/>
      <c r="G193" s="44"/>
      <c r="H193" s="44"/>
      <c r="I193" s="44"/>
      <c r="J193" s="46"/>
    </row>
    <row r="194" ht="201.6">
      <c r="A194" s="36" t="s">
        <v>127</v>
      </c>
      <c r="B194" s="43"/>
      <c r="C194" s="44"/>
      <c r="D194" s="44"/>
      <c r="E194" s="38" t="s">
        <v>461</v>
      </c>
      <c r="F194" s="44"/>
      <c r="G194" s="44"/>
      <c r="H194" s="44"/>
      <c r="I194" s="44"/>
      <c r="J194" s="46"/>
    </row>
    <row r="195">
      <c r="A195" s="36" t="s">
        <v>118</v>
      </c>
      <c r="B195" s="36">
        <v>46</v>
      </c>
      <c r="C195" s="37" t="s">
        <v>866</v>
      </c>
      <c r="D195" s="36" t="s">
        <v>120</v>
      </c>
      <c r="E195" s="38" t="s">
        <v>867</v>
      </c>
      <c r="F195" s="39" t="s">
        <v>235</v>
      </c>
      <c r="G195" s="40">
        <v>6.7560000000000002</v>
      </c>
      <c r="H195" s="41">
        <v>3539.5100000000002</v>
      </c>
      <c r="I195" s="41">
        <f>ROUND(G195*H195,P4)</f>
        <v>0</v>
      </c>
      <c r="J195" s="39" t="s">
        <v>123</v>
      </c>
      <c r="O195" s="42">
        <f>I195*0.21</f>
        <v>0</v>
      </c>
      <c r="P195">
        <v>3</v>
      </c>
    </row>
    <row r="196">
      <c r="A196" s="36" t="s">
        <v>124</v>
      </c>
      <c r="B196" s="43"/>
      <c r="C196" s="44"/>
      <c r="D196" s="44"/>
      <c r="E196" s="45" t="s">
        <v>120</v>
      </c>
      <c r="F196" s="44"/>
      <c r="G196" s="44"/>
      <c r="H196" s="44"/>
      <c r="I196" s="44"/>
      <c r="J196" s="46"/>
    </row>
    <row r="197">
      <c r="A197" s="36" t="s">
        <v>125</v>
      </c>
      <c r="B197" s="43"/>
      <c r="C197" s="44"/>
      <c r="D197" s="44"/>
      <c r="E197" s="47" t="s">
        <v>868</v>
      </c>
      <c r="F197" s="44"/>
      <c r="G197" s="44"/>
      <c r="H197" s="44"/>
      <c r="I197" s="44"/>
      <c r="J197" s="46"/>
    </row>
    <row r="198" ht="72">
      <c r="A198" s="36" t="s">
        <v>127</v>
      </c>
      <c r="B198" s="43"/>
      <c r="C198" s="44"/>
      <c r="D198" s="44"/>
      <c r="E198" s="38" t="s">
        <v>596</v>
      </c>
      <c r="F198" s="44"/>
      <c r="G198" s="44"/>
      <c r="H198" s="44"/>
      <c r="I198" s="44"/>
      <c r="J198" s="46"/>
    </row>
    <row r="199">
      <c r="A199" s="36" t="s">
        <v>118</v>
      </c>
      <c r="B199" s="36">
        <v>47</v>
      </c>
      <c r="C199" s="37" t="s">
        <v>593</v>
      </c>
      <c r="D199" s="36" t="s">
        <v>120</v>
      </c>
      <c r="E199" s="38" t="s">
        <v>594</v>
      </c>
      <c r="F199" s="39" t="s">
        <v>235</v>
      </c>
      <c r="G199" s="40">
        <v>9.6579999999999995</v>
      </c>
      <c r="H199" s="41">
        <v>5694.5699999999997</v>
      </c>
      <c r="I199" s="41">
        <f>ROUND(G199*H199,P4)</f>
        <v>0</v>
      </c>
      <c r="J199" s="39" t="s">
        <v>123</v>
      </c>
      <c r="O199" s="42">
        <f>I199*0.21</f>
        <v>0</v>
      </c>
      <c r="P199">
        <v>3</v>
      </c>
    </row>
    <row r="200">
      <c r="A200" s="36" t="s">
        <v>124</v>
      </c>
      <c r="B200" s="43"/>
      <c r="C200" s="44"/>
      <c r="D200" s="44"/>
      <c r="E200" s="45" t="s">
        <v>120</v>
      </c>
      <c r="F200" s="44"/>
      <c r="G200" s="44"/>
      <c r="H200" s="44"/>
      <c r="I200" s="44"/>
      <c r="J200" s="46"/>
    </row>
    <row r="201" ht="28.8">
      <c r="A201" s="36" t="s">
        <v>125</v>
      </c>
      <c r="B201" s="43"/>
      <c r="C201" s="44"/>
      <c r="D201" s="44"/>
      <c r="E201" s="47" t="s">
        <v>869</v>
      </c>
      <c r="F201" s="44"/>
      <c r="G201" s="44"/>
      <c r="H201" s="44"/>
      <c r="I201" s="44"/>
      <c r="J201" s="46"/>
    </row>
    <row r="202" ht="72">
      <c r="A202" s="36" t="s">
        <v>127</v>
      </c>
      <c r="B202" s="43"/>
      <c r="C202" s="44"/>
      <c r="D202" s="44"/>
      <c r="E202" s="38" t="s">
        <v>596</v>
      </c>
      <c r="F202" s="44"/>
      <c r="G202" s="44"/>
      <c r="H202" s="44"/>
      <c r="I202" s="44"/>
      <c r="J202" s="46"/>
    </row>
    <row r="203">
      <c r="A203" s="36" t="s">
        <v>118</v>
      </c>
      <c r="B203" s="36">
        <v>48</v>
      </c>
      <c r="C203" s="37" t="s">
        <v>474</v>
      </c>
      <c r="D203" s="36" t="s">
        <v>120</v>
      </c>
      <c r="E203" s="38" t="s">
        <v>475</v>
      </c>
      <c r="F203" s="39" t="s">
        <v>235</v>
      </c>
      <c r="G203" s="40">
        <v>33.5</v>
      </c>
      <c r="H203" s="41">
        <v>190.52000000000001</v>
      </c>
      <c r="I203" s="41">
        <f>ROUND(G203*H203,P4)</f>
        <v>0</v>
      </c>
      <c r="J203" s="39" t="s">
        <v>123</v>
      </c>
      <c r="O203" s="42">
        <f>I203*0.21</f>
        <v>0</v>
      </c>
      <c r="P203">
        <v>3</v>
      </c>
    </row>
    <row r="204">
      <c r="A204" s="36" t="s">
        <v>124</v>
      </c>
      <c r="B204" s="43"/>
      <c r="C204" s="44"/>
      <c r="D204" s="44"/>
      <c r="E204" s="45" t="s">
        <v>120</v>
      </c>
      <c r="F204" s="44"/>
      <c r="G204" s="44"/>
      <c r="H204" s="44"/>
      <c r="I204" s="44"/>
      <c r="J204" s="46"/>
    </row>
    <row r="205">
      <c r="A205" s="36" t="s">
        <v>125</v>
      </c>
      <c r="B205" s="43"/>
      <c r="C205" s="44"/>
      <c r="D205" s="44"/>
      <c r="E205" s="47" t="s">
        <v>870</v>
      </c>
      <c r="F205" s="44"/>
      <c r="G205" s="44"/>
      <c r="H205" s="44"/>
      <c r="I205" s="44"/>
      <c r="J205" s="46"/>
    </row>
    <row r="206" ht="28.8">
      <c r="A206" s="36" t="s">
        <v>127</v>
      </c>
      <c r="B206" s="48"/>
      <c r="C206" s="49"/>
      <c r="D206" s="49"/>
      <c r="E206" s="38" t="s">
        <v>477</v>
      </c>
      <c r="F206" s="49"/>
      <c r="G206" s="49"/>
      <c r="H206" s="49"/>
      <c r="I206" s="49"/>
      <c r="J206" s="50"/>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2024-11-28T09:39:48Z</dcterms:created>
  <dcterms:modified xsi:type="dcterms:W3CDTF">2024-11-28T09:39:51Z</dcterms:modified>
</cp:coreProperties>
</file>