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n.loc\dfs\data1\profiles\kapusmi1\Plocha\Veřejné zakázky\UP\Zadávací dokumentace\Instrumentárium\"/>
    </mc:Choice>
  </mc:AlternateContent>
  <xr:revisionPtr revIDLastSave="0" documentId="13_ncr:1_{2473AAAE-864D-4D87-99FC-1B2253AE9EC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Krycí list" sheetId="1" r:id="rId1"/>
    <sheet name="Pokyny - nástroje" sheetId="2" r:id="rId2"/>
    <sheet name="Nástroje" sheetId="3" r:id="rId3"/>
    <sheet name="Pokyny - Kontejnery" sheetId="4" state="hidden" r:id="rId4"/>
    <sheet name="Kontejnery" sheetId="5" state="hidden" r:id="rId5"/>
    <sheet name="Servis nástrojů" sheetId="6" r:id="rId6"/>
  </sheets>
  <definedNames>
    <definedName name="_xlnm.Print_Area" localSheetId="4">Kontejnery!$B$1:$P$18</definedName>
    <definedName name="_xlnm.Print_Area" localSheetId="0">'Krycí list'!$B$1:$I$20</definedName>
    <definedName name="_xlnm.Print_Area" localSheetId="2">Nástroje!$B$1:$Q$66</definedName>
    <definedName name="_xlnm.Print_Area" localSheetId="3">'Pokyny - Kontejnery'!$B$1:$J$27</definedName>
    <definedName name="_xlnm.Print_Area" localSheetId="1">'Pokyny - nástroje'!$B$1:$J$28</definedName>
    <definedName name="_xlnm.Print_Area" localSheetId="5">'Servis nástrojů'!$B$1:$I$52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86" i="3" l="1"/>
  <c r="M86" i="3"/>
  <c r="P65" i="3"/>
  <c r="M65" i="3"/>
  <c r="H14" i="1"/>
  <c r="I50" i="6" l="1"/>
  <c r="H16" i="1" s="1"/>
  <c r="I16" i="1" s="1"/>
  <c r="I49" i="6"/>
  <c r="I48" i="6"/>
  <c r="I42" i="6"/>
  <c r="I41" i="6"/>
  <c r="I40" i="6"/>
  <c r="I39" i="6"/>
  <c r="I38" i="6"/>
  <c r="I37" i="6"/>
  <c r="I36" i="6"/>
  <c r="I35" i="6"/>
  <c r="I34" i="6"/>
  <c r="I28" i="6"/>
  <c r="I27" i="6"/>
  <c r="I26" i="6"/>
  <c r="I25" i="6"/>
  <c r="I24" i="6"/>
  <c r="I23" i="6"/>
  <c r="I22" i="6"/>
  <c r="I21" i="6"/>
  <c r="I8" i="6"/>
  <c r="E4" i="6"/>
  <c r="M13" i="5"/>
  <c r="P13" i="5" s="1"/>
  <c r="M12" i="5"/>
  <c r="L14" i="5" s="1"/>
  <c r="L15" i="5" s="1"/>
  <c r="L7" i="5" s="1"/>
  <c r="M11" i="5"/>
  <c r="P11" i="5" s="1"/>
  <c r="P4" i="5"/>
  <c r="L4" i="5"/>
  <c r="I4" i="5"/>
  <c r="D4" i="5"/>
  <c r="J4" i="4"/>
  <c r="G4" i="4"/>
  <c r="E4" i="4"/>
  <c r="D4" i="4"/>
  <c r="N85" i="3"/>
  <c r="Q85" i="3" s="1"/>
  <c r="N84" i="3"/>
  <c r="Q84" i="3" s="1"/>
  <c r="N83" i="3"/>
  <c r="Q83" i="3" s="1"/>
  <c r="N82" i="3"/>
  <c r="Q82" i="3" s="1"/>
  <c r="N81" i="3"/>
  <c r="Q81" i="3" s="1"/>
  <c r="N80" i="3"/>
  <c r="Q80" i="3" s="1"/>
  <c r="N79" i="3"/>
  <c r="Q79" i="3" s="1"/>
  <c r="N78" i="3"/>
  <c r="Q78" i="3" s="1"/>
  <c r="N77" i="3"/>
  <c r="Q77" i="3" s="1"/>
  <c r="N76" i="3"/>
  <c r="Q76" i="3" s="1"/>
  <c r="N75" i="3"/>
  <c r="Q75" i="3" s="1"/>
  <c r="N74" i="3"/>
  <c r="Q74" i="3" s="1"/>
  <c r="N73" i="3"/>
  <c r="Q73" i="3" s="1"/>
  <c r="N72" i="3"/>
  <c r="Q72" i="3" s="1"/>
  <c r="N63" i="3"/>
  <c r="Q63" i="3" s="1"/>
  <c r="N62" i="3"/>
  <c r="Q62" i="3" s="1"/>
  <c r="N61" i="3"/>
  <c r="Q61" i="3" s="1"/>
  <c r="N60" i="3"/>
  <c r="Q60" i="3" s="1"/>
  <c r="N59" i="3"/>
  <c r="Q59" i="3" s="1"/>
  <c r="N58" i="3"/>
  <c r="Q58" i="3" s="1"/>
  <c r="N57" i="3"/>
  <c r="Q57" i="3" s="1"/>
  <c r="N56" i="3"/>
  <c r="Q56" i="3" s="1"/>
  <c r="N55" i="3"/>
  <c r="Q55" i="3" s="1"/>
  <c r="N54" i="3"/>
  <c r="Q54" i="3" s="1"/>
  <c r="N53" i="3"/>
  <c r="Q53" i="3" s="1"/>
  <c r="N52" i="3"/>
  <c r="Q52" i="3" s="1"/>
  <c r="N51" i="3"/>
  <c r="Q51" i="3" s="1"/>
  <c r="N50" i="3"/>
  <c r="Q50" i="3" s="1"/>
  <c r="N49" i="3"/>
  <c r="Q49" i="3" s="1"/>
  <c r="N48" i="3"/>
  <c r="Q48" i="3" s="1"/>
  <c r="N47" i="3"/>
  <c r="Q47" i="3" s="1"/>
  <c r="N46" i="3"/>
  <c r="Q46" i="3" s="1"/>
  <c r="N45" i="3"/>
  <c r="Q45" i="3" s="1"/>
  <c r="N44" i="3"/>
  <c r="Q44" i="3" s="1"/>
  <c r="N43" i="3"/>
  <c r="Q43" i="3" s="1"/>
  <c r="N42" i="3"/>
  <c r="Q42" i="3" s="1"/>
  <c r="N41" i="3"/>
  <c r="Q41" i="3" s="1"/>
  <c r="N40" i="3"/>
  <c r="Q40" i="3" s="1"/>
  <c r="N39" i="3"/>
  <c r="Q39" i="3" s="1"/>
  <c r="N38" i="3"/>
  <c r="Q38" i="3" s="1"/>
  <c r="N37" i="3"/>
  <c r="Q37" i="3" s="1"/>
  <c r="N36" i="3"/>
  <c r="Q36" i="3" s="1"/>
  <c r="N35" i="3"/>
  <c r="Q35" i="3" s="1"/>
  <c r="N34" i="3"/>
  <c r="Q34" i="3" s="1"/>
  <c r="N33" i="3"/>
  <c r="Q33" i="3" s="1"/>
  <c r="N32" i="3"/>
  <c r="Q32" i="3" s="1"/>
  <c r="N31" i="3"/>
  <c r="Q31" i="3" s="1"/>
  <c r="N30" i="3"/>
  <c r="Q30" i="3" s="1"/>
  <c r="N29" i="3"/>
  <c r="Q29" i="3" s="1"/>
  <c r="N28" i="3"/>
  <c r="Q28" i="3" s="1"/>
  <c r="N27" i="3"/>
  <c r="Q27" i="3" s="1"/>
  <c r="N26" i="3"/>
  <c r="Q26" i="3" s="1"/>
  <c r="N25" i="3"/>
  <c r="Q25" i="3" s="1"/>
  <c r="N24" i="3"/>
  <c r="Q24" i="3" s="1"/>
  <c r="N23" i="3"/>
  <c r="Q23" i="3" s="1"/>
  <c r="N22" i="3"/>
  <c r="Q22" i="3" s="1"/>
  <c r="N21" i="3"/>
  <c r="Q21" i="3" s="1"/>
  <c r="N20" i="3"/>
  <c r="Q20" i="3" s="1"/>
  <c r="N19" i="3"/>
  <c r="Q19" i="3" s="1"/>
  <c r="N18" i="3"/>
  <c r="Q18" i="3" s="1"/>
  <c r="N17" i="3"/>
  <c r="Q17" i="3" s="1"/>
  <c r="N16" i="3"/>
  <c r="Q16" i="3" s="1"/>
  <c r="N15" i="3"/>
  <c r="Q15" i="3" s="1"/>
  <c r="N14" i="3"/>
  <c r="Q14" i="3" s="1"/>
  <c r="N13" i="3"/>
  <c r="Q13" i="3" s="1"/>
  <c r="N12" i="3"/>
  <c r="Q12" i="3" s="1"/>
  <c r="N11" i="3"/>
  <c r="Q11" i="3" s="1"/>
  <c r="N10" i="3"/>
  <c r="N9" i="3"/>
  <c r="Q9" i="3" s="1"/>
  <c r="J4" i="3"/>
  <c r="D4" i="3"/>
  <c r="J4" i="2"/>
  <c r="G4" i="2"/>
  <c r="F4" i="6" s="1"/>
  <c r="E4" i="2"/>
  <c r="D4" i="2"/>
  <c r="G10" i="1"/>
  <c r="B10" i="1"/>
  <c r="G9" i="1"/>
  <c r="F9" i="1"/>
  <c r="E9" i="1"/>
  <c r="B9" i="1"/>
  <c r="Q10" i="3" l="1"/>
  <c r="P12" i="5"/>
  <c r="O14" i="5" s="1"/>
  <c r="O15" i="5" s="1"/>
  <c r="O7" i="5" s="1"/>
  <c r="L4" i="3"/>
  <c r="M7" i="3" l="1"/>
  <c r="P7" i="3"/>
  <c r="I9" i="1"/>
  <c r="E10" i="1"/>
  <c r="M87" i="3"/>
  <c r="P87" i="3"/>
  <c r="F10" i="1"/>
  <c r="P70" i="3" l="1"/>
  <c r="I10" i="1"/>
  <c r="I11" i="1" s="1"/>
  <c r="M70" i="3"/>
  <c r="H11" i="1"/>
  <c r="H19" i="1" s="1"/>
  <c r="I14" i="1" l="1"/>
  <c r="I19" i="1" s="1"/>
</calcChain>
</file>

<file path=xl/sharedStrings.xml><?xml version="1.0" encoding="utf-8"?>
<sst xmlns="http://schemas.openxmlformats.org/spreadsheetml/2006/main" count="480" uniqueCount="229">
  <si>
    <t>Název VZ:</t>
  </si>
  <si>
    <t>Instrumentárium pro Urgentní příjem Oblastní nemocnice Náchod</t>
  </si>
  <si>
    <t>Akce:</t>
  </si>
  <si>
    <t>Oblastní nemocnice Náchod –  realizace Urgentního příjmu</t>
  </si>
  <si>
    <t>Název firmy:</t>
  </si>
  <si>
    <t>IČO:</t>
  </si>
  <si>
    <t>DIČ:</t>
  </si>
  <si>
    <t>← Datum</t>
  </si>
  <si>
    <t>SÍTA – Urgentní příjem</t>
  </si>
  <si>
    <t>Název síta</t>
  </si>
  <si>
    <t>Cena za 1 síto</t>
  </si>
  <si>
    <t>Požadovaný počet sít</t>
  </si>
  <si>
    <t>Cena celkem za požad. počet</t>
  </si>
  <si>
    <t>[Kč bez DPH]</t>
  </si>
  <si>
    <t>[Kč včetně DPH]</t>
  </si>
  <si>
    <t>CENA CELKEM ZA DODÁVKU všech sít a nástrojů:</t>
  </si>
  <si>
    <t>Nabídková cena B - cena za servisní práce v rámci komplexního servisu po dobu 10 let</t>
  </si>
  <si>
    <t>POUZE PRO ÚČELY HODNOCENÍ</t>
  </si>
  <si>
    <t>SOUČET NABÍDKOVÝCH CEN (A+B)</t>
  </si>
  <si>
    <t>Nabídková cena A + Tabulka plnění minimálních požadavků</t>
  </si>
  <si>
    <t>Datum:</t>
  </si>
  <si>
    <t>Požadavky splněny?
ANO/NE</t>
  </si>
  <si>
    <t>Upřesnění splnění požadavku</t>
  </si>
  <si>
    <t>Pokyny k vyplnění</t>
  </si>
  <si>
    <t>V případě háků na rány je první rozměr pracovní části hloubkou a druhý rozměr šířkou, tolerance pracovní části nástrojů je ± 1 mm, tolerance délky nástroje je ± 5 mm. Šířka branží na proximálním a distálním konci bez tolerance odchylky.</t>
  </si>
  <si>
    <t>Standard instrumentária</t>
  </si>
  <si>
    <t>Nástroje musí být nové, nepoužité, nerepasované.</t>
  </si>
  <si>
    <t>Chirurgické resterilizovatelné (určeny k opakovanému použití) nástroje, odolné vůči dezinfekci a sterilizaci.</t>
  </si>
  <si>
    <t>Nerezová ocel standardu X20Cr13 nebo X52Cr13 (pokud není uvedeno jinak, např. standard č.1).</t>
  </si>
  <si>
    <t>Nástroje musí mít ergonomický tvar a opracované hladké a zaoblené hrany.</t>
  </si>
  <si>
    <t>K nástrojům, které jsou zdravotnickými prostředky, musí být vydáno a doloženo prohlášení o shodě, nástroje musí být opatřeny značkou CE a musí být v souladu se zákonem 268/2014 Sb.</t>
  </si>
  <si>
    <t>Standard instrumentária č.1</t>
  </si>
  <si>
    <t>Splňující standard instrumenária</t>
  </si>
  <si>
    <t>Nástroje vyrobené z medicínské nerezavějící oceli standard X20Cr13 nebo X52Cr13</t>
  </si>
  <si>
    <t>Nástroje s tvrdokovem mající vsazený plát karbidu wolframu</t>
  </si>
  <si>
    <t>V případě nůžek musí být na střižné hraně tvrdost min. 59 HRC</t>
  </si>
  <si>
    <t>Nástroje barevně odlišeny pozlacením na úchopové části nástroje (prstencové nůžky a jehelce mají pozlacené ouška, ostatní nástroje konec úchopové části)</t>
  </si>
  <si>
    <t>V případě nůžek super cut (SC) musí být barevně odlišené (změněné barevně minimálně jedno ouško) a musejí mít vroubkování</t>
  </si>
  <si>
    <t>Standard instrumentária č.2</t>
  </si>
  <si>
    <t>Nůžky musí být barevně odlišené (změněné barevně minimálně jedno ouško) a musejí mít vroubkování na jedné střižné části</t>
  </si>
  <si>
    <t>Na střižné hraně musí mít tvrdost min. 52 HRC</t>
  </si>
  <si>
    <t>Požadavky na značení nástrojů:</t>
  </si>
  <si>
    <t>Účastník v nabídce uvede, jaké informace použitý čárový kód obsahuje.</t>
  </si>
  <si>
    <t>V případě požadavku na značení kontejnerové vany nebo víka postačuje označení pouze jedné z těchto položek (v příloze č. 4 - tabulce plnění minimálních požadavků - na listu "Kontejnery" účastník uvede do poznámek, u které z těchto dvou položek značení nabízí).</t>
  </si>
  <si>
    <t>Nástroje volné</t>
  </si>
  <si>
    <t>CELKEM bez DPH</t>
  </si>
  <si>
    <t>CELKEM včetně DPH</t>
  </si>
  <si>
    <t>Pol. č.</t>
  </si>
  <si>
    <t>Označení</t>
  </si>
  <si>
    <t>Název položky a popis nástroje</t>
  </si>
  <si>
    <t xml:space="preserve">Počet ks </t>
  </si>
  <si>
    <t>Požadavek na značení 2D kódem</t>
  </si>
  <si>
    <t>Požadavky splněny? 
ANO/NE</t>
  </si>
  <si>
    <t>Obchodné označení</t>
  </si>
  <si>
    <t>Katalogové číslo</t>
  </si>
  <si>
    <t>Jedn. Cena bez DPH [CZK]</t>
  </si>
  <si>
    <t>Celková cena bez DPH [CZK]</t>
  </si>
  <si>
    <t>DPH [%]</t>
  </si>
  <si>
    <t>Cena včetně DPH [CZK] za 1 síto</t>
  </si>
  <si>
    <t>Standard instrumentária č.1-JEHELEC DE BAKEY ( MAYO HEGAR delicate), 200 MM</t>
  </si>
  <si>
    <t>Standard instrumentária č.1-JEHELEC HEGAR-MAYO, 150 MM</t>
  </si>
  <si>
    <t>ANO</t>
  </si>
  <si>
    <t>Standard instrumentária č.1-JEHELEC HEGAR-MAYO, 160 MM</t>
  </si>
  <si>
    <t>Standard instrumentária č.1-JEHELEC HEGAR-Olsen, 140 MM</t>
  </si>
  <si>
    <t>Standard instrumentária č.1-JEHELEC HEGAR-Olsen, 170 MM</t>
  </si>
  <si>
    <t>Standard instrumentária č.1-JEHELEC HEGAR-Olsen, 190 MM</t>
  </si>
  <si>
    <t>Standard instrumentária č.1-MIKROJEHELEC Castroviejo , 180 MM</t>
  </si>
  <si>
    <t>Standard instrumentária č.1-JEHELEC Halsey, 130 MM</t>
  </si>
  <si>
    <t>Standard instrumentária č.1-NŮŽKY PŘEVAZOVÉ, LISTER, 180 MM</t>
  </si>
  <si>
    <t>HÁK NA RÁNU ISRAEL, 5Z, TUPÝ</t>
  </si>
  <si>
    <t>NŮŽKY CHIRURGICKÉ, O/T, 185 MM, ROV.</t>
  </si>
  <si>
    <t>NŮŽKY CHIRURGICKÉ, O/T, 145 MM, ZAH.</t>
  </si>
  <si>
    <t>NŮŽKY NA LIGATURU Littauer 140 MM</t>
  </si>
  <si>
    <t>HÁK LANGENBECK, 55X20 MM, 220 MM</t>
  </si>
  <si>
    <t>MIKRO NŮŽKY 185 MM</t>
  </si>
  <si>
    <t>PINSETA CHIR., 1X2 ZUBY, 200 MM</t>
  </si>
  <si>
    <t>Standart instrumentária č.2 – NŮŽKY CHIRURGICKÉ, O/T, 145 MM, ROV.</t>
  </si>
  <si>
    <t>NŮŽKY CHIRURGICKÉ, O/T, 145 MM, ROV.</t>
  </si>
  <si>
    <t>Standart instrumentária č.2 – NŮŽKY CHIRURGICKÉ, O/T, 145 MM, ZAH.</t>
  </si>
  <si>
    <t>Standart instrumentária č.1 – NŮŽKY MAYO 170 MM ROV.</t>
  </si>
  <si>
    <t>SVORKA ART. KOCHER-OCHSNER, 240 MM</t>
  </si>
  <si>
    <t>Standart instrumentária č.1 – NŮŽKY MAYO 145 MM ZAH.</t>
  </si>
  <si>
    <t>SKALPEL, DRŽÁK ČEPELEK Č. 4L</t>
  </si>
  <si>
    <t>Standart instrumentária č.2 NŮŽKY na duhovku ZAH. 115 MM</t>
  </si>
  <si>
    <t>SVORKA ART. KOCHER-OCHSNER, 160 MM</t>
  </si>
  <si>
    <t>NŮŽKY oční HROT. ROV. 115 MM</t>
  </si>
  <si>
    <t>Standart instrumentária č.1 NŮŽKY Metzenbaum ROV. 180 MM</t>
  </si>
  <si>
    <t>Standart instrumentária č.1 - NŮŽKY Metzenbaum SC, 180 MM, ZAHN.</t>
  </si>
  <si>
    <t>NŮŽKY POTTS-SMITH, 190 MM, ZAHN.</t>
  </si>
  <si>
    <t>Standart instrumentária č.1 - NŮŽKY Metzenbaum SC, 145 MM, ZAHN.</t>
  </si>
  <si>
    <t>KLEŠTĚ ŠTÍPACÍ NA DRÁT, 220 MM, na dráty do 2,5 mm</t>
  </si>
  <si>
    <t>KLEŠTĚ NA DRÁT, PLOCHÉ, 170 MM, DRÁŽKA</t>
  </si>
  <si>
    <t>KLEŠTĚ NA DRÁT, PLOCHÉ, S DRÁŽKOU 150 MM,</t>
  </si>
  <si>
    <t>PINSETA CHIR., 1X2 ZUBY, 145 MM</t>
  </si>
  <si>
    <t>PINSETA CHIR., 1X2 ZUBY, 160 MM</t>
  </si>
  <si>
    <t>Standart instrumentária č.1 - PINSETA CHIR. Oehler, 1X2 ZUBY, 160 MM</t>
  </si>
  <si>
    <t>Standart instrumentária č.1 - PINSETA CHIR. Oehler, 1X2 ZUBY, 180 MM</t>
  </si>
  <si>
    <t>PINSETA ANAT., Taylor, 175 MM</t>
  </si>
  <si>
    <t>PINSETA ANAT., STŘ., 200 MM</t>
  </si>
  <si>
    <t>PINSETA CHIR.,  Adson, 1X2 ZUBY, 120 MM</t>
  </si>
  <si>
    <t>PINSETA ANATOM.,  Micro-Adson,  120 MM</t>
  </si>
  <si>
    <t>PINSETA ANATOM.,  jemná,  200 MM</t>
  </si>
  <si>
    <t>PINSETA CIEVNA atraumat.,  DeBakey,  160 MM _2MM</t>
  </si>
  <si>
    <t>PINSETA NOSNÍ, Troeltsch  150 MM</t>
  </si>
  <si>
    <t>PINSETA na třísky,  140 MM</t>
  </si>
  <si>
    <t>PINSETA na třísky, PEET, 115 MM</t>
  </si>
  <si>
    <t>RASPATORIUM Williger  5MM / 160MM</t>
  </si>
  <si>
    <t>RASPATORY STR ROUND 14MM 200MM</t>
  </si>
  <si>
    <t>SKALPEL, DRŽÁK ČEPELEK Č. 3, 123 MM</t>
  </si>
  <si>
    <t>BONE RONGEUR STRONG ZAHN. 240MM</t>
  </si>
  <si>
    <t>SVORKA Halsted-Mosquito zah., 125 MM</t>
  </si>
  <si>
    <t>CURETTE 8.5MM 300MM</t>
  </si>
  <si>
    <t>ODSVORKOVAČ 130MM</t>
  </si>
  <si>
    <t>OSTEOTOME W/HANDLE 8MM 240MM</t>
  </si>
  <si>
    <t>PROPLACHOVÁ KANYLA Eicken, mírně zahnutá, 2,5MM</t>
  </si>
  <si>
    <t>OSTEOTOME W/HANDLE 15MM 240MM</t>
  </si>
  <si>
    <t>NE</t>
  </si>
  <si>
    <t>PROPLACHOVÁ KANYLA Eicken, mírně zahnutá, 3MM</t>
  </si>
  <si>
    <t>PÁTRADLO paličkové 200 MM / 2MM</t>
  </si>
  <si>
    <t>GOUGE W/HANDLE 6MM 240MM</t>
  </si>
  <si>
    <t>HÁČEK JEMNÝ 3 zuby, 160 MM, tupý</t>
  </si>
  <si>
    <t>GOUGE W/HANDLE 20MM 240MM</t>
  </si>
  <si>
    <t>HÁČEK JEMNÝ, Cushing, 200 MM/ 12 MM</t>
  </si>
  <si>
    <t>GOUGE W/HANDLE 30MM 240MM</t>
  </si>
  <si>
    <t>HÁČEK MINI-LANGENBECK 160 MM / 20 MM</t>
  </si>
  <si>
    <t>ŠÍDLO PERTHES, ČTYŘHR. 215 MM</t>
  </si>
  <si>
    <t>ROZVĚRAČ Mollison, tupý, 150 MM</t>
  </si>
  <si>
    <t>Bezpečnostní síto s víkem včetně silikonové podložky pro redonovy jehly,  cca 236x72x27 mm</t>
  </si>
  <si>
    <t>ROZVĚRAČ Weitlaner, tupý, 105 MM</t>
  </si>
  <si>
    <t>ROZVĚRAČ Cone, tupý, 165 MM</t>
  </si>
  <si>
    <t>KLEŠTĚ ŠTÍPACÍ Friedman 140 MM</t>
  </si>
  <si>
    <t>KLEŠTĚ ŠTÍPACÍ Luer 150 MM, zah.</t>
  </si>
  <si>
    <t>KLEŠTĚ ŠTÍPACÍ Smith Peterson 240 MM / 5 mm</t>
  </si>
  <si>
    <t>KLEŠTĚ ŠTÍPACÍ Liston 140 MM, zah.</t>
  </si>
  <si>
    <t>KLEŠTĚ ŠTÍPACÍ Litauer Liston 150 MM</t>
  </si>
  <si>
    <t>KLEŠTĚ ŠTÍPACÍ Cleveland 170 MM, ostrý</t>
  </si>
  <si>
    <t>KLEŠTĚ ŠTÍPACÍ Liston dvojitě zahnutý 270 MM</t>
  </si>
  <si>
    <t>SVORKA ART. PEAN 175 MM</t>
  </si>
  <si>
    <t>Redonova jehla č.12</t>
  </si>
  <si>
    <t>1) Volné nástroje</t>
  </si>
  <si>
    <t>Požadovaný počet sít:</t>
  </si>
  <si>
    <t>Cena celkem za požadovaný počet sít:</t>
  </si>
  <si>
    <t>[CZK bez DPH]</t>
  </si>
  <si>
    <t>[CZK včetně DPH]</t>
  </si>
  <si>
    <t>Nástroje do síta chirurgie ruky</t>
  </si>
  <si>
    <t>Počet ks / síto</t>
  </si>
  <si>
    <t>KRUHOVÁ MISKA, nerezová, cca 0,15 LITRU, VÝŠKA cca 40 MM</t>
  </si>
  <si>
    <t>KRUHOVÁ MISKA, 0,3 LITRU, VÝŠKA cca 56 MM</t>
  </si>
  <si>
    <t>KRUHOVÁ MISKA, nerezová, 0,35 LITRU, VÝŠKA cca 50 MM</t>
  </si>
  <si>
    <t>KRUHOVÁ MISKA, 1,0 LITRU, VÝŠKA cca 73 MM</t>
  </si>
  <si>
    <t>SKALPEL, DRŽÁK ČEPELEK Č. 3 123MM</t>
  </si>
  <si>
    <t>SKALPEL, DRŽÁK ČEPELEK Č. 4 135MM</t>
  </si>
  <si>
    <t>SVORKA Hartmann ROV. 100MM</t>
  </si>
  <si>
    <t>CURETTE 5.2MM 180MM</t>
  </si>
  <si>
    <t>PODLOŽKA SILIKON. DO POL. SÍTA</t>
  </si>
  <si>
    <t>Cena celkem za 1 síto:</t>
  </si>
  <si>
    <t>2) Chirurgie ruky</t>
  </si>
  <si>
    <t xml:space="preserve">Základní standard </t>
  </si>
  <si>
    <t>Sterilizační kontejnery na nástroje pro centrální sterilizaci, operační sály a související provozy včetně veškerého příslušenství, které je potřebné pro jejich bezproblémový provoz.</t>
  </si>
  <si>
    <t>Splnění požadavku dle ČSN EN 868-1/3.8 na primární obal, který vytváří mikrobiální bariéru.</t>
  </si>
  <si>
    <t>Základní materiál vany a víka kontejneru je eloxovaný hliník určený výhradně pro parní sterilizaci vč. jeho dalších úprav.</t>
  </si>
  <si>
    <t>Systém s opakovaně použitelnou mikrobiální bariérou (bez jakéhokoli spotřebního materiálu pro provoz kontejneru po celou dobu jeho životnosti - plomby, filtry nebo  PTFE filtrační systém s integrovaným filtrem ve víku sterilizačního kontejneru, životnost filtru min. 2000 sterilizačních cyklů</t>
  </si>
  <si>
    <t>Kontejner vhodný pro mytí v mycím automatu s chemickou a termickou dezinfekcí 93°C a parní sterilizací 134°C.</t>
  </si>
  <si>
    <t>Snadná optická kontrola, která jednoznačně stanoví, že nebylo otevřeno víko kontejneru a filtrační systém je plně funkční, a tedy i bezpečný.</t>
  </si>
  <si>
    <t>Možnost barevného odlišení kontejnerů – 3 různý barvy.</t>
  </si>
  <si>
    <t>Integrovaná držadla s dorazem, který zabrání překlopení madla a usnadňuje manipulaci s kontejnerem. Dostatečně silná madla pro snadný úchop opatřená úpravou proti popálení personálu. Drátěná madla nejsou přípustná.</t>
  </si>
  <si>
    <t>Možnost použití protokolových štítků libovolného výrobce. Provozovatel nesmí být odkázán na konkrétního dodavatele štítků kdykoli v budoucnosti.</t>
  </si>
  <si>
    <t xml:space="preserve">Snadná a rychlá manipulace s kontejnerem, snadné zavírání bez nežádoucích mechanických elementů a otevírání kontejneru bez rizika kontaminace sterilního obsahu. </t>
  </si>
  <si>
    <t>Kontejner složený pouze ze dvou částí – vany a víka. Nejsou přípustné přítlačné rámy filtrů ani krycí víka, která zbytečně obsazují mycí prostor v dezinfektorech, zvyšují celkovou hmotnost kontejneru a navyšují nezbytné množství úkonů obsluhujícího personálu, které jsou pro manipulaci s kontejnery nutné.</t>
  </si>
  <si>
    <t>Snadná údržba – dekontaminace, mytí.</t>
  </si>
  <si>
    <t>Každý kontejner musí být opatřen katalogovými kódy kontejneru i jeho komponent včetně čísla výrobní šarže, pro snadnou identifikaci a případné dodatečné objednávky komponent. Současně musí být označen 2D kódem gravírovaném laserem, dle standardu GS1 UDI. Součástí každého kontejneru budou 2 štítky.</t>
  </si>
  <si>
    <t>Možnost širokého příslušenství – třídící elementy, dekontaminační svorky, napínací rámy, identifikátory pro označení sít, dekontaminační kontejnery pro suchou i mokrou dekontaminaci, mobiliář pro skladování a manipulaci, silikonové podložky, atd.</t>
  </si>
  <si>
    <t>Síta na nástroje s hladkým povrchem pro snadnou údržbu a důrazem na maximální ochranu uložených nástrojů. Zadavatel požaduje síta s minimální hmotností a otvory, které umožní bezproblémové mytí celého obsahu síta. Každé síto musí i dodatečně umožnit použití víka a stavebnicových elementů, které je snadno přizpůsobí pro speciální sady nástrojů – laparoskopické, mikronástroje, kardiochirurgické, atd. Každé síto musí mít široká drátěná madla designovaná pro stohování a upevnění víka. Každé síto musí disponovat možností volitelného použití nožek. Součástí každého síta bude silikonová podložka</t>
  </si>
  <si>
    <t>Požadavky na značení nástrojů / kontejnerů:</t>
  </si>
  <si>
    <t>Značení 2D kódem gravírovaném laserem dle standardu GS1 UDI musí obsahovat min.:
• informace o výrobci
• číslo položky
• sériové číslo</t>
  </si>
  <si>
    <t>KONTEJNERY</t>
  </si>
  <si>
    <t>KONTEJNERY - ORTOPEDIE</t>
  </si>
  <si>
    <t>1 vana ½ , výška 135</t>
  </si>
  <si>
    <t>Požadovaný počet kontejnerů:</t>
  </si>
  <si>
    <t>Obchodní označení</t>
  </si>
  <si>
    <t>Jedn. cena
bez DPH [CZK]</t>
  </si>
  <si>
    <t>Cena
bez DPH [CZK]
za 1 kontejner</t>
  </si>
  <si>
    <t>Cena
včetně DPH [CZK]
za 1 kontejner</t>
  </si>
  <si>
    <t>Počet ks</t>
  </si>
  <si>
    <t>K01</t>
  </si>
  <si>
    <t>KONTEJNEROVÁ VANA 1/1, VÝŠKA cca 135 MM</t>
  </si>
  <si>
    <t>K02</t>
  </si>
  <si>
    <t>VÍKO KONT. 1/1,MODRÁ</t>
  </si>
  <si>
    <t>K03</t>
  </si>
  <si>
    <t>SÍTO DO KONTEJNERU 1/1, cca 540X253X56 MM</t>
  </si>
  <si>
    <t>Cena celkem za 1 kontejner:</t>
  </si>
  <si>
    <t>Cena celkem za požadovaný počet kontejnerů:</t>
  </si>
  <si>
    <t>Dat:</t>
  </si>
  <si>
    <r>
      <rPr>
        <b/>
        <sz val="16"/>
        <color rgb="FFFFFFFF"/>
        <rFont val="Calibri Light"/>
        <family val="2"/>
        <charset val="238"/>
      </rPr>
      <t xml:space="preserve">1) Servis nástroje bez mechanicky pohyblivých částí (šroubů, pružin atd.)
</t>
    </r>
    <r>
      <rPr>
        <b/>
        <sz val="11"/>
        <color rgb="FFFFFFFF"/>
        <rFont val="Calibri Light"/>
        <family val="2"/>
        <charset val="238"/>
      </rPr>
      <t>V ceně jsou zahrnuty práce a veškeré další náklady.</t>
    </r>
  </si>
  <si>
    <r>
      <rPr>
        <b/>
        <sz val="11"/>
        <color rgb="FFFFFFFF"/>
        <rFont val="Calibri Light"/>
        <family val="2"/>
        <charset val="238"/>
      </rPr>
      <t xml:space="preserve">Cena za servis 1 ks nástroje
</t>
    </r>
    <r>
      <rPr>
        <b/>
        <i/>
        <sz val="11"/>
        <color rgb="FFFFFFFF"/>
        <rFont val="Calibri Light"/>
        <family val="2"/>
        <charset val="238"/>
      </rPr>
      <t>[Kč bez DPH]</t>
    </r>
  </si>
  <si>
    <t>NEGARANTOVANÝ PŘEDPOKLAD</t>
  </si>
  <si>
    <t>PRO ÚČELY HODNOCENÍ</t>
  </si>
  <si>
    <t>Množství</t>
  </si>
  <si>
    <t>MJ</t>
  </si>
  <si>
    <r>
      <rPr>
        <b/>
        <sz val="11"/>
        <color rgb="FFFFFFFF"/>
        <rFont val="Calibri Light"/>
        <family val="2"/>
        <charset val="238"/>
      </rPr>
      <t xml:space="preserve">CENA CELKEM
</t>
    </r>
    <r>
      <rPr>
        <b/>
        <i/>
        <sz val="11"/>
        <color rgb="FFFFFFFF"/>
        <rFont val="Calibri Light"/>
        <family val="2"/>
        <charset val="238"/>
      </rPr>
      <t>[Kč bez DPH]</t>
    </r>
  </si>
  <si>
    <t>Cena za celkový servis nástroje bez mechanicky pohyblivých částí (šroubů, pružin atd.)</t>
  </si>
  <si>
    <t>ks</t>
  </si>
  <si>
    <t>kontrola povrchu nástroje se zaměřením na bodovou korozi</t>
  </si>
  <si>
    <t>kompletní oprava povrchových vad a nestálostí</t>
  </si>
  <si>
    <t>seřízení chodu nástroje</t>
  </si>
  <si>
    <t>leštění či pískování nástroje v závislosti na typu</t>
  </si>
  <si>
    <t>broušení střižných ploch a ostří</t>
  </si>
  <si>
    <t>výměna poškozených dílů</t>
  </si>
  <si>
    <t>kontrola funkce nástroje</t>
  </si>
  <si>
    <t>popis laserem, obsahující katalog. číslo nástroje a strojově čitelný kód typu 2D Datamatrix (dle EN 9132)
kód obsahuje:    - standardní značení UDI (Unique Device Identification) v systému strojového značení GS1
                                - CE značku
                                - název výrobce</t>
  </si>
  <si>
    <t>náklady na záslání nástrojů dodavatelem vybranou formou</t>
  </si>
  <si>
    <r>
      <rPr>
        <b/>
        <sz val="16"/>
        <color rgb="FFFFFFFF"/>
        <rFont val="Calibri Light"/>
        <family val="2"/>
        <charset val="238"/>
      </rPr>
      <t xml:space="preserve">2) Servisu nástroje s mechanicky pohyblivými částmi (šrouby, pružiny atd.)
</t>
    </r>
    <r>
      <rPr>
        <b/>
        <sz val="11"/>
        <color rgb="FFFFFFFF"/>
        <rFont val="Calibri Light"/>
        <family val="2"/>
        <charset val="238"/>
      </rPr>
      <t>V ceně jsou zahrnuty práce a veškeré další náklady.</t>
    </r>
  </si>
  <si>
    <t>Cena za celkový servis nástroje s mechanicky pohyblivými částmi (šrouby, pružiny atd.)</t>
  </si>
  <si>
    <t>Cena celkem</t>
  </si>
  <si>
    <r>
      <rPr>
        <b/>
        <sz val="16"/>
        <color rgb="FFFFFFFF"/>
        <rFont val="Calibri Light"/>
        <family val="2"/>
        <charset val="238"/>
      </rPr>
      <t xml:space="preserve">3) Servis nástroje s tvrdokovem
</t>
    </r>
    <r>
      <rPr>
        <b/>
        <sz val="11"/>
        <color rgb="FFFFFFFF"/>
        <rFont val="Calibri Light"/>
        <family val="2"/>
        <charset val="238"/>
      </rPr>
      <t>V ceně jsou zahrnuty práce a veškeré další náklady.</t>
    </r>
  </si>
  <si>
    <t>Cena za celkový servis nástroje s tvrdokovem</t>
  </si>
  <si>
    <t>pozlacení některých časti nástrojů dle typu</t>
  </si>
  <si>
    <t>4) Cena za případné náklady na dopravu a hodinu servisní práce</t>
  </si>
  <si>
    <r>
      <rPr>
        <b/>
        <sz val="11"/>
        <color rgb="FFFFFFFF"/>
        <rFont val="Calibri Light"/>
        <family val="2"/>
        <charset val="238"/>
      </rPr>
      <t xml:space="preserve">Jednotková cena
</t>
    </r>
    <r>
      <rPr>
        <b/>
        <i/>
        <sz val="11"/>
        <color rgb="FFFFFFFF"/>
        <rFont val="Calibri Light"/>
        <family val="2"/>
        <charset val="238"/>
      </rPr>
      <t>[Kč bez DPH]</t>
    </r>
  </si>
  <si>
    <t>Paušální cena za dopravu a čas strávený na cestě do Náchoda a zpět v případě servisu nebo pozáruční opravy, kdy je nutný výjezd pracovníka.</t>
  </si>
  <si>
    <t>cest</t>
  </si>
  <si>
    <t>Cena za 1 hodinu servisní práce pracovníka. (Pokud bude práce fakturována výkonovým ceníkem, bude tento ceník přílohou smlouvy.)</t>
  </si>
  <si>
    <t>hod</t>
  </si>
  <si>
    <t>Cena celkem za dopravu a hodinu práce</t>
  </si>
  <si>
    <t>Celková nabídková cena B (pouze pro účely hodnocení)</t>
  </si>
  <si>
    <r>
      <t xml:space="preserve">Nabídková cena A - kompletní dodávky
</t>
    </r>
    <r>
      <rPr>
        <b/>
        <sz val="14"/>
        <color rgb="FFFFFFFF"/>
        <rFont val="Calibri"/>
        <family val="2"/>
        <charset val="238"/>
      </rPr>
      <t>(dodávka všech sít)</t>
    </r>
  </si>
  <si>
    <t>U každé položky jsou uvedeny rovněž požadavky na značení nástrojů (požadavek značení ANO/NE), a to značení 2D kódem gravírovaném laserem, dle standardu GS1 UDI, který musí obsahovat min.:
• informace o výrobci
• číslo položky
• sériové číslo, popř. unikátní číslo pro jednoznačnou identifikaci oběhu instrumentária na jednotlivých sítech</t>
  </si>
  <si>
    <t xml:space="preserve">V případě požadavku na značení kontejnerové vany nebo víka postačuje označení pouze jedné z těchto položek </t>
  </si>
  <si>
    <t>Nabídková cena A+B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</si>
</sst>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5]General"/>
    <numFmt numFmtId="165" formatCode="#,##0.00\ [$Kč-405];[Red]\-#,##0.00\ [$Kč-405]"/>
    <numFmt numFmtId="166" formatCode="#,###"/>
  </numFmts>
  <fonts count="38" x14ac:knownFonts="1"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 Light"/>
      <family val="2"/>
      <charset val="238"/>
    </font>
    <font>
      <sz val="11"/>
      <color rgb="FFFF0000"/>
      <name val="Calibri Light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FFFFFF"/>
      <name val="Calibri Light"/>
      <family val="2"/>
      <charset val="238"/>
    </font>
    <font>
      <b/>
      <sz val="16"/>
      <color rgb="FF000000"/>
      <name val="Calibri"/>
      <family val="2"/>
      <charset val="238"/>
    </font>
    <font>
      <sz val="11"/>
      <name val="Calibri Light"/>
      <family val="2"/>
      <charset val="238"/>
    </font>
    <font>
      <b/>
      <sz val="16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 Light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8"/>
      <color rgb="FFFFFFFF"/>
      <name val="Calibri"/>
      <family val="2"/>
      <charset val="238"/>
    </font>
    <font>
      <b/>
      <sz val="14"/>
      <color rgb="FFFFFFFF"/>
      <name val="Calibri"/>
      <family val="2"/>
      <charset val="238"/>
    </font>
    <font>
      <b/>
      <sz val="12"/>
      <color rgb="FFFFFFFF"/>
      <name val="Calibri"/>
      <family val="2"/>
      <charset val="238"/>
    </font>
    <font>
      <b/>
      <sz val="10"/>
      <color rgb="FFFFFFFF"/>
      <name val="Calibri Light"/>
      <family val="2"/>
      <charset val="238"/>
    </font>
    <font>
      <sz val="9"/>
      <color rgb="FF000000"/>
      <name val="Arial"/>
      <family val="2"/>
      <charset val="238"/>
    </font>
    <font>
      <b/>
      <sz val="36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sz val="11"/>
      <color rgb="FFFFFFFF"/>
      <name val="Calibri Light"/>
      <family val="2"/>
      <charset val="238"/>
    </font>
    <font>
      <b/>
      <sz val="20"/>
      <color rgb="FFFFFFFF"/>
      <name val="Calibri"/>
      <family val="2"/>
      <charset val="238"/>
    </font>
    <font>
      <b/>
      <sz val="12"/>
      <color rgb="FF000000"/>
      <name val="Calibri Light"/>
      <family val="2"/>
      <charset val="238"/>
    </font>
    <font>
      <i/>
      <sz val="11"/>
      <color rgb="FF000000"/>
      <name val="Calibri Light"/>
      <family val="2"/>
      <charset val="238"/>
    </font>
    <font>
      <b/>
      <sz val="16"/>
      <color rgb="FFFFFFFF"/>
      <name val="Calibri Light"/>
      <family val="2"/>
      <charset val="238"/>
    </font>
    <font>
      <b/>
      <i/>
      <sz val="11"/>
      <color rgb="FFFFFFFF"/>
      <name val="Calibri Light"/>
      <family val="2"/>
      <charset val="238"/>
    </font>
    <font>
      <b/>
      <i/>
      <sz val="10"/>
      <color rgb="FFFFFFFF"/>
      <name val="Calibri Light"/>
      <family val="2"/>
      <charset val="238"/>
    </font>
    <font>
      <b/>
      <sz val="11"/>
      <color rgb="FF000000"/>
      <name val="Calibri Light"/>
      <family val="2"/>
      <charset val="238"/>
    </font>
    <font>
      <b/>
      <sz val="12"/>
      <color rgb="FFFFFFFF"/>
      <name val="Calibri Light"/>
      <family val="2"/>
      <charset val="238"/>
    </font>
    <font>
      <sz val="10"/>
      <color rgb="FF000000"/>
      <name val="Calibri Light"/>
      <family val="2"/>
      <charset val="238"/>
    </font>
    <font>
      <b/>
      <sz val="14"/>
      <color rgb="FFFFFFFF"/>
      <name val="Calibri Light"/>
      <family val="2"/>
      <charset val="238"/>
    </font>
    <font>
      <sz val="11"/>
      <color rgb="FF000000"/>
      <name val="Calibri"/>
      <family val="2"/>
      <charset val="238"/>
    </font>
    <font>
      <sz val="10"/>
      <color indexed="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1F4E79"/>
        <bgColor rgb="FF003366"/>
      </patternFill>
    </fill>
    <fill>
      <patternFill patternType="solid">
        <fgColor rgb="FFFFFFCC"/>
        <bgColor rgb="FFFFFFFF"/>
      </patternFill>
    </fill>
    <fill>
      <patternFill patternType="solid">
        <fgColor rgb="FFBDD7EE"/>
        <bgColor rgb="FFD9D9D9"/>
      </patternFill>
    </fill>
    <fill>
      <patternFill patternType="solid">
        <fgColor rgb="FFD9D9D9"/>
        <bgColor rgb="FFBDD7EE"/>
      </patternFill>
    </fill>
    <fill>
      <patternFill patternType="solid">
        <fgColor rgb="FFFFD966"/>
        <bgColor rgb="FFFFCCCC"/>
      </patternFill>
    </fill>
    <fill>
      <patternFill patternType="solid">
        <fgColor rgb="FF404040"/>
        <bgColor rgb="FF333300"/>
      </patternFill>
    </fill>
    <fill>
      <patternFill patternType="solid">
        <fgColor rgb="FF7030A0"/>
        <bgColor rgb="FF993366"/>
      </patternFill>
    </fill>
    <fill>
      <patternFill patternType="solid">
        <fgColor rgb="FFC00000"/>
        <bgColor rgb="FFFF0000"/>
      </patternFill>
    </fill>
    <fill>
      <patternFill patternType="solid">
        <fgColor rgb="FFFF9999"/>
        <bgColor rgb="FFFF8080"/>
      </patternFill>
    </fill>
  </fills>
  <borders count="52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rgb="FFD9D9D9"/>
      </left>
      <right style="dotted">
        <color rgb="FFD9D9D9"/>
      </right>
      <top/>
      <bottom style="dotted">
        <color rgb="FFD9D9D9"/>
      </bottom>
      <diagonal/>
    </border>
    <border>
      <left style="dotted">
        <color rgb="FFD9D9D9"/>
      </left>
      <right style="dotted">
        <color rgb="FFD9D9D9"/>
      </right>
      <top style="dotted">
        <color rgb="FFD9D9D9"/>
      </top>
      <bottom style="dotted">
        <color rgb="FFD9D9D9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dotted">
        <color rgb="FFD9D9D9"/>
      </right>
      <top style="dotted">
        <color rgb="FFD9D9D9"/>
      </top>
      <bottom style="dotted">
        <color rgb="FFD9D9D9"/>
      </bottom>
      <diagonal/>
    </border>
    <border>
      <left style="dotted">
        <color rgb="FFD9D9D9"/>
      </left>
      <right style="dotted">
        <color rgb="FFD9D9D9"/>
      </right>
      <top/>
      <bottom/>
      <diagonal/>
    </border>
  </borders>
  <cellStyleXfs count="34">
    <xf numFmtId="0" fontId="0" fillId="0" borderId="0"/>
    <xf numFmtId="0" fontId="1" fillId="0" borderId="0">
      <alignment horizontal="center"/>
    </xf>
    <xf numFmtId="164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1" fillId="0" borderId="0" applyBorder="0" applyProtection="0">
      <alignment horizontal="center"/>
    </xf>
    <xf numFmtId="164" fontId="1" fillId="0" borderId="0">
      <alignment horizontal="center" textRotation="90"/>
    </xf>
    <xf numFmtId="0" fontId="1" fillId="0" borderId="0">
      <alignment horizontal="center" textRotation="90"/>
    </xf>
    <xf numFmtId="0" fontId="1" fillId="0" borderId="0">
      <alignment horizontal="center" textRotation="90"/>
    </xf>
    <xf numFmtId="0" fontId="1" fillId="0" borderId="0">
      <alignment horizontal="center" textRotation="90"/>
    </xf>
    <xf numFmtId="0" fontId="2" fillId="0" borderId="0"/>
    <xf numFmtId="164" fontId="3" fillId="0" borderId="0" applyBorder="0" applyProtection="0"/>
    <xf numFmtId="0" fontId="3" fillId="0" borderId="0"/>
    <xf numFmtId="0" fontId="3" fillId="0" borderId="0"/>
    <xf numFmtId="164" fontId="3" fillId="0" borderId="0"/>
    <xf numFmtId="0" fontId="3" fillId="0" borderId="0"/>
    <xf numFmtId="0" fontId="4" fillId="0" borderId="0"/>
    <xf numFmtId="164" fontId="4" fillId="0" borderId="0"/>
    <xf numFmtId="0" fontId="4" fillId="0" borderId="0"/>
    <xf numFmtId="0" fontId="36" fillId="0" borderId="0"/>
    <xf numFmtId="164" fontId="36" fillId="0" borderId="0"/>
    <xf numFmtId="0" fontId="36" fillId="0" borderId="0"/>
    <xf numFmtId="0" fontId="4" fillId="0" borderId="0"/>
    <xf numFmtId="164" fontId="5" fillId="0" borderId="0"/>
    <xf numFmtId="0" fontId="5" fillId="0" borderId="0"/>
    <xf numFmtId="0" fontId="5" fillId="0" borderId="0"/>
    <xf numFmtId="0" fontId="5" fillId="0" borderId="0"/>
    <xf numFmtId="0" fontId="5" fillId="0" borderId="0" applyBorder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 applyBorder="0" applyProtection="0"/>
    <xf numFmtId="0" fontId="37" fillId="0" borderId="0"/>
  </cellStyleXfs>
  <cellXfs count="242">
    <xf numFmtId="0" fontId="0" fillId="0" borderId="0" xfId="0"/>
    <xf numFmtId="0" fontId="9" fillId="3" borderId="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6" fillId="4" borderId="2" xfId="0" applyFont="1" applyFill="1" applyBorder="1" applyAlignment="1" applyProtection="1">
      <alignment vertical="center"/>
      <protection locked="0"/>
    </xf>
    <xf numFmtId="14" fontId="6" fillId="4" borderId="3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4" fontId="0" fillId="2" borderId="11" xfId="0" applyNumberFormat="1" applyFill="1" applyBorder="1" applyAlignment="1">
      <alignment vertical="center"/>
    </xf>
    <xf numFmtId="4" fontId="0" fillId="6" borderId="12" xfId="0" applyNumberFormat="1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4" fontId="0" fillId="6" borderId="12" xfId="0" applyNumberFormat="1" applyFill="1" applyBorder="1" applyAlignment="1">
      <alignment horizontal="right" vertical="center"/>
    </xf>
    <xf numFmtId="4" fontId="15" fillId="7" borderId="14" xfId="0" applyNumberFormat="1" applyFont="1" applyFill="1" applyBorder="1" applyAlignment="1">
      <alignment vertical="center"/>
    </xf>
    <xf numFmtId="4" fontId="15" fillId="7" borderId="15" xfId="0" applyNumberFormat="1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right" vertical="center"/>
    </xf>
    <xf numFmtId="0" fontId="15" fillId="2" borderId="1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4" fontId="19" fillId="8" borderId="14" xfId="0" applyNumberFormat="1" applyFont="1" applyFill="1" applyBorder="1" applyAlignment="1">
      <alignment horizontal="right" vertical="center"/>
    </xf>
    <xf numFmtId="4" fontId="19" fillId="8" borderId="17" xfId="0" applyNumberFormat="1" applyFont="1" applyFill="1" applyBorder="1" applyAlignment="1">
      <alignment horizontal="right" vertical="center"/>
    </xf>
    <xf numFmtId="4" fontId="19" fillId="8" borderId="18" xfId="0" applyNumberFormat="1" applyFont="1" applyFill="1" applyBorder="1" applyAlignment="1">
      <alignment horizontal="right" vertical="center"/>
    </xf>
    <xf numFmtId="4" fontId="19" fillId="9" borderId="17" xfId="0" applyNumberFormat="1" applyFont="1" applyFill="1" applyBorder="1" applyAlignment="1">
      <alignment horizontal="right" vertical="center"/>
    </xf>
    <xf numFmtId="4" fontId="19" fillId="9" borderId="18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14" fontId="6" fillId="0" borderId="3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 wrapText="1"/>
    </xf>
    <xf numFmtId="0" fontId="21" fillId="2" borderId="0" xfId="0" applyFont="1" applyFill="1" applyAlignment="1">
      <alignment wrapText="1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right" vertical="center"/>
    </xf>
    <xf numFmtId="4" fontId="6" fillId="2" borderId="0" xfId="0" applyNumberFormat="1" applyFont="1" applyFill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14" fontId="6" fillId="2" borderId="3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22" fillId="2" borderId="28" xfId="0" applyFont="1" applyFill="1" applyBorder="1" applyAlignment="1">
      <alignment vertical="center"/>
    </xf>
    <xf numFmtId="0" fontId="22" fillId="2" borderId="30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4" fontId="9" fillId="3" borderId="32" xfId="0" applyNumberFormat="1" applyFont="1" applyFill="1" applyBorder="1" applyAlignment="1">
      <alignment horizontal="center" vertical="center" wrapText="1"/>
    </xf>
    <xf numFmtId="4" fontId="9" fillId="3" borderId="34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 applyProtection="1">
      <alignment horizontal="center" vertical="center" wrapText="1"/>
      <protection locked="0"/>
    </xf>
    <xf numFmtId="0" fontId="6" fillId="4" borderId="35" xfId="0" applyFont="1" applyFill="1" applyBorder="1" applyAlignment="1" applyProtection="1">
      <alignment horizontal="center" vertical="center" wrapText="1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4" fontId="6" fillId="4" borderId="17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18" xfId="0" applyNumberFormat="1" applyFont="1" applyFill="1" applyBorder="1" applyAlignment="1">
      <alignment horizontal="right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  <xf numFmtId="4" fontId="6" fillId="4" borderId="24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25" xfId="0" applyNumberFormat="1" applyFont="1" applyFill="1" applyBorder="1" applyAlignment="1">
      <alignment horizontal="right" vertical="center" wrapText="1"/>
    </xf>
    <xf numFmtId="0" fontId="11" fillId="2" borderId="26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4" borderId="26" xfId="0" applyFont="1" applyFill="1" applyBorder="1" applyAlignment="1" applyProtection="1">
      <alignment horizontal="center" vertical="center" wrapText="1"/>
      <protection locked="0"/>
    </xf>
    <xf numFmtId="0" fontId="6" fillId="4" borderId="36" xfId="0" applyFont="1" applyFill="1" applyBorder="1" applyAlignment="1" applyProtection="1">
      <alignment horizontal="center" vertical="center" wrapText="1"/>
      <protection locked="0"/>
    </xf>
    <xf numFmtId="0" fontId="6" fillId="4" borderId="27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8" fillId="3" borderId="5" xfId="0" applyFont="1" applyFill="1" applyBorder="1" applyAlignment="1">
      <alignment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right" vertical="center" wrapText="1"/>
    </xf>
    <xf numFmtId="0" fontId="8" fillId="2" borderId="39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vertical="center"/>
    </xf>
    <xf numFmtId="0" fontId="26" fillId="3" borderId="7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0" fontId="9" fillId="10" borderId="3" xfId="0" applyFont="1" applyFill="1" applyBorder="1" applyAlignment="1">
      <alignment horizontal="left" vertical="center"/>
    </xf>
    <xf numFmtId="14" fontId="6" fillId="2" borderId="3" xfId="0" applyNumberFormat="1" applyFont="1" applyFill="1" applyBorder="1" applyAlignment="1">
      <alignment horizontal="left" vertical="center"/>
    </xf>
    <xf numFmtId="0" fontId="16" fillId="11" borderId="40" xfId="0" applyFont="1" applyFill="1" applyBorder="1" applyAlignment="1">
      <alignment vertical="center"/>
    </xf>
    <xf numFmtId="0" fontId="16" fillId="11" borderId="37" xfId="0" applyFont="1" applyFill="1" applyBorder="1" applyAlignment="1">
      <alignment horizontal="center" vertical="center"/>
    </xf>
    <xf numFmtId="0" fontId="16" fillId="11" borderId="37" xfId="0" applyFont="1" applyFill="1" applyBorder="1" applyAlignment="1">
      <alignment horizontal="right" vertical="center"/>
    </xf>
    <xf numFmtId="0" fontId="14" fillId="2" borderId="41" xfId="0" applyFont="1" applyFill="1" applyBorder="1" applyAlignment="1">
      <alignment horizontal="right" vertical="center" wrapText="1"/>
    </xf>
    <xf numFmtId="0" fontId="8" fillId="2" borderId="42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15" fillId="2" borderId="28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4" fontId="6" fillId="4" borderId="26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27" xfId="0" applyNumberFormat="1" applyFont="1" applyFill="1" applyBorder="1" applyAlignment="1">
      <alignment horizontal="right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25" fillId="10" borderId="7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4" fontId="25" fillId="2" borderId="0" xfId="0" applyNumberFormat="1" applyFont="1" applyFill="1" applyAlignment="1">
      <alignment horizontal="right" vertical="center"/>
    </xf>
    <xf numFmtId="4" fontId="18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right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/>
    </xf>
    <xf numFmtId="0" fontId="31" fillId="9" borderId="18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vertical="center"/>
    </xf>
    <xf numFmtId="4" fontId="14" fillId="4" borderId="44" xfId="0" applyNumberFormat="1" applyFont="1" applyFill="1" applyBorder="1" applyAlignment="1" applyProtection="1">
      <alignment horizontal="right" vertical="center" wrapText="1" indent="1"/>
      <protection locked="0"/>
    </xf>
    <xf numFmtId="166" fontId="25" fillId="9" borderId="35" xfId="0" applyNumberFormat="1" applyFont="1" applyFill="1" applyBorder="1" applyAlignment="1">
      <alignment horizontal="right" vertical="center" indent="7"/>
    </xf>
    <xf numFmtId="0" fontId="25" fillId="9" borderId="45" xfId="0" applyFont="1" applyFill="1" applyBorder="1" applyAlignment="1">
      <alignment horizontal="center" vertical="center"/>
    </xf>
    <xf numFmtId="4" fontId="33" fillId="9" borderId="15" xfId="0" applyNumberFormat="1" applyFont="1" applyFill="1" applyBorder="1" applyAlignment="1">
      <alignment vertical="center" wrapText="1"/>
    </xf>
    <xf numFmtId="0" fontId="32" fillId="0" borderId="0" xfId="0" applyFont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11" fillId="0" borderId="26" xfId="0" applyFont="1" applyBorder="1" applyAlignment="1">
      <alignment horizontal="center" vertical="center"/>
    </xf>
    <xf numFmtId="1" fontId="25" fillId="9" borderId="35" xfId="0" applyNumberFormat="1" applyFont="1" applyFill="1" applyBorder="1" applyAlignment="1">
      <alignment horizontal="right" vertical="center" indent="7"/>
    </xf>
    <xf numFmtId="4" fontId="14" fillId="4" borderId="31" xfId="0" applyNumberFormat="1" applyFont="1" applyFill="1" applyBorder="1" applyAlignment="1" applyProtection="1">
      <alignment horizontal="right" vertical="center" wrapText="1" indent="1"/>
      <protection locked="0"/>
    </xf>
    <xf numFmtId="3" fontId="25" fillId="9" borderId="35" xfId="0" applyNumberFormat="1" applyFont="1" applyFill="1" applyBorder="1" applyAlignment="1">
      <alignment horizontal="right" vertical="center" indent="7"/>
    </xf>
    <xf numFmtId="0" fontId="25" fillId="9" borderId="38" xfId="0" applyFont="1" applyFill="1" applyBorder="1" applyAlignment="1">
      <alignment horizontal="center" vertical="center"/>
    </xf>
    <xf numFmtId="4" fontId="6" fillId="4" borderId="35" xfId="0" applyNumberFormat="1" applyFont="1" applyFill="1" applyBorder="1" applyAlignment="1" applyProtection="1">
      <alignment horizontal="right" vertical="center" wrapText="1" indent="1"/>
      <protection locked="0"/>
    </xf>
    <xf numFmtId="0" fontId="25" fillId="9" borderId="35" xfId="0" applyFont="1" applyFill="1" applyBorder="1" applyAlignment="1">
      <alignment horizontal="center" vertical="center"/>
    </xf>
    <xf numFmtId="4" fontId="25" fillId="9" borderId="18" xfId="0" applyNumberFormat="1" applyFont="1" applyFill="1" applyBorder="1" applyAlignment="1">
      <alignment horizontal="right" vertical="center" wrapText="1" indent="1"/>
    </xf>
    <xf numFmtId="0" fontId="11" fillId="0" borderId="46" xfId="0" applyFont="1" applyBorder="1" applyAlignment="1">
      <alignment horizontal="center" vertical="center"/>
    </xf>
    <xf numFmtId="4" fontId="6" fillId="4" borderId="47" xfId="0" applyNumberFormat="1" applyFont="1" applyFill="1" applyBorder="1" applyAlignment="1" applyProtection="1">
      <alignment horizontal="right" vertical="center" wrapText="1" indent="1"/>
      <protection locked="0"/>
    </xf>
    <xf numFmtId="3" fontId="25" fillId="9" borderId="47" xfId="0" applyNumberFormat="1" applyFont="1" applyFill="1" applyBorder="1" applyAlignment="1">
      <alignment horizontal="right" vertical="center" indent="7"/>
    </xf>
    <xf numFmtId="0" fontId="25" fillId="9" borderId="47" xfId="0" applyFont="1" applyFill="1" applyBorder="1" applyAlignment="1">
      <alignment horizontal="center" vertical="center"/>
    </xf>
    <xf numFmtId="4" fontId="25" fillId="9" borderId="48" xfId="0" applyNumberFormat="1" applyFont="1" applyFill="1" applyBorder="1" applyAlignment="1">
      <alignment horizontal="right" vertical="center" wrapText="1" indent="1"/>
    </xf>
    <xf numFmtId="0" fontId="11" fillId="2" borderId="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4" fontId="9" fillId="3" borderId="4" xfId="0" applyNumberFormat="1" applyFont="1" applyFill="1" applyBorder="1" applyAlignment="1">
      <alignment horizontal="center" vertical="center" wrapText="1"/>
    </xf>
    <xf numFmtId="0" fontId="6" fillId="4" borderId="51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20" fillId="9" borderId="19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left" vertical="center" wrapText="1"/>
    </xf>
    <xf numFmtId="0" fontId="20" fillId="8" borderId="1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5" fillId="7" borderId="5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12" fillId="3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5" xfId="0" applyFont="1" applyBorder="1" applyAlignment="1">
      <alignment vertical="center" wrapText="1"/>
    </xf>
    <xf numFmtId="0" fontId="6" fillId="4" borderId="23" xfId="0" applyFont="1" applyFill="1" applyBorder="1" applyAlignment="1" applyProtection="1">
      <alignment horizontal="left" vertical="center"/>
      <protection locked="0"/>
    </xf>
    <xf numFmtId="0" fontId="6" fillId="0" borderId="27" xfId="0" applyFont="1" applyBorder="1" applyAlignment="1">
      <alignment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left" vertical="center"/>
    </xf>
    <xf numFmtId="0" fontId="6" fillId="0" borderId="18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4" borderId="50" xfId="0" applyFont="1" applyFill="1" applyBorder="1" applyAlignment="1" applyProtection="1">
      <alignment horizontal="left" vertical="center"/>
      <protection locked="0"/>
    </xf>
    <xf numFmtId="0" fontId="6" fillId="0" borderId="36" xfId="0" applyFont="1" applyBorder="1" applyAlignment="1">
      <alignment vertical="center" wrapText="1"/>
    </xf>
    <xf numFmtId="0" fontId="18" fillId="3" borderId="4" xfId="0" applyFont="1" applyFill="1" applyBorder="1" applyAlignment="1">
      <alignment horizontal="left" vertical="center"/>
    </xf>
    <xf numFmtId="0" fontId="6" fillId="0" borderId="35" xfId="0" applyFont="1" applyBorder="1" applyAlignment="1">
      <alignment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4" fillId="2" borderId="38" xfId="0" applyFont="1" applyFill="1" applyBorder="1" applyAlignment="1">
      <alignment horizontal="right" vertical="center"/>
    </xf>
    <xf numFmtId="4" fontId="18" fillId="3" borderId="7" xfId="0" applyNumberFormat="1" applyFont="1" applyFill="1" applyBorder="1" applyAlignment="1">
      <alignment horizontal="right" vertical="center"/>
    </xf>
    <xf numFmtId="4" fontId="18" fillId="3" borderId="39" xfId="0" applyNumberFormat="1" applyFont="1" applyFill="1" applyBorder="1" applyAlignment="1">
      <alignment horizontal="right" vertical="center"/>
    </xf>
    <xf numFmtId="0" fontId="11" fillId="2" borderId="16" xfId="0" applyFont="1" applyFill="1" applyBorder="1" applyAlignment="1">
      <alignment horizontal="left" vertical="center" wrapText="1"/>
    </xf>
    <xf numFmtId="4" fontId="28" fillId="2" borderId="16" xfId="0" applyNumberFormat="1" applyFont="1" applyFill="1" applyBorder="1" applyAlignment="1">
      <alignment horizontal="right" vertical="center"/>
    </xf>
    <xf numFmtId="0" fontId="11" fillId="2" borderId="20" xfId="0" applyFont="1" applyFill="1" applyBorder="1" applyAlignment="1">
      <alignment horizontal="left" vertical="center" wrapText="1"/>
    </xf>
    <xf numFmtId="0" fontId="11" fillId="2" borderId="37" xfId="0" applyFont="1" applyFill="1" applyBorder="1" applyAlignment="1">
      <alignment horizontal="left" vertical="center" wrapText="1"/>
    </xf>
    <xf numFmtId="4" fontId="16" fillId="2" borderId="0" xfId="0" applyNumberFormat="1" applyFont="1" applyFill="1" applyAlignment="1">
      <alignment horizontal="right" vertical="center"/>
    </xf>
    <xf numFmtId="0" fontId="9" fillId="3" borderId="31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2" fillId="7" borderId="21" xfId="0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center" vertical="center"/>
    </xf>
    <xf numFmtId="4" fontId="24" fillId="7" borderId="29" xfId="0" applyNumberFormat="1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/>
    </xf>
    <xf numFmtId="0" fontId="18" fillId="10" borderId="21" xfId="0" applyFont="1" applyFill="1" applyBorder="1" applyAlignment="1">
      <alignment horizontal="left" vertical="center"/>
    </xf>
    <xf numFmtId="0" fontId="9" fillId="10" borderId="2" xfId="0" applyFont="1" applyFill="1" applyBorder="1" applyAlignment="1">
      <alignment vertical="center"/>
    </xf>
    <xf numFmtId="0" fontId="9" fillId="10" borderId="2" xfId="0" applyFont="1" applyFill="1" applyBorder="1" applyAlignment="1">
      <alignment vertical="center" wrapText="1"/>
    </xf>
    <xf numFmtId="4" fontId="18" fillId="2" borderId="0" xfId="0" applyNumberFormat="1" applyFont="1" applyFill="1" applyAlignment="1">
      <alignment horizontal="right" vertical="center"/>
    </xf>
    <xf numFmtId="4" fontId="28" fillId="2" borderId="0" xfId="0" applyNumberFormat="1" applyFont="1" applyFill="1" applyAlignment="1">
      <alignment horizontal="right" vertical="center"/>
    </xf>
    <xf numFmtId="4" fontId="9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0" fontId="11" fillId="2" borderId="36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vertical="center"/>
    </xf>
    <xf numFmtId="0" fontId="18" fillId="10" borderId="5" xfId="0" applyFont="1" applyFill="1" applyBorder="1" applyAlignment="1">
      <alignment vertical="center"/>
    </xf>
    <xf numFmtId="4" fontId="18" fillId="10" borderId="7" xfId="0" applyNumberFormat="1" applyFont="1" applyFill="1" applyBorder="1" applyAlignment="1">
      <alignment horizontal="right" vertical="center"/>
    </xf>
    <xf numFmtId="4" fontId="18" fillId="10" borderId="39" xfId="0" applyNumberFormat="1" applyFont="1" applyFill="1" applyBorder="1" applyAlignment="1">
      <alignment horizontal="right" vertical="center"/>
    </xf>
    <xf numFmtId="0" fontId="9" fillId="10" borderId="14" xfId="0" applyFont="1" applyFill="1" applyBorder="1" applyAlignment="1">
      <alignment horizontal="center" vertical="center" wrapText="1"/>
    </xf>
    <xf numFmtId="0" fontId="9" fillId="10" borderId="31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4" fontId="9" fillId="10" borderId="32" xfId="0" applyNumberFormat="1" applyFont="1" applyFill="1" applyBorder="1" applyAlignment="1">
      <alignment horizontal="center" vertical="center" wrapText="1"/>
    </xf>
    <xf numFmtId="4" fontId="9" fillId="10" borderId="34" xfId="0" applyNumberFormat="1" applyFont="1" applyFill="1" applyBorder="1" applyAlignment="1">
      <alignment horizontal="center" vertical="center" wrapText="1"/>
    </xf>
    <xf numFmtId="0" fontId="9" fillId="10" borderId="31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left" vertical="center"/>
    </xf>
    <xf numFmtId="0" fontId="35" fillId="9" borderId="5" xfId="0" applyFont="1" applyFill="1" applyBorder="1" applyAlignment="1">
      <alignment horizontal="left" vertical="center"/>
    </xf>
    <xf numFmtId="4" fontId="35" fillId="9" borderId="39" xfId="0" applyNumberFormat="1" applyFont="1" applyFill="1" applyBorder="1" applyAlignment="1">
      <alignment horizontal="right" vertical="center" wrapText="1" indent="1"/>
    </xf>
    <xf numFmtId="0" fontId="29" fillId="3" borderId="14" xfId="0" applyFont="1" applyFill="1" applyBorder="1" applyAlignment="1">
      <alignment horizontal="left" vertical="center" wrapText="1"/>
    </xf>
    <xf numFmtId="0" fontId="31" fillId="9" borderId="35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vertical="center" wrapText="1"/>
    </xf>
    <xf numFmtId="0" fontId="11" fillId="0" borderId="47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6" fillId="5" borderId="14" xfId="0" applyFont="1" applyFill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6" fillId="5" borderId="8" xfId="0" applyFont="1" applyFill="1" applyBorder="1" applyAlignment="1">
      <alignment vertical="center" wrapText="1"/>
    </xf>
  </cellXfs>
  <cellStyles count="34">
    <cellStyle name="Heading 1 2" xfId="1" xr:uid="{00000000-0005-0000-0000-000006000000}"/>
    <cellStyle name="Heading 1 4" xfId="2" xr:uid="{00000000-0005-0000-0000-000007000000}"/>
    <cellStyle name="Heading 2 2" xfId="3" xr:uid="{00000000-0005-0000-0000-000008000000}"/>
    <cellStyle name="Heading 2 5" xfId="4" xr:uid="{00000000-0005-0000-0000-000009000000}"/>
    <cellStyle name="Heading 3" xfId="5" xr:uid="{00000000-0005-0000-0000-00000A000000}"/>
    <cellStyle name="Heading1 1" xfId="6" xr:uid="{00000000-0005-0000-0000-00000B000000}"/>
    <cellStyle name="Heading1 1 2" xfId="7" xr:uid="{00000000-0005-0000-0000-00000C000000}"/>
    <cellStyle name="Heading1 2" xfId="8" xr:uid="{00000000-0005-0000-0000-00000D000000}"/>
    <cellStyle name="Heading1 2 2" xfId="9" xr:uid="{00000000-0005-0000-0000-00000E000000}"/>
    <cellStyle name="Normální" xfId="0" builtinId="0"/>
    <cellStyle name="Normální 10" xfId="10" xr:uid="{00000000-0005-0000-0000-00000F000000}"/>
    <cellStyle name="Normální 10 2" xfId="11" xr:uid="{00000000-0005-0000-0000-000010000000}"/>
    <cellStyle name="Normální 10 2 2" xfId="12" xr:uid="{00000000-0005-0000-0000-000011000000}"/>
    <cellStyle name="Normální 10 2 3" xfId="13" xr:uid="{00000000-0005-0000-0000-000012000000}"/>
    <cellStyle name="Normální 10 3" xfId="14" xr:uid="{00000000-0005-0000-0000-000013000000}"/>
    <cellStyle name="Normální 10 4" xfId="15" xr:uid="{00000000-0005-0000-0000-000014000000}"/>
    <cellStyle name="Normální 2" xfId="16" xr:uid="{00000000-0005-0000-0000-000015000000}"/>
    <cellStyle name="Normální 2 2" xfId="17" xr:uid="{00000000-0005-0000-0000-000016000000}"/>
    <cellStyle name="Normální 2 2 2" xfId="33" xr:uid="{1C15A415-099E-4628-8530-BAB9A2CEB681}"/>
    <cellStyle name="Normální 2 3" xfId="18" xr:uid="{00000000-0005-0000-0000-000017000000}"/>
    <cellStyle name="Normální 3" xfId="19" xr:uid="{00000000-0005-0000-0000-000018000000}"/>
    <cellStyle name="Normální 3 2" xfId="20" xr:uid="{00000000-0005-0000-0000-000019000000}"/>
    <cellStyle name="Normální 3 3" xfId="21" xr:uid="{00000000-0005-0000-0000-00001A000000}"/>
    <cellStyle name="Normální 4" xfId="22" xr:uid="{00000000-0005-0000-0000-00001B000000}"/>
    <cellStyle name="Result 1" xfId="23" xr:uid="{00000000-0005-0000-0000-00001C000000}"/>
    <cellStyle name="Result 1 2" xfId="24" xr:uid="{00000000-0005-0000-0000-00001D000000}"/>
    <cellStyle name="Result 2" xfId="25" xr:uid="{00000000-0005-0000-0000-00001E000000}"/>
    <cellStyle name="Result 2 2" xfId="26" xr:uid="{00000000-0005-0000-0000-00001F000000}"/>
    <cellStyle name="Result 6" xfId="27" xr:uid="{00000000-0005-0000-0000-000020000000}"/>
    <cellStyle name="Result2 1" xfId="28" xr:uid="{00000000-0005-0000-0000-000021000000}"/>
    <cellStyle name="Result2 1 2" xfId="29" xr:uid="{00000000-0005-0000-0000-000022000000}"/>
    <cellStyle name="Result2 2" xfId="30" xr:uid="{00000000-0005-0000-0000-000023000000}"/>
    <cellStyle name="Result2 2 2" xfId="31" xr:uid="{00000000-0005-0000-0000-000024000000}"/>
    <cellStyle name="Výsledek2" xfId="32" xr:uid="{00000000-0005-0000-0000-000025000000}"/>
  </cellStyles>
  <dxfs count="33"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  <dxf>
      <font>
        <sz val="11"/>
        <color rgb="FFC00000"/>
        <name val="Calibri"/>
        <family val="2"/>
        <charset val="238"/>
      </font>
      <fill>
        <patternFill>
          <bgColor rgb="FFFFCC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D966"/>
      <rgbColor rgb="FF99CCFF"/>
      <rgbColor rgb="FFFF9999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0"/>
  <sheetViews>
    <sheetView tabSelected="1" topLeftCell="A7" zoomScaleNormal="100" workbookViewId="0">
      <selection activeCell="B14" sqref="B14:G14"/>
    </sheetView>
  </sheetViews>
  <sheetFormatPr defaultColWidth="8.5546875" defaultRowHeight="14.4" x14ac:dyDescent="0.3"/>
  <cols>
    <col min="1" max="1" width="2.5546875" style="4" customWidth="1"/>
    <col min="2" max="2" width="5" style="5" customWidth="1"/>
    <col min="3" max="3" width="8.5546875" style="6" customWidth="1"/>
    <col min="4" max="4" width="17.44140625" style="5" customWidth="1"/>
    <col min="5" max="6" width="15" style="5" customWidth="1"/>
    <col min="7" max="7" width="12.5546875" style="5" customWidth="1"/>
    <col min="8" max="8" width="17.109375" style="5" customWidth="1"/>
    <col min="9" max="9" width="15" style="5" customWidth="1"/>
    <col min="10" max="10" width="11.5546875" style="7" customWidth="1"/>
    <col min="11" max="1024" width="8.5546875" style="5"/>
  </cols>
  <sheetData>
    <row r="1" spans="2:10" ht="45" customHeight="1" x14ac:dyDescent="0.3">
      <c r="B1" s="170" t="s">
        <v>228</v>
      </c>
      <c r="C1" s="170"/>
      <c r="D1" s="170"/>
      <c r="E1" s="170"/>
      <c r="F1" s="170"/>
      <c r="G1" s="170"/>
      <c r="H1" s="170"/>
      <c r="I1" s="170"/>
      <c r="J1" s="8"/>
    </row>
    <row r="2" spans="2:10" ht="45" customHeight="1" x14ac:dyDescent="0.3">
      <c r="B2" s="171" t="s">
        <v>0</v>
      </c>
      <c r="C2" s="171"/>
      <c r="D2" s="172" t="s">
        <v>1</v>
      </c>
      <c r="E2" s="172"/>
      <c r="F2" s="172"/>
      <c r="G2" s="172"/>
      <c r="H2" s="172"/>
      <c r="I2" s="172"/>
      <c r="J2" s="9"/>
    </row>
    <row r="3" spans="2:10" x14ac:dyDescent="0.3">
      <c r="B3" s="173" t="s">
        <v>2</v>
      </c>
      <c r="C3" s="173"/>
      <c r="D3" s="174" t="s">
        <v>3</v>
      </c>
      <c r="E3" s="174"/>
      <c r="F3" s="174"/>
      <c r="G3" s="174"/>
      <c r="H3" s="174"/>
      <c r="I3" s="174"/>
      <c r="J3" s="4"/>
    </row>
    <row r="4" spans="2:10" x14ac:dyDescent="0.3">
      <c r="B4" s="163" t="s">
        <v>4</v>
      </c>
      <c r="C4" s="163"/>
      <c r="D4" s="164"/>
      <c r="E4" s="164"/>
      <c r="F4" s="10" t="s">
        <v>5</v>
      </c>
      <c r="G4" s="165" t="s">
        <v>6</v>
      </c>
      <c r="H4" s="165"/>
      <c r="I4" s="11"/>
      <c r="J4" s="12" t="s">
        <v>7</v>
      </c>
    </row>
    <row r="5" spans="2:10" ht="18" customHeight="1" x14ac:dyDescent="0.3">
      <c r="B5" s="4"/>
      <c r="C5" s="13"/>
      <c r="D5" s="4"/>
      <c r="E5" s="4"/>
      <c r="F5" s="4"/>
      <c r="G5" s="4"/>
      <c r="H5" s="4"/>
      <c r="I5" s="4"/>
    </row>
    <row r="6" spans="2:10" ht="24" customHeight="1" x14ac:dyDescent="0.3">
      <c r="B6" s="166" t="s">
        <v>8</v>
      </c>
      <c r="C6" s="166"/>
      <c r="D6" s="166"/>
      <c r="E6" s="166"/>
      <c r="F6" s="166"/>
      <c r="G6" s="166"/>
      <c r="H6" s="166"/>
      <c r="I6" s="166"/>
    </row>
    <row r="7" spans="2:10" ht="18.75" customHeight="1" x14ac:dyDescent="0.3">
      <c r="B7" s="167" t="s">
        <v>9</v>
      </c>
      <c r="C7" s="167"/>
      <c r="D7" s="167"/>
      <c r="E7" s="168" t="s">
        <v>10</v>
      </c>
      <c r="F7" s="168"/>
      <c r="G7" s="169" t="s">
        <v>11</v>
      </c>
      <c r="H7" s="168" t="s">
        <v>12</v>
      </c>
      <c r="I7" s="168"/>
      <c r="J7" s="14"/>
    </row>
    <row r="8" spans="2:10" ht="18.75" customHeight="1" x14ac:dyDescent="0.3">
      <c r="B8" s="167"/>
      <c r="C8" s="167"/>
      <c r="D8" s="167"/>
      <c r="E8" s="15" t="s">
        <v>13</v>
      </c>
      <c r="F8" s="16" t="s">
        <v>14</v>
      </c>
      <c r="G8" s="169"/>
      <c r="H8" s="15" t="s">
        <v>13</v>
      </c>
      <c r="I8" s="16" t="s">
        <v>14</v>
      </c>
      <c r="J8" s="14"/>
    </row>
    <row r="9" spans="2:10" ht="17.25" customHeight="1" x14ac:dyDescent="0.3">
      <c r="B9" s="160" t="str">
        <f>Nástroje!B65</f>
        <v>1) Volné nástroje</v>
      </c>
      <c r="C9" s="160"/>
      <c r="D9" s="160"/>
      <c r="E9" s="17">
        <f>Nástroje!M64</f>
        <v>0</v>
      </c>
      <c r="F9" s="18">
        <f>Nástroje!P64</f>
        <v>0</v>
      </c>
      <c r="G9" s="19">
        <f>Nástroje!G65</f>
        <v>1</v>
      </c>
      <c r="H9" s="17">
        <v>0</v>
      </c>
      <c r="I9" s="20">
        <f>Nástroje!P65</f>
        <v>0</v>
      </c>
    </row>
    <row r="10" spans="2:10" ht="17.25" customHeight="1" x14ac:dyDescent="0.3">
      <c r="B10" s="160" t="str">
        <f>Nástroje!B87</f>
        <v>2) Chirurgie ruky</v>
      </c>
      <c r="C10" s="160"/>
      <c r="D10" s="160"/>
      <c r="E10" s="17">
        <f>Nástroje!M86</f>
        <v>0</v>
      </c>
      <c r="F10" s="18">
        <f>Nástroje!P86</f>
        <v>0</v>
      </c>
      <c r="G10" s="19">
        <f>Nástroje!G87</f>
        <v>3</v>
      </c>
      <c r="H10" s="17">
        <v>0</v>
      </c>
      <c r="I10" s="20">
        <f>Nástroje!P87</f>
        <v>0</v>
      </c>
    </row>
    <row r="11" spans="2:10" ht="20.25" customHeight="1" x14ac:dyDescent="0.3">
      <c r="B11" s="161" t="s">
        <v>15</v>
      </c>
      <c r="C11" s="161"/>
      <c r="D11" s="161"/>
      <c r="E11" s="161"/>
      <c r="F11" s="161"/>
      <c r="G11" s="161"/>
      <c r="H11" s="21">
        <f>SUM(H9:H10)</f>
        <v>0</v>
      </c>
      <c r="I11" s="22">
        <f>SUM(I9:I10)</f>
        <v>0</v>
      </c>
    </row>
    <row r="12" spans="2:10" ht="15" customHeight="1" thickBot="1" x14ac:dyDescent="0.35">
      <c r="B12" s="23"/>
      <c r="C12" s="24"/>
      <c r="D12" s="25"/>
      <c r="E12" s="25"/>
      <c r="F12" s="25"/>
      <c r="G12" s="26"/>
      <c r="H12" s="25"/>
      <c r="I12" s="26"/>
    </row>
    <row r="13" spans="2:10" ht="30" customHeight="1" thickBot="1" x14ac:dyDescent="0.35">
      <c r="B13" s="23"/>
      <c r="C13" s="24"/>
      <c r="D13" s="25"/>
      <c r="E13" s="25"/>
      <c r="F13" s="25"/>
      <c r="G13" s="26"/>
      <c r="H13" s="25"/>
      <c r="I13" s="26"/>
    </row>
    <row r="14" spans="2:10" ht="49.5" customHeight="1" x14ac:dyDescent="0.3">
      <c r="B14" s="162" t="s">
        <v>225</v>
      </c>
      <c r="C14" s="162"/>
      <c r="D14" s="162"/>
      <c r="E14" s="162"/>
      <c r="F14" s="162"/>
      <c r="G14" s="162"/>
      <c r="H14" s="30">
        <f>SUM(H9+H10)</f>
        <v>0</v>
      </c>
      <c r="I14" s="30">
        <f>SUM(I9:I10)</f>
        <v>0</v>
      </c>
    </row>
    <row r="15" spans="2:10" ht="15" customHeight="1" x14ac:dyDescent="0.3">
      <c r="B15" s="23"/>
      <c r="C15" s="24"/>
      <c r="D15" s="25"/>
      <c r="E15" s="25"/>
      <c r="F15" s="25"/>
      <c r="G15" s="26"/>
      <c r="H15" s="25"/>
      <c r="I15" s="26"/>
    </row>
    <row r="16" spans="2:10" ht="49.5" customHeight="1" x14ac:dyDescent="0.3">
      <c r="B16" s="162" t="s">
        <v>16</v>
      </c>
      <c r="C16" s="162"/>
      <c r="D16" s="162"/>
      <c r="E16" s="162"/>
      <c r="F16" s="162"/>
      <c r="G16" s="162"/>
      <c r="H16" s="31">
        <f>'Servis nástrojů'!H52</f>
        <v>0</v>
      </c>
      <c r="I16" s="32">
        <f>H16*1.21</f>
        <v>0</v>
      </c>
    </row>
    <row r="17" spans="2:9" x14ac:dyDescent="0.3">
      <c r="B17" s="162"/>
      <c r="C17" s="162"/>
      <c r="D17" s="162"/>
      <c r="E17" s="162"/>
      <c r="F17" s="162"/>
      <c r="G17" s="162"/>
      <c r="H17" s="157" t="s">
        <v>17</v>
      </c>
      <c r="I17" s="157"/>
    </row>
    <row r="18" spans="2:9" ht="15" customHeight="1" x14ac:dyDescent="0.3">
      <c r="B18" s="23"/>
      <c r="C18" s="24"/>
      <c r="D18" s="25"/>
      <c r="E18" s="25"/>
      <c r="F18" s="25"/>
      <c r="G18" s="26"/>
      <c r="H18" s="25"/>
      <c r="I18" s="26"/>
    </row>
    <row r="19" spans="2:9" ht="33.75" customHeight="1" x14ac:dyDescent="0.3">
      <c r="B19" s="158" t="s">
        <v>18</v>
      </c>
      <c r="C19" s="158"/>
      <c r="D19" s="158"/>
      <c r="E19" s="158"/>
      <c r="F19" s="158"/>
      <c r="G19" s="158"/>
      <c r="H19" s="33">
        <f>H14+H16</f>
        <v>0</v>
      </c>
      <c r="I19" s="34">
        <f>I14+I16</f>
        <v>0</v>
      </c>
    </row>
    <row r="20" spans="2:9" x14ac:dyDescent="0.3">
      <c r="B20" s="158"/>
      <c r="C20" s="158"/>
      <c r="D20" s="158"/>
      <c r="E20" s="158"/>
      <c r="F20" s="158"/>
      <c r="G20" s="158"/>
      <c r="H20" s="159" t="s">
        <v>17</v>
      </c>
      <c r="I20" s="159"/>
    </row>
  </sheetData>
  <mergeCells count="21">
    <mergeCell ref="B1:I1"/>
    <mergeCell ref="B2:C2"/>
    <mergeCell ref="D2:I2"/>
    <mergeCell ref="B3:C3"/>
    <mergeCell ref="D3:I3"/>
    <mergeCell ref="B4:C4"/>
    <mergeCell ref="D4:E4"/>
    <mergeCell ref="G4:H4"/>
    <mergeCell ref="B6:I6"/>
    <mergeCell ref="B7:D8"/>
    <mergeCell ref="E7:F7"/>
    <mergeCell ref="G7:G8"/>
    <mergeCell ref="H7:I7"/>
    <mergeCell ref="H17:I17"/>
    <mergeCell ref="B19:G20"/>
    <mergeCell ref="H20:I20"/>
    <mergeCell ref="B9:D9"/>
    <mergeCell ref="B10:D10"/>
    <mergeCell ref="B11:G11"/>
    <mergeCell ref="B14:G14"/>
    <mergeCell ref="B16:G17"/>
  </mergeCells>
  <conditionalFormatting sqref="F4 G12:G13 I12:I13">
    <cfRule type="containsText" dxfId="32" priority="2" operator="containsText" text="NE">
      <formula>NOT(ISERROR(SEARCH("NE",F4)))</formula>
    </cfRule>
  </conditionalFormatting>
  <conditionalFormatting sqref="G5:G6">
    <cfRule type="containsText" dxfId="31" priority="3" operator="containsText" text="NE">
      <formula>NOT(ISERROR(SEARCH("NE",G5)))</formula>
    </cfRule>
  </conditionalFormatting>
  <conditionalFormatting sqref="G9:G10">
    <cfRule type="containsText" dxfId="30" priority="4" operator="containsText" text="NE">
      <formula>NOT(ISERROR(SEARCH("NE",G9)))</formula>
    </cfRule>
  </conditionalFormatting>
  <conditionalFormatting sqref="G15">
    <cfRule type="containsText" dxfId="29" priority="9" operator="containsText" text="NE">
      <formula>NOT(ISERROR(SEARCH("NE",G15)))</formula>
    </cfRule>
  </conditionalFormatting>
  <conditionalFormatting sqref="G18">
    <cfRule type="containsText" dxfId="28" priority="10" operator="containsText" text="NE">
      <formula>NOT(ISERROR(SEARCH("NE",G18)))</formula>
    </cfRule>
  </conditionalFormatting>
  <conditionalFormatting sqref="G21:G1048576">
    <cfRule type="containsText" dxfId="27" priority="11" operator="containsText" text="NE">
      <formula>NOT(ISERROR(SEARCH("NE",G21)))</formula>
    </cfRule>
  </conditionalFormatting>
  <conditionalFormatting sqref="I5:I6">
    <cfRule type="containsText" dxfId="26" priority="12" operator="containsText" text="NE">
      <formula>NOT(ISERROR(SEARCH("NE",I5)))</formula>
    </cfRule>
  </conditionalFormatting>
  <conditionalFormatting sqref="I9:I10">
    <cfRule type="containsText" dxfId="25" priority="13" operator="containsText" text="NE">
      <formula>NOT(ISERROR(SEARCH("NE",I9)))</formula>
    </cfRule>
  </conditionalFormatting>
  <conditionalFormatting sqref="I15">
    <cfRule type="containsText" dxfId="24" priority="18" operator="containsText" text="NE">
      <formula>NOT(ISERROR(SEARCH("NE",I15)))</formula>
    </cfRule>
  </conditionalFormatting>
  <conditionalFormatting sqref="I18">
    <cfRule type="containsText" dxfId="23" priority="19" operator="containsText" text="NE">
      <formula>NOT(ISERROR(SEARCH("NE",I18)))</formula>
    </cfRule>
  </conditionalFormatting>
  <conditionalFormatting sqref="I21:I1048576">
    <cfRule type="containsText" dxfId="22" priority="20" operator="containsText" text="NE">
      <formula>NOT(ISERROR(SEARCH("NE",I21)))</formula>
    </cfRule>
  </conditionalFormatting>
  <pageMargins left="0.39374999999999999" right="0.39374999999999999" top="0.47222222222222199" bottom="0.47222222222222199" header="0.23611111111111099" footer="0.23611111111111099"/>
  <pageSetup paperSize="9" scale="90" fitToHeight="0" orientation="portrait" horizontalDpi="300" verticalDpi="300" r:id="rId1"/>
  <headerFooter>
    <oddHeader>&amp;LPříloha č. 4: Nabídková cena A + Tabulka plnění minimálních požadavků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F4E79"/>
    <pageSetUpPr fitToPage="1"/>
  </sheetPr>
  <dimension ref="A1:AMJ34"/>
  <sheetViews>
    <sheetView topLeftCell="A25" zoomScaleNormal="100" workbookViewId="0">
      <selection activeCell="D39" sqref="D39"/>
    </sheetView>
  </sheetViews>
  <sheetFormatPr defaultColWidth="8.5546875" defaultRowHeight="14.4" x14ac:dyDescent="0.3"/>
  <cols>
    <col min="1" max="1" width="2.5546875" style="4" customWidth="1"/>
    <col min="2" max="2" width="5" style="5" customWidth="1"/>
    <col min="3" max="3" width="8.5546875" style="6" customWidth="1"/>
    <col min="4" max="4" width="51.44140625" style="5" customWidth="1"/>
    <col min="5" max="5" width="30.44140625" style="5" customWidth="1"/>
    <col min="6" max="6" width="1.5546875" style="7" customWidth="1"/>
    <col min="7" max="7" width="13.44140625" style="5" customWidth="1"/>
    <col min="8" max="8" width="25.44140625" style="5" customWidth="1"/>
    <col min="9" max="9" width="11.44140625" style="5" customWidth="1"/>
    <col min="10" max="10" width="19.5546875" style="5" customWidth="1"/>
    <col min="11" max="1024" width="8.5546875" style="5"/>
  </cols>
  <sheetData>
    <row r="1" spans="2:11" ht="45" customHeight="1" x14ac:dyDescent="0.3">
      <c r="B1" s="189" t="s">
        <v>19</v>
      </c>
      <c r="C1" s="189"/>
      <c r="D1" s="189"/>
      <c r="E1" s="189"/>
      <c r="F1" s="189"/>
      <c r="G1" s="189"/>
      <c r="H1" s="189"/>
      <c r="I1" s="189"/>
      <c r="J1" s="189"/>
      <c r="K1" s="4"/>
    </row>
    <row r="2" spans="2:11" ht="25.5" customHeight="1" x14ac:dyDescent="0.3">
      <c r="B2" s="171" t="s">
        <v>0</v>
      </c>
      <c r="C2" s="171"/>
      <c r="D2" s="172" t="s">
        <v>1</v>
      </c>
      <c r="E2" s="172"/>
      <c r="F2" s="172"/>
      <c r="G2" s="172"/>
      <c r="H2" s="172"/>
      <c r="I2" s="172"/>
      <c r="J2" s="35"/>
      <c r="K2" s="4"/>
    </row>
    <row r="3" spans="2:11" x14ac:dyDescent="0.3">
      <c r="B3" s="173" t="s">
        <v>2</v>
      </c>
      <c r="C3" s="173"/>
      <c r="D3" s="174" t="s">
        <v>3</v>
      </c>
      <c r="E3" s="174"/>
      <c r="F3" s="174"/>
      <c r="G3" s="174"/>
      <c r="H3" s="174"/>
      <c r="I3" s="174"/>
      <c r="J3" s="2"/>
      <c r="K3" s="4"/>
    </row>
    <row r="4" spans="2:11" x14ac:dyDescent="0.3">
      <c r="B4" s="163" t="s">
        <v>4</v>
      </c>
      <c r="C4" s="163"/>
      <c r="D4" s="36">
        <f>'Krycí list'!D4</f>
        <v>0</v>
      </c>
      <c r="E4" s="188" t="str">
        <f>'Krycí list'!F4</f>
        <v>IČO:</v>
      </c>
      <c r="F4" s="188"/>
      <c r="G4" s="188" t="str">
        <f>'Krycí list'!G4</f>
        <v>DIČ:</v>
      </c>
      <c r="H4" s="188"/>
      <c r="I4" s="37" t="s">
        <v>20</v>
      </c>
      <c r="J4" s="38">
        <f>'Krycí list'!I4</f>
        <v>0</v>
      </c>
      <c r="K4" s="4"/>
    </row>
    <row r="5" spans="2:11" ht="18" customHeight="1" x14ac:dyDescent="0.3">
      <c r="B5" s="4"/>
      <c r="C5" s="13"/>
      <c r="D5" s="4"/>
      <c r="E5" s="4"/>
      <c r="G5" s="4"/>
      <c r="H5" s="4"/>
      <c r="I5" s="4"/>
      <c r="J5" s="4"/>
      <c r="K5" s="4"/>
    </row>
    <row r="6" spans="2:11" ht="30.75" customHeight="1" x14ac:dyDescent="0.3">
      <c r="B6" s="4"/>
      <c r="C6" s="13"/>
      <c r="D6" s="4"/>
      <c r="E6" s="4"/>
      <c r="G6" s="178" t="s">
        <v>21</v>
      </c>
      <c r="H6" s="179" t="s">
        <v>22</v>
      </c>
      <c r="I6" s="179"/>
      <c r="J6" s="179"/>
      <c r="K6" s="4"/>
    </row>
    <row r="7" spans="2:11" ht="24" customHeight="1" x14ac:dyDescent="0.3">
      <c r="B7" s="180" t="s">
        <v>23</v>
      </c>
      <c r="C7" s="180"/>
      <c r="D7" s="180"/>
      <c r="E7" s="180"/>
      <c r="G7" s="178"/>
      <c r="H7" s="179"/>
      <c r="I7" s="179"/>
      <c r="J7" s="179"/>
      <c r="K7" s="4"/>
    </row>
    <row r="8" spans="2:11" ht="46.5" customHeight="1" x14ac:dyDescent="0.3">
      <c r="B8" s="39">
        <v>1</v>
      </c>
      <c r="C8" s="187" t="s">
        <v>24</v>
      </c>
      <c r="D8" s="187"/>
      <c r="E8" s="187"/>
      <c r="F8" s="40"/>
      <c r="G8" s="41"/>
      <c r="H8" s="176"/>
      <c r="I8" s="176"/>
      <c r="J8" s="176"/>
      <c r="K8" s="4"/>
    </row>
    <row r="9" spans="2:11" ht="30.75" customHeight="1" x14ac:dyDescent="0.3">
      <c r="C9" s="27"/>
      <c r="D9" s="28"/>
      <c r="E9" s="29"/>
      <c r="G9" s="178" t="s">
        <v>21</v>
      </c>
      <c r="H9" s="179" t="s">
        <v>22</v>
      </c>
      <c r="I9" s="179"/>
      <c r="J9" s="179"/>
      <c r="K9" s="4"/>
    </row>
    <row r="10" spans="2:11" ht="24" customHeight="1" x14ac:dyDescent="0.3">
      <c r="B10" s="180" t="s">
        <v>25</v>
      </c>
      <c r="C10" s="180"/>
      <c r="D10" s="180"/>
      <c r="E10" s="180"/>
      <c r="G10" s="178"/>
      <c r="H10" s="179"/>
      <c r="I10" s="179"/>
      <c r="J10" s="179"/>
      <c r="K10" s="4"/>
    </row>
    <row r="11" spans="2:11" ht="18" customHeight="1" x14ac:dyDescent="0.3">
      <c r="B11" s="42">
        <v>1</v>
      </c>
      <c r="C11" s="181" t="s">
        <v>26</v>
      </c>
      <c r="D11" s="181"/>
      <c r="E11" s="181"/>
      <c r="F11" s="40"/>
      <c r="G11" s="41"/>
      <c r="H11" s="176"/>
      <c r="I11" s="176"/>
      <c r="J11" s="176"/>
      <c r="K11" s="4"/>
    </row>
    <row r="12" spans="2:11" ht="18.75" customHeight="1" x14ac:dyDescent="0.3">
      <c r="B12" s="43">
        <v>2</v>
      </c>
      <c r="C12" s="175" t="s">
        <v>27</v>
      </c>
      <c r="D12" s="175"/>
      <c r="E12" s="175"/>
      <c r="F12" s="40"/>
      <c r="G12" s="41"/>
      <c r="H12" s="176"/>
      <c r="I12" s="176"/>
      <c r="J12" s="176"/>
      <c r="K12" s="4"/>
    </row>
    <row r="13" spans="2:11" ht="18.75" customHeight="1" x14ac:dyDescent="0.3">
      <c r="B13" s="43">
        <v>3</v>
      </c>
      <c r="C13" s="175" t="s">
        <v>28</v>
      </c>
      <c r="D13" s="175"/>
      <c r="E13" s="175"/>
      <c r="F13" s="40"/>
      <c r="G13" s="41"/>
      <c r="H13" s="176"/>
      <c r="I13" s="176"/>
      <c r="J13" s="176"/>
      <c r="K13" s="4"/>
    </row>
    <row r="14" spans="2:11" ht="18.75" customHeight="1" x14ac:dyDescent="0.3">
      <c r="B14" s="43">
        <v>4</v>
      </c>
      <c r="C14" s="175" t="s">
        <v>29</v>
      </c>
      <c r="D14" s="175"/>
      <c r="E14" s="175"/>
      <c r="F14" s="40"/>
      <c r="G14" s="41"/>
      <c r="H14" s="176"/>
      <c r="I14" s="176"/>
      <c r="J14" s="176"/>
      <c r="K14" s="4"/>
    </row>
    <row r="15" spans="2:11" ht="33" customHeight="1" x14ac:dyDescent="0.3">
      <c r="B15" s="44">
        <v>5</v>
      </c>
      <c r="C15" s="177" t="s">
        <v>30</v>
      </c>
      <c r="D15" s="177"/>
      <c r="E15" s="177"/>
      <c r="F15" s="40"/>
      <c r="G15" s="41"/>
      <c r="H15" s="176"/>
      <c r="I15" s="176"/>
      <c r="J15" s="176"/>
      <c r="K15" s="4"/>
    </row>
    <row r="16" spans="2:11" ht="30.75" customHeight="1" x14ac:dyDescent="0.3">
      <c r="C16" s="27"/>
      <c r="D16" s="28"/>
      <c r="E16" s="29"/>
      <c r="G16" s="178" t="s">
        <v>21</v>
      </c>
      <c r="H16" s="179" t="s">
        <v>22</v>
      </c>
      <c r="I16" s="179"/>
      <c r="J16" s="179"/>
      <c r="K16" s="4"/>
    </row>
    <row r="17" spans="2:11" ht="24" customHeight="1" x14ac:dyDescent="0.3">
      <c r="B17" s="180" t="s">
        <v>31</v>
      </c>
      <c r="C17" s="180"/>
      <c r="D17" s="180"/>
      <c r="E17" s="180"/>
      <c r="G17" s="178"/>
      <c r="H17" s="179"/>
      <c r="I17" s="179"/>
      <c r="J17" s="179"/>
      <c r="K17" s="4"/>
    </row>
    <row r="18" spans="2:11" ht="18" customHeight="1" x14ac:dyDescent="0.3">
      <c r="B18" s="42">
        <v>1</v>
      </c>
      <c r="C18" s="181" t="s">
        <v>32</v>
      </c>
      <c r="D18" s="181"/>
      <c r="E18" s="181"/>
      <c r="F18" s="40"/>
      <c r="G18" s="41"/>
      <c r="H18" s="176"/>
      <c r="I18" s="176"/>
      <c r="J18" s="176"/>
      <c r="K18" s="4"/>
    </row>
    <row r="19" spans="2:11" ht="18.75" customHeight="1" x14ac:dyDescent="0.3">
      <c r="B19" s="43">
        <v>2</v>
      </c>
      <c r="C19" s="175" t="s">
        <v>33</v>
      </c>
      <c r="D19" s="175"/>
      <c r="E19" s="175"/>
      <c r="F19" s="40"/>
      <c r="G19" s="41"/>
      <c r="H19" s="176"/>
      <c r="I19" s="176"/>
      <c r="J19" s="176"/>
      <c r="K19" s="4"/>
    </row>
    <row r="20" spans="2:11" ht="18.75" customHeight="1" x14ac:dyDescent="0.3">
      <c r="B20" s="43">
        <v>3</v>
      </c>
      <c r="C20" s="175" t="s">
        <v>34</v>
      </c>
      <c r="D20" s="175"/>
      <c r="E20" s="175"/>
      <c r="F20" s="40"/>
      <c r="G20" s="41"/>
      <c r="H20" s="176"/>
      <c r="I20" s="176"/>
      <c r="J20" s="176"/>
      <c r="K20" s="4"/>
    </row>
    <row r="21" spans="2:11" ht="18.75" customHeight="1" x14ac:dyDescent="0.3">
      <c r="B21" s="43">
        <v>4</v>
      </c>
      <c r="C21" s="175" t="s">
        <v>35</v>
      </c>
      <c r="D21" s="175"/>
      <c r="E21" s="175"/>
      <c r="F21" s="40"/>
      <c r="G21" s="41"/>
      <c r="H21" s="176"/>
      <c r="I21" s="176"/>
      <c r="J21" s="176"/>
      <c r="K21" s="4"/>
    </row>
    <row r="22" spans="2:11" ht="33" customHeight="1" x14ac:dyDescent="0.3">
      <c r="B22" s="43">
        <v>5</v>
      </c>
      <c r="C22" s="175" t="s">
        <v>36</v>
      </c>
      <c r="D22" s="175"/>
      <c r="E22" s="175"/>
      <c r="F22" s="40"/>
      <c r="G22" s="41"/>
      <c r="H22" s="176"/>
      <c r="I22" s="176"/>
      <c r="J22" s="176"/>
      <c r="K22" s="4"/>
    </row>
    <row r="23" spans="2:11" ht="28.8" customHeight="1" x14ac:dyDescent="0.3">
      <c r="B23" s="44">
        <v>6</v>
      </c>
      <c r="C23" s="177" t="s">
        <v>37</v>
      </c>
      <c r="D23" s="177"/>
      <c r="E23" s="177"/>
      <c r="F23" s="40"/>
      <c r="G23" s="41"/>
      <c r="H23" s="176"/>
      <c r="I23" s="176"/>
      <c r="J23" s="176"/>
      <c r="K23" s="4"/>
    </row>
    <row r="24" spans="2:11" ht="30.75" customHeight="1" thickBot="1" x14ac:dyDescent="0.35">
      <c r="C24" s="27"/>
      <c r="D24" s="28"/>
      <c r="E24" s="29"/>
      <c r="G24" s="178" t="s">
        <v>21</v>
      </c>
      <c r="H24" s="179" t="s">
        <v>22</v>
      </c>
      <c r="I24" s="179"/>
      <c r="J24" s="179"/>
      <c r="K24" s="4"/>
    </row>
    <row r="25" spans="2:11" ht="24" customHeight="1" thickBot="1" x14ac:dyDescent="0.35">
      <c r="B25" s="185" t="s">
        <v>38</v>
      </c>
      <c r="C25" s="185"/>
      <c r="D25" s="185"/>
      <c r="E25" s="185"/>
      <c r="G25" s="178"/>
      <c r="H25" s="179"/>
      <c r="I25" s="179"/>
      <c r="J25" s="179"/>
      <c r="K25" s="4"/>
    </row>
    <row r="26" spans="2:11" ht="22.35" customHeight="1" x14ac:dyDescent="0.3">
      <c r="B26" s="42">
        <v>1</v>
      </c>
      <c r="C26" s="186" t="s">
        <v>32</v>
      </c>
      <c r="D26" s="186"/>
      <c r="E26" s="181"/>
      <c r="F26" s="40"/>
      <c r="G26" s="41"/>
      <c r="H26" s="176"/>
      <c r="I26" s="176"/>
      <c r="J26" s="176"/>
      <c r="K26" s="4"/>
    </row>
    <row r="27" spans="2:11" ht="22.35" customHeight="1" x14ac:dyDescent="0.3">
      <c r="B27" s="43">
        <v>2</v>
      </c>
      <c r="C27" s="182" t="s">
        <v>33</v>
      </c>
      <c r="D27" s="182"/>
      <c r="E27" s="175"/>
      <c r="F27" s="40"/>
      <c r="G27" s="155"/>
      <c r="H27" s="176"/>
      <c r="I27" s="176"/>
      <c r="J27" s="176"/>
      <c r="K27" s="4"/>
    </row>
    <row r="28" spans="2:11" ht="31.8" customHeight="1" x14ac:dyDescent="0.3">
      <c r="B28" s="43">
        <v>3</v>
      </c>
      <c r="C28" s="182" t="s">
        <v>39</v>
      </c>
      <c r="D28" s="182"/>
      <c r="E28" s="175"/>
      <c r="F28" s="40"/>
      <c r="G28" s="156"/>
      <c r="H28" s="183"/>
      <c r="I28" s="176"/>
      <c r="J28" s="176"/>
      <c r="K28" s="4"/>
    </row>
    <row r="29" spans="2:11" ht="27" customHeight="1" thickBot="1" x14ac:dyDescent="0.35">
      <c r="B29" s="44">
        <v>4</v>
      </c>
      <c r="C29" s="184" t="s">
        <v>40</v>
      </c>
      <c r="D29" s="184"/>
      <c r="E29" s="177"/>
      <c r="G29" s="41"/>
      <c r="H29" s="176"/>
      <c r="I29" s="176"/>
      <c r="J29" s="176"/>
      <c r="K29" s="4"/>
    </row>
    <row r="30" spans="2:11" ht="22.2" customHeight="1" thickBot="1" x14ac:dyDescent="0.35">
      <c r="G30" s="178" t="s">
        <v>21</v>
      </c>
      <c r="H30" s="179" t="s">
        <v>22</v>
      </c>
      <c r="I30" s="179"/>
      <c r="J30" s="179"/>
    </row>
    <row r="31" spans="2:11" ht="22.8" customHeight="1" x14ac:dyDescent="0.3">
      <c r="B31" s="180" t="s">
        <v>41</v>
      </c>
      <c r="C31" s="180"/>
      <c r="D31" s="180"/>
      <c r="E31" s="180"/>
      <c r="G31" s="178"/>
      <c r="H31" s="179"/>
      <c r="I31" s="179"/>
      <c r="J31" s="179"/>
    </row>
    <row r="32" spans="2:11" ht="89.4" customHeight="1" x14ac:dyDescent="0.3">
      <c r="B32" s="42">
        <v>1</v>
      </c>
      <c r="C32" s="181" t="s">
        <v>226</v>
      </c>
      <c r="D32" s="181"/>
      <c r="E32" s="181"/>
      <c r="G32" s="41"/>
      <c r="H32" s="176"/>
      <c r="I32" s="176"/>
      <c r="J32" s="176"/>
    </row>
    <row r="33" spans="2:10" ht="13.95" customHeight="1" x14ac:dyDescent="0.3">
      <c r="B33" s="43">
        <v>2</v>
      </c>
      <c r="C33" s="175" t="s">
        <v>42</v>
      </c>
      <c r="D33" s="175"/>
      <c r="E33" s="175"/>
      <c r="G33" s="41"/>
      <c r="H33" s="176"/>
      <c r="I33" s="176"/>
      <c r="J33" s="176"/>
    </row>
    <row r="34" spans="2:10" ht="45" customHeight="1" x14ac:dyDescent="0.3">
      <c r="B34" s="44">
        <v>3</v>
      </c>
      <c r="C34" s="177" t="s">
        <v>227</v>
      </c>
      <c r="D34" s="177"/>
      <c r="E34" s="177"/>
      <c r="G34" s="41"/>
      <c r="H34" s="176"/>
      <c r="I34" s="176"/>
      <c r="J34" s="176"/>
    </row>
  </sheetData>
  <mergeCells count="61">
    <mergeCell ref="B1:J1"/>
    <mergeCell ref="B2:C2"/>
    <mergeCell ref="D2:I2"/>
    <mergeCell ref="B3:C3"/>
    <mergeCell ref="D3:I3"/>
    <mergeCell ref="B4:C4"/>
    <mergeCell ref="E4:F4"/>
    <mergeCell ref="G4:H4"/>
    <mergeCell ref="G6:G7"/>
    <mergeCell ref="H6:J7"/>
    <mergeCell ref="B7:E7"/>
    <mergeCell ref="C8:E8"/>
    <mergeCell ref="H8:J8"/>
    <mergeCell ref="G9:G10"/>
    <mergeCell ref="H9:J10"/>
    <mergeCell ref="B10:E10"/>
    <mergeCell ref="C11:E11"/>
    <mergeCell ref="H11:J11"/>
    <mergeCell ref="C12:E12"/>
    <mergeCell ref="H12:J12"/>
    <mergeCell ref="C13:E13"/>
    <mergeCell ref="H13:J13"/>
    <mergeCell ref="C14:E14"/>
    <mergeCell ref="H14:J14"/>
    <mergeCell ref="C15:E15"/>
    <mergeCell ref="H15:J15"/>
    <mergeCell ref="G16:G17"/>
    <mergeCell ref="H16:J17"/>
    <mergeCell ref="B17:E17"/>
    <mergeCell ref="C18:E18"/>
    <mergeCell ref="H18:J18"/>
    <mergeCell ref="C19:E19"/>
    <mergeCell ref="H19:J19"/>
    <mergeCell ref="C20:E20"/>
    <mergeCell ref="H20:J20"/>
    <mergeCell ref="C21:E21"/>
    <mergeCell ref="H21:J21"/>
    <mergeCell ref="C22:E22"/>
    <mergeCell ref="H22:J22"/>
    <mergeCell ref="C23:E23"/>
    <mergeCell ref="H23:J23"/>
    <mergeCell ref="G24:G25"/>
    <mergeCell ref="H24:J25"/>
    <mergeCell ref="B25:E25"/>
    <mergeCell ref="C26:E26"/>
    <mergeCell ref="H26:J26"/>
    <mergeCell ref="C27:E27"/>
    <mergeCell ref="H27:J27"/>
    <mergeCell ref="C28:E28"/>
    <mergeCell ref="H28:J28"/>
    <mergeCell ref="C29:E29"/>
    <mergeCell ref="H29:J29"/>
    <mergeCell ref="C33:E33"/>
    <mergeCell ref="H33:J33"/>
    <mergeCell ref="C34:E34"/>
    <mergeCell ref="H34:J34"/>
    <mergeCell ref="G30:G31"/>
    <mergeCell ref="H30:J31"/>
    <mergeCell ref="B31:E31"/>
    <mergeCell ref="C32:E32"/>
    <mergeCell ref="H32:J32"/>
  </mergeCells>
  <conditionalFormatting sqref="E1 E26:E30 E35:E1048576">
    <cfRule type="containsText" dxfId="21" priority="2" operator="containsText" text="NE">
      <formula>NOT(ISERROR(SEARCH("NE",E1)))</formula>
    </cfRule>
  </conditionalFormatting>
  <conditionalFormatting sqref="E4:E6">
    <cfRule type="containsText" dxfId="20" priority="3" operator="containsText" text="NE">
      <formula>NOT(ISERROR(SEARCH("NE",E4)))</formula>
    </cfRule>
  </conditionalFormatting>
  <conditionalFormatting sqref="E9">
    <cfRule type="containsText" dxfId="19" priority="4" operator="containsText" text="NE">
      <formula>NOT(ISERROR(SEARCH("NE",E9)))</formula>
    </cfRule>
  </conditionalFormatting>
  <conditionalFormatting sqref="E16">
    <cfRule type="containsText" dxfId="18" priority="5" operator="containsText" text="NE">
      <formula>NOT(ISERROR(SEARCH("NE",E16)))</formula>
    </cfRule>
  </conditionalFormatting>
  <conditionalFormatting sqref="E24">
    <cfRule type="containsText" dxfId="17" priority="6" operator="containsText" text="NE">
      <formula>NOT(ISERROR(SEARCH("NE",E24)))</formula>
    </cfRule>
  </conditionalFormatting>
  <pageMargins left="0.39374999999999999" right="0.39374999999999999" top="0.47222222222222199" bottom="0.47222222222222199" header="0.23611111111111099" footer="0.23611111111111099"/>
  <pageSetup paperSize="9" scale="83" fitToHeight="0" orientation="landscape" r:id="rId1"/>
  <headerFooter>
    <oddHeader>&amp;LPříloha č. 4: Nabídková cena A + Tabulka plnění minimálních požadavků</oddHeader>
    <oddFooter>&amp;C&amp;P/&amp;N</oddFooter>
  </headerFooter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1F4E79"/>
    <pageSetUpPr fitToPage="1"/>
  </sheetPr>
  <dimension ref="A1:AMJ88"/>
  <sheetViews>
    <sheetView topLeftCell="A73" zoomScaleNormal="100" workbookViewId="0">
      <selection activeCell="P86" sqref="P86:Q86"/>
    </sheetView>
  </sheetViews>
  <sheetFormatPr defaultColWidth="8.5546875" defaultRowHeight="14.4" x14ac:dyDescent="0.3"/>
  <cols>
    <col min="1" max="1" width="2.5546875" style="4" customWidth="1"/>
    <col min="2" max="2" width="5" style="5" customWidth="1"/>
    <col min="3" max="3" width="10.5546875" style="6" customWidth="1"/>
    <col min="4" max="4" width="19.5546875" style="45" customWidth="1"/>
    <col min="5" max="5" width="12.5546875" style="45" customWidth="1"/>
    <col min="6" max="6" width="8.5546875" style="5" customWidth="1"/>
    <col min="7" max="7" width="12.5546875" style="5" customWidth="1"/>
    <col min="8" max="8" width="1.5546875" style="7" customWidth="1"/>
    <col min="9" max="9" width="12.44140625" style="5" customWidth="1"/>
    <col min="10" max="10" width="20" style="5" customWidth="1"/>
    <col min="11" max="11" width="12.5546875" style="5" customWidth="1"/>
    <col min="12" max="12" width="1.5546875" style="4" customWidth="1"/>
    <col min="13" max="13" width="12.44140625" style="46" customWidth="1"/>
    <col min="14" max="14" width="12.44140625" style="47" customWidth="1"/>
    <col min="15" max="15" width="1.5546875" style="4" customWidth="1"/>
    <col min="16" max="16" width="6.44140625" style="46" customWidth="1"/>
    <col min="17" max="17" width="12.44140625" style="47" customWidth="1"/>
    <col min="18" max="18" width="8.5546875" style="5"/>
    <col min="19" max="19" width="52.5546875" style="5" customWidth="1"/>
    <col min="20" max="1024" width="8.5546875" style="5"/>
  </cols>
  <sheetData>
    <row r="1" spans="2:18" ht="45" customHeight="1" x14ac:dyDescent="0.3">
      <c r="B1" s="205" t="s">
        <v>19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4"/>
    </row>
    <row r="2" spans="2:18" ht="34.200000000000003" customHeight="1" x14ac:dyDescent="0.3">
      <c r="B2" s="171" t="s">
        <v>0</v>
      </c>
      <c r="C2" s="171"/>
      <c r="D2" s="172" t="s">
        <v>1</v>
      </c>
      <c r="E2" s="172"/>
      <c r="F2" s="172"/>
      <c r="G2" s="172"/>
      <c r="H2" s="172"/>
      <c r="I2" s="172"/>
      <c r="J2" s="35"/>
      <c r="K2" s="35"/>
      <c r="L2" s="35"/>
      <c r="M2" s="35"/>
      <c r="N2" s="35"/>
      <c r="O2" s="35"/>
      <c r="P2" s="35"/>
      <c r="Q2" s="35"/>
      <c r="R2" s="4"/>
    </row>
    <row r="3" spans="2:18" x14ac:dyDescent="0.3">
      <c r="B3" s="173" t="s">
        <v>2</v>
      </c>
      <c r="C3" s="173"/>
      <c r="D3" s="174" t="s">
        <v>3</v>
      </c>
      <c r="E3" s="174"/>
      <c r="F3" s="174"/>
      <c r="G3" s="174"/>
      <c r="H3" s="174"/>
      <c r="I3" s="174"/>
      <c r="J3" s="2"/>
      <c r="K3" s="2"/>
      <c r="L3" s="2"/>
      <c r="M3" s="2"/>
      <c r="N3" s="2"/>
      <c r="O3" s="2"/>
      <c r="P3" s="2"/>
      <c r="Q3" s="2"/>
      <c r="R3" s="4"/>
    </row>
    <row r="4" spans="2:18" x14ac:dyDescent="0.3">
      <c r="B4" s="173" t="s">
        <v>4</v>
      </c>
      <c r="C4" s="173"/>
      <c r="D4" s="206">
        <f>'Krycí list'!D4</f>
        <v>0</v>
      </c>
      <c r="E4" s="206"/>
      <c r="F4" s="206"/>
      <c r="G4" s="206"/>
      <c r="H4" s="206"/>
      <c r="I4" s="206"/>
      <c r="J4" s="207" t="str">
        <f>'Krycí list'!F4</f>
        <v>IČO:</v>
      </c>
      <c r="K4" s="207"/>
      <c r="L4" s="207" t="str">
        <f>'Pokyny - nástroje'!G4</f>
        <v>DIČ:</v>
      </c>
      <c r="M4" s="207"/>
      <c r="N4" s="207"/>
      <c r="O4" s="208" t="s">
        <v>20</v>
      </c>
      <c r="P4" s="208"/>
      <c r="Q4" s="49"/>
      <c r="R4" s="4"/>
    </row>
    <row r="5" spans="2:18" ht="18" customHeight="1" x14ac:dyDescent="0.3">
      <c r="B5" s="4"/>
      <c r="C5" s="13"/>
      <c r="D5" s="50"/>
      <c r="E5" s="50"/>
      <c r="F5" s="4"/>
      <c r="G5" s="4"/>
      <c r="I5" s="4"/>
      <c r="J5" s="4"/>
      <c r="K5" s="4"/>
      <c r="M5" s="47"/>
      <c r="P5" s="47"/>
      <c r="R5" s="4"/>
    </row>
    <row r="6" spans="2:18" ht="19.5" customHeight="1" x14ac:dyDescent="0.3">
      <c r="B6" s="201" t="s">
        <v>44</v>
      </c>
      <c r="C6" s="201"/>
      <c r="D6" s="201"/>
      <c r="E6" s="201"/>
      <c r="F6" s="201"/>
      <c r="G6" s="201"/>
      <c r="H6" s="201"/>
      <c r="I6" s="201"/>
      <c r="J6" s="201"/>
      <c r="K6" s="201"/>
      <c r="M6" s="202" t="s">
        <v>45</v>
      </c>
      <c r="N6" s="202"/>
      <c r="P6" s="202" t="s">
        <v>46</v>
      </c>
      <c r="Q6" s="202"/>
      <c r="R6" s="4"/>
    </row>
    <row r="7" spans="2:18" ht="26.25" customHeight="1" thickBot="1" x14ac:dyDescent="0.35"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51"/>
      <c r="M7" s="203">
        <f>M65</f>
        <v>0</v>
      </c>
      <c r="N7" s="203"/>
      <c r="O7" s="52"/>
      <c r="P7" s="203">
        <f>P65</f>
        <v>0</v>
      </c>
      <c r="Q7" s="203"/>
      <c r="R7" s="4"/>
    </row>
    <row r="8" spans="2:18" ht="47.25" customHeight="1" thickBot="1" x14ac:dyDescent="0.35">
      <c r="B8" s="53" t="s">
        <v>47</v>
      </c>
      <c r="C8" s="54" t="s">
        <v>48</v>
      </c>
      <c r="D8" s="198" t="s">
        <v>49</v>
      </c>
      <c r="E8" s="198"/>
      <c r="F8" s="55" t="s">
        <v>50</v>
      </c>
      <c r="G8" s="56" t="s">
        <v>51</v>
      </c>
      <c r="I8" s="57" t="s">
        <v>52</v>
      </c>
      <c r="J8" s="58" t="s">
        <v>53</v>
      </c>
      <c r="K8" s="59" t="s">
        <v>54</v>
      </c>
      <c r="L8" s="60"/>
      <c r="M8" s="61" t="s">
        <v>55</v>
      </c>
      <c r="N8" s="154" t="s">
        <v>56</v>
      </c>
      <c r="O8" s="60"/>
      <c r="P8" s="61" t="s">
        <v>57</v>
      </c>
      <c r="Q8" s="62" t="s">
        <v>58</v>
      </c>
      <c r="R8" s="4"/>
    </row>
    <row r="9" spans="2:18" ht="39.15" customHeight="1" x14ac:dyDescent="0.3">
      <c r="B9" s="63">
        <v>1</v>
      </c>
      <c r="C9" s="64">
        <v>101</v>
      </c>
      <c r="D9" s="199" t="s">
        <v>59</v>
      </c>
      <c r="E9" s="199" t="s">
        <v>60</v>
      </c>
      <c r="F9" s="64">
        <v>2</v>
      </c>
      <c r="G9" s="65" t="s">
        <v>61</v>
      </c>
      <c r="I9" s="66"/>
      <c r="J9" s="67"/>
      <c r="K9" s="68"/>
      <c r="L9" s="69"/>
      <c r="M9" s="70">
        <v>0</v>
      </c>
      <c r="N9" s="71">
        <f t="shared" ref="N9:N40" si="0">F9*M9</f>
        <v>0</v>
      </c>
      <c r="O9" s="69"/>
      <c r="P9" s="70">
        <v>21</v>
      </c>
      <c r="Q9" s="71">
        <f t="shared" ref="Q9:Q40" si="1">N9*((100+P9)/100)</f>
        <v>0</v>
      </c>
      <c r="R9" s="4"/>
    </row>
    <row r="10" spans="2:18" ht="27.75" customHeight="1" x14ac:dyDescent="0.3">
      <c r="B10" s="72">
        <v>2</v>
      </c>
      <c r="C10" s="73">
        <v>102</v>
      </c>
      <c r="D10" s="195" t="s">
        <v>62</v>
      </c>
      <c r="E10" s="195" t="s">
        <v>60</v>
      </c>
      <c r="F10" s="73">
        <v>6</v>
      </c>
      <c r="G10" s="74" t="s">
        <v>61</v>
      </c>
      <c r="I10" s="75"/>
      <c r="J10" s="76"/>
      <c r="K10" s="77"/>
      <c r="L10" s="69"/>
      <c r="M10" s="78">
        <v>0</v>
      </c>
      <c r="N10" s="79">
        <f t="shared" si="0"/>
        <v>0</v>
      </c>
      <c r="O10" s="69"/>
      <c r="P10" s="78">
        <v>21</v>
      </c>
      <c r="Q10" s="79">
        <f t="shared" si="1"/>
        <v>0</v>
      </c>
      <c r="R10" s="4"/>
    </row>
    <row r="11" spans="2:18" ht="27.75" customHeight="1" x14ac:dyDescent="0.3">
      <c r="B11" s="72">
        <v>4</v>
      </c>
      <c r="C11" s="73">
        <v>104</v>
      </c>
      <c r="D11" s="195" t="s">
        <v>63</v>
      </c>
      <c r="E11" s="195" t="s">
        <v>60</v>
      </c>
      <c r="F11" s="73">
        <v>2</v>
      </c>
      <c r="G11" s="74" t="s">
        <v>61</v>
      </c>
      <c r="I11" s="75"/>
      <c r="J11" s="76"/>
      <c r="K11" s="77"/>
      <c r="L11" s="69"/>
      <c r="M11" s="78">
        <v>0</v>
      </c>
      <c r="N11" s="79">
        <f t="shared" si="0"/>
        <v>0</v>
      </c>
      <c r="O11" s="69"/>
      <c r="P11" s="78">
        <v>21</v>
      </c>
      <c r="Q11" s="79">
        <f t="shared" si="1"/>
        <v>0</v>
      </c>
      <c r="R11" s="4"/>
    </row>
    <row r="12" spans="2:18" ht="27.75" customHeight="1" x14ac:dyDescent="0.3">
      <c r="B12" s="72">
        <v>5</v>
      </c>
      <c r="C12" s="73">
        <v>105</v>
      </c>
      <c r="D12" s="195" t="s">
        <v>64</v>
      </c>
      <c r="E12" s="195" t="s">
        <v>60</v>
      </c>
      <c r="F12" s="73">
        <v>8</v>
      </c>
      <c r="G12" s="74" t="s">
        <v>61</v>
      </c>
      <c r="I12" s="75"/>
      <c r="J12" s="76"/>
      <c r="K12" s="77"/>
      <c r="L12" s="69"/>
      <c r="M12" s="78">
        <v>0</v>
      </c>
      <c r="N12" s="79">
        <f t="shared" si="0"/>
        <v>0</v>
      </c>
      <c r="O12" s="69"/>
      <c r="P12" s="78">
        <v>21</v>
      </c>
      <c r="Q12" s="79">
        <f t="shared" si="1"/>
        <v>0</v>
      </c>
      <c r="R12" s="4"/>
    </row>
    <row r="13" spans="2:18" ht="27.75" customHeight="1" x14ac:dyDescent="0.3">
      <c r="B13" s="72">
        <v>6</v>
      </c>
      <c r="C13" s="73">
        <v>106</v>
      </c>
      <c r="D13" s="195" t="s">
        <v>65</v>
      </c>
      <c r="E13" s="195" t="s">
        <v>60</v>
      </c>
      <c r="F13" s="73">
        <v>2</v>
      </c>
      <c r="G13" s="74" t="s">
        <v>61</v>
      </c>
      <c r="I13" s="75"/>
      <c r="J13" s="76"/>
      <c r="K13" s="77"/>
      <c r="L13" s="69"/>
      <c r="M13" s="78">
        <v>0</v>
      </c>
      <c r="N13" s="79">
        <f t="shared" si="0"/>
        <v>0</v>
      </c>
      <c r="O13" s="69"/>
      <c r="P13" s="78">
        <v>21</v>
      </c>
      <c r="Q13" s="79">
        <f t="shared" si="1"/>
        <v>0</v>
      </c>
      <c r="R13" s="4"/>
    </row>
    <row r="14" spans="2:18" ht="27.75" customHeight="1" x14ac:dyDescent="0.3">
      <c r="B14" s="72">
        <v>7</v>
      </c>
      <c r="C14" s="73">
        <v>107</v>
      </c>
      <c r="D14" s="195" t="s">
        <v>66</v>
      </c>
      <c r="E14" s="195" t="s">
        <v>60</v>
      </c>
      <c r="F14" s="73">
        <v>1</v>
      </c>
      <c r="G14" s="74" t="s">
        <v>61</v>
      </c>
      <c r="I14" s="75"/>
      <c r="J14" s="76"/>
      <c r="K14" s="77"/>
      <c r="L14" s="69"/>
      <c r="M14" s="78">
        <v>0</v>
      </c>
      <c r="N14" s="79">
        <f t="shared" si="0"/>
        <v>0</v>
      </c>
      <c r="O14" s="69"/>
      <c r="P14" s="78">
        <v>21</v>
      </c>
      <c r="Q14" s="79">
        <f t="shared" si="1"/>
        <v>0</v>
      </c>
      <c r="R14" s="4"/>
    </row>
    <row r="15" spans="2:18" ht="27.75" customHeight="1" x14ac:dyDescent="0.3">
      <c r="B15" s="72">
        <v>8</v>
      </c>
      <c r="C15" s="73">
        <v>108</v>
      </c>
      <c r="D15" s="195" t="s">
        <v>67</v>
      </c>
      <c r="E15" s="195" t="s">
        <v>60</v>
      </c>
      <c r="F15" s="73">
        <v>2</v>
      </c>
      <c r="G15" s="74" t="s">
        <v>61</v>
      </c>
      <c r="I15" s="75"/>
      <c r="J15" s="76"/>
      <c r="K15" s="77"/>
      <c r="L15" s="69"/>
      <c r="M15" s="78">
        <v>0</v>
      </c>
      <c r="N15" s="79">
        <f t="shared" si="0"/>
        <v>0</v>
      </c>
      <c r="O15" s="69"/>
      <c r="P15" s="78">
        <v>21</v>
      </c>
      <c r="Q15" s="79">
        <f t="shared" si="1"/>
        <v>0</v>
      </c>
      <c r="R15" s="4"/>
    </row>
    <row r="16" spans="2:18" ht="27.75" customHeight="1" x14ac:dyDescent="0.3">
      <c r="B16" s="72">
        <v>9</v>
      </c>
      <c r="C16" s="73">
        <v>109</v>
      </c>
      <c r="D16" s="195" t="s">
        <v>68</v>
      </c>
      <c r="E16" s="195" t="s">
        <v>69</v>
      </c>
      <c r="F16" s="73">
        <v>6</v>
      </c>
      <c r="G16" s="74" t="s">
        <v>61</v>
      </c>
      <c r="I16" s="75"/>
      <c r="J16" s="76"/>
      <c r="K16" s="77"/>
      <c r="L16" s="69"/>
      <c r="M16" s="78">
        <v>0</v>
      </c>
      <c r="N16" s="79">
        <f t="shared" si="0"/>
        <v>0</v>
      </c>
      <c r="O16" s="69"/>
      <c r="P16" s="78">
        <v>21</v>
      </c>
      <c r="Q16" s="79">
        <f t="shared" si="1"/>
        <v>0</v>
      </c>
      <c r="R16" s="4"/>
    </row>
    <row r="17" spans="2:18" ht="27.75" customHeight="1" x14ac:dyDescent="0.3">
      <c r="B17" s="72">
        <v>13</v>
      </c>
      <c r="C17" s="73">
        <v>113</v>
      </c>
      <c r="D17" s="195" t="s">
        <v>70</v>
      </c>
      <c r="E17" s="195" t="s">
        <v>71</v>
      </c>
      <c r="F17" s="73">
        <v>11</v>
      </c>
      <c r="G17" s="74" t="s">
        <v>61</v>
      </c>
      <c r="I17" s="75"/>
      <c r="J17" s="76"/>
      <c r="K17" s="77"/>
      <c r="L17" s="69"/>
      <c r="M17" s="78">
        <v>0</v>
      </c>
      <c r="N17" s="79">
        <f t="shared" si="0"/>
        <v>0</v>
      </c>
      <c r="O17" s="69"/>
      <c r="P17" s="78">
        <v>21</v>
      </c>
      <c r="Q17" s="79">
        <f t="shared" si="1"/>
        <v>0</v>
      </c>
      <c r="R17" s="4"/>
    </row>
    <row r="18" spans="2:18" ht="27.75" customHeight="1" x14ac:dyDescent="0.3">
      <c r="B18" s="72">
        <v>14</v>
      </c>
      <c r="C18" s="73">
        <v>114</v>
      </c>
      <c r="D18" s="195" t="s">
        <v>72</v>
      </c>
      <c r="E18" s="195" t="s">
        <v>73</v>
      </c>
      <c r="F18" s="73">
        <v>3</v>
      </c>
      <c r="G18" s="74" t="s">
        <v>61</v>
      </c>
      <c r="I18" s="75"/>
      <c r="J18" s="76"/>
      <c r="K18" s="77"/>
      <c r="L18" s="69"/>
      <c r="M18" s="78">
        <v>0</v>
      </c>
      <c r="N18" s="79">
        <f t="shared" si="0"/>
        <v>0</v>
      </c>
      <c r="O18" s="69"/>
      <c r="P18" s="78">
        <v>21</v>
      </c>
      <c r="Q18" s="79">
        <f t="shared" si="1"/>
        <v>0</v>
      </c>
      <c r="R18" s="4"/>
    </row>
    <row r="19" spans="2:18" ht="27.75" customHeight="1" x14ac:dyDescent="0.3">
      <c r="B19" s="72">
        <v>15</v>
      </c>
      <c r="C19" s="73">
        <v>115</v>
      </c>
      <c r="D19" s="195" t="s">
        <v>74</v>
      </c>
      <c r="E19" s="195" t="s">
        <v>75</v>
      </c>
      <c r="F19" s="73">
        <v>1</v>
      </c>
      <c r="G19" s="74" t="s">
        <v>61</v>
      </c>
      <c r="I19" s="75"/>
      <c r="J19" s="76"/>
      <c r="K19" s="77"/>
      <c r="L19" s="69"/>
      <c r="M19" s="78">
        <v>0</v>
      </c>
      <c r="N19" s="79">
        <f t="shared" si="0"/>
        <v>0</v>
      </c>
      <c r="O19" s="69"/>
      <c r="P19" s="78">
        <v>21</v>
      </c>
      <c r="Q19" s="79">
        <f t="shared" si="1"/>
        <v>0</v>
      </c>
      <c r="R19" s="4"/>
    </row>
    <row r="20" spans="2:18" ht="27.75" customHeight="1" x14ac:dyDescent="0.3">
      <c r="B20" s="72">
        <v>16</v>
      </c>
      <c r="C20" s="73">
        <v>116</v>
      </c>
      <c r="D20" s="195" t="s">
        <v>76</v>
      </c>
      <c r="E20" s="195" t="s">
        <v>77</v>
      </c>
      <c r="F20" s="73">
        <v>6</v>
      </c>
      <c r="G20" s="74" t="s">
        <v>61</v>
      </c>
      <c r="I20" s="75"/>
      <c r="J20" s="76"/>
      <c r="K20" s="77"/>
      <c r="L20" s="69"/>
      <c r="M20" s="78">
        <v>0</v>
      </c>
      <c r="N20" s="79">
        <f t="shared" si="0"/>
        <v>0</v>
      </c>
      <c r="O20" s="69"/>
      <c r="P20" s="78">
        <v>21</v>
      </c>
      <c r="Q20" s="79">
        <f t="shared" si="1"/>
        <v>0</v>
      </c>
      <c r="R20" s="4"/>
    </row>
    <row r="21" spans="2:18" ht="27.75" customHeight="1" x14ac:dyDescent="0.3">
      <c r="B21" s="72">
        <v>17</v>
      </c>
      <c r="C21" s="73">
        <v>117</v>
      </c>
      <c r="D21" s="195" t="s">
        <v>78</v>
      </c>
      <c r="E21" s="195" t="s">
        <v>71</v>
      </c>
      <c r="F21" s="73">
        <v>2</v>
      </c>
      <c r="G21" s="74" t="s">
        <v>61</v>
      </c>
      <c r="I21" s="75"/>
      <c r="J21" s="76"/>
      <c r="K21" s="77"/>
      <c r="L21" s="69"/>
      <c r="M21" s="78">
        <v>0</v>
      </c>
      <c r="N21" s="79">
        <f t="shared" si="0"/>
        <v>0</v>
      </c>
      <c r="O21" s="69"/>
      <c r="P21" s="78">
        <v>21</v>
      </c>
      <c r="Q21" s="79">
        <f t="shared" si="1"/>
        <v>0</v>
      </c>
      <c r="R21" s="4"/>
    </row>
    <row r="22" spans="2:18" ht="27.75" customHeight="1" x14ac:dyDescent="0.3">
      <c r="B22" s="72">
        <v>18</v>
      </c>
      <c r="C22" s="73">
        <v>118</v>
      </c>
      <c r="D22" s="195" t="s">
        <v>79</v>
      </c>
      <c r="E22" s="195" t="s">
        <v>80</v>
      </c>
      <c r="F22" s="73">
        <v>11</v>
      </c>
      <c r="G22" s="74" t="s">
        <v>61</v>
      </c>
      <c r="I22" s="75"/>
      <c r="J22" s="76"/>
      <c r="K22" s="77"/>
      <c r="L22" s="69"/>
      <c r="M22" s="78">
        <v>0</v>
      </c>
      <c r="N22" s="79">
        <f t="shared" si="0"/>
        <v>0</v>
      </c>
      <c r="O22" s="69"/>
      <c r="P22" s="78">
        <v>21</v>
      </c>
      <c r="Q22" s="79">
        <f t="shared" si="1"/>
        <v>0</v>
      </c>
      <c r="R22" s="4"/>
    </row>
    <row r="23" spans="2:18" ht="27.75" customHeight="1" x14ac:dyDescent="0.3">
      <c r="B23" s="72">
        <v>19</v>
      </c>
      <c r="C23" s="73">
        <v>119</v>
      </c>
      <c r="D23" s="195" t="s">
        <v>81</v>
      </c>
      <c r="E23" s="195" t="s">
        <v>82</v>
      </c>
      <c r="F23" s="73">
        <v>5</v>
      </c>
      <c r="G23" s="74" t="s">
        <v>61</v>
      </c>
      <c r="I23" s="75"/>
      <c r="J23" s="76"/>
      <c r="K23" s="77"/>
      <c r="L23" s="69"/>
      <c r="M23" s="78">
        <v>0</v>
      </c>
      <c r="N23" s="79">
        <f t="shared" si="0"/>
        <v>0</v>
      </c>
      <c r="O23" s="69"/>
      <c r="P23" s="78">
        <v>21</v>
      </c>
      <c r="Q23" s="79">
        <f t="shared" si="1"/>
        <v>0</v>
      </c>
      <c r="R23" s="4"/>
    </row>
    <row r="24" spans="2:18" ht="27.75" customHeight="1" x14ac:dyDescent="0.3">
      <c r="B24" s="72">
        <v>20</v>
      </c>
      <c r="C24" s="73">
        <v>120</v>
      </c>
      <c r="D24" s="195" t="s">
        <v>83</v>
      </c>
      <c r="E24" s="195" t="s">
        <v>84</v>
      </c>
      <c r="F24" s="73">
        <v>2</v>
      </c>
      <c r="G24" s="74" t="s">
        <v>61</v>
      </c>
      <c r="I24" s="75"/>
      <c r="J24" s="76"/>
      <c r="K24" s="77"/>
      <c r="L24" s="69"/>
      <c r="M24" s="78">
        <v>0</v>
      </c>
      <c r="N24" s="79">
        <f t="shared" si="0"/>
        <v>0</v>
      </c>
      <c r="O24" s="69"/>
      <c r="P24" s="78">
        <v>21</v>
      </c>
      <c r="Q24" s="79">
        <f t="shared" si="1"/>
        <v>0</v>
      </c>
      <c r="R24" s="4"/>
    </row>
    <row r="25" spans="2:18" ht="27.75" customHeight="1" x14ac:dyDescent="0.3">
      <c r="B25" s="72">
        <v>21</v>
      </c>
      <c r="C25" s="73">
        <v>121</v>
      </c>
      <c r="D25" s="195" t="s">
        <v>85</v>
      </c>
      <c r="E25" s="195" t="s">
        <v>84</v>
      </c>
      <c r="F25" s="73">
        <v>2</v>
      </c>
      <c r="G25" s="74" t="s">
        <v>61</v>
      </c>
      <c r="I25" s="75"/>
      <c r="J25" s="76"/>
      <c r="K25" s="77"/>
      <c r="L25" s="69"/>
      <c r="M25" s="78">
        <v>0</v>
      </c>
      <c r="N25" s="79">
        <f t="shared" si="0"/>
        <v>0</v>
      </c>
      <c r="O25" s="69"/>
      <c r="P25" s="78">
        <v>21</v>
      </c>
      <c r="Q25" s="79">
        <f t="shared" si="1"/>
        <v>0</v>
      </c>
      <c r="R25" s="4"/>
    </row>
    <row r="26" spans="2:18" ht="27.75" customHeight="1" x14ac:dyDescent="0.3">
      <c r="B26" s="72">
        <v>22</v>
      </c>
      <c r="C26" s="73">
        <v>122</v>
      </c>
      <c r="D26" s="195" t="s">
        <v>86</v>
      </c>
      <c r="E26" s="195" t="s">
        <v>84</v>
      </c>
      <c r="F26" s="73">
        <v>1</v>
      </c>
      <c r="G26" s="74" t="s">
        <v>61</v>
      </c>
      <c r="I26" s="75"/>
      <c r="J26" s="76"/>
      <c r="K26" s="77"/>
      <c r="L26" s="69"/>
      <c r="M26" s="78">
        <v>0</v>
      </c>
      <c r="N26" s="79">
        <f t="shared" si="0"/>
        <v>0</v>
      </c>
      <c r="O26" s="69"/>
      <c r="P26" s="78">
        <v>21</v>
      </c>
      <c r="Q26" s="79">
        <f t="shared" si="1"/>
        <v>0</v>
      </c>
      <c r="R26" s="4"/>
    </row>
    <row r="27" spans="2:18" ht="27.75" customHeight="1" x14ac:dyDescent="0.3">
      <c r="B27" s="72">
        <v>23</v>
      </c>
      <c r="C27" s="73">
        <v>123</v>
      </c>
      <c r="D27" s="195" t="s">
        <v>87</v>
      </c>
      <c r="E27" s="195" t="s">
        <v>88</v>
      </c>
      <c r="F27" s="73">
        <v>2</v>
      </c>
      <c r="G27" s="74" t="s">
        <v>61</v>
      </c>
      <c r="I27" s="75"/>
      <c r="J27" s="76"/>
      <c r="K27" s="77"/>
      <c r="L27" s="69"/>
      <c r="M27" s="78">
        <v>0</v>
      </c>
      <c r="N27" s="79">
        <f t="shared" si="0"/>
        <v>0</v>
      </c>
      <c r="O27" s="69"/>
      <c r="P27" s="78">
        <v>21</v>
      </c>
      <c r="Q27" s="79">
        <f t="shared" si="1"/>
        <v>0</v>
      </c>
      <c r="R27" s="4"/>
    </row>
    <row r="28" spans="2:18" ht="27.75" customHeight="1" x14ac:dyDescent="0.3">
      <c r="B28" s="72">
        <v>24</v>
      </c>
      <c r="C28" s="73">
        <v>124</v>
      </c>
      <c r="D28" s="195" t="s">
        <v>89</v>
      </c>
      <c r="E28" s="195" t="s">
        <v>88</v>
      </c>
      <c r="F28" s="73">
        <v>3</v>
      </c>
      <c r="G28" s="74" t="s">
        <v>61</v>
      </c>
      <c r="I28" s="75"/>
      <c r="J28" s="76"/>
      <c r="K28" s="77"/>
      <c r="L28" s="69"/>
      <c r="M28" s="78">
        <v>0</v>
      </c>
      <c r="N28" s="79">
        <f t="shared" si="0"/>
        <v>0</v>
      </c>
      <c r="O28" s="69"/>
      <c r="P28" s="78">
        <v>21</v>
      </c>
      <c r="Q28" s="79">
        <f t="shared" si="1"/>
        <v>0</v>
      </c>
      <c r="R28" s="4"/>
    </row>
    <row r="29" spans="2:18" ht="27.75" customHeight="1" x14ac:dyDescent="0.3">
      <c r="B29" s="72">
        <v>27</v>
      </c>
      <c r="C29" s="73">
        <v>127</v>
      </c>
      <c r="D29" s="195" t="s">
        <v>90</v>
      </c>
      <c r="E29" s="195" t="s">
        <v>91</v>
      </c>
      <c r="F29" s="73">
        <v>2</v>
      </c>
      <c r="G29" s="74" t="s">
        <v>61</v>
      </c>
      <c r="I29" s="75"/>
      <c r="J29" s="76"/>
      <c r="K29" s="77"/>
      <c r="L29" s="69"/>
      <c r="M29" s="78">
        <v>0</v>
      </c>
      <c r="N29" s="79">
        <f t="shared" si="0"/>
        <v>0</v>
      </c>
      <c r="O29" s="69"/>
      <c r="P29" s="78">
        <v>21</v>
      </c>
      <c r="Q29" s="79">
        <f t="shared" si="1"/>
        <v>0</v>
      </c>
      <c r="R29" s="4"/>
    </row>
    <row r="30" spans="2:18" ht="27.75" customHeight="1" x14ac:dyDescent="0.3">
      <c r="B30" s="72">
        <v>28</v>
      </c>
      <c r="C30" s="73">
        <v>128</v>
      </c>
      <c r="D30" s="195" t="s">
        <v>92</v>
      </c>
      <c r="E30" s="195" t="s">
        <v>91</v>
      </c>
      <c r="F30" s="73">
        <v>1</v>
      </c>
      <c r="G30" s="74" t="s">
        <v>61</v>
      </c>
      <c r="I30" s="75"/>
      <c r="J30" s="76"/>
      <c r="K30" s="77"/>
      <c r="L30" s="69"/>
      <c r="M30" s="78">
        <v>0</v>
      </c>
      <c r="N30" s="79">
        <f t="shared" si="0"/>
        <v>0</v>
      </c>
      <c r="O30" s="69"/>
      <c r="P30" s="78">
        <v>21</v>
      </c>
      <c r="Q30" s="79">
        <f t="shared" si="1"/>
        <v>0</v>
      </c>
      <c r="R30" s="4"/>
    </row>
    <row r="31" spans="2:18" ht="27.75" customHeight="1" x14ac:dyDescent="0.3">
      <c r="B31" s="72">
        <v>29</v>
      </c>
      <c r="C31" s="73">
        <v>129</v>
      </c>
      <c r="D31" s="195" t="s">
        <v>93</v>
      </c>
      <c r="E31" s="195" t="s">
        <v>94</v>
      </c>
      <c r="F31" s="73">
        <v>6</v>
      </c>
      <c r="G31" s="74" t="s">
        <v>61</v>
      </c>
      <c r="I31" s="75"/>
      <c r="J31" s="76"/>
      <c r="K31" s="77"/>
      <c r="L31" s="69"/>
      <c r="M31" s="78">
        <v>0</v>
      </c>
      <c r="N31" s="79">
        <f t="shared" si="0"/>
        <v>0</v>
      </c>
      <c r="O31" s="69"/>
      <c r="P31" s="78">
        <v>21</v>
      </c>
      <c r="Q31" s="79">
        <f t="shared" si="1"/>
        <v>0</v>
      </c>
      <c r="R31" s="4"/>
    </row>
    <row r="32" spans="2:18" ht="27.75" customHeight="1" x14ac:dyDescent="0.3">
      <c r="B32" s="72">
        <v>31</v>
      </c>
      <c r="C32" s="73">
        <v>131</v>
      </c>
      <c r="D32" s="195" t="s">
        <v>95</v>
      </c>
      <c r="E32" s="195" t="s">
        <v>94</v>
      </c>
      <c r="F32" s="73">
        <v>20</v>
      </c>
      <c r="G32" s="74" t="s">
        <v>61</v>
      </c>
      <c r="I32" s="75"/>
      <c r="J32" s="76"/>
      <c r="K32" s="77"/>
      <c r="L32" s="69"/>
      <c r="M32" s="78">
        <v>0</v>
      </c>
      <c r="N32" s="79">
        <f t="shared" si="0"/>
        <v>0</v>
      </c>
      <c r="O32" s="69"/>
      <c r="P32" s="78">
        <v>21</v>
      </c>
      <c r="Q32" s="79">
        <f t="shared" si="1"/>
        <v>0</v>
      </c>
      <c r="R32" s="4"/>
    </row>
    <row r="33" spans="2:18" ht="27.75" customHeight="1" x14ac:dyDescent="0.3">
      <c r="B33" s="72">
        <v>32</v>
      </c>
      <c r="C33" s="73">
        <v>132</v>
      </c>
      <c r="D33" s="195" t="s">
        <v>96</v>
      </c>
      <c r="E33" s="195" t="s">
        <v>94</v>
      </c>
      <c r="F33" s="73">
        <v>11</v>
      </c>
      <c r="G33" s="74" t="s">
        <v>61</v>
      </c>
      <c r="I33" s="75"/>
      <c r="J33" s="76"/>
      <c r="K33" s="77"/>
      <c r="L33" s="69"/>
      <c r="M33" s="78">
        <v>0</v>
      </c>
      <c r="N33" s="79">
        <f t="shared" si="0"/>
        <v>0</v>
      </c>
      <c r="O33" s="69"/>
      <c r="P33" s="78">
        <v>21</v>
      </c>
      <c r="Q33" s="79">
        <f t="shared" si="1"/>
        <v>0</v>
      </c>
      <c r="R33" s="4"/>
    </row>
    <row r="34" spans="2:18" ht="27.75" customHeight="1" x14ac:dyDescent="0.3">
      <c r="B34" s="72">
        <v>33</v>
      </c>
      <c r="C34" s="73">
        <v>133</v>
      </c>
      <c r="D34" s="195" t="s">
        <v>97</v>
      </c>
      <c r="E34" s="195" t="s">
        <v>98</v>
      </c>
      <c r="F34" s="73">
        <v>2</v>
      </c>
      <c r="G34" s="74" t="s">
        <v>61</v>
      </c>
      <c r="I34" s="75"/>
      <c r="J34" s="76"/>
      <c r="K34" s="77"/>
      <c r="L34" s="69"/>
      <c r="M34" s="78">
        <v>0</v>
      </c>
      <c r="N34" s="79">
        <f t="shared" si="0"/>
        <v>0</v>
      </c>
      <c r="O34" s="69"/>
      <c r="P34" s="78">
        <v>21</v>
      </c>
      <c r="Q34" s="79">
        <f t="shared" si="1"/>
        <v>0</v>
      </c>
      <c r="R34" s="4"/>
    </row>
    <row r="35" spans="2:18" ht="27.75" customHeight="1" x14ac:dyDescent="0.3">
      <c r="B35" s="72">
        <v>34</v>
      </c>
      <c r="C35" s="73">
        <v>134</v>
      </c>
      <c r="D35" s="195" t="s">
        <v>99</v>
      </c>
      <c r="E35" s="195" t="s">
        <v>94</v>
      </c>
      <c r="F35" s="73">
        <v>6</v>
      </c>
      <c r="G35" s="74" t="s">
        <v>61</v>
      </c>
      <c r="I35" s="75"/>
      <c r="J35" s="76"/>
      <c r="K35" s="77"/>
      <c r="L35" s="69"/>
      <c r="M35" s="78">
        <v>0</v>
      </c>
      <c r="N35" s="79">
        <f t="shared" si="0"/>
        <v>0</v>
      </c>
      <c r="O35" s="69"/>
      <c r="P35" s="78">
        <v>21</v>
      </c>
      <c r="Q35" s="79">
        <f t="shared" si="1"/>
        <v>0</v>
      </c>
      <c r="R35" s="4"/>
    </row>
    <row r="36" spans="2:18" ht="27.75" customHeight="1" x14ac:dyDescent="0.3">
      <c r="B36" s="72">
        <v>35</v>
      </c>
      <c r="C36" s="73">
        <v>135</v>
      </c>
      <c r="D36" s="195" t="s">
        <v>100</v>
      </c>
      <c r="E36" s="195" t="s">
        <v>94</v>
      </c>
      <c r="F36" s="73">
        <v>4</v>
      </c>
      <c r="G36" s="74" t="s">
        <v>61</v>
      </c>
      <c r="I36" s="75"/>
      <c r="J36" s="76"/>
      <c r="K36" s="77"/>
      <c r="L36" s="69"/>
      <c r="M36" s="78">
        <v>0</v>
      </c>
      <c r="N36" s="79">
        <f t="shared" si="0"/>
        <v>0</v>
      </c>
      <c r="O36" s="69"/>
      <c r="P36" s="78">
        <v>21</v>
      </c>
      <c r="Q36" s="79">
        <f t="shared" si="1"/>
        <v>0</v>
      </c>
      <c r="R36" s="4"/>
    </row>
    <row r="37" spans="2:18" ht="27.75" customHeight="1" x14ac:dyDescent="0.3">
      <c r="B37" s="72">
        <v>36</v>
      </c>
      <c r="C37" s="73">
        <v>136</v>
      </c>
      <c r="D37" s="195" t="s">
        <v>101</v>
      </c>
      <c r="E37" s="195" t="s">
        <v>94</v>
      </c>
      <c r="F37" s="73">
        <v>2</v>
      </c>
      <c r="G37" s="74" t="s">
        <v>61</v>
      </c>
      <c r="I37" s="75"/>
      <c r="J37" s="76"/>
      <c r="K37" s="77"/>
      <c r="L37" s="69"/>
      <c r="M37" s="78">
        <v>0</v>
      </c>
      <c r="N37" s="79">
        <f t="shared" si="0"/>
        <v>0</v>
      </c>
      <c r="O37" s="69"/>
      <c r="P37" s="78">
        <v>21</v>
      </c>
      <c r="Q37" s="79">
        <f t="shared" si="1"/>
        <v>0</v>
      </c>
      <c r="R37" s="4"/>
    </row>
    <row r="38" spans="2:18" ht="27.75" customHeight="1" x14ac:dyDescent="0.3">
      <c r="B38" s="72">
        <v>37</v>
      </c>
      <c r="C38" s="73">
        <v>137</v>
      </c>
      <c r="D38" s="195" t="s">
        <v>102</v>
      </c>
      <c r="E38" s="195" t="s">
        <v>94</v>
      </c>
      <c r="F38" s="73">
        <v>4</v>
      </c>
      <c r="G38" s="74" t="s">
        <v>61</v>
      </c>
      <c r="I38" s="75"/>
      <c r="J38" s="76"/>
      <c r="K38" s="77"/>
      <c r="L38" s="69"/>
      <c r="M38" s="78">
        <v>0</v>
      </c>
      <c r="N38" s="79">
        <f t="shared" si="0"/>
        <v>0</v>
      </c>
      <c r="O38" s="69"/>
      <c r="P38" s="78">
        <v>21</v>
      </c>
      <c r="Q38" s="79">
        <f t="shared" si="1"/>
        <v>0</v>
      </c>
      <c r="R38" s="4"/>
    </row>
    <row r="39" spans="2:18" ht="27.75" customHeight="1" x14ac:dyDescent="0.3">
      <c r="B39" s="72">
        <v>38</v>
      </c>
      <c r="C39" s="73">
        <v>138</v>
      </c>
      <c r="D39" s="195" t="s">
        <v>103</v>
      </c>
      <c r="E39" s="195" t="s">
        <v>94</v>
      </c>
      <c r="F39" s="73">
        <v>2</v>
      </c>
      <c r="G39" s="74" t="s">
        <v>61</v>
      </c>
      <c r="I39" s="75"/>
      <c r="J39" s="76"/>
      <c r="K39" s="77"/>
      <c r="L39" s="69"/>
      <c r="M39" s="78">
        <v>0</v>
      </c>
      <c r="N39" s="79">
        <f t="shared" si="0"/>
        <v>0</v>
      </c>
      <c r="O39" s="69"/>
      <c r="P39" s="78">
        <v>21</v>
      </c>
      <c r="Q39" s="79">
        <f t="shared" si="1"/>
        <v>0</v>
      </c>
      <c r="R39" s="4"/>
    </row>
    <row r="40" spans="2:18" ht="27.75" customHeight="1" x14ac:dyDescent="0.3">
      <c r="B40" s="72">
        <v>39</v>
      </c>
      <c r="C40" s="73">
        <v>139</v>
      </c>
      <c r="D40" s="195" t="s">
        <v>104</v>
      </c>
      <c r="E40" s="195" t="s">
        <v>94</v>
      </c>
      <c r="F40" s="73">
        <v>2</v>
      </c>
      <c r="G40" s="74" t="s">
        <v>61</v>
      </c>
      <c r="I40" s="75"/>
      <c r="J40" s="76"/>
      <c r="K40" s="77"/>
      <c r="L40" s="69"/>
      <c r="M40" s="78">
        <v>0</v>
      </c>
      <c r="N40" s="79">
        <f t="shared" si="0"/>
        <v>0</v>
      </c>
      <c r="O40" s="69"/>
      <c r="P40" s="78">
        <v>21</v>
      </c>
      <c r="Q40" s="79">
        <f t="shared" si="1"/>
        <v>0</v>
      </c>
      <c r="R40" s="4"/>
    </row>
    <row r="41" spans="2:18" ht="27.75" customHeight="1" x14ac:dyDescent="0.3">
      <c r="B41" s="72">
        <v>40</v>
      </c>
      <c r="C41" s="73">
        <v>140</v>
      </c>
      <c r="D41" s="195" t="s">
        <v>105</v>
      </c>
      <c r="E41" s="195" t="s">
        <v>94</v>
      </c>
      <c r="F41" s="73">
        <v>2</v>
      </c>
      <c r="G41" s="74" t="s">
        <v>61</v>
      </c>
      <c r="I41" s="75"/>
      <c r="J41" s="76"/>
      <c r="K41" s="77"/>
      <c r="L41" s="69"/>
      <c r="M41" s="78">
        <v>0</v>
      </c>
      <c r="N41" s="79">
        <f t="shared" ref="N41:N63" si="2">F41*M41</f>
        <v>0</v>
      </c>
      <c r="O41" s="69"/>
      <c r="P41" s="78">
        <v>21</v>
      </c>
      <c r="Q41" s="79">
        <f t="shared" ref="Q41:Q63" si="3">N41*((100+P41)/100)</f>
        <v>0</v>
      </c>
      <c r="R41" s="4"/>
    </row>
    <row r="42" spans="2:18" ht="27.75" customHeight="1" x14ac:dyDescent="0.3">
      <c r="B42" s="72">
        <v>41</v>
      </c>
      <c r="C42" s="73">
        <v>141</v>
      </c>
      <c r="D42" s="195" t="s">
        <v>106</v>
      </c>
      <c r="E42" s="195" t="s">
        <v>107</v>
      </c>
      <c r="F42" s="73">
        <v>2</v>
      </c>
      <c r="G42" s="74" t="s">
        <v>61</v>
      </c>
      <c r="I42" s="75"/>
      <c r="J42" s="76"/>
      <c r="K42" s="77"/>
      <c r="L42" s="69"/>
      <c r="M42" s="78">
        <v>0</v>
      </c>
      <c r="N42" s="79">
        <f t="shared" si="2"/>
        <v>0</v>
      </c>
      <c r="O42" s="69"/>
      <c r="P42" s="78">
        <v>21</v>
      </c>
      <c r="Q42" s="79">
        <f t="shared" si="3"/>
        <v>0</v>
      </c>
      <c r="R42" s="4"/>
    </row>
    <row r="43" spans="2:18" ht="27.75" customHeight="1" x14ac:dyDescent="0.3">
      <c r="B43" s="72">
        <v>42</v>
      </c>
      <c r="C43" s="73">
        <v>142</v>
      </c>
      <c r="D43" s="195" t="s">
        <v>108</v>
      </c>
      <c r="E43" s="195" t="s">
        <v>109</v>
      </c>
      <c r="F43" s="73">
        <v>12</v>
      </c>
      <c r="G43" s="74" t="s">
        <v>61</v>
      </c>
      <c r="I43" s="75"/>
      <c r="J43" s="76"/>
      <c r="K43" s="77"/>
      <c r="L43" s="69"/>
      <c r="M43" s="78">
        <v>0</v>
      </c>
      <c r="N43" s="79">
        <f t="shared" si="2"/>
        <v>0</v>
      </c>
      <c r="O43" s="69"/>
      <c r="P43" s="78">
        <v>21</v>
      </c>
      <c r="Q43" s="79">
        <f t="shared" si="3"/>
        <v>0</v>
      </c>
      <c r="R43" s="4"/>
    </row>
    <row r="44" spans="2:18" ht="27.75" customHeight="1" x14ac:dyDescent="0.3">
      <c r="B44" s="72">
        <v>43</v>
      </c>
      <c r="C44" s="73">
        <v>143</v>
      </c>
      <c r="D44" s="195" t="s">
        <v>110</v>
      </c>
      <c r="E44" s="195" t="s">
        <v>111</v>
      </c>
      <c r="F44" s="73">
        <v>11</v>
      </c>
      <c r="G44" s="74" t="s">
        <v>61</v>
      </c>
      <c r="I44" s="75"/>
      <c r="J44" s="76"/>
      <c r="K44" s="77"/>
      <c r="L44" s="69"/>
      <c r="M44" s="78">
        <v>0</v>
      </c>
      <c r="N44" s="79">
        <f t="shared" si="2"/>
        <v>0</v>
      </c>
      <c r="O44" s="69"/>
      <c r="P44" s="78">
        <v>21</v>
      </c>
      <c r="Q44" s="79">
        <f t="shared" si="3"/>
        <v>0</v>
      </c>
      <c r="R44" s="4"/>
    </row>
    <row r="45" spans="2:18" ht="27.75" customHeight="1" x14ac:dyDescent="0.3">
      <c r="B45" s="72">
        <v>49</v>
      </c>
      <c r="C45" s="73">
        <v>149</v>
      </c>
      <c r="D45" s="195" t="s">
        <v>112</v>
      </c>
      <c r="E45" s="195" t="s">
        <v>113</v>
      </c>
      <c r="F45" s="73">
        <v>7</v>
      </c>
      <c r="G45" s="74" t="s">
        <v>61</v>
      </c>
      <c r="I45" s="75"/>
      <c r="J45" s="76"/>
      <c r="K45" s="77"/>
      <c r="L45" s="69"/>
      <c r="M45" s="78">
        <v>0</v>
      </c>
      <c r="N45" s="79">
        <f t="shared" si="2"/>
        <v>0</v>
      </c>
      <c r="O45" s="69"/>
      <c r="P45" s="78">
        <v>21</v>
      </c>
      <c r="Q45" s="79">
        <f t="shared" si="3"/>
        <v>0</v>
      </c>
      <c r="R45" s="4"/>
    </row>
    <row r="46" spans="2:18" ht="27.75" customHeight="1" x14ac:dyDescent="0.3">
      <c r="B46" s="72">
        <v>50</v>
      </c>
      <c r="C46" s="73">
        <v>150</v>
      </c>
      <c r="D46" s="195" t="s">
        <v>114</v>
      </c>
      <c r="E46" s="195" t="s">
        <v>115</v>
      </c>
      <c r="F46" s="73">
        <v>4</v>
      </c>
      <c r="G46" s="74" t="s">
        <v>116</v>
      </c>
      <c r="I46" s="75"/>
      <c r="J46" s="76"/>
      <c r="K46" s="77"/>
      <c r="L46" s="69"/>
      <c r="M46" s="78">
        <v>0</v>
      </c>
      <c r="N46" s="79">
        <f t="shared" si="2"/>
        <v>0</v>
      </c>
      <c r="O46" s="69"/>
      <c r="P46" s="78">
        <v>21</v>
      </c>
      <c r="Q46" s="79">
        <f t="shared" si="3"/>
        <v>0</v>
      </c>
      <c r="R46" s="4"/>
    </row>
    <row r="47" spans="2:18" ht="27.75" customHeight="1" x14ac:dyDescent="0.3">
      <c r="B47" s="72">
        <v>51</v>
      </c>
      <c r="C47" s="73">
        <v>151</v>
      </c>
      <c r="D47" s="195" t="s">
        <v>117</v>
      </c>
      <c r="E47" s="195" t="s">
        <v>115</v>
      </c>
      <c r="F47" s="73">
        <v>2</v>
      </c>
      <c r="G47" s="74" t="s">
        <v>116</v>
      </c>
      <c r="I47" s="75"/>
      <c r="J47" s="76"/>
      <c r="K47" s="77"/>
      <c r="L47" s="69"/>
      <c r="M47" s="78">
        <v>0</v>
      </c>
      <c r="N47" s="79">
        <f t="shared" si="2"/>
        <v>0</v>
      </c>
      <c r="O47" s="69"/>
      <c r="P47" s="78">
        <v>21</v>
      </c>
      <c r="Q47" s="79">
        <f t="shared" si="3"/>
        <v>0</v>
      </c>
      <c r="R47" s="4"/>
    </row>
    <row r="48" spans="2:18" ht="27.75" customHeight="1" x14ac:dyDescent="0.3">
      <c r="B48" s="72">
        <v>52</v>
      </c>
      <c r="C48" s="73">
        <v>152</v>
      </c>
      <c r="D48" s="195" t="s">
        <v>118</v>
      </c>
      <c r="E48" s="195" t="s">
        <v>119</v>
      </c>
      <c r="F48" s="73">
        <v>4</v>
      </c>
      <c r="G48" s="74" t="s">
        <v>116</v>
      </c>
      <c r="I48" s="75"/>
      <c r="J48" s="76"/>
      <c r="K48" s="77"/>
      <c r="L48" s="69"/>
      <c r="M48" s="78">
        <v>0</v>
      </c>
      <c r="N48" s="79">
        <f t="shared" si="2"/>
        <v>0</v>
      </c>
      <c r="O48" s="69"/>
      <c r="P48" s="78">
        <v>21</v>
      </c>
      <c r="Q48" s="79">
        <f t="shared" si="3"/>
        <v>0</v>
      </c>
      <c r="R48" s="4"/>
    </row>
    <row r="49" spans="2:18" ht="19.350000000000001" customHeight="1" x14ac:dyDescent="0.3">
      <c r="B49" s="72">
        <v>54</v>
      </c>
      <c r="C49" s="73">
        <v>154</v>
      </c>
      <c r="D49" s="195" t="s">
        <v>120</v>
      </c>
      <c r="E49" s="195" t="s">
        <v>121</v>
      </c>
      <c r="F49" s="73">
        <v>2</v>
      </c>
      <c r="G49" s="74" t="s">
        <v>61</v>
      </c>
      <c r="I49" s="75"/>
      <c r="J49" s="76"/>
      <c r="K49" s="77"/>
      <c r="L49" s="69"/>
      <c r="M49" s="78">
        <v>0</v>
      </c>
      <c r="N49" s="79">
        <f t="shared" si="2"/>
        <v>0</v>
      </c>
      <c r="O49" s="69"/>
      <c r="P49" s="78">
        <v>21</v>
      </c>
      <c r="Q49" s="79">
        <f t="shared" si="3"/>
        <v>0</v>
      </c>
      <c r="R49" s="4"/>
    </row>
    <row r="50" spans="2:18" ht="27.75" customHeight="1" x14ac:dyDescent="0.3">
      <c r="B50" s="72">
        <v>55</v>
      </c>
      <c r="C50" s="73">
        <v>155</v>
      </c>
      <c r="D50" s="195" t="s">
        <v>122</v>
      </c>
      <c r="E50" s="195" t="s">
        <v>123</v>
      </c>
      <c r="F50" s="73">
        <v>4</v>
      </c>
      <c r="G50" s="74" t="s">
        <v>61</v>
      </c>
      <c r="I50" s="75"/>
      <c r="J50" s="76"/>
      <c r="K50" s="77"/>
      <c r="L50" s="69"/>
      <c r="M50" s="78">
        <v>0</v>
      </c>
      <c r="N50" s="79">
        <f t="shared" si="2"/>
        <v>0</v>
      </c>
      <c r="O50" s="69"/>
      <c r="P50" s="78">
        <v>21</v>
      </c>
      <c r="Q50" s="79">
        <f t="shared" si="3"/>
        <v>0</v>
      </c>
      <c r="R50" s="4"/>
    </row>
    <row r="51" spans="2:18" ht="27.75" customHeight="1" x14ac:dyDescent="0.3">
      <c r="B51" s="72">
        <v>56</v>
      </c>
      <c r="C51" s="73">
        <v>156</v>
      </c>
      <c r="D51" s="195" t="s">
        <v>124</v>
      </c>
      <c r="E51" s="195" t="s">
        <v>125</v>
      </c>
      <c r="F51" s="73">
        <v>2</v>
      </c>
      <c r="G51" s="74" t="s">
        <v>61</v>
      </c>
      <c r="I51" s="75"/>
      <c r="J51" s="76"/>
      <c r="K51" s="77"/>
      <c r="L51" s="69"/>
      <c r="M51" s="78">
        <v>0</v>
      </c>
      <c r="N51" s="79">
        <f t="shared" si="2"/>
        <v>0</v>
      </c>
      <c r="O51" s="69"/>
      <c r="P51" s="78">
        <v>21</v>
      </c>
      <c r="Q51" s="79">
        <f t="shared" si="3"/>
        <v>0</v>
      </c>
      <c r="R51" s="4"/>
    </row>
    <row r="52" spans="2:18" ht="19.350000000000001" customHeight="1" x14ac:dyDescent="0.3">
      <c r="B52" s="72">
        <v>57</v>
      </c>
      <c r="C52" s="73">
        <v>157</v>
      </c>
      <c r="D52" s="195" t="s">
        <v>126</v>
      </c>
      <c r="E52" s="195" t="s">
        <v>127</v>
      </c>
      <c r="F52" s="73">
        <v>1</v>
      </c>
      <c r="G52" s="74" t="s">
        <v>61</v>
      </c>
      <c r="I52" s="75"/>
      <c r="J52" s="76"/>
      <c r="K52" s="77"/>
      <c r="L52" s="69"/>
      <c r="M52" s="78">
        <v>0</v>
      </c>
      <c r="N52" s="79">
        <f t="shared" si="2"/>
        <v>0</v>
      </c>
      <c r="O52" s="69"/>
      <c r="P52" s="78">
        <v>21</v>
      </c>
      <c r="Q52" s="79">
        <f t="shared" si="3"/>
        <v>0</v>
      </c>
      <c r="R52" s="4"/>
    </row>
    <row r="53" spans="2:18" ht="19.350000000000001" customHeight="1" x14ac:dyDescent="0.3">
      <c r="B53" s="72">
        <v>58</v>
      </c>
      <c r="C53" s="73">
        <v>158</v>
      </c>
      <c r="D53" s="195" t="s">
        <v>128</v>
      </c>
      <c r="E53" s="195" t="s">
        <v>127</v>
      </c>
      <c r="F53" s="73">
        <v>1</v>
      </c>
      <c r="G53" s="74" t="s">
        <v>61</v>
      </c>
      <c r="I53" s="75"/>
      <c r="J53" s="76"/>
      <c r="K53" s="77"/>
      <c r="L53" s="69"/>
      <c r="M53" s="78">
        <v>0</v>
      </c>
      <c r="N53" s="79">
        <f t="shared" si="2"/>
        <v>0</v>
      </c>
      <c r="O53" s="69"/>
      <c r="P53" s="78">
        <v>21</v>
      </c>
      <c r="Q53" s="79">
        <f t="shared" si="3"/>
        <v>0</v>
      </c>
      <c r="R53" s="4"/>
    </row>
    <row r="54" spans="2:18" ht="21" customHeight="1" x14ac:dyDescent="0.3">
      <c r="B54" s="72">
        <v>59</v>
      </c>
      <c r="C54" s="73">
        <v>159</v>
      </c>
      <c r="D54" s="195" t="s">
        <v>129</v>
      </c>
      <c r="E54" s="195" t="s">
        <v>127</v>
      </c>
      <c r="F54" s="73">
        <v>1</v>
      </c>
      <c r="G54" s="74" t="s">
        <v>61</v>
      </c>
      <c r="I54" s="75"/>
      <c r="J54" s="76"/>
      <c r="K54" s="77"/>
      <c r="L54" s="153"/>
      <c r="M54" s="78">
        <v>0</v>
      </c>
      <c r="N54" s="79">
        <f t="shared" si="2"/>
        <v>0</v>
      </c>
      <c r="O54" s="69"/>
      <c r="P54" s="78">
        <v>21</v>
      </c>
      <c r="Q54" s="79">
        <f t="shared" si="3"/>
        <v>0</v>
      </c>
      <c r="R54" s="4"/>
    </row>
    <row r="55" spans="2:18" ht="18" customHeight="1" x14ac:dyDescent="0.3">
      <c r="B55" s="72">
        <v>60</v>
      </c>
      <c r="C55" s="73">
        <v>160</v>
      </c>
      <c r="D55" s="195" t="s">
        <v>130</v>
      </c>
      <c r="E55" s="195" t="s">
        <v>127</v>
      </c>
      <c r="F55" s="73">
        <v>1</v>
      </c>
      <c r="G55" s="74" t="s">
        <v>61</v>
      </c>
      <c r="I55" s="75"/>
      <c r="J55" s="76"/>
      <c r="K55" s="77"/>
      <c r="L55" s="153"/>
      <c r="M55" s="78">
        <v>0</v>
      </c>
      <c r="N55" s="79">
        <f t="shared" si="2"/>
        <v>0</v>
      </c>
      <c r="O55" s="69"/>
      <c r="P55" s="78">
        <v>21</v>
      </c>
      <c r="Q55" s="79">
        <f t="shared" si="3"/>
        <v>0</v>
      </c>
      <c r="R55" s="4"/>
    </row>
    <row r="56" spans="2:18" ht="19.95" customHeight="1" x14ac:dyDescent="0.3">
      <c r="B56" s="72">
        <v>61</v>
      </c>
      <c r="C56" s="73">
        <v>161</v>
      </c>
      <c r="D56" s="195" t="s">
        <v>131</v>
      </c>
      <c r="E56" s="195" t="s">
        <v>127</v>
      </c>
      <c r="F56" s="73">
        <v>1</v>
      </c>
      <c r="G56" s="74" t="s">
        <v>61</v>
      </c>
      <c r="I56" s="75"/>
      <c r="J56" s="76"/>
      <c r="K56" s="77"/>
      <c r="L56" s="153"/>
      <c r="M56" s="78">
        <v>0</v>
      </c>
      <c r="N56" s="79">
        <f t="shared" si="2"/>
        <v>0</v>
      </c>
      <c r="O56" s="69"/>
      <c r="P56" s="78">
        <v>21</v>
      </c>
      <c r="Q56" s="79">
        <f t="shared" si="3"/>
        <v>0</v>
      </c>
      <c r="R56" s="4"/>
    </row>
    <row r="57" spans="2:18" ht="27.75" customHeight="1" x14ac:dyDescent="0.3">
      <c r="B57" s="72">
        <v>62</v>
      </c>
      <c r="C57" s="73">
        <v>162</v>
      </c>
      <c r="D57" s="195" t="s">
        <v>132</v>
      </c>
      <c r="E57" s="195" t="s">
        <v>127</v>
      </c>
      <c r="F57" s="73">
        <v>1</v>
      </c>
      <c r="G57" s="74" t="s">
        <v>61</v>
      </c>
      <c r="I57" s="75"/>
      <c r="J57" s="76"/>
      <c r="K57" s="77"/>
      <c r="L57" s="153"/>
      <c r="M57" s="78">
        <v>0</v>
      </c>
      <c r="N57" s="79">
        <f t="shared" si="2"/>
        <v>0</v>
      </c>
      <c r="O57" s="69"/>
      <c r="P57" s="78">
        <v>21</v>
      </c>
      <c r="Q57" s="79">
        <f t="shared" si="3"/>
        <v>0</v>
      </c>
      <c r="R57" s="4"/>
    </row>
    <row r="58" spans="2:18" ht="19.350000000000001" customHeight="1" x14ac:dyDescent="0.3">
      <c r="B58" s="72">
        <v>63</v>
      </c>
      <c r="C58" s="73">
        <v>163</v>
      </c>
      <c r="D58" s="195" t="s">
        <v>133</v>
      </c>
      <c r="E58" s="195" t="s">
        <v>127</v>
      </c>
      <c r="F58" s="73">
        <v>1</v>
      </c>
      <c r="G58" s="74" t="s">
        <v>61</v>
      </c>
      <c r="I58" s="75"/>
      <c r="J58" s="76"/>
      <c r="K58" s="77"/>
      <c r="L58" s="153"/>
      <c r="M58" s="78">
        <v>0</v>
      </c>
      <c r="N58" s="79">
        <f t="shared" si="2"/>
        <v>0</v>
      </c>
      <c r="O58" s="69"/>
      <c r="P58" s="78">
        <v>21</v>
      </c>
      <c r="Q58" s="79">
        <f t="shared" si="3"/>
        <v>0</v>
      </c>
      <c r="R58" s="4"/>
    </row>
    <row r="59" spans="2:18" ht="19.350000000000001" customHeight="1" x14ac:dyDescent="0.3">
      <c r="B59" s="72">
        <v>64</v>
      </c>
      <c r="C59" s="73">
        <v>164</v>
      </c>
      <c r="D59" s="195" t="s">
        <v>134</v>
      </c>
      <c r="E59" s="195" t="s">
        <v>127</v>
      </c>
      <c r="F59" s="73">
        <v>1</v>
      </c>
      <c r="G59" s="74" t="s">
        <v>61</v>
      </c>
      <c r="I59" s="75"/>
      <c r="J59" s="76"/>
      <c r="K59" s="77"/>
      <c r="L59" s="153"/>
      <c r="M59" s="78">
        <v>0</v>
      </c>
      <c r="N59" s="79">
        <f t="shared" si="2"/>
        <v>0</v>
      </c>
      <c r="O59" s="69"/>
      <c r="P59" s="78">
        <v>21</v>
      </c>
      <c r="Q59" s="79">
        <f t="shared" si="3"/>
        <v>0</v>
      </c>
      <c r="R59" s="4"/>
    </row>
    <row r="60" spans="2:18" ht="31.2" customHeight="1" x14ac:dyDescent="0.3">
      <c r="B60" s="72">
        <v>65</v>
      </c>
      <c r="C60" s="73">
        <v>165</v>
      </c>
      <c r="D60" s="195" t="s">
        <v>135</v>
      </c>
      <c r="E60" s="195" t="s">
        <v>127</v>
      </c>
      <c r="F60" s="73">
        <v>1</v>
      </c>
      <c r="G60" s="74" t="s">
        <v>61</v>
      </c>
      <c r="I60" s="75"/>
      <c r="J60" s="76"/>
      <c r="K60" s="77"/>
      <c r="L60" s="153"/>
      <c r="M60" s="78">
        <v>0</v>
      </c>
      <c r="N60" s="79">
        <f t="shared" si="2"/>
        <v>0</v>
      </c>
      <c r="O60" s="69"/>
      <c r="P60" s="78">
        <v>21</v>
      </c>
      <c r="Q60" s="79">
        <f t="shared" si="3"/>
        <v>0</v>
      </c>
      <c r="R60" s="4"/>
    </row>
    <row r="61" spans="2:18" ht="27.75" customHeight="1" x14ac:dyDescent="0.3">
      <c r="B61" s="72">
        <v>66</v>
      </c>
      <c r="C61" s="73">
        <v>166</v>
      </c>
      <c r="D61" s="195" t="s">
        <v>136</v>
      </c>
      <c r="E61" s="195" t="s">
        <v>127</v>
      </c>
      <c r="F61" s="73">
        <v>1</v>
      </c>
      <c r="G61" s="74" t="s">
        <v>61</v>
      </c>
      <c r="I61" s="75"/>
      <c r="J61" s="76"/>
      <c r="K61" s="77"/>
      <c r="L61" s="153"/>
      <c r="M61" s="78">
        <v>0</v>
      </c>
      <c r="N61" s="79">
        <f t="shared" si="2"/>
        <v>0</v>
      </c>
      <c r="O61" s="69"/>
      <c r="P61" s="78">
        <v>21</v>
      </c>
      <c r="Q61" s="79">
        <f t="shared" si="3"/>
        <v>0</v>
      </c>
      <c r="R61" s="4"/>
    </row>
    <row r="62" spans="2:18" ht="18" customHeight="1" x14ac:dyDescent="0.3">
      <c r="B62" s="72">
        <v>67</v>
      </c>
      <c r="C62" s="73">
        <v>167</v>
      </c>
      <c r="D62" s="195" t="s">
        <v>137</v>
      </c>
      <c r="E62" s="195"/>
      <c r="F62" s="73">
        <v>20</v>
      </c>
      <c r="G62" s="74" t="s">
        <v>61</v>
      </c>
      <c r="I62" s="75"/>
      <c r="J62" s="76"/>
      <c r="K62" s="77"/>
      <c r="L62" s="153"/>
      <c r="M62" s="78">
        <v>0</v>
      </c>
      <c r="N62" s="79">
        <f t="shared" si="2"/>
        <v>0</v>
      </c>
      <c r="O62" s="69"/>
      <c r="P62" s="78">
        <v>21</v>
      </c>
      <c r="Q62" s="79">
        <f t="shared" si="3"/>
        <v>0</v>
      </c>
      <c r="R62" s="4"/>
    </row>
    <row r="63" spans="2:18" ht="27.75" customHeight="1" thickBot="1" x14ac:dyDescent="0.35">
      <c r="B63" s="150">
        <v>68</v>
      </c>
      <c r="C63" s="151">
        <v>168</v>
      </c>
      <c r="D63" s="204" t="s">
        <v>138</v>
      </c>
      <c r="E63" s="204"/>
      <c r="F63" s="151">
        <v>2</v>
      </c>
      <c r="G63" s="152" t="s">
        <v>116</v>
      </c>
      <c r="I63" s="83"/>
      <c r="J63" s="84"/>
      <c r="K63" s="85"/>
      <c r="L63" s="153"/>
      <c r="M63" s="112">
        <v>0</v>
      </c>
      <c r="N63" s="113">
        <f t="shared" si="2"/>
        <v>0</v>
      </c>
      <c r="O63" s="69"/>
      <c r="P63" s="112">
        <v>21</v>
      </c>
      <c r="Q63" s="113">
        <f t="shared" si="3"/>
        <v>0</v>
      </c>
      <c r="R63" s="4"/>
    </row>
    <row r="64" spans="2:18" ht="22.5" customHeight="1" thickBot="1" x14ac:dyDescent="0.35">
      <c r="B64" s="86"/>
      <c r="C64" s="86"/>
      <c r="D64" s="196"/>
      <c r="E64" s="196"/>
      <c r="F64" s="86"/>
      <c r="G64" s="86"/>
      <c r="I64" s="87"/>
      <c r="J64" s="4"/>
      <c r="K64" s="4"/>
      <c r="M64" s="197"/>
      <c r="N64" s="197"/>
      <c r="O64" s="88"/>
      <c r="P64" s="197"/>
      <c r="Q64" s="197"/>
      <c r="R64" s="4"/>
    </row>
    <row r="65" spans="2:18" ht="22.5" customHeight="1" x14ac:dyDescent="0.3">
      <c r="B65" s="89" t="s">
        <v>139</v>
      </c>
      <c r="C65" s="90"/>
      <c r="D65" s="91"/>
      <c r="E65" s="190" t="s">
        <v>140</v>
      </c>
      <c r="F65" s="190"/>
      <c r="G65" s="92">
        <v>1</v>
      </c>
      <c r="I65" s="89" t="s">
        <v>141</v>
      </c>
      <c r="J65" s="93"/>
      <c r="K65" s="94"/>
      <c r="L65" s="93"/>
      <c r="M65" s="191">
        <f>SUM(N9:N63)</f>
        <v>0</v>
      </c>
      <c r="N65" s="191"/>
      <c r="O65" s="93"/>
      <c r="P65" s="192">
        <f>SUM(Q9:Q63)</f>
        <v>0</v>
      </c>
      <c r="Q65" s="192"/>
      <c r="R65" s="4"/>
    </row>
    <row r="66" spans="2:18" ht="15" customHeight="1" x14ac:dyDescent="0.3">
      <c r="B66" s="86"/>
      <c r="C66" s="86"/>
      <c r="D66" s="193"/>
      <c r="E66" s="193"/>
      <c r="F66" s="86"/>
      <c r="G66" s="86"/>
      <c r="I66" s="95"/>
      <c r="J66" s="4"/>
      <c r="K66" s="4"/>
      <c r="M66" s="194" t="s">
        <v>142</v>
      </c>
      <c r="N66" s="194"/>
      <c r="O66" s="96"/>
      <c r="P66" s="194" t="s">
        <v>143</v>
      </c>
      <c r="Q66" s="194"/>
      <c r="R66" s="4"/>
    </row>
    <row r="67" spans="2:18" ht="37.5" customHeight="1" x14ac:dyDescent="0.3">
      <c r="B67" s="86"/>
      <c r="C67" s="86"/>
      <c r="D67" s="200"/>
      <c r="E67" s="200"/>
      <c r="F67" s="86"/>
      <c r="G67" s="86"/>
      <c r="I67" s="4"/>
      <c r="J67" s="4"/>
      <c r="K67" s="4"/>
      <c r="M67" s="47"/>
      <c r="P67" s="47"/>
      <c r="R67" s="4"/>
    </row>
    <row r="69" spans="2:18" x14ac:dyDescent="0.3">
      <c r="B69" s="201" t="s">
        <v>144</v>
      </c>
      <c r="C69" s="201"/>
      <c r="D69" s="201"/>
      <c r="E69" s="201"/>
      <c r="F69" s="201"/>
      <c r="G69" s="201"/>
      <c r="H69" s="201"/>
      <c r="I69" s="201"/>
      <c r="J69" s="201"/>
      <c r="K69" s="201"/>
      <c r="M69" s="202" t="s">
        <v>45</v>
      </c>
      <c r="N69" s="202"/>
      <c r="P69" s="202" t="s">
        <v>46</v>
      </c>
      <c r="Q69" s="202"/>
    </row>
    <row r="70" spans="2:18" ht="46.2" x14ac:dyDescent="0.3"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51"/>
      <c r="M70" s="203">
        <f>M87</f>
        <v>0</v>
      </c>
      <c r="N70" s="203"/>
      <c r="O70" s="52"/>
      <c r="P70" s="203">
        <f>P87</f>
        <v>0</v>
      </c>
      <c r="Q70" s="203"/>
    </row>
    <row r="71" spans="2:18" ht="42.6" customHeight="1" x14ac:dyDescent="0.3">
      <c r="B71" s="53" t="s">
        <v>47</v>
      </c>
      <c r="C71" s="54" t="s">
        <v>48</v>
      </c>
      <c r="D71" s="198" t="s">
        <v>49</v>
      </c>
      <c r="E71" s="198"/>
      <c r="F71" s="55" t="s">
        <v>145</v>
      </c>
      <c r="G71" s="56" t="s">
        <v>51</v>
      </c>
      <c r="I71" s="57" t="s">
        <v>52</v>
      </c>
      <c r="J71" s="58" t="s">
        <v>53</v>
      </c>
      <c r="K71" s="59" t="s">
        <v>54</v>
      </c>
      <c r="L71" s="60"/>
      <c r="M71" s="61" t="s">
        <v>55</v>
      </c>
      <c r="N71" s="61" t="s">
        <v>56</v>
      </c>
      <c r="O71" s="60"/>
      <c r="P71" s="61" t="s">
        <v>57</v>
      </c>
      <c r="Q71" s="62" t="s">
        <v>58</v>
      </c>
    </row>
    <row r="72" spans="2:18" ht="26.4" customHeight="1" x14ac:dyDescent="0.3">
      <c r="B72" s="63">
        <v>1</v>
      </c>
      <c r="C72" s="64">
        <v>201</v>
      </c>
      <c r="D72" s="199" t="s">
        <v>146</v>
      </c>
      <c r="E72" s="199" t="s">
        <v>147</v>
      </c>
      <c r="F72" s="64">
        <v>1</v>
      </c>
      <c r="G72" s="65" t="s">
        <v>61</v>
      </c>
      <c r="I72" s="66"/>
      <c r="J72" s="67"/>
      <c r="K72" s="68"/>
      <c r="L72" s="69"/>
      <c r="M72" s="70">
        <v>0</v>
      </c>
      <c r="N72" s="71">
        <f t="shared" ref="N72:N85" si="4">F72*M72</f>
        <v>0</v>
      </c>
      <c r="O72" s="69"/>
      <c r="P72" s="70">
        <v>21</v>
      </c>
      <c r="Q72" s="71">
        <f t="shared" ref="Q72:Q85" si="5">N72*((100+P72)/100)</f>
        <v>0</v>
      </c>
    </row>
    <row r="73" spans="2:18" ht="26.4" customHeight="1" x14ac:dyDescent="0.3">
      <c r="B73" s="72">
        <v>2</v>
      </c>
      <c r="C73" s="73">
        <v>202</v>
      </c>
      <c r="D73" s="195" t="s">
        <v>148</v>
      </c>
      <c r="E73" s="195" t="s">
        <v>149</v>
      </c>
      <c r="F73" s="73">
        <v>1</v>
      </c>
      <c r="G73" s="74" t="s">
        <v>61</v>
      </c>
      <c r="I73" s="75"/>
      <c r="J73" s="76"/>
      <c r="K73" s="77"/>
      <c r="L73" s="69"/>
      <c r="M73" s="78">
        <v>0</v>
      </c>
      <c r="N73" s="79">
        <f t="shared" si="4"/>
        <v>0</v>
      </c>
      <c r="O73" s="69"/>
      <c r="P73" s="78">
        <v>21</v>
      </c>
      <c r="Q73" s="79">
        <f t="shared" si="5"/>
        <v>0</v>
      </c>
    </row>
    <row r="74" spans="2:18" ht="26.4" customHeight="1" x14ac:dyDescent="0.3">
      <c r="B74" s="72">
        <v>3</v>
      </c>
      <c r="C74" s="73">
        <v>203</v>
      </c>
      <c r="D74" s="195" t="s">
        <v>62</v>
      </c>
      <c r="E74" s="195" t="s">
        <v>60</v>
      </c>
      <c r="F74" s="73">
        <v>1</v>
      </c>
      <c r="G74" s="74" t="s">
        <v>61</v>
      </c>
      <c r="I74" s="75"/>
      <c r="J74" s="76"/>
      <c r="K74" s="77"/>
      <c r="L74" s="69"/>
      <c r="M74" s="78">
        <v>0</v>
      </c>
      <c r="N74" s="79">
        <f t="shared" si="4"/>
        <v>0</v>
      </c>
      <c r="O74" s="69"/>
      <c r="P74" s="78">
        <v>21</v>
      </c>
      <c r="Q74" s="79">
        <f t="shared" si="5"/>
        <v>0</v>
      </c>
    </row>
    <row r="75" spans="2:18" ht="19.350000000000001" customHeight="1" x14ac:dyDescent="0.3">
      <c r="B75" s="72">
        <v>4</v>
      </c>
      <c r="C75" s="73">
        <v>204</v>
      </c>
      <c r="D75" s="195" t="s">
        <v>150</v>
      </c>
      <c r="E75" s="195" t="s">
        <v>151</v>
      </c>
      <c r="F75" s="73">
        <v>1</v>
      </c>
      <c r="G75" s="74" t="s">
        <v>61</v>
      </c>
      <c r="I75" s="75"/>
      <c r="J75" s="76"/>
      <c r="K75" s="77"/>
      <c r="L75" s="69"/>
      <c r="M75" s="78">
        <v>0</v>
      </c>
      <c r="N75" s="79">
        <f t="shared" si="4"/>
        <v>0</v>
      </c>
      <c r="O75" s="69"/>
      <c r="P75" s="78">
        <v>21</v>
      </c>
      <c r="Q75" s="79">
        <f t="shared" si="5"/>
        <v>0</v>
      </c>
    </row>
    <row r="76" spans="2:18" ht="25.95" customHeight="1" x14ac:dyDescent="0.3">
      <c r="B76" s="72">
        <v>5</v>
      </c>
      <c r="C76" s="73">
        <v>205</v>
      </c>
      <c r="D76" s="195" t="s">
        <v>77</v>
      </c>
      <c r="E76" s="195" t="s">
        <v>77</v>
      </c>
      <c r="F76" s="73">
        <v>1</v>
      </c>
      <c r="G76" s="74" t="s">
        <v>61</v>
      </c>
      <c r="I76" s="75"/>
      <c r="J76" s="76"/>
      <c r="K76" s="77"/>
      <c r="L76" s="69"/>
      <c r="M76" s="78">
        <v>0</v>
      </c>
      <c r="N76" s="79">
        <f t="shared" si="4"/>
        <v>0</v>
      </c>
      <c r="O76" s="69"/>
      <c r="P76" s="78">
        <v>21</v>
      </c>
      <c r="Q76" s="79">
        <f t="shared" si="5"/>
        <v>0</v>
      </c>
    </row>
    <row r="77" spans="2:18" ht="27.6" customHeight="1" x14ac:dyDescent="0.3">
      <c r="B77" s="72">
        <v>6</v>
      </c>
      <c r="C77" s="73">
        <v>206</v>
      </c>
      <c r="D77" s="195" t="s">
        <v>89</v>
      </c>
      <c r="E77" s="195" t="s">
        <v>88</v>
      </c>
      <c r="F77" s="73">
        <v>1</v>
      </c>
      <c r="G77" s="74" t="s">
        <v>61</v>
      </c>
      <c r="I77" s="75"/>
      <c r="J77" s="76"/>
      <c r="K77" s="77"/>
      <c r="L77" s="69"/>
      <c r="M77" s="78">
        <v>0</v>
      </c>
      <c r="N77" s="79">
        <f t="shared" si="4"/>
        <v>0</v>
      </c>
      <c r="O77" s="69"/>
      <c r="P77" s="78">
        <v>21</v>
      </c>
      <c r="Q77" s="79">
        <f t="shared" si="5"/>
        <v>0</v>
      </c>
    </row>
    <row r="78" spans="2:18" ht="19.350000000000001" customHeight="1" x14ac:dyDescent="0.3">
      <c r="B78" s="72">
        <v>7</v>
      </c>
      <c r="C78" s="73">
        <v>207</v>
      </c>
      <c r="D78" s="195" t="s">
        <v>126</v>
      </c>
      <c r="E78" s="195" t="s">
        <v>127</v>
      </c>
      <c r="F78" s="73">
        <v>1</v>
      </c>
      <c r="G78" s="74" t="s">
        <v>61</v>
      </c>
      <c r="I78" s="75"/>
      <c r="J78" s="76"/>
      <c r="K78" s="77"/>
      <c r="L78" s="69"/>
      <c r="M78" s="78">
        <v>0</v>
      </c>
      <c r="N78" s="79">
        <f t="shared" si="4"/>
        <v>0</v>
      </c>
      <c r="O78" s="69"/>
      <c r="P78" s="78">
        <v>21</v>
      </c>
      <c r="Q78" s="79">
        <f t="shared" si="5"/>
        <v>0</v>
      </c>
    </row>
    <row r="79" spans="2:18" ht="19.350000000000001" customHeight="1" x14ac:dyDescent="0.3">
      <c r="B79" s="72">
        <v>8</v>
      </c>
      <c r="C79" s="73">
        <v>208</v>
      </c>
      <c r="D79" s="195" t="s">
        <v>120</v>
      </c>
      <c r="E79" s="195" t="s">
        <v>121</v>
      </c>
      <c r="F79" s="73">
        <v>2</v>
      </c>
      <c r="G79" s="74" t="s">
        <v>61</v>
      </c>
      <c r="I79" s="75"/>
      <c r="J79" s="76"/>
      <c r="K79" s="77"/>
      <c r="L79" s="69"/>
      <c r="M79" s="78">
        <v>0</v>
      </c>
      <c r="N79" s="79">
        <f t="shared" si="4"/>
        <v>0</v>
      </c>
      <c r="O79" s="69"/>
      <c r="P79" s="78">
        <v>21</v>
      </c>
      <c r="Q79" s="79">
        <f t="shared" si="5"/>
        <v>0</v>
      </c>
    </row>
    <row r="80" spans="2:18" ht="27.15" customHeight="1" x14ac:dyDescent="0.3">
      <c r="B80" s="72">
        <v>9</v>
      </c>
      <c r="C80" s="73">
        <v>209</v>
      </c>
      <c r="D80" s="195" t="s">
        <v>95</v>
      </c>
      <c r="E80" s="195" t="s">
        <v>94</v>
      </c>
      <c r="F80" s="73">
        <v>1</v>
      </c>
      <c r="G80" s="74" t="s">
        <v>61</v>
      </c>
      <c r="I80" s="75"/>
      <c r="J80" s="76"/>
      <c r="K80" s="77"/>
      <c r="L80" s="69"/>
      <c r="M80" s="78">
        <v>0</v>
      </c>
      <c r="N80" s="79">
        <f t="shared" si="4"/>
        <v>0</v>
      </c>
      <c r="O80" s="69"/>
      <c r="P80" s="78">
        <v>21</v>
      </c>
      <c r="Q80" s="79">
        <f t="shared" si="5"/>
        <v>0</v>
      </c>
    </row>
    <row r="81" spans="2:17" ht="19.350000000000001" customHeight="1" x14ac:dyDescent="0.3">
      <c r="B81" s="72">
        <v>10</v>
      </c>
      <c r="C81" s="73">
        <v>210</v>
      </c>
      <c r="D81" s="195" t="s">
        <v>97</v>
      </c>
      <c r="E81" s="195" t="s">
        <v>98</v>
      </c>
      <c r="F81" s="73">
        <v>1</v>
      </c>
      <c r="G81" s="74" t="s">
        <v>61</v>
      </c>
      <c r="I81" s="75"/>
      <c r="J81" s="76"/>
      <c r="K81" s="77"/>
      <c r="L81" s="69"/>
      <c r="M81" s="78">
        <v>0</v>
      </c>
      <c r="N81" s="79">
        <f t="shared" si="4"/>
        <v>0</v>
      </c>
      <c r="O81" s="69"/>
      <c r="P81" s="78">
        <v>21</v>
      </c>
      <c r="Q81" s="79">
        <f t="shared" si="5"/>
        <v>0</v>
      </c>
    </row>
    <row r="82" spans="2:17" ht="24" customHeight="1" x14ac:dyDescent="0.3">
      <c r="B82" s="72">
        <v>11</v>
      </c>
      <c r="C82" s="73">
        <v>211</v>
      </c>
      <c r="D82" s="195" t="s">
        <v>99</v>
      </c>
      <c r="E82" s="195" t="s">
        <v>94</v>
      </c>
      <c r="F82" s="73">
        <v>1</v>
      </c>
      <c r="G82" s="74" t="s">
        <v>61</v>
      </c>
      <c r="I82" s="75"/>
      <c r="J82" s="76"/>
      <c r="K82" s="77"/>
      <c r="L82" s="69"/>
      <c r="M82" s="78">
        <v>0</v>
      </c>
      <c r="N82" s="79">
        <f t="shared" si="4"/>
        <v>0</v>
      </c>
      <c r="O82" s="69"/>
      <c r="P82" s="78">
        <v>21</v>
      </c>
      <c r="Q82" s="79">
        <f t="shared" si="5"/>
        <v>0</v>
      </c>
    </row>
    <row r="83" spans="2:17" ht="25.2" customHeight="1" x14ac:dyDescent="0.3">
      <c r="B83" s="72">
        <v>12</v>
      </c>
      <c r="C83" s="73">
        <v>212</v>
      </c>
      <c r="D83" s="195" t="s">
        <v>110</v>
      </c>
      <c r="E83" s="195" t="s">
        <v>111</v>
      </c>
      <c r="F83" s="73">
        <v>1</v>
      </c>
      <c r="G83" s="74" t="s">
        <v>61</v>
      </c>
      <c r="I83" s="75"/>
      <c r="J83" s="76"/>
      <c r="K83" s="77"/>
      <c r="L83" s="69"/>
      <c r="M83" s="78">
        <v>0</v>
      </c>
      <c r="N83" s="79">
        <f t="shared" si="4"/>
        <v>0</v>
      </c>
      <c r="O83" s="69"/>
      <c r="P83" s="78">
        <v>21</v>
      </c>
      <c r="Q83" s="79">
        <f t="shared" si="5"/>
        <v>0</v>
      </c>
    </row>
    <row r="84" spans="2:17" ht="19.350000000000001" customHeight="1" x14ac:dyDescent="0.3">
      <c r="B84" s="72">
        <v>13</v>
      </c>
      <c r="C84" s="73">
        <v>213</v>
      </c>
      <c r="D84" s="195" t="s">
        <v>152</v>
      </c>
      <c r="E84" s="195" t="s">
        <v>153</v>
      </c>
      <c r="F84" s="73">
        <v>1</v>
      </c>
      <c r="G84" s="74" t="s">
        <v>61</v>
      </c>
      <c r="I84" s="75"/>
      <c r="J84" s="76"/>
      <c r="K84" s="77"/>
      <c r="L84" s="69"/>
      <c r="M84" s="78">
        <v>0</v>
      </c>
      <c r="N84" s="79">
        <f t="shared" si="4"/>
        <v>0</v>
      </c>
      <c r="O84" s="69"/>
      <c r="P84" s="78">
        <v>21</v>
      </c>
      <c r="Q84" s="79">
        <f t="shared" si="5"/>
        <v>0</v>
      </c>
    </row>
    <row r="85" spans="2:17" ht="19.350000000000001" customHeight="1" x14ac:dyDescent="0.3">
      <c r="B85" s="72">
        <v>14</v>
      </c>
      <c r="C85" s="73">
        <v>214</v>
      </c>
      <c r="D85" s="195" t="s">
        <v>154</v>
      </c>
      <c r="E85" s="195" t="s">
        <v>154</v>
      </c>
      <c r="F85" s="73">
        <v>1</v>
      </c>
      <c r="G85" s="74" t="s">
        <v>116</v>
      </c>
      <c r="I85" s="75"/>
      <c r="J85" s="76"/>
      <c r="K85" s="77"/>
      <c r="L85" s="69"/>
      <c r="M85" s="78">
        <v>0</v>
      </c>
      <c r="N85" s="79">
        <f t="shared" si="4"/>
        <v>0</v>
      </c>
      <c r="O85" s="69"/>
      <c r="P85" s="78">
        <v>21</v>
      </c>
      <c r="Q85" s="79">
        <f t="shared" si="5"/>
        <v>0</v>
      </c>
    </row>
    <row r="86" spans="2:17" ht="18" x14ac:dyDescent="0.3">
      <c r="B86" s="86"/>
      <c r="C86" s="86"/>
      <c r="D86" s="196"/>
      <c r="E86" s="196"/>
      <c r="F86" s="86"/>
      <c r="G86" s="86"/>
      <c r="I86" s="87" t="s">
        <v>155</v>
      </c>
      <c r="J86" s="4"/>
      <c r="K86" s="4"/>
      <c r="M86" s="197">
        <f>SUM(N72:N85)</f>
        <v>0</v>
      </c>
      <c r="N86" s="197"/>
      <c r="O86" s="88"/>
      <c r="P86" s="197">
        <f>SUM(Q72:Q85)</f>
        <v>0</v>
      </c>
      <c r="Q86" s="197"/>
    </row>
    <row r="87" spans="2:17" ht="25.8" x14ac:dyDescent="0.3">
      <c r="B87" s="89" t="s">
        <v>156</v>
      </c>
      <c r="C87" s="90"/>
      <c r="D87" s="91"/>
      <c r="E87" s="190" t="s">
        <v>140</v>
      </c>
      <c r="F87" s="190"/>
      <c r="G87" s="92">
        <v>3</v>
      </c>
      <c r="I87" s="89" t="s">
        <v>141</v>
      </c>
      <c r="J87" s="93"/>
      <c r="K87" s="94"/>
      <c r="L87" s="93"/>
      <c r="M87" s="191">
        <f>M86*G87</f>
        <v>0</v>
      </c>
      <c r="N87" s="191"/>
      <c r="O87" s="93"/>
      <c r="P87" s="192">
        <f>P86*G87</f>
        <v>0</v>
      </c>
      <c r="Q87" s="192"/>
    </row>
    <row r="88" spans="2:17" ht="15.6" x14ac:dyDescent="0.3">
      <c r="B88" s="86"/>
      <c r="C88" s="86"/>
      <c r="D88" s="193"/>
      <c r="E88" s="193"/>
      <c r="F88" s="86"/>
      <c r="G88" s="86"/>
      <c r="I88" s="95"/>
      <c r="J88" s="4"/>
      <c r="K88" s="4"/>
      <c r="M88" s="194" t="s">
        <v>142</v>
      </c>
      <c r="N88" s="194"/>
      <c r="O88" s="96"/>
      <c r="P88" s="194" t="s">
        <v>143</v>
      </c>
      <c r="Q88" s="194"/>
    </row>
  </sheetData>
  <mergeCells count="110">
    <mergeCell ref="B1:Q1"/>
    <mergeCell ref="B2:C2"/>
    <mergeCell ref="D2:I2"/>
    <mergeCell ref="B3:C3"/>
    <mergeCell ref="D3:I3"/>
    <mergeCell ref="B4:C4"/>
    <mergeCell ref="D4:I4"/>
    <mergeCell ref="J4:K4"/>
    <mergeCell ref="L4:N4"/>
    <mergeCell ref="O4:P4"/>
    <mergeCell ref="B6:K7"/>
    <mergeCell ref="M6:N6"/>
    <mergeCell ref="P6:Q6"/>
    <mergeCell ref="M7:N7"/>
    <mergeCell ref="P7:Q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M64:N64"/>
    <mergeCell ref="P64:Q64"/>
    <mergeCell ref="E65:F65"/>
    <mergeCell ref="M65:N65"/>
    <mergeCell ref="P65:Q65"/>
    <mergeCell ref="D66:E66"/>
    <mergeCell ref="M66:N66"/>
    <mergeCell ref="P66:Q66"/>
    <mergeCell ref="D67:E67"/>
    <mergeCell ref="B69:K70"/>
    <mergeCell ref="M69:N69"/>
    <mergeCell ref="P69:Q69"/>
    <mergeCell ref="M70:N70"/>
    <mergeCell ref="P70:Q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E87:F87"/>
    <mergeCell ref="M87:N87"/>
    <mergeCell ref="P87:Q87"/>
    <mergeCell ref="D88:E88"/>
    <mergeCell ref="M88:N88"/>
    <mergeCell ref="P88:Q88"/>
    <mergeCell ref="D80:E80"/>
    <mergeCell ref="D81:E81"/>
    <mergeCell ref="D82:E82"/>
    <mergeCell ref="D83:E83"/>
    <mergeCell ref="D84:E84"/>
    <mergeCell ref="D85:E85"/>
    <mergeCell ref="D86:E86"/>
    <mergeCell ref="M86:N86"/>
    <mergeCell ref="P86:Q86"/>
  </mergeCells>
  <conditionalFormatting sqref="G5">
    <cfRule type="containsText" dxfId="16" priority="2" operator="containsText" text="NE">
      <formula>NOT(ISERROR(SEARCH("NE",G5)))</formula>
    </cfRule>
  </conditionalFormatting>
  <conditionalFormatting sqref="G8:G68 G71:G1048576">
    <cfRule type="containsText" dxfId="15" priority="3" operator="containsText" text="NE">
      <formula>NOT(ISERROR(SEARCH("NE",G8)))</formula>
    </cfRule>
  </conditionalFormatting>
  <conditionalFormatting sqref="J4">
    <cfRule type="containsText" dxfId="14" priority="5" operator="containsText" text="NE">
      <formula>NOT(ISERROR(SEARCH("NE",J4)))</formula>
    </cfRule>
  </conditionalFormatting>
  <pageMargins left="0.39374999999999999" right="0.39374999999999999" top="0.35416666666666702" bottom="0.35416666666666702" header="0.15763888888888899" footer="0.15763888888888899"/>
  <pageSetup paperSize="9" scale="85" fitToHeight="0" orientation="landscape" r:id="rId1"/>
  <headerFooter>
    <oddHeader>&amp;LPříloha č. 4: Nabídková cena A + Tabulka plnění minimálních požadavků</oddHeader>
    <oddFooter>&amp;C&amp;P/&amp;N</oddFooter>
  </headerFooter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A1:AMJ28"/>
  <sheetViews>
    <sheetView topLeftCell="A4" zoomScaleNormal="100" workbookViewId="0">
      <selection activeCell="C12" activeCellId="1" sqref="G63 C12"/>
    </sheetView>
  </sheetViews>
  <sheetFormatPr defaultColWidth="8.5546875" defaultRowHeight="14.4" x14ac:dyDescent="0.3"/>
  <cols>
    <col min="1" max="1" width="2.5546875" style="4" customWidth="1"/>
    <col min="2" max="2" width="5" style="5" customWidth="1"/>
    <col min="3" max="3" width="8.5546875" style="6" customWidth="1"/>
    <col min="4" max="4" width="51.44140625" style="5" customWidth="1"/>
    <col min="5" max="5" width="30.44140625" style="5" customWidth="1"/>
    <col min="6" max="6" width="1.5546875" style="7" customWidth="1"/>
    <col min="7" max="7" width="13.44140625" style="5" customWidth="1"/>
    <col min="8" max="8" width="25.44140625" style="5" customWidth="1"/>
    <col min="9" max="9" width="11.44140625" style="5" customWidth="1"/>
    <col min="10" max="10" width="19.5546875" style="5" customWidth="1"/>
    <col min="11" max="1024" width="8.5546875" style="5"/>
  </cols>
  <sheetData>
    <row r="1" spans="2:11" ht="45" customHeight="1" x14ac:dyDescent="0.3">
      <c r="B1" s="189" t="s">
        <v>19</v>
      </c>
      <c r="C1" s="189"/>
      <c r="D1" s="189"/>
      <c r="E1" s="189"/>
      <c r="F1" s="189"/>
      <c r="G1" s="189"/>
      <c r="H1" s="189"/>
      <c r="I1" s="189"/>
      <c r="J1" s="189"/>
      <c r="K1" s="4"/>
    </row>
    <row r="2" spans="2:11" ht="42.75" customHeight="1" x14ac:dyDescent="0.3">
      <c r="B2" s="213" t="s">
        <v>0</v>
      </c>
      <c r="C2" s="213"/>
      <c r="D2" s="172" t="s">
        <v>1</v>
      </c>
      <c r="E2" s="172"/>
      <c r="F2" s="172"/>
      <c r="G2" s="172"/>
      <c r="H2" s="172"/>
      <c r="I2" s="172"/>
      <c r="J2" s="35"/>
      <c r="K2" s="4"/>
    </row>
    <row r="3" spans="2:11" x14ac:dyDescent="0.3">
      <c r="B3" s="212" t="s">
        <v>2</v>
      </c>
      <c r="C3" s="212"/>
      <c r="D3" s="188" t="s">
        <v>3</v>
      </c>
      <c r="E3" s="188"/>
      <c r="F3" s="188"/>
      <c r="G3" s="188"/>
      <c r="H3" s="188"/>
      <c r="I3" s="188"/>
      <c r="J3" s="188"/>
      <c r="K3" s="4"/>
    </row>
    <row r="4" spans="2:11" x14ac:dyDescent="0.3">
      <c r="B4" s="212" t="s">
        <v>4</v>
      </c>
      <c r="C4" s="212"/>
      <c r="D4" s="48">
        <f>'Krycí list'!D4</f>
        <v>0</v>
      </c>
      <c r="E4" s="207" t="str">
        <f>'Krycí list'!F4</f>
        <v>IČO:</v>
      </c>
      <c r="F4" s="207"/>
      <c r="G4" s="207" t="str">
        <f>'Krycí list'!G4</f>
        <v>DIČ:</v>
      </c>
      <c r="H4" s="207"/>
      <c r="I4" s="98" t="s">
        <v>20</v>
      </c>
      <c r="J4" s="99">
        <f>'Krycí list'!I4</f>
        <v>0</v>
      </c>
      <c r="K4" s="4"/>
    </row>
    <row r="5" spans="2:11" ht="18" customHeight="1" x14ac:dyDescent="0.3">
      <c r="B5" s="4"/>
      <c r="C5" s="13"/>
      <c r="D5" s="4"/>
      <c r="E5" s="4"/>
      <c r="G5" s="4"/>
      <c r="H5" s="4"/>
      <c r="I5" s="4"/>
      <c r="J5" s="4"/>
      <c r="K5" s="4"/>
    </row>
    <row r="6" spans="2:11" ht="30.75" customHeight="1" x14ac:dyDescent="0.3">
      <c r="C6" s="27"/>
      <c r="D6" s="28"/>
      <c r="E6" s="29"/>
      <c r="G6" s="209" t="s">
        <v>21</v>
      </c>
      <c r="H6" s="210" t="s">
        <v>22</v>
      </c>
      <c r="I6" s="210"/>
      <c r="J6" s="210"/>
      <c r="K6" s="4"/>
    </row>
    <row r="7" spans="2:11" ht="24" customHeight="1" x14ac:dyDescent="0.3">
      <c r="B7" s="211" t="s">
        <v>157</v>
      </c>
      <c r="C7" s="211"/>
      <c r="D7" s="211"/>
      <c r="E7" s="211"/>
      <c r="G7" s="209"/>
      <c r="H7" s="210"/>
      <c r="I7" s="210"/>
      <c r="J7" s="210"/>
      <c r="K7" s="4"/>
    </row>
    <row r="8" spans="2:11" ht="33" customHeight="1" x14ac:dyDescent="0.3">
      <c r="B8" s="42">
        <v>1</v>
      </c>
      <c r="C8" s="175" t="s">
        <v>158</v>
      </c>
      <c r="D8" s="175"/>
      <c r="E8" s="175"/>
      <c r="F8" s="40"/>
      <c r="G8" s="41"/>
      <c r="H8" s="176"/>
      <c r="I8" s="176"/>
      <c r="J8" s="176"/>
      <c r="K8" s="4"/>
    </row>
    <row r="9" spans="2:11" ht="18.75" customHeight="1" x14ac:dyDescent="0.3">
      <c r="B9" s="43">
        <v>2</v>
      </c>
      <c r="C9" s="175" t="s">
        <v>159</v>
      </c>
      <c r="D9" s="175"/>
      <c r="E9" s="175"/>
      <c r="F9" s="40"/>
      <c r="G9" s="41"/>
      <c r="H9" s="176"/>
      <c r="I9" s="176"/>
      <c r="J9" s="176"/>
      <c r="K9" s="4"/>
    </row>
    <row r="10" spans="2:11" ht="33" customHeight="1" x14ac:dyDescent="0.3">
      <c r="B10" s="43">
        <v>3</v>
      </c>
      <c r="C10" s="175" t="s">
        <v>160</v>
      </c>
      <c r="D10" s="175"/>
      <c r="E10" s="175"/>
      <c r="F10" s="40"/>
      <c r="G10" s="41"/>
      <c r="H10" s="176"/>
      <c r="I10" s="176"/>
      <c r="J10" s="176"/>
      <c r="K10" s="4"/>
    </row>
    <row r="11" spans="2:11" ht="51" customHeight="1" x14ac:dyDescent="0.3">
      <c r="B11" s="43">
        <v>4</v>
      </c>
      <c r="C11" s="175" t="s">
        <v>161</v>
      </c>
      <c r="D11" s="175"/>
      <c r="E11" s="175"/>
      <c r="F11" s="40"/>
      <c r="G11" s="41"/>
      <c r="H11" s="176"/>
      <c r="I11" s="176"/>
      <c r="J11" s="176"/>
      <c r="K11" s="4"/>
    </row>
    <row r="12" spans="2:11" ht="33" customHeight="1" x14ac:dyDescent="0.3">
      <c r="B12" s="43">
        <v>5</v>
      </c>
      <c r="C12" s="175" t="s">
        <v>162</v>
      </c>
      <c r="D12" s="175"/>
      <c r="E12" s="175"/>
      <c r="F12" s="40"/>
      <c r="G12" s="41"/>
      <c r="H12" s="176"/>
      <c r="I12" s="176"/>
      <c r="J12" s="176"/>
      <c r="K12" s="4"/>
    </row>
    <row r="13" spans="2:11" ht="32.25" customHeight="1" x14ac:dyDescent="0.3">
      <c r="B13" s="43">
        <v>6</v>
      </c>
      <c r="C13" s="175" t="s">
        <v>163</v>
      </c>
      <c r="D13" s="175"/>
      <c r="E13" s="175"/>
      <c r="G13" s="41"/>
      <c r="H13" s="176"/>
      <c r="I13" s="176"/>
      <c r="J13" s="176"/>
      <c r="K13" s="4"/>
    </row>
    <row r="14" spans="2:11" ht="18.75" customHeight="1" x14ac:dyDescent="0.3">
      <c r="B14" s="43">
        <v>7</v>
      </c>
      <c r="C14" s="175" t="s">
        <v>164</v>
      </c>
      <c r="D14" s="175"/>
      <c r="E14" s="175"/>
      <c r="G14" s="41"/>
      <c r="H14" s="176"/>
      <c r="I14" s="176"/>
      <c r="J14" s="176"/>
      <c r="K14" s="4"/>
    </row>
    <row r="15" spans="2:11" ht="49.5" customHeight="1" x14ac:dyDescent="0.3">
      <c r="B15" s="43">
        <v>8</v>
      </c>
      <c r="C15" s="175" t="s">
        <v>165</v>
      </c>
      <c r="D15" s="175"/>
      <c r="E15" s="175"/>
      <c r="F15" s="40"/>
      <c r="G15" s="41"/>
      <c r="H15" s="176"/>
      <c r="I15" s="176"/>
      <c r="J15" s="176"/>
      <c r="K15" s="4"/>
    </row>
    <row r="16" spans="2:11" ht="32.25" customHeight="1" x14ac:dyDescent="0.3">
      <c r="B16" s="43">
        <v>9</v>
      </c>
      <c r="C16" s="175" t="s">
        <v>166</v>
      </c>
      <c r="D16" s="175"/>
      <c r="E16" s="175"/>
      <c r="F16" s="40"/>
      <c r="G16" s="41"/>
      <c r="H16" s="176"/>
      <c r="I16" s="176"/>
      <c r="J16" s="176"/>
      <c r="K16" s="4"/>
    </row>
    <row r="17" spans="2:11" ht="32.25" customHeight="1" x14ac:dyDescent="0.3">
      <c r="B17" s="43">
        <v>10</v>
      </c>
      <c r="C17" s="175" t="s">
        <v>167</v>
      </c>
      <c r="D17" s="175"/>
      <c r="E17" s="175"/>
      <c r="F17" s="40"/>
      <c r="G17" s="41"/>
      <c r="H17" s="176"/>
      <c r="I17" s="176"/>
      <c r="J17" s="176"/>
      <c r="K17" s="4"/>
    </row>
    <row r="18" spans="2:11" ht="49.5" customHeight="1" x14ac:dyDescent="0.3">
      <c r="B18" s="43">
        <v>11</v>
      </c>
      <c r="C18" s="175" t="s">
        <v>168</v>
      </c>
      <c r="D18" s="175"/>
      <c r="E18" s="175"/>
      <c r="F18" s="40"/>
      <c r="G18" s="41"/>
      <c r="H18" s="176"/>
      <c r="I18" s="176"/>
      <c r="J18" s="176"/>
      <c r="K18" s="4"/>
    </row>
    <row r="19" spans="2:11" ht="18.75" customHeight="1" x14ac:dyDescent="0.3">
      <c r="B19" s="43">
        <v>12</v>
      </c>
      <c r="C19" s="175" t="s">
        <v>169</v>
      </c>
      <c r="D19" s="175"/>
      <c r="E19" s="175"/>
      <c r="F19" s="40"/>
      <c r="G19" s="41"/>
      <c r="H19" s="176"/>
      <c r="I19" s="176"/>
      <c r="J19" s="176"/>
      <c r="K19" s="4"/>
    </row>
    <row r="20" spans="2:11" ht="49.5" customHeight="1" x14ac:dyDescent="0.3">
      <c r="B20" s="43">
        <v>13</v>
      </c>
      <c r="C20" s="175" t="s">
        <v>170</v>
      </c>
      <c r="D20" s="175"/>
      <c r="E20" s="175"/>
      <c r="G20" s="41"/>
      <c r="H20" s="176"/>
      <c r="I20" s="176"/>
      <c r="J20" s="176"/>
      <c r="K20" s="4"/>
    </row>
    <row r="21" spans="2:11" ht="49.5" customHeight="1" x14ac:dyDescent="0.3">
      <c r="B21" s="43">
        <v>14</v>
      </c>
      <c r="C21" s="175" t="s">
        <v>171</v>
      </c>
      <c r="D21" s="175"/>
      <c r="E21" s="175"/>
      <c r="G21" s="41"/>
      <c r="H21" s="176"/>
      <c r="I21" s="176"/>
      <c r="J21" s="176"/>
      <c r="K21" s="4"/>
    </row>
    <row r="22" spans="2:11" ht="93.75" customHeight="1" x14ac:dyDescent="0.3">
      <c r="B22" s="44">
        <v>15</v>
      </c>
      <c r="C22" s="177" t="s">
        <v>172</v>
      </c>
      <c r="D22" s="177"/>
      <c r="E22" s="177"/>
      <c r="F22" s="40"/>
      <c r="G22" s="41"/>
      <c r="H22" s="176"/>
      <c r="I22" s="176"/>
      <c r="J22" s="176"/>
      <c r="K22" s="4"/>
    </row>
    <row r="23" spans="2:11" ht="30" customHeight="1" x14ac:dyDescent="0.3">
      <c r="B23" s="4"/>
      <c r="C23" s="13"/>
      <c r="D23" s="4"/>
      <c r="E23" s="4"/>
      <c r="F23" s="40"/>
      <c r="G23" s="209" t="s">
        <v>21</v>
      </c>
      <c r="H23" s="210" t="s">
        <v>22</v>
      </c>
      <c r="I23" s="210"/>
      <c r="J23" s="210"/>
      <c r="K23" s="4"/>
    </row>
    <row r="24" spans="2:11" ht="24" customHeight="1" x14ac:dyDescent="0.3">
      <c r="B24" s="211" t="s">
        <v>173</v>
      </c>
      <c r="C24" s="211"/>
      <c r="D24" s="211"/>
      <c r="E24" s="211"/>
      <c r="F24" s="40"/>
      <c r="G24" s="209"/>
      <c r="H24" s="210"/>
      <c r="I24" s="210"/>
      <c r="J24" s="210"/>
      <c r="K24" s="4"/>
    </row>
    <row r="25" spans="2:11" ht="63" customHeight="1" x14ac:dyDescent="0.3">
      <c r="B25" s="42">
        <v>1</v>
      </c>
      <c r="C25" s="181" t="s">
        <v>174</v>
      </c>
      <c r="D25" s="181"/>
      <c r="E25" s="181"/>
      <c r="F25" s="40"/>
      <c r="G25" s="41"/>
      <c r="H25" s="176"/>
      <c r="I25" s="176"/>
      <c r="J25" s="176"/>
      <c r="K25" s="4"/>
    </row>
    <row r="26" spans="2:11" ht="18.75" customHeight="1" x14ac:dyDescent="0.3">
      <c r="B26" s="43">
        <v>2</v>
      </c>
      <c r="C26" s="175" t="s">
        <v>42</v>
      </c>
      <c r="D26" s="175"/>
      <c r="E26" s="175"/>
      <c r="F26" s="40"/>
      <c r="G26" s="41"/>
      <c r="H26" s="176"/>
      <c r="I26" s="176"/>
      <c r="J26" s="176"/>
      <c r="K26" s="4"/>
    </row>
    <row r="27" spans="2:11" ht="49.5" customHeight="1" x14ac:dyDescent="0.3">
      <c r="B27" s="44">
        <v>3</v>
      </c>
      <c r="C27" s="177" t="s">
        <v>43</v>
      </c>
      <c r="D27" s="177"/>
      <c r="E27" s="177"/>
      <c r="F27" s="40"/>
      <c r="G27" s="41"/>
      <c r="H27" s="176"/>
      <c r="I27" s="176"/>
      <c r="J27" s="176"/>
      <c r="K27" s="4"/>
    </row>
    <row r="28" spans="2:11" x14ac:dyDescent="0.3">
      <c r="B28" s="4"/>
      <c r="C28" s="13"/>
      <c r="D28" s="4"/>
      <c r="E28" s="4"/>
      <c r="G28" s="4"/>
      <c r="H28" s="4"/>
      <c r="I28" s="4"/>
      <c r="J28" s="4"/>
      <c r="K28" s="4"/>
    </row>
  </sheetData>
  <mergeCells count="50">
    <mergeCell ref="B1:J1"/>
    <mergeCell ref="B2:C2"/>
    <mergeCell ref="D2:I2"/>
    <mergeCell ref="B3:C3"/>
    <mergeCell ref="D3:J3"/>
    <mergeCell ref="B4:C4"/>
    <mergeCell ref="E4:F4"/>
    <mergeCell ref="G4:H4"/>
    <mergeCell ref="G6:G7"/>
    <mergeCell ref="H6:J7"/>
    <mergeCell ref="B7:E7"/>
    <mergeCell ref="C8:E8"/>
    <mergeCell ref="H8:J8"/>
    <mergeCell ref="C9:E9"/>
    <mergeCell ref="H9:J9"/>
    <mergeCell ref="C10:E10"/>
    <mergeCell ref="H10:J10"/>
    <mergeCell ref="C11:E11"/>
    <mergeCell ref="H11:J11"/>
    <mergeCell ref="C12:E12"/>
    <mergeCell ref="H12:J12"/>
    <mergeCell ref="C13:E13"/>
    <mergeCell ref="H13:J13"/>
    <mergeCell ref="C14:E14"/>
    <mergeCell ref="H14:J14"/>
    <mergeCell ref="C15:E15"/>
    <mergeCell ref="H15:J15"/>
    <mergeCell ref="C16:E16"/>
    <mergeCell ref="H16:J16"/>
    <mergeCell ref="C17:E17"/>
    <mergeCell ref="H17:J17"/>
    <mergeCell ref="C18:E18"/>
    <mergeCell ref="H18:J18"/>
    <mergeCell ref="C19:E19"/>
    <mergeCell ref="H19:J19"/>
    <mergeCell ref="C20:E20"/>
    <mergeCell ref="H20:J20"/>
    <mergeCell ref="C21:E21"/>
    <mergeCell ref="H21:J21"/>
    <mergeCell ref="C22:E22"/>
    <mergeCell ref="H22:J22"/>
    <mergeCell ref="C26:E26"/>
    <mergeCell ref="H26:J26"/>
    <mergeCell ref="C27:E27"/>
    <mergeCell ref="H27:J27"/>
    <mergeCell ref="G23:G24"/>
    <mergeCell ref="H23:J24"/>
    <mergeCell ref="B24:E24"/>
    <mergeCell ref="C25:E25"/>
    <mergeCell ref="H25:J25"/>
  </mergeCells>
  <conditionalFormatting sqref="E1">
    <cfRule type="containsText" dxfId="13" priority="2" operator="containsText" text="NE">
      <formula>NOT(ISERROR(SEARCH("NE",E1)))</formula>
    </cfRule>
  </conditionalFormatting>
  <conditionalFormatting sqref="E4:E6">
    <cfRule type="containsText" dxfId="12" priority="3" operator="containsText" text="NE">
      <formula>NOT(ISERROR(SEARCH("NE",E4)))</formula>
    </cfRule>
  </conditionalFormatting>
  <conditionalFormatting sqref="E23 E28:E1048576">
    <cfRule type="containsText" dxfId="11" priority="4" operator="containsText" text="NE">
      <formula>NOT(ISERROR(SEARCH("NE",E23)))</formula>
    </cfRule>
  </conditionalFormatting>
  <pageMargins left="0.39374999999999999" right="0.39374999999999999" top="0.47222222222222199" bottom="0.47222222222222199" header="0.23611111111111099" footer="0.23611111111111099"/>
  <pageSetup paperSize="9" fitToHeight="0" orientation="landscape" horizontalDpi="300" verticalDpi="300"/>
  <headerFooter>
    <oddHeader>&amp;LPříloha č. 4: Nabídková cena A + Tabulka plnění minimálních požadavků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AMJ954"/>
  <sheetViews>
    <sheetView zoomScaleNormal="100" workbookViewId="0">
      <selection activeCell="F9" activeCellId="1" sqref="G63 F9"/>
    </sheetView>
  </sheetViews>
  <sheetFormatPr defaultColWidth="8.5546875" defaultRowHeight="14.4" x14ac:dyDescent="0.3"/>
  <cols>
    <col min="1" max="1" width="2.5546875" style="4" customWidth="1"/>
    <col min="2" max="2" width="5" style="5" customWidth="1"/>
    <col min="3" max="3" width="10.5546875" style="6" customWidth="1"/>
    <col min="4" max="4" width="15.44140625" style="5" customWidth="1"/>
    <col min="5" max="5" width="17.44140625" style="5" customWidth="1"/>
    <col min="6" max="6" width="12.5546875" style="5" customWidth="1"/>
    <col min="7" max="7" width="1.5546875" style="7" customWidth="1"/>
    <col min="8" max="8" width="12.44140625" style="5" customWidth="1"/>
    <col min="9" max="9" width="20" style="5" customWidth="1"/>
    <col min="10" max="10" width="12.5546875" style="5" customWidth="1"/>
    <col min="11" max="11" width="1.5546875" style="4" customWidth="1"/>
    <col min="12" max="12" width="12.44140625" style="46" customWidth="1"/>
    <col min="13" max="13" width="12.44140625" style="47" customWidth="1"/>
    <col min="14" max="14" width="1.5546875" style="4" customWidth="1"/>
    <col min="15" max="15" width="6.44140625" style="46" customWidth="1"/>
    <col min="16" max="16" width="12.44140625" style="47" customWidth="1"/>
    <col min="17" max="1024" width="8.5546875" style="5"/>
  </cols>
  <sheetData>
    <row r="1" spans="2:18" ht="33.75" customHeight="1" x14ac:dyDescent="0.3">
      <c r="B1" s="170" t="s">
        <v>19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4"/>
    </row>
    <row r="2" spans="2:18" ht="34.35" customHeight="1" x14ac:dyDescent="0.3">
      <c r="B2" s="213" t="s">
        <v>0</v>
      </c>
      <c r="C2" s="213"/>
      <c r="D2" s="172" t="s">
        <v>1</v>
      </c>
      <c r="E2" s="172"/>
      <c r="F2" s="172"/>
      <c r="G2" s="172"/>
      <c r="H2" s="172"/>
      <c r="I2" s="172"/>
      <c r="J2" s="3"/>
      <c r="K2" s="3"/>
      <c r="L2" s="3"/>
      <c r="M2" s="3"/>
      <c r="N2" s="3"/>
      <c r="O2" s="3"/>
      <c r="P2" s="3"/>
      <c r="Q2" s="4"/>
    </row>
    <row r="3" spans="2:18" x14ac:dyDescent="0.3">
      <c r="B3" s="212" t="s">
        <v>2</v>
      </c>
      <c r="C3" s="212"/>
      <c r="D3" s="174" t="s">
        <v>3</v>
      </c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4"/>
    </row>
    <row r="4" spans="2:18" x14ac:dyDescent="0.3">
      <c r="B4" s="212" t="s">
        <v>4</v>
      </c>
      <c r="C4" s="212"/>
      <c r="D4" s="206">
        <f>'Krycí list'!D4</f>
        <v>0</v>
      </c>
      <c r="E4" s="206"/>
      <c r="F4" s="206"/>
      <c r="G4" s="206"/>
      <c r="H4" s="206"/>
      <c r="I4" s="207" t="str">
        <f>'Krycí list'!F4</f>
        <v>IČO:</v>
      </c>
      <c r="J4" s="207"/>
      <c r="K4" s="207"/>
      <c r="L4" s="207" t="str">
        <f>'Krycí list'!G4</f>
        <v>DIČ:</v>
      </c>
      <c r="M4" s="207"/>
      <c r="N4" s="229" t="s">
        <v>20</v>
      </c>
      <c r="O4" s="229"/>
      <c r="P4" s="49">
        <f>'Krycí list'!I4</f>
        <v>0</v>
      </c>
    </row>
    <row r="5" spans="2:18" ht="11.25" customHeight="1" x14ac:dyDescent="0.3">
      <c r="B5" s="4"/>
      <c r="C5" s="13"/>
      <c r="D5" s="50"/>
      <c r="E5" s="50"/>
      <c r="F5" s="4"/>
      <c r="G5" s="4"/>
      <c r="H5" s="7"/>
      <c r="I5" s="4"/>
      <c r="J5" s="4"/>
      <c r="L5" s="47"/>
      <c r="O5" s="47"/>
      <c r="Q5" s="4"/>
    </row>
    <row r="6" spans="2:18" ht="19.5" customHeight="1" x14ac:dyDescent="0.3">
      <c r="B6" s="201" t="s">
        <v>175</v>
      </c>
      <c r="C6" s="201"/>
      <c r="D6" s="201"/>
      <c r="E6" s="201"/>
      <c r="F6" s="201"/>
      <c r="G6" s="201"/>
      <c r="H6" s="201"/>
      <c r="I6" s="201"/>
      <c r="J6" s="201"/>
      <c r="L6" s="202" t="s">
        <v>45</v>
      </c>
      <c r="M6" s="202"/>
      <c r="O6" s="202" t="s">
        <v>46</v>
      </c>
      <c r="P6" s="202"/>
      <c r="Q6" s="4"/>
      <c r="R6" s="4"/>
    </row>
    <row r="7" spans="2:18" ht="26.25" customHeight="1" x14ac:dyDescent="0.3">
      <c r="B7" s="201" t="s">
        <v>176</v>
      </c>
      <c r="C7" s="201"/>
      <c r="D7" s="201"/>
      <c r="E7" s="201"/>
      <c r="F7" s="201"/>
      <c r="G7" s="201"/>
      <c r="H7" s="201"/>
      <c r="I7" s="201"/>
      <c r="J7" s="201"/>
      <c r="K7" s="51"/>
      <c r="L7" s="203" t="e">
        <f>L15+#REF!+#REF!+#REF!</f>
        <v>#REF!</v>
      </c>
      <c r="M7" s="203"/>
      <c r="N7" s="51"/>
      <c r="O7" s="203" t="e">
        <f>O15+#REF!+#REF!+#REF!</f>
        <v>#REF!</v>
      </c>
      <c r="P7" s="203"/>
      <c r="R7" s="4"/>
    </row>
    <row r="8" spans="2:18" ht="34.5" customHeight="1" x14ac:dyDescent="0.3">
      <c r="B8" s="100" t="s">
        <v>177</v>
      </c>
      <c r="C8" s="101"/>
      <c r="D8" s="102"/>
      <c r="E8" s="103" t="s">
        <v>178</v>
      </c>
      <c r="F8" s="104">
        <v>0</v>
      </c>
      <c r="H8" s="223" t="s">
        <v>21</v>
      </c>
      <c r="I8" s="224" t="s">
        <v>179</v>
      </c>
      <c r="J8" s="225" t="s">
        <v>54</v>
      </c>
      <c r="K8" s="60"/>
      <c r="L8" s="226" t="s">
        <v>180</v>
      </c>
      <c r="M8" s="227" t="s">
        <v>181</v>
      </c>
      <c r="N8" s="60"/>
      <c r="O8" s="226" t="s">
        <v>57</v>
      </c>
      <c r="P8" s="227" t="s">
        <v>182</v>
      </c>
      <c r="Q8" s="4"/>
    </row>
    <row r="9" spans="2:18" ht="4.5" customHeight="1" x14ac:dyDescent="0.3">
      <c r="B9" s="107"/>
      <c r="C9" s="27"/>
      <c r="D9" s="28"/>
      <c r="E9" s="108"/>
      <c r="F9" s="109"/>
      <c r="H9" s="223"/>
      <c r="I9" s="224"/>
      <c r="J9" s="225"/>
      <c r="K9" s="60"/>
      <c r="L9" s="226"/>
      <c r="M9" s="227"/>
      <c r="N9" s="60"/>
      <c r="O9" s="226"/>
      <c r="P9" s="227"/>
      <c r="Q9" s="4"/>
    </row>
    <row r="10" spans="2:18" ht="41.25" customHeight="1" x14ac:dyDescent="0.3">
      <c r="B10" s="105" t="s">
        <v>47</v>
      </c>
      <c r="C10" s="110" t="s">
        <v>48</v>
      </c>
      <c r="D10" s="228" t="s">
        <v>49</v>
      </c>
      <c r="E10" s="228"/>
      <c r="F10" s="106" t="s">
        <v>183</v>
      </c>
      <c r="H10" s="223"/>
      <c r="I10" s="224"/>
      <c r="J10" s="225"/>
      <c r="K10" s="69"/>
      <c r="L10" s="226"/>
      <c r="M10" s="227"/>
      <c r="N10" s="60"/>
      <c r="O10" s="226"/>
      <c r="P10" s="227"/>
      <c r="Q10" s="4"/>
    </row>
    <row r="11" spans="2:18" ht="27.75" customHeight="1" x14ac:dyDescent="0.3">
      <c r="B11" s="63">
        <v>301</v>
      </c>
      <c r="C11" s="64" t="s">
        <v>184</v>
      </c>
      <c r="D11" s="199" t="s">
        <v>185</v>
      </c>
      <c r="E11" s="199" t="s">
        <v>185</v>
      </c>
      <c r="F11" s="65">
        <v>1</v>
      </c>
      <c r="H11" s="111"/>
      <c r="I11" s="67"/>
      <c r="J11" s="68"/>
      <c r="K11" s="69"/>
      <c r="L11" s="70"/>
      <c r="M11" s="71">
        <f>F11*L11</f>
        <v>0</v>
      </c>
      <c r="N11" s="69"/>
      <c r="O11" s="70">
        <v>21</v>
      </c>
      <c r="P11" s="71">
        <f>M11*((100+O11)/100)</f>
        <v>0</v>
      </c>
      <c r="Q11" s="4"/>
    </row>
    <row r="12" spans="2:18" ht="27.75" customHeight="1" x14ac:dyDescent="0.3">
      <c r="B12" s="72">
        <v>302</v>
      </c>
      <c r="C12" s="73" t="s">
        <v>186</v>
      </c>
      <c r="D12" s="195" t="s">
        <v>187</v>
      </c>
      <c r="E12" s="195" t="s">
        <v>187</v>
      </c>
      <c r="F12" s="74">
        <v>1</v>
      </c>
      <c r="H12" s="75"/>
      <c r="I12" s="76"/>
      <c r="J12" s="77"/>
      <c r="K12" s="69"/>
      <c r="L12" s="78"/>
      <c r="M12" s="79">
        <f>F12*L12</f>
        <v>0</v>
      </c>
      <c r="N12" s="69"/>
      <c r="O12" s="78">
        <v>21</v>
      </c>
      <c r="P12" s="79">
        <f>M12*((100+O12)/100)</f>
        <v>0</v>
      </c>
      <c r="Q12" s="4"/>
    </row>
    <row r="13" spans="2:18" ht="27.75" customHeight="1" x14ac:dyDescent="0.3">
      <c r="B13" s="80">
        <v>303</v>
      </c>
      <c r="C13" s="81" t="s">
        <v>188</v>
      </c>
      <c r="D13" s="218" t="s">
        <v>189</v>
      </c>
      <c r="E13" s="218" t="s">
        <v>189</v>
      </c>
      <c r="F13" s="82">
        <v>1</v>
      </c>
      <c r="H13" s="83"/>
      <c r="I13" s="84"/>
      <c r="J13" s="85"/>
      <c r="K13" s="69"/>
      <c r="L13" s="112"/>
      <c r="M13" s="113">
        <f>F13*L13</f>
        <v>0</v>
      </c>
      <c r="N13" s="69"/>
      <c r="O13" s="112">
        <v>21</v>
      </c>
      <c r="P13" s="113">
        <f>M13*((100+O13)/100)</f>
        <v>0</v>
      </c>
      <c r="Q13" s="4"/>
    </row>
    <row r="14" spans="2:18" ht="22.5" customHeight="1" x14ac:dyDescent="0.3">
      <c r="B14" s="114"/>
      <c r="C14" s="114"/>
      <c r="D14" s="114"/>
      <c r="E14" s="4"/>
      <c r="F14" s="219" t="s">
        <v>190</v>
      </c>
      <c r="G14" s="219"/>
      <c r="H14" s="219"/>
      <c r="I14" s="219"/>
      <c r="J14" s="219"/>
      <c r="L14" s="197">
        <f>SUM(M11:M13)</f>
        <v>0</v>
      </c>
      <c r="M14" s="197"/>
      <c r="N14" s="88"/>
      <c r="O14" s="197">
        <f>SUM(P11:P13)</f>
        <v>0</v>
      </c>
      <c r="P14" s="197"/>
    </row>
    <row r="15" spans="2:18" ht="22.5" customHeight="1" x14ac:dyDescent="0.3">
      <c r="B15" s="86"/>
      <c r="C15" s="86"/>
      <c r="D15" s="97"/>
      <c r="E15" s="4"/>
      <c r="F15" s="220" t="s">
        <v>191</v>
      </c>
      <c r="G15" s="220"/>
      <c r="H15" s="220"/>
      <c r="I15" s="220"/>
      <c r="J15" s="220"/>
      <c r="K15" s="115"/>
      <c r="L15" s="221">
        <f>L14*F8</f>
        <v>0</v>
      </c>
      <c r="M15" s="221"/>
      <c r="N15" s="115"/>
      <c r="O15" s="222">
        <f>O14*F8</f>
        <v>0</v>
      </c>
      <c r="P15" s="222"/>
      <c r="Q15" s="4"/>
    </row>
    <row r="16" spans="2:18" ht="15" customHeight="1" x14ac:dyDescent="0.3">
      <c r="B16" s="86"/>
      <c r="C16" s="86"/>
      <c r="D16" s="200"/>
      <c r="E16" s="200"/>
      <c r="F16" s="86"/>
      <c r="G16" s="86"/>
      <c r="H16" s="95"/>
      <c r="I16" s="4"/>
      <c r="J16" s="4"/>
      <c r="L16" s="215" t="s">
        <v>142</v>
      </c>
      <c r="M16" s="215"/>
      <c r="N16" s="96"/>
      <c r="O16" s="215" t="s">
        <v>143</v>
      </c>
      <c r="P16" s="215"/>
    </row>
    <row r="17" spans="2:17" ht="11.25" customHeight="1" x14ac:dyDescent="0.3">
      <c r="B17" s="86"/>
      <c r="C17" s="86"/>
      <c r="D17" s="217"/>
      <c r="E17" s="217"/>
      <c r="F17" s="86"/>
      <c r="H17" s="4"/>
      <c r="I17" s="4"/>
      <c r="J17" s="217"/>
      <c r="K17" s="217"/>
      <c r="L17" s="86"/>
      <c r="M17" s="7"/>
      <c r="O17" s="86"/>
      <c r="P17" s="7"/>
      <c r="Q17" s="4"/>
    </row>
    <row r="18" spans="2:17" ht="15" customHeight="1" x14ac:dyDescent="0.3">
      <c r="B18" s="86"/>
      <c r="C18" s="86"/>
      <c r="D18" s="200"/>
      <c r="E18" s="200"/>
      <c r="F18" s="86"/>
      <c r="G18" s="86"/>
      <c r="H18" s="95"/>
      <c r="I18" s="4"/>
      <c r="J18" s="4"/>
      <c r="L18" s="215" t="s">
        <v>142</v>
      </c>
      <c r="M18" s="215"/>
      <c r="N18" s="96"/>
      <c r="O18" s="215" t="s">
        <v>143</v>
      </c>
      <c r="P18" s="215"/>
    </row>
    <row r="19" spans="2:17" ht="30" customHeight="1" x14ac:dyDescent="0.3">
      <c r="B19" s="86"/>
      <c r="C19" s="86"/>
      <c r="D19" s="217"/>
      <c r="E19" s="217"/>
      <c r="F19" s="86"/>
      <c r="H19" s="4"/>
      <c r="I19" s="4"/>
      <c r="J19" s="217"/>
      <c r="K19" s="217"/>
      <c r="L19" s="86"/>
      <c r="M19" s="7"/>
      <c r="O19" s="86"/>
      <c r="P19" s="7"/>
      <c r="Q19" s="4"/>
    </row>
    <row r="20" spans="2:17" ht="18" x14ac:dyDescent="0.3">
      <c r="L20" s="197"/>
      <c r="M20" s="197"/>
      <c r="N20" s="88"/>
      <c r="O20" s="197"/>
      <c r="P20" s="197"/>
      <c r="Q20" s="4"/>
    </row>
    <row r="21" spans="2:17" ht="18" x14ac:dyDescent="0.3">
      <c r="K21" s="116"/>
      <c r="L21" s="117"/>
      <c r="M21" s="118"/>
      <c r="N21" s="116"/>
      <c r="O21" s="214"/>
      <c r="P21" s="214"/>
      <c r="Q21" s="4"/>
    </row>
    <row r="22" spans="2:17" x14ac:dyDescent="0.3">
      <c r="L22" s="215"/>
      <c r="M22" s="215"/>
      <c r="N22" s="96"/>
      <c r="O22" s="215"/>
      <c r="P22" s="215"/>
      <c r="Q22" s="4"/>
    </row>
    <row r="23" spans="2:17" x14ac:dyDescent="0.3">
      <c r="L23" s="47"/>
      <c r="O23" s="47"/>
      <c r="Q23" s="4"/>
    </row>
    <row r="24" spans="2:17" x14ac:dyDescent="0.3">
      <c r="K24" s="60"/>
      <c r="L24" s="216"/>
      <c r="M24" s="216"/>
      <c r="N24" s="60"/>
      <c r="O24" s="216"/>
      <c r="P24" s="216"/>
      <c r="Q24" s="4"/>
    </row>
    <row r="25" spans="2:17" x14ac:dyDescent="0.3">
      <c r="K25" s="60"/>
      <c r="L25" s="216"/>
      <c r="M25" s="216"/>
      <c r="N25" s="60"/>
      <c r="O25" s="216"/>
      <c r="P25" s="216"/>
      <c r="Q25" s="4"/>
    </row>
    <row r="26" spans="2:17" x14ac:dyDescent="0.3">
      <c r="K26" s="60"/>
      <c r="L26" s="216"/>
      <c r="M26" s="216"/>
      <c r="N26" s="60"/>
      <c r="O26" s="216"/>
      <c r="P26" s="216"/>
      <c r="Q26" s="4"/>
    </row>
    <row r="27" spans="2:17" x14ac:dyDescent="0.3">
      <c r="K27" s="119"/>
      <c r="L27" s="120"/>
      <c r="M27" s="120"/>
      <c r="N27" s="119"/>
      <c r="O27" s="120"/>
      <c r="P27" s="120"/>
      <c r="Q27" s="4"/>
    </row>
    <row r="28" spans="2:17" x14ac:dyDescent="0.3">
      <c r="K28" s="119"/>
      <c r="L28" s="120"/>
      <c r="M28" s="120"/>
      <c r="N28" s="119"/>
      <c r="O28" s="120"/>
      <c r="P28" s="120"/>
      <c r="Q28" s="4"/>
    </row>
    <row r="29" spans="2:17" x14ac:dyDescent="0.3">
      <c r="K29" s="119"/>
      <c r="L29" s="120"/>
      <c r="M29" s="120"/>
      <c r="N29" s="119"/>
      <c r="O29" s="120"/>
      <c r="P29" s="120"/>
      <c r="Q29" s="4"/>
    </row>
    <row r="30" spans="2:17" x14ac:dyDescent="0.3">
      <c r="K30" s="119"/>
      <c r="L30" s="120"/>
      <c r="M30" s="120"/>
      <c r="N30" s="119"/>
      <c r="O30" s="120"/>
      <c r="P30" s="120"/>
      <c r="Q30" s="4"/>
    </row>
    <row r="31" spans="2:17" x14ac:dyDescent="0.3">
      <c r="K31" s="119"/>
      <c r="L31" s="120"/>
      <c r="M31" s="120"/>
      <c r="N31" s="119"/>
      <c r="O31" s="120"/>
      <c r="P31" s="120"/>
      <c r="Q31" s="4"/>
    </row>
    <row r="32" spans="2:17" x14ac:dyDescent="0.3">
      <c r="K32" s="119"/>
      <c r="L32" s="120"/>
      <c r="M32" s="120"/>
      <c r="N32" s="119"/>
      <c r="O32" s="120"/>
      <c r="P32" s="120"/>
      <c r="Q32" s="4"/>
    </row>
    <row r="33" spans="11:17" x14ac:dyDescent="0.3">
      <c r="K33" s="119"/>
      <c r="L33" s="120"/>
      <c r="M33" s="120"/>
      <c r="N33" s="119"/>
      <c r="O33" s="120"/>
      <c r="P33" s="120"/>
      <c r="Q33" s="4"/>
    </row>
    <row r="34" spans="11:17" x14ac:dyDescent="0.3">
      <c r="K34" s="119"/>
      <c r="L34" s="120"/>
      <c r="M34" s="120"/>
      <c r="N34" s="119"/>
      <c r="O34" s="120"/>
      <c r="P34" s="120"/>
      <c r="Q34" s="4"/>
    </row>
    <row r="35" spans="11:17" x14ac:dyDescent="0.3">
      <c r="K35" s="119"/>
      <c r="L35" s="120"/>
      <c r="M35" s="120"/>
      <c r="N35" s="119"/>
      <c r="O35" s="120"/>
      <c r="P35" s="120"/>
      <c r="Q35" s="4"/>
    </row>
    <row r="36" spans="11:17" x14ac:dyDescent="0.3">
      <c r="K36" s="119"/>
      <c r="L36" s="120"/>
      <c r="M36" s="120"/>
      <c r="N36" s="119"/>
      <c r="O36" s="120"/>
      <c r="P36" s="120"/>
      <c r="Q36" s="4"/>
    </row>
    <row r="37" spans="11:17" x14ac:dyDescent="0.3">
      <c r="K37" s="119"/>
      <c r="L37" s="120"/>
      <c r="M37" s="120"/>
      <c r="N37" s="119"/>
      <c r="O37" s="120"/>
      <c r="P37" s="120"/>
      <c r="Q37" s="4"/>
    </row>
    <row r="38" spans="11:17" x14ac:dyDescent="0.3">
      <c r="K38" s="119"/>
      <c r="L38" s="120"/>
      <c r="M38" s="120"/>
      <c r="N38" s="119"/>
      <c r="O38" s="120"/>
      <c r="P38" s="120"/>
      <c r="Q38" s="4"/>
    </row>
    <row r="39" spans="11:17" x14ac:dyDescent="0.3">
      <c r="K39" s="119"/>
      <c r="L39" s="120"/>
      <c r="M39" s="120"/>
      <c r="N39" s="119"/>
      <c r="O39" s="120"/>
      <c r="P39" s="120"/>
      <c r="Q39" s="4"/>
    </row>
    <row r="40" spans="11:17" x14ac:dyDescent="0.3">
      <c r="K40" s="119"/>
      <c r="L40" s="120"/>
      <c r="M40" s="120"/>
      <c r="N40" s="119"/>
      <c r="O40" s="120"/>
      <c r="P40" s="120"/>
      <c r="Q40" s="4"/>
    </row>
    <row r="41" spans="11:17" x14ac:dyDescent="0.3">
      <c r="K41" s="119"/>
      <c r="L41" s="120"/>
      <c r="M41" s="120"/>
      <c r="N41" s="119"/>
      <c r="O41" s="120"/>
      <c r="P41" s="120"/>
      <c r="Q41" s="4"/>
    </row>
    <row r="42" spans="11:17" x14ac:dyDescent="0.3">
      <c r="K42" s="119"/>
      <c r="L42" s="120"/>
      <c r="M42" s="120"/>
      <c r="N42" s="119"/>
      <c r="O42" s="120"/>
      <c r="P42" s="120"/>
      <c r="Q42" s="4"/>
    </row>
    <row r="43" spans="11:17" x14ac:dyDescent="0.3">
      <c r="K43" s="119"/>
      <c r="L43" s="120"/>
      <c r="M43" s="120"/>
      <c r="N43" s="119"/>
      <c r="O43" s="120"/>
      <c r="P43" s="120"/>
      <c r="Q43" s="4"/>
    </row>
    <row r="44" spans="11:17" x14ac:dyDescent="0.3">
      <c r="K44" s="119"/>
      <c r="L44" s="120"/>
      <c r="M44" s="120"/>
      <c r="N44" s="119"/>
      <c r="O44" s="120"/>
      <c r="P44" s="120"/>
      <c r="Q44" s="4"/>
    </row>
    <row r="45" spans="11:17" x14ac:dyDescent="0.3">
      <c r="K45" s="119"/>
      <c r="L45" s="120"/>
      <c r="M45" s="120"/>
      <c r="N45" s="119"/>
      <c r="O45" s="120"/>
      <c r="P45" s="120"/>
      <c r="Q45" s="4"/>
    </row>
    <row r="46" spans="11:17" x14ac:dyDescent="0.3">
      <c r="K46" s="119"/>
      <c r="L46" s="120"/>
      <c r="M46" s="120"/>
      <c r="N46" s="119"/>
      <c r="O46" s="120"/>
      <c r="P46" s="120"/>
      <c r="Q46" s="4"/>
    </row>
    <row r="47" spans="11:17" x14ac:dyDescent="0.3">
      <c r="K47" s="119"/>
      <c r="L47" s="120"/>
      <c r="M47" s="120"/>
      <c r="N47" s="119"/>
      <c r="O47" s="120"/>
      <c r="P47" s="120"/>
      <c r="Q47" s="4"/>
    </row>
    <row r="48" spans="11:17" x14ac:dyDescent="0.3">
      <c r="K48" s="119"/>
      <c r="L48" s="120"/>
      <c r="M48" s="120"/>
      <c r="N48" s="119"/>
      <c r="O48" s="120"/>
      <c r="P48" s="120"/>
      <c r="Q48" s="4"/>
    </row>
    <row r="49" spans="11:17" x14ac:dyDescent="0.3">
      <c r="K49" s="119"/>
      <c r="L49" s="120"/>
      <c r="M49" s="120"/>
      <c r="N49" s="119"/>
      <c r="O49" s="120"/>
      <c r="P49" s="120"/>
      <c r="Q49" s="4"/>
    </row>
    <row r="50" spans="11:17" x14ac:dyDescent="0.3">
      <c r="K50" s="119"/>
      <c r="L50" s="120"/>
      <c r="M50" s="120"/>
      <c r="N50" s="119"/>
      <c r="O50" s="120"/>
      <c r="P50" s="120"/>
      <c r="Q50" s="4"/>
    </row>
    <row r="51" spans="11:17" x14ac:dyDescent="0.3">
      <c r="K51" s="119"/>
      <c r="L51" s="120"/>
      <c r="M51" s="120"/>
      <c r="N51" s="119"/>
      <c r="O51" s="120"/>
      <c r="P51" s="120"/>
      <c r="Q51" s="4"/>
    </row>
    <row r="52" spans="11:17" x14ac:dyDescent="0.3">
      <c r="K52" s="119"/>
      <c r="L52" s="120"/>
      <c r="M52" s="120"/>
      <c r="N52" s="119"/>
      <c r="O52" s="120"/>
      <c r="P52" s="120"/>
      <c r="Q52" s="4"/>
    </row>
    <row r="53" spans="11:17" x14ac:dyDescent="0.3">
      <c r="K53" s="119"/>
      <c r="L53" s="120"/>
      <c r="M53" s="120"/>
      <c r="N53" s="119"/>
      <c r="O53" s="120"/>
      <c r="P53" s="120"/>
      <c r="Q53" s="4"/>
    </row>
    <row r="54" spans="11:17" x14ac:dyDescent="0.3">
      <c r="K54" s="119"/>
      <c r="L54" s="120"/>
      <c r="M54" s="120"/>
      <c r="N54" s="119"/>
      <c r="O54" s="120"/>
      <c r="P54" s="120"/>
      <c r="Q54" s="4"/>
    </row>
    <row r="55" spans="11:17" x14ac:dyDescent="0.3">
      <c r="K55" s="119"/>
      <c r="L55" s="120"/>
      <c r="M55" s="120"/>
      <c r="N55" s="119"/>
      <c r="O55" s="120"/>
      <c r="P55" s="120"/>
      <c r="Q55" s="4"/>
    </row>
    <row r="56" spans="11:17" x14ac:dyDescent="0.3">
      <c r="K56" s="119"/>
      <c r="L56" s="120"/>
      <c r="M56" s="120"/>
      <c r="N56" s="119"/>
      <c r="O56" s="120"/>
      <c r="P56" s="120"/>
      <c r="Q56" s="4"/>
    </row>
    <row r="57" spans="11:17" x14ac:dyDescent="0.3">
      <c r="K57" s="121"/>
      <c r="L57" s="120"/>
      <c r="M57" s="120"/>
      <c r="N57" s="119"/>
      <c r="O57" s="120"/>
      <c r="P57" s="120"/>
      <c r="Q57" s="4"/>
    </row>
    <row r="58" spans="11:17" ht="18" x14ac:dyDescent="0.3">
      <c r="L58" s="197"/>
      <c r="M58" s="197"/>
      <c r="N58" s="88"/>
      <c r="O58" s="197"/>
      <c r="P58" s="197"/>
      <c r="Q58" s="4"/>
    </row>
    <row r="59" spans="11:17" ht="18" x14ac:dyDescent="0.3">
      <c r="K59" s="116"/>
      <c r="L59" s="117"/>
      <c r="M59" s="118"/>
      <c r="N59" s="116"/>
      <c r="O59" s="214"/>
      <c r="P59" s="214"/>
      <c r="Q59" s="4"/>
    </row>
    <row r="60" spans="11:17" x14ac:dyDescent="0.3">
      <c r="L60" s="215"/>
      <c r="M60" s="215"/>
      <c r="N60" s="96"/>
      <c r="O60" s="215"/>
      <c r="P60" s="215"/>
      <c r="Q60" s="4"/>
    </row>
    <row r="61" spans="11:17" x14ac:dyDescent="0.3">
      <c r="L61" s="47"/>
      <c r="O61" s="47"/>
      <c r="Q61" s="4"/>
    </row>
    <row r="62" spans="11:17" x14ac:dyDescent="0.3">
      <c r="K62" s="60"/>
      <c r="L62" s="216"/>
      <c r="M62" s="216"/>
      <c r="N62" s="60"/>
      <c r="O62" s="216"/>
      <c r="P62" s="216"/>
      <c r="Q62" s="4"/>
    </row>
    <row r="63" spans="11:17" x14ac:dyDescent="0.3">
      <c r="K63" s="60"/>
      <c r="L63" s="216"/>
      <c r="M63" s="216"/>
      <c r="N63" s="60"/>
      <c r="O63" s="216"/>
      <c r="P63" s="216"/>
      <c r="Q63" s="4"/>
    </row>
    <row r="64" spans="11:17" x14ac:dyDescent="0.3">
      <c r="K64" s="60"/>
      <c r="L64" s="216"/>
      <c r="M64" s="216"/>
      <c r="N64" s="60"/>
      <c r="O64" s="216"/>
      <c r="P64" s="216"/>
      <c r="Q64" s="4"/>
    </row>
    <row r="65" spans="11:17" x14ac:dyDescent="0.3">
      <c r="K65" s="119"/>
      <c r="L65" s="120"/>
      <c r="M65" s="120"/>
      <c r="N65" s="119"/>
      <c r="O65" s="120"/>
      <c r="P65" s="120"/>
      <c r="Q65" s="4"/>
    </row>
    <row r="66" spans="11:17" x14ac:dyDescent="0.3">
      <c r="K66" s="119"/>
      <c r="L66" s="120"/>
      <c r="M66" s="120"/>
      <c r="N66" s="119"/>
      <c r="O66" s="120"/>
      <c r="P66" s="120"/>
      <c r="Q66" s="4"/>
    </row>
    <row r="67" spans="11:17" x14ac:dyDescent="0.3">
      <c r="K67" s="119"/>
      <c r="L67" s="120"/>
      <c r="M67" s="120"/>
      <c r="N67" s="119"/>
      <c r="O67" s="120"/>
      <c r="P67" s="120"/>
      <c r="Q67" s="4"/>
    </row>
    <row r="68" spans="11:17" x14ac:dyDescent="0.3">
      <c r="K68" s="119"/>
      <c r="L68" s="120"/>
      <c r="M68" s="120"/>
      <c r="N68" s="119"/>
      <c r="O68" s="120"/>
      <c r="P68" s="120"/>
      <c r="Q68" s="4"/>
    </row>
    <row r="69" spans="11:17" x14ac:dyDescent="0.3">
      <c r="K69" s="119"/>
      <c r="L69" s="120"/>
      <c r="M69" s="120"/>
      <c r="N69" s="119"/>
      <c r="O69" s="120"/>
      <c r="P69" s="120"/>
      <c r="Q69" s="4"/>
    </row>
    <row r="70" spans="11:17" x14ac:dyDescent="0.3">
      <c r="K70" s="119"/>
      <c r="L70" s="120"/>
      <c r="M70" s="120"/>
      <c r="N70" s="119"/>
      <c r="O70" s="120"/>
      <c r="P70" s="120"/>
      <c r="Q70" s="4"/>
    </row>
    <row r="71" spans="11:17" x14ac:dyDescent="0.3">
      <c r="K71" s="119"/>
      <c r="L71" s="120"/>
      <c r="M71" s="120"/>
      <c r="N71" s="119"/>
      <c r="O71" s="120"/>
      <c r="P71" s="120"/>
      <c r="Q71" s="4"/>
    </row>
    <row r="72" spans="11:17" x14ac:dyDescent="0.3">
      <c r="K72" s="119"/>
      <c r="L72" s="120"/>
      <c r="M72" s="120"/>
      <c r="N72" s="119"/>
      <c r="O72" s="120"/>
      <c r="P72" s="120"/>
      <c r="Q72" s="4"/>
    </row>
    <row r="73" spans="11:17" x14ac:dyDescent="0.3">
      <c r="K73" s="119"/>
      <c r="L73" s="120"/>
      <c r="M73" s="120"/>
      <c r="N73" s="119"/>
      <c r="O73" s="120"/>
      <c r="P73" s="120"/>
      <c r="Q73" s="4"/>
    </row>
    <row r="74" spans="11:17" x14ac:dyDescent="0.3">
      <c r="K74" s="119"/>
      <c r="L74" s="120"/>
      <c r="M74" s="120"/>
      <c r="N74" s="119"/>
      <c r="O74" s="120"/>
      <c r="P74" s="120"/>
      <c r="Q74" s="4"/>
    </row>
    <row r="75" spans="11:17" x14ac:dyDescent="0.3">
      <c r="K75" s="119"/>
      <c r="L75" s="120"/>
      <c r="M75" s="120"/>
      <c r="N75" s="119"/>
      <c r="O75" s="120"/>
      <c r="P75" s="120"/>
      <c r="Q75" s="4"/>
    </row>
    <row r="76" spans="11:17" x14ac:dyDescent="0.3">
      <c r="K76" s="119"/>
      <c r="L76" s="120"/>
      <c r="M76" s="120"/>
      <c r="N76" s="119"/>
      <c r="O76" s="120"/>
      <c r="P76" s="120"/>
      <c r="Q76" s="4"/>
    </row>
    <row r="77" spans="11:17" x14ac:dyDescent="0.3">
      <c r="K77" s="119"/>
      <c r="L77" s="120"/>
      <c r="M77" s="120"/>
      <c r="N77" s="119"/>
      <c r="O77" s="120"/>
      <c r="P77" s="120"/>
      <c r="Q77" s="4"/>
    </row>
    <row r="78" spans="11:17" x14ac:dyDescent="0.3">
      <c r="K78" s="121"/>
      <c r="L78" s="120"/>
      <c r="M78" s="120"/>
      <c r="N78" s="119"/>
      <c r="O78" s="120"/>
      <c r="P78" s="120"/>
      <c r="Q78" s="4"/>
    </row>
    <row r="79" spans="11:17" ht="18" x14ac:dyDescent="0.3">
      <c r="L79" s="197"/>
      <c r="M79" s="197"/>
      <c r="N79" s="88"/>
      <c r="O79" s="197"/>
      <c r="P79" s="197"/>
      <c r="Q79" s="4"/>
    </row>
    <row r="80" spans="11:17" ht="18" x14ac:dyDescent="0.3">
      <c r="K80" s="116"/>
      <c r="L80" s="117"/>
      <c r="M80" s="118"/>
      <c r="N80" s="116"/>
      <c r="O80" s="214"/>
      <c r="P80" s="214"/>
      <c r="Q80" s="4"/>
    </row>
    <row r="81" spans="11:17" x14ac:dyDescent="0.3">
      <c r="L81" s="215"/>
      <c r="M81" s="215"/>
      <c r="N81" s="96"/>
      <c r="O81" s="215"/>
      <c r="P81" s="215"/>
      <c r="Q81" s="4"/>
    </row>
    <row r="82" spans="11:17" x14ac:dyDescent="0.3">
      <c r="L82" s="47"/>
      <c r="O82" s="47"/>
      <c r="Q82" s="4"/>
    </row>
    <row r="83" spans="11:17" x14ac:dyDescent="0.3">
      <c r="K83" s="60"/>
      <c r="L83" s="216"/>
      <c r="M83" s="216"/>
      <c r="N83" s="60"/>
      <c r="O83" s="216"/>
      <c r="P83" s="216"/>
      <c r="Q83" s="4"/>
    </row>
    <row r="84" spans="11:17" x14ac:dyDescent="0.3">
      <c r="K84" s="60"/>
      <c r="L84" s="216"/>
      <c r="M84" s="216"/>
      <c r="N84" s="60"/>
      <c r="O84" s="216"/>
      <c r="P84" s="216"/>
      <c r="Q84" s="4"/>
    </row>
    <row r="85" spans="11:17" x14ac:dyDescent="0.3">
      <c r="K85" s="60"/>
      <c r="L85" s="216"/>
      <c r="M85" s="216"/>
      <c r="N85" s="60"/>
      <c r="O85" s="216"/>
      <c r="P85" s="216"/>
      <c r="Q85" s="4"/>
    </row>
    <row r="86" spans="11:17" x14ac:dyDescent="0.3">
      <c r="K86" s="119"/>
      <c r="L86" s="120"/>
      <c r="M86" s="120"/>
      <c r="N86" s="119"/>
      <c r="O86" s="120"/>
      <c r="P86" s="120"/>
      <c r="Q86" s="4"/>
    </row>
    <row r="87" spans="11:17" x14ac:dyDescent="0.3">
      <c r="K87" s="119"/>
      <c r="L87" s="120"/>
      <c r="M87" s="120"/>
      <c r="N87" s="119"/>
      <c r="O87" s="120"/>
      <c r="P87" s="120"/>
      <c r="Q87" s="4"/>
    </row>
    <row r="88" spans="11:17" x14ac:dyDescent="0.3">
      <c r="K88" s="119"/>
      <c r="L88" s="120"/>
      <c r="M88" s="120"/>
      <c r="N88" s="119"/>
      <c r="O88" s="120"/>
      <c r="P88" s="120"/>
      <c r="Q88" s="4"/>
    </row>
    <row r="89" spans="11:17" x14ac:dyDescent="0.3">
      <c r="K89" s="119"/>
      <c r="L89" s="120"/>
      <c r="M89" s="120"/>
      <c r="N89" s="119"/>
      <c r="O89" s="120"/>
      <c r="P89" s="120"/>
      <c r="Q89" s="4"/>
    </row>
    <row r="90" spans="11:17" x14ac:dyDescent="0.3">
      <c r="K90" s="119"/>
      <c r="L90" s="120"/>
      <c r="M90" s="120"/>
      <c r="N90" s="119"/>
      <c r="O90" s="120"/>
      <c r="P90" s="120"/>
      <c r="Q90" s="4"/>
    </row>
    <row r="91" spans="11:17" x14ac:dyDescent="0.3">
      <c r="K91" s="119"/>
      <c r="L91" s="120"/>
      <c r="M91" s="120"/>
      <c r="N91" s="119"/>
      <c r="O91" s="120"/>
      <c r="P91" s="120"/>
      <c r="Q91" s="4"/>
    </row>
    <row r="92" spans="11:17" x14ac:dyDescent="0.3">
      <c r="K92" s="119"/>
      <c r="L92" s="120"/>
      <c r="M92" s="120"/>
      <c r="N92" s="119"/>
      <c r="O92" s="120"/>
      <c r="P92" s="120"/>
      <c r="Q92" s="4"/>
    </row>
    <row r="93" spans="11:17" x14ac:dyDescent="0.3">
      <c r="K93" s="119"/>
      <c r="L93" s="120"/>
      <c r="M93" s="120"/>
      <c r="N93" s="119"/>
      <c r="O93" s="120"/>
      <c r="P93" s="120"/>
      <c r="Q93" s="4"/>
    </row>
    <row r="94" spans="11:17" x14ac:dyDescent="0.3">
      <c r="K94" s="119"/>
      <c r="L94" s="120"/>
      <c r="M94" s="120"/>
      <c r="N94" s="119"/>
      <c r="O94" s="120"/>
      <c r="P94" s="120"/>
      <c r="Q94" s="4"/>
    </row>
    <row r="95" spans="11:17" x14ac:dyDescent="0.3">
      <c r="K95" s="119"/>
      <c r="L95" s="120"/>
      <c r="M95" s="120"/>
      <c r="N95" s="119"/>
      <c r="O95" s="120"/>
      <c r="P95" s="120"/>
      <c r="Q95" s="4"/>
    </row>
    <row r="96" spans="11:17" x14ac:dyDescent="0.3">
      <c r="K96" s="119"/>
      <c r="L96" s="120"/>
      <c r="M96" s="120"/>
      <c r="N96" s="119"/>
      <c r="O96" s="120"/>
      <c r="P96" s="120"/>
      <c r="Q96" s="4"/>
    </row>
    <row r="97" spans="11:17" x14ac:dyDescent="0.3">
      <c r="K97" s="119"/>
      <c r="L97" s="120"/>
      <c r="M97" s="120"/>
      <c r="N97" s="119"/>
      <c r="O97" s="120"/>
      <c r="P97" s="120"/>
      <c r="Q97" s="4"/>
    </row>
    <row r="98" spans="11:17" x14ac:dyDescent="0.3">
      <c r="K98" s="119"/>
      <c r="L98" s="120"/>
      <c r="M98" s="120"/>
      <c r="N98" s="119"/>
      <c r="O98" s="120"/>
      <c r="P98" s="120"/>
      <c r="Q98" s="4"/>
    </row>
    <row r="99" spans="11:17" x14ac:dyDescent="0.3">
      <c r="K99" s="119"/>
      <c r="L99" s="120"/>
      <c r="M99" s="120"/>
      <c r="N99" s="119"/>
      <c r="O99" s="120"/>
      <c r="P99" s="120"/>
      <c r="Q99" s="4"/>
    </row>
    <row r="100" spans="11:17" x14ac:dyDescent="0.3">
      <c r="K100" s="121"/>
      <c r="L100" s="120"/>
      <c r="M100" s="120"/>
      <c r="N100" s="119"/>
      <c r="O100" s="120"/>
      <c r="P100" s="120"/>
      <c r="Q100" s="4"/>
    </row>
    <row r="101" spans="11:17" ht="18" x14ac:dyDescent="0.3">
      <c r="L101" s="197"/>
      <c r="M101" s="197"/>
      <c r="N101" s="88"/>
      <c r="O101" s="197"/>
      <c r="P101" s="197"/>
      <c r="Q101" s="4"/>
    </row>
    <row r="102" spans="11:17" ht="18" x14ac:dyDescent="0.3">
      <c r="K102" s="116"/>
      <c r="L102" s="117"/>
      <c r="M102" s="118"/>
      <c r="N102" s="116"/>
      <c r="O102" s="214"/>
      <c r="P102" s="214"/>
      <c r="Q102" s="4"/>
    </row>
    <row r="103" spans="11:17" x14ac:dyDescent="0.3">
      <c r="L103" s="215"/>
      <c r="M103" s="215"/>
      <c r="N103" s="96"/>
      <c r="O103" s="215"/>
      <c r="P103" s="215"/>
      <c r="Q103" s="4"/>
    </row>
    <row r="104" spans="11:17" x14ac:dyDescent="0.3">
      <c r="L104" s="47"/>
      <c r="O104" s="47"/>
      <c r="Q104" s="4"/>
    </row>
    <row r="105" spans="11:17" x14ac:dyDescent="0.3">
      <c r="K105" s="60"/>
      <c r="L105" s="216"/>
      <c r="M105" s="216"/>
      <c r="N105" s="60"/>
      <c r="O105" s="216"/>
      <c r="P105" s="216"/>
      <c r="Q105" s="4"/>
    </row>
    <row r="106" spans="11:17" x14ac:dyDescent="0.3">
      <c r="K106" s="60"/>
      <c r="L106" s="216"/>
      <c r="M106" s="216"/>
      <c r="N106" s="60"/>
      <c r="O106" s="216"/>
      <c r="P106" s="216"/>
      <c r="Q106" s="4"/>
    </row>
    <row r="107" spans="11:17" x14ac:dyDescent="0.3">
      <c r="K107" s="60"/>
      <c r="L107" s="216"/>
      <c r="M107" s="216"/>
      <c r="N107" s="60"/>
      <c r="O107" s="216"/>
      <c r="P107" s="216"/>
      <c r="Q107" s="4"/>
    </row>
    <row r="108" spans="11:17" x14ac:dyDescent="0.3">
      <c r="K108" s="119"/>
      <c r="L108" s="120"/>
      <c r="M108" s="120"/>
      <c r="N108" s="119"/>
      <c r="O108" s="120"/>
      <c r="P108" s="120"/>
      <c r="Q108" s="4"/>
    </row>
    <row r="109" spans="11:17" x14ac:dyDescent="0.3">
      <c r="K109" s="119"/>
      <c r="L109" s="120"/>
      <c r="M109" s="120"/>
      <c r="N109" s="119"/>
      <c r="O109" s="120"/>
      <c r="P109" s="120"/>
      <c r="Q109" s="4"/>
    </row>
    <row r="110" spans="11:17" x14ac:dyDescent="0.3">
      <c r="K110" s="121"/>
      <c r="L110" s="120"/>
      <c r="M110" s="120"/>
      <c r="N110" s="119"/>
      <c r="O110" s="120"/>
      <c r="P110" s="120"/>
      <c r="Q110" s="4"/>
    </row>
    <row r="111" spans="11:17" ht="18" x14ac:dyDescent="0.3">
      <c r="L111" s="197"/>
      <c r="M111" s="197"/>
      <c r="N111" s="88"/>
      <c r="O111" s="197"/>
      <c r="P111" s="197"/>
      <c r="Q111" s="4"/>
    </row>
    <row r="112" spans="11:17" ht="18" x14ac:dyDescent="0.3">
      <c r="K112" s="116"/>
      <c r="L112" s="117"/>
      <c r="M112" s="118"/>
      <c r="N112" s="116"/>
      <c r="O112" s="214"/>
      <c r="P112" s="214"/>
      <c r="Q112" s="4"/>
    </row>
    <row r="113" spans="11:17" x14ac:dyDescent="0.3">
      <c r="L113" s="215"/>
      <c r="M113" s="215"/>
      <c r="N113" s="96"/>
      <c r="O113" s="215"/>
      <c r="P113" s="215"/>
      <c r="Q113" s="4"/>
    </row>
    <row r="114" spans="11:17" x14ac:dyDescent="0.3">
      <c r="L114" s="47"/>
      <c r="O114" s="47"/>
      <c r="Q114" s="4"/>
    </row>
    <row r="115" spans="11:17" x14ac:dyDescent="0.3">
      <c r="L115" s="4"/>
      <c r="M115" s="4"/>
      <c r="O115" s="4"/>
      <c r="P115" s="4"/>
      <c r="Q115" s="4"/>
    </row>
    <row r="116" spans="11:17" x14ac:dyDescent="0.3">
      <c r="K116" s="60"/>
      <c r="L116" s="216"/>
      <c r="M116" s="216"/>
      <c r="N116" s="60"/>
      <c r="O116" s="216"/>
      <c r="P116" s="216"/>
      <c r="Q116" s="4"/>
    </row>
    <row r="117" spans="11:17" x14ac:dyDescent="0.3">
      <c r="K117" s="60"/>
      <c r="L117" s="216"/>
      <c r="M117" s="216"/>
      <c r="N117" s="60"/>
      <c r="O117" s="216"/>
      <c r="P117" s="216"/>
      <c r="Q117" s="4"/>
    </row>
    <row r="118" spans="11:17" x14ac:dyDescent="0.3">
      <c r="K118" s="60"/>
      <c r="L118" s="216"/>
      <c r="M118" s="216"/>
      <c r="N118" s="60"/>
      <c r="O118" s="216"/>
      <c r="P118" s="216"/>
      <c r="Q118" s="4"/>
    </row>
    <row r="119" spans="11:17" x14ac:dyDescent="0.3">
      <c r="K119" s="119"/>
      <c r="L119" s="120"/>
      <c r="M119" s="120"/>
      <c r="N119" s="119"/>
      <c r="O119" s="120"/>
      <c r="P119" s="120"/>
      <c r="Q119" s="4"/>
    </row>
    <row r="120" spans="11:17" x14ac:dyDescent="0.3">
      <c r="K120" s="119"/>
      <c r="L120" s="120"/>
      <c r="M120" s="120"/>
      <c r="N120" s="119"/>
      <c r="O120" s="120"/>
      <c r="P120" s="120"/>
      <c r="Q120" s="4"/>
    </row>
    <row r="121" spans="11:17" x14ac:dyDescent="0.3">
      <c r="K121" s="119"/>
      <c r="L121" s="120"/>
      <c r="M121" s="120"/>
      <c r="N121" s="119"/>
      <c r="O121" s="120"/>
      <c r="P121" s="120"/>
      <c r="Q121" s="4"/>
    </row>
    <row r="122" spans="11:17" x14ac:dyDescent="0.3">
      <c r="K122" s="119"/>
      <c r="L122" s="120"/>
      <c r="M122" s="120"/>
      <c r="N122" s="119"/>
      <c r="O122" s="120"/>
      <c r="P122" s="120"/>
      <c r="Q122" s="4"/>
    </row>
    <row r="123" spans="11:17" x14ac:dyDescent="0.3">
      <c r="K123" s="119"/>
      <c r="L123" s="120"/>
      <c r="M123" s="120"/>
      <c r="N123" s="119"/>
      <c r="O123" s="120"/>
      <c r="P123" s="120"/>
      <c r="Q123" s="4"/>
    </row>
    <row r="124" spans="11:17" x14ac:dyDescent="0.3">
      <c r="K124" s="119"/>
      <c r="L124" s="120"/>
      <c r="M124" s="120"/>
      <c r="N124" s="119"/>
      <c r="O124" s="120"/>
      <c r="P124" s="120"/>
      <c r="Q124" s="4"/>
    </row>
    <row r="125" spans="11:17" x14ac:dyDescent="0.3">
      <c r="K125" s="119"/>
      <c r="L125" s="120"/>
      <c r="M125" s="120"/>
      <c r="N125" s="119"/>
      <c r="O125" s="120"/>
      <c r="P125" s="120"/>
      <c r="Q125" s="4"/>
    </row>
    <row r="126" spans="11:17" x14ac:dyDescent="0.3">
      <c r="K126" s="119"/>
      <c r="L126" s="120"/>
      <c r="M126" s="120"/>
      <c r="N126" s="119"/>
      <c r="O126" s="120"/>
      <c r="P126" s="120"/>
      <c r="Q126" s="4"/>
    </row>
    <row r="127" spans="11:17" x14ac:dyDescent="0.3">
      <c r="K127" s="119"/>
      <c r="L127" s="120"/>
      <c r="M127" s="120"/>
      <c r="N127" s="119"/>
      <c r="O127" s="120"/>
      <c r="P127" s="120"/>
      <c r="Q127" s="4"/>
    </row>
    <row r="128" spans="11:17" x14ac:dyDescent="0.3">
      <c r="K128" s="119"/>
      <c r="L128" s="120"/>
      <c r="M128" s="120"/>
      <c r="N128" s="119"/>
      <c r="O128" s="120"/>
      <c r="P128" s="120"/>
      <c r="Q128" s="4"/>
    </row>
    <row r="129" spans="11:17" x14ac:dyDescent="0.3">
      <c r="K129" s="119"/>
      <c r="L129" s="120"/>
      <c r="M129" s="120"/>
      <c r="N129" s="119"/>
      <c r="O129" s="120"/>
      <c r="P129" s="120"/>
      <c r="Q129" s="4"/>
    </row>
    <row r="130" spans="11:17" x14ac:dyDescent="0.3">
      <c r="K130" s="119"/>
      <c r="L130" s="120"/>
      <c r="M130" s="120"/>
      <c r="N130" s="119"/>
      <c r="O130" s="120"/>
      <c r="P130" s="120"/>
      <c r="Q130" s="4"/>
    </row>
    <row r="131" spans="11:17" x14ac:dyDescent="0.3">
      <c r="K131" s="119"/>
      <c r="L131" s="120"/>
      <c r="M131" s="120"/>
      <c r="N131" s="119"/>
      <c r="O131" s="120"/>
      <c r="P131" s="120"/>
      <c r="Q131" s="4"/>
    </row>
    <row r="132" spans="11:17" x14ac:dyDescent="0.3">
      <c r="K132" s="119"/>
      <c r="L132" s="120"/>
      <c r="M132" s="120"/>
      <c r="N132" s="119"/>
      <c r="O132" s="120"/>
      <c r="P132" s="120"/>
      <c r="Q132" s="4"/>
    </row>
    <row r="133" spans="11:17" x14ac:dyDescent="0.3">
      <c r="K133" s="119"/>
      <c r="L133" s="120"/>
      <c r="M133" s="120"/>
      <c r="N133" s="119"/>
      <c r="O133" s="120"/>
      <c r="P133" s="120"/>
      <c r="Q133" s="4"/>
    </row>
    <row r="134" spans="11:17" x14ac:dyDescent="0.3">
      <c r="K134" s="119"/>
      <c r="L134" s="120"/>
      <c r="M134" s="120"/>
      <c r="N134" s="119"/>
      <c r="O134" s="120"/>
      <c r="P134" s="120"/>
      <c r="Q134" s="4"/>
    </row>
    <row r="135" spans="11:17" x14ac:dyDescent="0.3">
      <c r="K135" s="119"/>
      <c r="L135" s="120"/>
      <c r="M135" s="120"/>
      <c r="N135" s="119"/>
      <c r="O135" s="120"/>
      <c r="P135" s="120"/>
      <c r="Q135" s="4"/>
    </row>
    <row r="136" spans="11:17" x14ac:dyDescent="0.3">
      <c r="K136" s="119"/>
      <c r="L136" s="120"/>
      <c r="M136" s="120"/>
      <c r="N136" s="119"/>
      <c r="O136" s="120"/>
      <c r="P136" s="120"/>
      <c r="Q136" s="4"/>
    </row>
    <row r="137" spans="11:17" x14ac:dyDescent="0.3">
      <c r="K137" s="119"/>
      <c r="L137" s="120"/>
      <c r="M137" s="120"/>
      <c r="N137" s="119"/>
      <c r="O137" s="120"/>
      <c r="P137" s="120"/>
      <c r="Q137" s="4"/>
    </row>
    <row r="138" spans="11:17" x14ac:dyDescent="0.3">
      <c r="K138" s="119"/>
      <c r="L138" s="120"/>
      <c r="M138" s="120"/>
      <c r="N138" s="119"/>
      <c r="O138" s="120"/>
      <c r="P138" s="120"/>
      <c r="Q138" s="4"/>
    </row>
    <row r="139" spans="11:17" x14ac:dyDescent="0.3">
      <c r="K139" s="119"/>
      <c r="L139" s="120"/>
      <c r="M139" s="120"/>
      <c r="N139" s="119"/>
      <c r="O139" s="120"/>
      <c r="P139" s="120"/>
      <c r="Q139" s="4"/>
    </row>
    <row r="140" spans="11:17" x14ac:dyDescent="0.3">
      <c r="K140" s="119"/>
      <c r="L140" s="120"/>
      <c r="M140" s="120"/>
      <c r="N140" s="119"/>
      <c r="O140" s="120"/>
      <c r="P140" s="120"/>
      <c r="Q140" s="4"/>
    </row>
    <row r="141" spans="11:17" x14ac:dyDescent="0.3">
      <c r="K141" s="119"/>
      <c r="L141" s="120"/>
      <c r="M141" s="120"/>
      <c r="N141" s="119"/>
      <c r="O141" s="120"/>
      <c r="P141" s="120"/>
      <c r="Q141" s="4"/>
    </row>
    <row r="142" spans="11:17" x14ac:dyDescent="0.3">
      <c r="K142" s="119"/>
      <c r="L142" s="120"/>
      <c r="M142" s="120"/>
      <c r="N142" s="119"/>
      <c r="O142" s="120"/>
      <c r="P142" s="120"/>
      <c r="Q142" s="4"/>
    </row>
    <row r="143" spans="11:17" x14ac:dyDescent="0.3">
      <c r="K143" s="119"/>
      <c r="L143" s="120"/>
      <c r="M143" s="120"/>
      <c r="N143" s="119"/>
      <c r="O143" s="120"/>
      <c r="P143" s="120"/>
      <c r="Q143" s="4"/>
    </row>
    <row r="144" spans="11:17" x14ac:dyDescent="0.3">
      <c r="K144" s="119"/>
      <c r="L144" s="120"/>
      <c r="M144" s="120"/>
      <c r="N144" s="119"/>
      <c r="O144" s="120"/>
      <c r="P144" s="120"/>
      <c r="Q144" s="4"/>
    </row>
    <row r="145" spans="11:17" x14ac:dyDescent="0.3">
      <c r="K145" s="119"/>
      <c r="L145" s="120"/>
      <c r="M145" s="120"/>
      <c r="N145" s="119"/>
      <c r="O145" s="120"/>
      <c r="P145" s="120"/>
      <c r="Q145" s="4"/>
    </row>
    <row r="146" spans="11:17" x14ac:dyDescent="0.3">
      <c r="K146" s="119"/>
      <c r="L146" s="120"/>
      <c r="M146" s="120"/>
      <c r="N146" s="119"/>
      <c r="O146" s="120"/>
      <c r="P146" s="120"/>
      <c r="Q146" s="4"/>
    </row>
    <row r="147" spans="11:17" x14ac:dyDescent="0.3">
      <c r="K147" s="119"/>
      <c r="L147" s="120"/>
      <c r="M147" s="120"/>
      <c r="N147" s="119"/>
      <c r="O147" s="120"/>
      <c r="P147" s="120"/>
      <c r="Q147" s="4"/>
    </row>
    <row r="148" spans="11:17" x14ac:dyDescent="0.3">
      <c r="K148" s="119"/>
      <c r="L148" s="120"/>
      <c r="M148" s="120"/>
      <c r="N148" s="119"/>
      <c r="O148" s="120"/>
      <c r="P148" s="120"/>
      <c r="Q148" s="4"/>
    </row>
    <row r="149" spans="11:17" x14ac:dyDescent="0.3">
      <c r="K149" s="119"/>
      <c r="L149" s="120"/>
      <c r="M149" s="120"/>
      <c r="N149" s="119"/>
      <c r="O149" s="120"/>
      <c r="P149" s="120"/>
      <c r="Q149" s="4"/>
    </row>
    <row r="150" spans="11:17" x14ac:dyDescent="0.3">
      <c r="K150" s="119"/>
      <c r="L150" s="120"/>
      <c r="M150" s="120"/>
      <c r="N150" s="119"/>
      <c r="O150" s="120"/>
      <c r="P150" s="120"/>
      <c r="Q150" s="4"/>
    </row>
    <row r="151" spans="11:17" x14ac:dyDescent="0.3">
      <c r="K151" s="119"/>
      <c r="L151" s="120"/>
      <c r="M151" s="120"/>
      <c r="N151" s="119"/>
      <c r="O151" s="120"/>
      <c r="P151" s="120"/>
      <c r="Q151" s="4"/>
    </row>
    <row r="152" spans="11:17" x14ac:dyDescent="0.3">
      <c r="K152" s="119"/>
      <c r="L152" s="120"/>
      <c r="M152" s="120"/>
      <c r="N152" s="119"/>
      <c r="O152" s="120"/>
      <c r="P152" s="120"/>
      <c r="Q152" s="4"/>
    </row>
    <row r="153" spans="11:17" x14ac:dyDescent="0.3">
      <c r="K153" s="119"/>
      <c r="L153" s="120"/>
      <c r="M153" s="120"/>
      <c r="N153" s="119"/>
      <c r="O153" s="120"/>
      <c r="P153" s="120"/>
      <c r="Q153" s="4"/>
    </row>
    <row r="154" spans="11:17" x14ac:dyDescent="0.3">
      <c r="K154" s="119"/>
      <c r="L154" s="120"/>
      <c r="M154" s="120"/>
      <c r="N154" s="119"/>
      <c r="O154" s="120"/>
      <c r="P154" s="120"/>
      <c r="Q154" s="4"/>
    </row>
    <row r="155" spans="11:17" x14ac:dyDescent="0.3">
      <c r="K155" s="119"/>
      <c r="L155" s="120"/>
      <c r="M155" s="120"/>
      <c r="N155" s="119"/>
      <c r="O155" s="120"/>
      <c r="P155" s="120"/>
      <c r="Q155" s="4"/>
    </row>
    <row r="156" spans="11:17" x14ac:dyDescent="0.3">
      <c r="K156" s="119"/>
      <c r="L156" s="120"/>
      <c r="M156" s="120"/>
      <c r="N156" s="119"/>
      <c r="O156" s="120"/>
      <c r="P156" s="120"/>
      <c r="Q156" s="4"/>
    </row>
    <row r="157" spans="11:17" x14ac:dyDescent="0.3">
      <c r="K157" s="119"/>
      <c r="L157" s="120"/>
      <c r="M157" s="120"/>
      <c r="N157" s="119"/>
      <c r="O157" s="120"/>
      <c r="P157" s="120"/>
      <c r="Q157" s="4"/>
    </row>
    <row r="158" spans="11:17" x14ac:dyDescent="0.3">
      <c r="K158" s="119"/>
      <c r="L158" s="120"/>
      <c r="M158" s="120"/>
      <c r="N158" s="119"/>
      <c r="O158" s="120"/>
      <c r="P158" s="120"/>
      <c r="Q158" s="4"/>
    </row>
    <row r="159" spans="11:17" x14ac:dyDescent="0.3">
      <c r="K159" s="119"/>
      <c r="L159" s="120"/>
      <c r="M159" s="120"/>
      <c r="N159" s="119"/>
      <c r="O159" s="120"/>
      <c r="P159" s="120"/>
      <c r="Q159" s="4"/>
    </row>
    <row r="160" spans="11:17" x14ac:dyDescent="0.3">
      <c r="K160" s="119"/>
      <c r="L160" s="120"/>
      <c r="M160" s="120"/>
      <c r="N160" s="119"/>
      <c r="O160" s="120"/>
      <c r="P160" s="120"/>
      <c r="Q160" s="4"/>
    </row>
    <row r="161" spans="11:17" x14ac:dyDescent="0.3">
      <c r="K161" s="119"/>
      <c r="L161" s="120"/>
      <c r="M161" s="120"/>
      <c r="N161" s="119"/>
      <c r="O161" s="120"/>
      <c r="P161" s="120"/>
      <c r="Q161" s="4"/>
    </row>
    <row r="162" spans="11:17" x14ac:dyDescent="0.3">
      <c r="K162" s="119"/>
      <c r="L162" s="120"/>
      <c r="M162" s="120"/>
      <c r="N162" s="119"/>
      <c r="O162" s="120"/>
      <c r="P162" s="120"/>
      <c r="Q162" s="4"/>
    </row>
    <row r="163" spans="11:17" x14ac:dyDescent="0.3">
      <c r="K163" s="119"/>
      <c r="L163" s="120"/>
      <c r="M163" s="120"/>
      <c r="N163" s="119"/>
      <c r="O163" s="120"/>
      <c r="P163" s="120"/>
      <c r="Q163" s="4"/>
    </row>
    <row r="164" spans="11:17" x14ac:dyDescent="0.3">
      <c r="K164" s="119"/>
      <c r="L164" s="120"/>
      <c r="M164" s="120"/>
      <c r="N164" s="119"/>
      <c r="O164" s="120"/>
      <c r="P164" s="120"/>
      <c r="Q164" s="4"/>
    </row>
    <row r="165" spans="11:17" x14ac:dyDescent="0.3">
      <c r="K165" s="121"/>
      <c r="L165" s="120"/>
      <c r="M165" s="120"/>
      <c r="N165" s="119"/>
      <c r="O165" s="120"/>
      <c r="P165" s="120"/>
      <c r="Q165" s="4"/>
    </row>
    <row r="166" spans="11:17" ht="18" x14ac:dyDescent="0.3">
      <c r="L166" s="197"/>
      <c r="M166" s="197"/>
      <c r="N166" s="88"/>
      <c r="O166" s="197"/>
      <c r="P166" s="197"/>
      <c r="Q166" s="4"/>
    </row>
    <row r="167" spans="11:17" ht="18" x14ac:dyDescent="0.3">
      <c r="K167" s="116"/>
      <c r="L167" s="117"/>
      <c r="M167" s="118"/>
      <c r="N167" s="116"/>
      <c r="O167" s="214"/>
      <c r="P167" s="214"/>
      <c r="Q167" s="4"/>
    </row>
    <row r="168" spans="11:17" x14ac:dyDescent="0.3">
      <c r="L168" s="215"/>
      <c r="M168" s="215"/>
      <c r="N168" s="96"/>
      <c r="O168" s="215"/>
      <c r="P168" s="215"/>
      <c r="Q168" s="4"/>
    </row>
    <row r="169" spans="11:17" x14ac:dyDescent="0.3">
      <c r="L169" s="47"/>
      <c r="O169" s="47"/>
      <c r="Q169" s="4"/>
    </row>
    <row r="170" spans="11:17" x14ac:dyDescent="0.3">
      <c r="K170" s="60"/>
      <c r="L170" s="216"/>
      <c r="M170" s="216"/>
      <c r="N170" s="60"/>
      <c r="O170" s="216"/>
      <c r="P170" s="216"/>
      <c r="Q170" s="4"/>
    </row>
    <row r="171" spans="11:17" x14ac:dyDescent="0.3">
      <c r="K171" s="60"/>
      <c r="L171" s="216"/>
      <c r="M171" s="216"/>
      <c r="N171" s="60"/>
      <c r="O171" s="216"/>
      <c r="P171" s="216"/>
      <c r="Q171" s="4"/>
    </row>
    <row r="172" spans="11:17" x14ac:dyDescent="0.3">
      <c r="K172" s="60"/>
      <c r="L172" s="216"/>
      <c r="M172" s="216"/>
      <c r="N172" s="60"/>
      <c r="O172" s="216"/>
      <c r="P172" s="216"/>
      <c r="Q172" s="4"/>
    </row>
    <row r="173" spans="11:17" x14ac:dyDescent="0.3">
      <c r="K173" s="119"/>
      <c r="L173" s="120"/>
      <c r="M173" s="120"/>
      <c r="N173" s="119"/>
      <c r="O173" s="120"/>
      <c r="P173" s="120"/>
      <c r="Q173" s="4"/>
    </row>
    <row r="174" spans="11:17" x14ac:dyDescent="0.3">
      <c r="K174" s="119"/>
      <c r="L174" s="120"/>
      <c r="M174" s="120"/>
      <c r="N174" s="119"/>
      <c r="O174" s="120"/>
      <c r="P174" s="120"/>
      <c r="Q174" s="4"/>
    </row>
    <row r="175" spans="11:17" x14ac:dyDescent="0.3">
      <c r="K175" s="119"/>
      <c r="L175" s="120"/>
      <c r="M175" s="120"/>
      <c r="N175" s="119"/>
      <c r="O175" s="120"/>
      <c r="P175" s="120"/>
      <c r="Q175" s="4"/>
    </row>
    <row r="176" spans="11:17" x14ac:dyDescent="0.3">
      <c r="K176" s="119"/>
      <c r="L176" s="120"/>
      <c r="M176" s="120"/>
      <c r="N176" s="119"/>
      <c r="O176" s="120"/>
      <c r="P176" s="120"/>
      <c r="Q176" s="4"/>
    </row>
    <row r="177" spans="11:17" x14ac:dyDescent="0.3">
      <c r="K177" s="119"/>
      <c r="L177" s="120"/>
      <c r="M177" s="120"/>
      <c r="N177" s="119"/>
      <c r="O177" s="120"/>
      <c r="P177" s="120"/>
      <c r="Q177" s="4"/>
    </row>
    <row r="178" spans="11:17" x14ac:dyDescent="0.3">
      <c r="K178" s="119"/>
      <c r="L178" s="120"/>
      <c r="M178" s="120"/>
      <c r="N178" s="119"/>
      <c r="O178" s="120"/>
      <c r="P178" s="120"/>
      <c r="Q178" s="4"/>
    </row>
    <row r="179" spans="11:17" x14ac:dyDescent="0.3">
      <c r="K179" s="119"/>
      <c r="L179" s="120"/>
      <c r="M179" s="120"/>
      <c r="N179" s="119"/>
      <c r="O179" s="120"/>
      <c r="P179" s="120"/>
      <c r="Q179" s="4"/>
    </row>
    <row r="180" spans="11:17" x14ac:dyDescent="0.3">
      <c r="K180" s="119"/>
      <c r="L180" s="120"/>
      <c r="M180" s="120"/>
      <c r="N180" s="119"/>
      <c r="O180" s="120"/>
      <c r="P180" s="120"/>
      <c r="Q180" s="4"/>
    </row>
    <row r="181" spans="11:17" x14ac:dyDescent="0.3">
      <c r="K181" s="119"/>
      <c r="L181" s="120"/>
      <c r="M181" s="120"/>
      <c r="N181" s="119"/>
      <c r="O181" s="120"/>
      <c r="P181" s="120"/>
      <c r="Q181" s="4"/>
    </row>
    <row r="182" spans="11:17" x14ac:dyDescent="0.3">
      <c r="K182" s="119"/>
      <c r="L182" s="120"/>
      <c r="M182" s="120"/>
      <c r="N182" s="119"/>
      <c r="O182" s="120"/>
      <c r="P182" s="120"/>
      <c r="Q182" s="4"/>
    </row>
    <row r="183" spans="11:17" x14ac:dyDescent="0.3">
      <c r="K183" s="119"/>
      <c r="L183" s="120"/>
      <c r="M183" s="120"/>
      <c r="N183" s="119"/>
      <c r="O183" s="120"/>
      <c r="P183" s="120"/>
      <c r="Q183" s="4"/>
    </row>
    <row r="184" spans="11:17" x14ac:dyDescent="0.3">
      <c r="K184" s="119"/>
      <c r="L184" s="120"/>
      <c r="M184" s="120"/>
      <c r="N184" s="119"/>
      <c r="O184" s="120"/>
      <c r="P184" s="120"/>
      <c r="Q184" s="4"/>
    </row>
    <row r="185" spans="11:17" x14ac:dyDescent="0.3">
      <c r="K185" s="119"/>
      <c r="L185" s="120"/>
      <c r="M185" s="120"/>
      <c r="N185" s="119"/>
      <c r="O185" s="120"/>
      <c r="P185" s="120"/>
      <c r="Q185" s="4"/>
    </row>
    <row r="186" spans="11:17" x14ac:dyDescent="0.3">
      <c r="K186" s="119"/>
      <c r="L186" s="120"/>
      <c r="M186" s="120"/>
      <c r="N186" s="119"/>
      <c r="O186" s="120"/>
      <c r="P186" s="120"/>
      <c r="Q186" s="4"/>
    </row>
    <row r="187" spans="11:17" x14ac:dyDescent="0.3">
      <c r="K187" s="119"/>
      <c r="L187" s="120"/>
      <c r="M187" s="120"/>
      <c r="N187" s="119"/>
      <c r="O187" s="120"/>
      <c r="P187" s="120"/>
      <c r="Q187" s="4"/>
    </row>
    <row r="188" spans="11:17" x14ac:dyDescent="0.3">
      <c r="K188" s="119"/>
      <c r="L188" s="120"/>
      <c r="M188" s="120"/>
      <c r="N188" s="119"/>
      <c r="O188" s="120"/>
      <c r="P188" s="120"/>
      <c r="Q188" s="4"/>
    </row>
    <row r="189" spans="11:17" x14ac:dyDescent="0.3">
      <c r="K189" s="119"/>
      <c r="L189" s="120"/>
      <c r="M189" s="120"/>
      <c r="N189" s="119"/>
      <c r="O189" s="120"/>
      <c r="P189" s="120"/>
      <c r="Q189" s="4"/>
    </row>
    <row r="190" spans="11:17" x14ac:dyDescent="0.3">
      <c r="K190" s="119"/>
      <c r="L190" s="120"/>
      <c r="M190" s="120"/>
      <c r="N190" s="119"/>
      <c r="O190" s="120"/>
      <c r="P190" s="120"/>
      <c r="Q190" s="4"/>
    </row>
    <row r="191" spans="11:17" x14ac:dyDescent="0.3">
      <c r="K191" s="119"/>
      <c r="L191" s="120"/>
      <c r="M191" s="120"/>
      <c r="N191" s="119"/>
      <c r="O191" s="120"/>
      <c r="P191" s="120"/>
      <c r="Q191" s="4"/>
    </row>
    <row r="192" spans="11:17" x14ac:dyDescent="0.3">
      <c r="K192" s="119"/>
      <c r="L192" s="120"/>
      <c r="M192" s="120"/>
      <c r="N192" s="119"/>
      <c r="O192" s="120"/>
      <c r="P192" s="120"/>
      <c r="Q192" s="4"/>
    </row>
    <row r="193" spans="11:17" x14ac:dyDescent="0.3">
      <c r="K193" s="119"/>
      <c r="L193" s="120"/>
      <c r="M193" s="120"/>
      <c r="N193" s="119"/>
      <c r="O193" s="120"/>
      <c r="P193" s="120"/>
      <c r="Q193" s="4"/>
    </row>
    <row r="194" spans="11:17" x14ac:dyDescent="0.3">
      <c r="K194" s="119"/>
      <c r="L194" s="120"/>
      <c r="M194" s="120"/>
      <c r="N194" s="119"/>
      <c r="O194" s="120"/>
      <c r="P194" s="120"/>
      <c r="Q194" s="4"/>
    </row>
    <row r="195" spans="11:17" x14ac:dyDescent="0.3">
      <c r="K195" s="119"/>
      <c r="L195" s="120"/>
      <c r="M195" s="120"/>
      <c r="N195" s="119"/>
      <c r="O195" s="120"/>
      <c r="P195" s="120"/>
      <c r="Q195" s="4"/>
    </row>
    <row r="196" spans="11:17" x14ac:dyDescent="0.3">
      <c r="K196" s="119"/>
      <c r="L196" s="120"/>
      <c r="M196" s="120"/>
      <c r="N196" s="119"/>
      <c r="O196" s="120"/>
      <c r="P196" s="120"/>
      <c r="Q196" s="4"/>
    </row>
    <row r="197" spans="11:17" x14ac:dyDescent="0.3">
      <c r="K197" s="119"/>
      <c r="L197" s="120"/>
      <c r="M197" s="120"/>
      <c r="N197" s="119"/>
      <c r="O197" s="120"/>
      <c r="P197" s="120"/>
      <c r="Q197" s="4"/>
    </row>
    <row r="198" spans="11:17" x14ac:dyDescent="0.3">
      <c r="K198" s="119"/>
      <c r="L198" s="120"/>
      <c r="M198" s="120"/>
      <c r="N198" s="119"/>
      <c r="O198" s="120"/>
      <c r="P198" s="120"/>
      <c r="Q198" s="4"/>
    </row>
    <row r="199" spans="11:17" x14ac:dyDescent="0.3">
      <c r="K199" s="119"/>
      <c r="L199" s="120"/>
      <c r="M199" s="120"/>
      <c r="N199" s="119"/>
      <c r="O199" s="120"/>
      <c r="P199" s="120"/>
      <c r="Q199" s="4"/>
    </row>
    <row r="200" spans="11:17" x14ac:dyDescent="0.3">
      <c r="K200" s="119"/>
      <c r="L200" s="120"/>
      <c r="M200" s="120"/>
      <c r="N200" s="119"/>
      <c r="O200" s="120"/>
      <c r="P200" s="120"/>
      <c r="Q200" s="4"/>
    </row>
    <row r="201" spans="11:17" x14ac:dyDescent="0.3">
      <c r="K201" s="119"/>
      <c r="L201" s="120"/>
      <c r="M201" s="120"/>
      <c r="N201" s="119"/>
      <c r="O201" s="120"/>
      <c r="P201" s="120"/>
      <c r="Q201" s="4"/>
    </row>
    <row r="202" spans="11:17" x14ac:dyDescent="0.3">
      <c r="K202" s="119"/>
      <c r="L202" s="120"/>
      <c r="M202" s="120"/>
      <c r="N202" s="119"/>
      <c r="O202" s="120"/>
      <c r="P202" s="120"/>
      <c r="Q202" s="4"/>
    </row>
    <row r="203" spans="11:17" x14ac:dyDescent="0.3">
      <c r="K203" s="119"/>
      <c r="L203" s="120"/>
      <c r="M203" s="120"/>
      <c r="N203" s="119"/>
      <c r="O203" s="120"/>
      <c r="P203" s="120"/>
      <c r="Q203" s="4"/>
    </row>
    <row r="204" spans="11:17" x14ac:dyDescent="0.3">
      <c r="K204" s="121"/>
      <c r="L204" s="120"/>
      <c r="M204" s="120"/>
      <c r="N204" s="119"/>
      <c r="O204" s="120"/>
      <c r="P204" s="120"/>
      <c r="Q204" s="4"/>
    </row>
    <row r="205" spans="11:17" ht="18" x14ac:dyDescent="0.3">
      <c r="L205" s="197"/>
      <c r="M205" s="197"/>
      <c r="N205" s="88"/>
      <c r="O205" s="197"/>
      <c r="P205" s="197"/>
      <c r="Q205" s="4"/>
    </row>
    <row r="206" spans="11:17" ht="18" x14ac:dyDescent="0.3">
      <c r="K206" s="116"/>
      <c r="L206" s="117"/>
      <c r="M206" s="118"/>
      <c r="N206" s="116"/>
      <c r="O206" s="214"/>
      <c r="P206" s="214"/>
      <c r="Q206" s="4"/>
    </row>
    <row r="207" spans="11:17" x14ac:dyDescent="0.3">
      <c r="L207" s="215"/>
      <c r="M207" s="215"/>
      <c r="N207" s="96"/>
      <c r="O207" s="215"/>
      <c r="P207" s="215"/>
      <c r="Q207" s="4"/>
    </row>
    <row r="208" spans="11:17" x14ac:dyDescent="0.3">
      <c r="L208" s="47"/>
      <c r="O208" s="47"/>
      <c r="Q208" s="4"/>
    </row>
    <row r="209" spans="11:17" x14ac:dyDescent="0.3">
      <c r="K209" s="60"/>
      <c r="L209" s="216"/>
      <c r="M209" s="216"/>
      <c r="N209" s="60"/>
      <c r="O209" s="216"/>
      <c r="P209" s="216"/>
      <c r="Q209" s="4"/>
    </row>
    <row r="210" spans="11:17" x14ac:dyDescent="0.3">
      <c r="K210" s="60"/>
      <c r="L210" s="216"/>
      <c r="M210" s="216"/>
      <c r="N210" s="60"/>
      <c r="O210" s="216"/>
      <c r="P210" s="216"/>
      <c r="Q210" s="4"/>
    </row>
    <row r="211" spans="11:17" x14ac:dyDescent="0.3">
      <c r="K211" s="60"/>
      <c r="L211" s="216"/>
      <c r="M211" s="216"/>
      <c r="N211" s="60"/>
      <c r="O211" s="216"/>
      <c r="P211" s="216"/>
      <c r="Q211" s="4"/>
    </row>
    <row r="212" spans="11:17" x14ac:dyDescent="0.3">
      <c r="K212" s="119"/>
      <c r="L212" s="120"/>
      <c r="M212" s="120"/>
      <c r="N212" s="119"/>
      <c r="O212" s="120"/>
      <c r="P212" s="120"/>
      <c r="Q212" s="4"/>
    </row>
    <row r="213" spans="11:17" x14ac:dyDescent="0.3">
      <c r="K213" s="119"/>
      <c r="L213" s="120"/>
      <c r="M213" s="120"/>
      <c r="N213" s="119"/>
      <c r="O213" s="120"/>
      <c r="P213" s="120"/>
      <c r="Q213" s="4"/>
    </row>
    <row r="214" spans="11:17" x14ac:dyDescent="0.3">
      <c r="K214" s="119"/>
      <c r="L214" s="120"/>
      <c r="M214" s="120"/>
      <c r="N214" s="119"/>
      <c r="O214" s="120"/>
      <c r="P214" s="120"/>
      <c r="Q214" s="4"/>
    </row>
    <row r="215" spans="11:17" x14ac:dyDescent="0.3">
      <c r="K215" s="119"/>
      <c r="L215" s="120"/>
      <c r="M215" s="120"/>
      <c r="N215" s="119"/>
      <c r="O215" s="120"/>
      <c r="P215" s="120"/>
      <c r="Q215" s="4"/>
    </row>
    <row r="216" spans="11:17" x14ac:dyDescent="0.3">
      <c r="K216" s="119"/>
      <c r="L216" s="120"/>
      <c r="M216" s="120"/>
      <c r="N216" s="119"/>
      <c r="O216" s="120"/>
      <c r="P216" s="120"/>
      <c r="Q216" s="4"/>
    </row>
    <row r="217" spans="11:17" x14ac:dyDescent="0.3">
      <c r="K217" s="119"/>
      <c r="L217" s="120"/>
      <c r="M217" s="120"/>
      <c r="N217" s="119"/>
      <c r="O217" s="120"/>
      <c r="P217" s="120"/>
      <c r="Q217" s="4"/>
    </row>
    <row r="218" spans="11:17" x14ac:dyDescent="0.3">
      <c r="K218" s="119"/>
      <c r="L218" s="120"/>
      <c r="M218" s="120"/>
      <c r="N218" s="119"/>
      <c r="O218" s="120"/>
      <c r="P218" s="120"/>
      <c r="Q218" s="4"/>
    </row>
    <row r="219" spans="11:17" x14ac:dyDescent="0.3">
      <c r="K219" s="119"/>
      <c r="L219" s="120"/>
      <c r="M219" s="120"/>
      <c r="N219" s="119"/>
      <c r="O219" s="120"/>
      <c r="P219" s="120"/>
      <c r="Q219" s="4"/>
    </row>
    <row r="220" spans="11:17" x14ac:dyDescent="0.3">
      <c r="K220" s="119"/>
      <c r="L220" s="120"/>
      <c r="M220" s="120"/>
      <c r="N220" s="119"/>
      <c r="O220" s="120"/>
      <c r="P220" s="120"/>
      <c r="Q220" s="4"/>
    </row>
    <row r="221" spans="11:17" x14ac:dyDescent="0.3">
      <c r="K221" s="119"/>
      <c r="L221" s="120"/>
      <c r="M221" s="120"/>
      <c r="N221" s="119"/>
      <c r="O221" s="120"/>
      <c r="P221" s="120"/>
      <c r="Q221" s="4"/>
    </row>
    <row r="222" spans="11:17" x14ac:dyDescent="0.3">
      <c r="K222" s="119"/>
      <c r="L222" s="120"/>
      <c r="M222" s="120"/>
      <c r="N222" s="119"/>
      <c r="O222" s="120"/>
      <c r="P222" s="120"/>
      <c r="Q222" s="4"/>
    </row>
    <row r="223" spans="11:17" x14ac:dyDescent="0.3">
      <c r="K223" s="119"/>
      <c r="L223" s="120"/>
      <c r="M223" s="120"/>
      <c r="N223" s="119"/>
      <c r="O223" s="120"/>
      <c r="P223" s="120"/>
      <c r="Q223" s="4"/>
    </row>
    <row r="224" spans="11:17" x14ac:dyDescent="0.3">
      <c r="K224" s="119"/>
      <c r="L224" s="120"/>
      <c r="M224" s="120"/>
      <c r="N224" s="119"/>
      <c r="O224" s="120"/>
      <c r="P224" s="120"/>
      <c r="Q224" s="4"/>
    </row>
    <row r="225" spans="11:17" x14ac:dyDescent="0.3">
      <c r="K225" s="121"/>
      <c r="L225" s="120"/>
      <c r="M225" s="120"/>
      <c r="N225" s="119"/>
      <c r="O225" s="120"/>
      <c r="P225" s="120"/>
      <c r="Q225" s="4"/>
    </row>
    <row r="226" spans="11:17" ht="18" x14ac:dyDescent="0.3">
      <c r="L226" s="197"/>
      <c r="M226" s="197"/>
      <c r="N226" s="88"/>
      <c r="O226" s="197"/>
      <c r="P226" s="197"/>
      <c r="Q226" s="4"/>
    </row>
    <row r="227" spans="11:17" ht="18" x14ac:dyDescent="0.3">
      <c r="K227" s="116"/>
      <c r="L227" s="117"/>
      <c r="M227" s="118"/>
      <c r="N227" s="116"/>
      <c r="O227" s="214"/>
      <c r="P227" s="214"/>
      <c r="Q227" s="4"/>
    </row>
    <row r="228" spans="11:17" x14ac:dyDescent="0.3">
      <c r="L228" s="215"/>
      <c r="M228" s="215"/>
      <c r="N228" s="96"/>
      <c r="O228" s="215"/>
      <c r="P228" s="215"/>
      <c r="Q228" s="4"/>
    </row>
    <row r="229" spans="11:17" x14ac:dyDescent="0.3">
      <c r="L229" s="47"/>
      <c r="O229" s="47"/>
      <c r="Q229" s="4"/>
    </row>
    <row r="230" spans="11:17" x14ac:dyDescent="0.3">
      <c r="K230" s="60"/>
      <c r="L230" s="216"/>
      <c r="M230" s="216"/>
      <c r="N230" s="60"/>
      <c r="O230" s="216"/>
      <c r="P230" s="216"/>
      <c r="Q230" s="4"/>
    </row>
    <row r="231" spans="11:17" x14ac:dyDescent="0.3">
      <c r="K231" s="60"/>
      <c r="L231" s="216"/>
      <c r="M231" s="216"/>
      <c r="N231" s="60"/>
      <c r="O231" s="216"/>
      <c r="P231" s="216"/>
      <c r="Q231" s="4"/>
    </row>
    <row r="232" spans="11:17" x14ac:dyDescent="0.3">
      <c r="K232" s="60"/>
      <c r="L232" s="216"/>
      <c r="M232" s="216"/>
      <c r="N232" s="60"/>
      <c r="O232" s="216"/>
      <c r="P232" s="216"/>
      <c r="Q232" s="4"/>
    </row>
    <row r="233" spans="11:17" x14ac:dyDescent="0.3">
      <c r="K233" s="119"/>
      <c r="L233" s="120"/>
      <c r="M233" s="120"/>
      <c r="N233" s="119"/>
      <c r="O233" s="120"/>
      <c r="P233" s="120"/>
      <c r="Q233" s="4"/>
    </row>
    <row r="234" spans="11:17" x14ac:dyDescent="0.3">
      <c r="K234" s="119"/>
      <c r="L234" s="120"/>
      <c r="M234" s="120"/>
      <c r="N234" s="119"/>
      <c r="O234" s="120"/>
      <c r="P234" s="120"/>
      <c r="Q234" s="4"/>
    </row>
    <row r="235" spans="11:17" x14ac:dyDescent="0.3">
      <c r="K235" s="119"/>
      <c r="L235" s="120"/>
      <c r="M235" s="120"/>
      <c r="N235" s="119"/>
      <c r="O235" s="120"/>
      <c r="P235" s="120"/>
      <c r="Q235" s="4"/>
    </row>
    <row r="236" spans="11:17" x14ac:dyDescent="0.3">
      <c r="K236" s="119"/>
      <c r="L236" s="120"/>
      <c r="M236" s="120"/>
      <c r="N236" s="119"/>
      <c r="O236" s="120"/>
      <c r="P236" s="120"/>
      <c r="Q236" s="4"/>
    </row>
    <row r="237" spans="11:17" x14ac:dyDescent="0.3">
      <c r="K237" s="119"/>
      <c r="L237" s="120"/>
      <c r="M237" s="120"/>
      <c r="N237" s="119"/>
      <c r="O237" s="120"/>
      <c r="P237" s="120"/>
      <c r="Q237" s="4"/>
    </row>
    <row r="238" spans="11:17" x14ac:dyDescent="0.3">
      <c r="K238" s="119"/>
      <c r="L238" s="120"/>
      <c r="M238" s="120"/>
      <c r="N238" s="119"/>
      <c r="O238" s="120"/>
      <c r="P238" s="120"/>
      <c r="Q238" s="4"/>
    </row>
    <row r="239" spans="11:17" x14ac:dyDescent="0.3">
      <c r="K239" s="119"/>
      <c r="L239" s="120"/>
      <c r="M239" s="120"/>
      <c r="N239" s="119"/>
      <c r="O239" s="120"/>
      <c r="P239" s="120"/>
      <c r="Q239" s="4"/>
    </row>
    <row r="240" spans="11:17" x14ac:dyDescent="0.3">
      <c r="K240" s="119"/>
      <c r="L240" s="120"/>
      <c r="M240" s="120"/>
      <c r="N240" s="119"/>
      <c r="O240" s="120"/>
      <c r="P240" s="120"/>
      <c r="Q240" s="4"/>
    </row>
    <row r="241" spans="11:17" x14ac:dyDescent="0.3">
      <c r="K241" s="119"/>
      <c r="L241" s="120"/>
      <c r="M241" s="120"/>
      <c r="N241" s="119"/>
      <c r="O241" s="120"/>
      <c r="P241" s="120"/>
      <c r="Q241" s="4"/>
    </row>
    <row r="242" spans="11:17" x14ac:dyDescent="0.3">
      <c r="K242" s="119"/>
      <c r="L242" s="120"/>
      <c r="M242" s="120"/>
      <c r="N242" s="119"/>
      <c r="O242" s="120"/>
      <c r="P242" s="120"/>
      <c r="Q242" s="4"/>
    </row>
    <row r="243" spans="11:17" x14ac:dyDescent="0.3">
      <c r="K243" s="119"/>
      <c r="L243" s="120"/>
      <c r="M243" s="120"/>
      <c r="N243" s="119"/>
      <c r="O243" s="120"/>
      <c r="P243" s="120"/>
      <c r="Q243" s="4"/>
    </row>
    <row r="244" spans="11:17" x14ac:dyDescent="0.3">
      <c r="K244" s="119"/>
      <c r="L244" s="120"/>
      <c r="M244" s="120"/>
      <c r="N244" s="119"/>
      <c r="O244" s="120"/>
      <c r="P244" s="120"/>
      <c r="Q244" s="4"/>
    </row>
    <row r="245" spans="11:17" x14ac:dyDescent="0.3">
      <c r="K245" s="119"/>
      <c r="L245" s="120"/>
      <c r="M245" s="120"/>
      <c r="N245" s="119"/>
      <c r="O245" s="120"/>
      <c r="P245" s="120"/>
      <c r="Q245" s="4"/>
    </row>
    <row r="246" spans="11:17" x14ac:dyDescent="0.3">
      <c r="K246" s="119"/>
      <c r="L246" s="120"/>
      <c r="M246" s="120"/>
      <c r="N246" s="119"/>
      <c r="O246" s="120"/>
      <c r="P246" s="120"/>
      <c r="Q246" s="4"/>
    </row>
    <row r="247" spans="11:17" x14ac:dyDescent="0.3">
      <c r="K247" s="119"/>
      <c r="L247" s="120"/>
      <c r="M247" s="120"/>
      <c r="N247" s="119"/>
      <c r="O247" s="120"/>
      <c r="P247" s="120"/>
      <c r="Q247" s="4"/>
    </row>
    <row r="248" spans="11:17" x14ac:dyDescent="0.3">
      <c r="K248" s="119"/>
      <c r="L248" s="120"/>
      <c r="M248" s="120"/>
      <c r="N248" s="119"/>
      <c r="O248" s="120"/>
      <c r="P248" s="120"/>
      <c r="Q248" s="4"/>
    </row>
    <row r="249" spans="11:17" x14ac:dyDescent="0.3">
      <c r="K249" s="119"/>
      <c r="L249" s="120"/>
      <c r="M249" s="120"/>
      <c r="N249" s="119"/>
      <c r="O249" s="120"/>
      <c r="P249" s="120"/>
      <c r="Q249" s="4"/>
    </row>
    <row r="250" spans="11:17" x14ac:dyDescent="0.3">
      <c r="K250" s="119"/>
      <c r="L250" s="120"/>
      <c r="M250" s="120"/>
      <c r="N250" s="119"/>
      <c r="O250" s="120"/>
      <c r="P250" s="120"/>
      <c r="Q250" s="4"/>
    </row>
    <row r="251" spans="11:17" x14ac:dyDescent="0.3">
      <c r="K251" s="119"/>
      <c r="L251" s="120"/>
      <c r="M251" s="120"/>
      <c r="N251" s="119"/>
      <c r="O251" s="120"/>
      <c r="P251" s="120"/>
      <c r="Q251" s="4"/>
    </row>
    <row r="252" spans="11:17" x14ac:dyDescent="0.3">
      <c r="K252" s="119"/>
      <c r="L252" s="120"/>
      <c r="M252" s="120"/>
      <c r="N252" s="119"/>
      <c r="O252" s="120"/>
      <c r="P252" s="120"/>
      <c r="Q252" s="4"/>
    </row>
    <row r="253" spans="11:17" x14ac:dyDescent="0.3">
      <c r="K253" s="119"/>
      <c r="L253" s="120"/>
      <c r="M253" s="120"/>
      <c r="N253" s="119"/>
      <c r="O253" s="120"/>
      <c r="P253" s="120"/>
      <c r="Q253" s="4"/>
    </row>
    <row r="254" spans="11:17" x14ac:dyDescent="0.3">
      <c r="K254" s="119"/>
      <c r="L254" s="120"/>
      <c r="M254" s="120"/>
      <c r="N254" s="119"/>
      <c r="O254" s="120"/>
      <c r="P254" s="120"/>
      <c r="Q254" s="4"/>
    </row>
    <row r="255" spans="11:17" x14ac:dyDescent="0.3">
      <c r="K255" s="119"/>
      <c r="L255" s="120"/>
      <c r="M255" s="120"/>
      <c r="N255" s="119"/>
      <c r="O255" s="120"/>
      <c r="P255" s="120"/>
      <c r="Q255" s="4"/>
    </row>
    <row r="256" spans="11:17" x14ac:dyDescent="0.3">
      <c r="K256" s="119"/>
      <c r="L256" s="120"/>
      <c r="M256" s="120"/>
      <c r="N256" s="119"/>
      <c r="O256" s="120"/>
      <c r="P256" s="120"/>
      <c r="Q256" s="4"/>
    </row>
    <row r="257" spans="11:17" x14ac:dyDescent="0.3">
      <c r="K257" s="119"/>
      <c r="L257" s="120"/>
      <c r="M257" s="120"/>
      <c r="N257" s="119"/>
      <c r="O257" s="120"/>
      <c r="P257" s="120"/>
      <c r="Q257" s="4"/>
    </row>
    <row r="258" spans="11:17" x14ac:dyDescent="0.3">
      <c r="K258" s="119"/>
      <c r="L258" s="120"/>
      <c r="M258" s="120"/>
      <c r="N258" s="119"/>
      <c r="O258" s="120"/>
      <c r="P258" s="120"/>
      <c r="Q258" s="4"/>
    </row>
    <row r="259" spans="11:17" x14ac:dyDescent="0.3">
      <c r="K259" s="119"/>
      <c r="L259" s="120"/>
      <c r="M259" s="120"/>
      <c r="N259" s="119"/>
      <c r="O259" s="120"/>
      <c r="P259" s="120"/>
      <c r="Q259" s="4"/>
    </row>
    <row r="260" spans="11:17" x14ac:dyDescent="0.3">
      <c r="K260" s="119"/>
      <c r="L260" s="120"/>
      <c r="M260" s="120"/>
      <c r="N260" s="119"/>
      <c r="O260" s="120"/>
      <c r="P260" s="120"/>
      <c r="Q260" s="4"/>
    </row>
    <row r="261" spans="11:17" x14ac:dyDescent="0.3">
      <c r="K261" s="119"/>
      <c r="L261" s="120"/>
      <c r="M261" s="120"/>
      <c r="N261" s="119"/>
      <c r="O261" s="120"/>
      <c r="P261" s="120"/>
      <c r="Q261" s="4"/>
    </row>
    <row r="262" spans="11:17" x14ac:dyDescent="0.3">
      <c r="K262" s="119"/>
      <c r="L262" s="120"/>
      <c r="M262" s="120"/>
      <c r="N262" s="119"/>
      <c r="O262" s="120"/>
      <c r="P262" s="120"/>
      <c r="Q262" s="4"/>
    </row>
    <row r="263" spans="11:17" x14ac:dyDescent="0.3">
      <c r="K263" s="121"/>
      <c r="L263" s="120"/>
      <c r="M263" s="120"/>
      <c r="N263" s="119"/>
      <c r="O263" s="120"/>
      <c r="P263" s="120"/>
      <c r="Q263" s="4"/>
    </row>
    <row r="264" spans="11:17" ht="18" x14ac:dyDescent="0.3">
      <c r="L264" s="197"/>
      <c r="M264" s="197"/>
      <c r="N264" s="88"/>
      <c r="O264" s="197"/>
      <c r="P264" s="197"/>
      <c r="Q264" s="4"/>
    </row>
    <row r="265" spans="11:17" ht="18" x14ac:dyDescent="0.3">
      <c r="K265" s="116"/>
      <c r="L265" s="117"/>
      <c r="M265" s="118"/>
      <c r="N265" s="116"/>
      <c r="O265" s="214"/>
      <c r="P265" s="214"/>
      <c r="Q265" s="4"/>
    </row>
    <row r="266" spans="11:17" x14ac:dyDescent="0.3">
      <c r="L266" s="215"/>
      <c r="M266" s="215"/>
      <c r="N266" s="96"/>
      <c r="O266" s="215"/>
      <c r="P266" s="215"/>
      <c r="Q266" s="4"/>
    </row>
    <row r="267" spans="11:17" x14ac:dyDescent="0.3">
      <c r="L267" s="47"/>
      <c r="O267" s="47"/>
      <c r="Q267" s="4"/>
    </row>
    <row r="268" spans="11:17" x14ac:dyDescent="0.3">
      <c r="K268" s="60"/>
      <c r="L268" s="216"/>
      <c r="M268" s="216"/>
      <c r="N268" s="60"/>
      <c r="O268" s="216"/>
      <c r="P268" s="216"/>
      <c r="Q268" s="4"/>
    </row>
    <row r="269" spans="11:17" x14ac:dyDescent="0.3">
      <c r="K269" s="60"/>
      <c r="L269" s="216"/>
      <c r="M269" s="216"/>
      <c r="N269" s="60"/>
      <c r="O269" s="216"/>
      <c r="P269" s="216"/>
      <c r="Q269" s="4"/>
    </row>
    <row r="270" spans="11:17" x14ac:dyDescent="0.3">
      <c r="K270" s="60"/>
      <c r="L270" s="216"/>
      <c r="M270" s="216"/>
      <c r="N270" s="60"/>
      <c r="O270" s="216"/>
      <c r="P270" s="216"/>
      <c r="Q270" s="4"/>
    </row>
    <row r="271" spans="11:17" x14ac:dyDescent="0.3">
      <c r="K271" s="119"/>
      <c r="L271" s="120"/>
      <c r="M271" s="120"/>
      <c r="N271" s="119"/>
      <c r="O271" s="120"/>
      <c r="P271" s="120"/>
      <c r="Q271" s="4"/>
    </row>
    <row r="272" spans="11:17" x14ac:dyDescent="0.3">
      <c r="K272" s="119"/>
      <c r="L272" s="120"/>
      <c r="M272" s="120"/>
      <c r="N272" s="119"/>
      <c r="O272" s="120"/>
      <c r="P272" s="120"/>
      <c r="Q272" s="4"/>
    </row>
    <row r="273" spans="11:17" x14ac:dyDescent="0.3">
      <c r="K273" s="119"/>
      <c r="L273" s="120"/>
      <c r="M273" s="120"/>
      <c r="N273" s="119"/>
      <c r="O273" s="120"/>
      <c r="P273" s="120"/>
      <c r="Q273" s="4"/>
    </row>
    <row r="274" spans="11:17" x14ac:dyDescent="0.3">
      <c r="K274" s="119"/>
      <c r="L274" s="120"/>
      <c r="M274" s="120"/>
      <c r="N274" s="119"/>
      <c r="O274" s="120"/>
      <c r="P274" s="120"/>
      <c r="Q274" s="4"/>
    </row>
    <row r="275" spans="11:17" x14ac:dyDescent="0.3">
      <c r="K275" s="119"/>
      <c r="L275" s="120"/>
      <c r="M275" s="120"/>
      <c r="N275" s="119"/>
      <c r="O275" s="120"/>
      <c r="P275" s="120"/>
      <c r="Q275" s="4"/>
    </row>
    <row r="276" spans="11:17" x14ac:dyDescent="0.3">
      <c r="K276" s="119"/>
      <c r="L276" s="120"/>
      <c r="M276" s="120"/>
      <c r="N276" s="119"/>
      <c r="O276" s="120"/>
      <c r="P276" s="120"/>
      <c r="Q276" s="4"/>
    </row>
    <row r="277" spans="11:17" x14ac:dyDescent="0.3">
      <c r="K277" s="119"/>
      <c r="L277" s="120"/>
      <c r="M277" s="120"/>
      <c r="N277" s="119"/>
      <c r="O277" s="120"/>
      <c r="P277" s="120"/>
      <c r="Q277" s="4"/>
    </row>
    <row r="278" spans="11:17" x14ac:dyDescent="0.3">
      <c r="K278" s="119"/>
      <c r="L278" s="120"/>
      <c r="M278" s="120"/>
      <c r="N278" s="119"/>
      <c r="O278" s="120"/>
      <c r="P278" s="120"/>
      <c r="Q278" s="4"/>
    </row>
    <row r="279" spans="11:17" x14ac:dyDescent="0.3">
      <c r="K279" s="119"/>
      <c r="L279" s="120"/>
      <c r="M279" s="120"/>
      <c r="N279" s="119"/>
      <c r="O279" s="120"/>
      <c r="P279" s="120"/>
      <c r="Q279" s="4"/>
    </row>
    <row r="280" spans="11:17" x14ac:dyDescent="0.3">
      <c r="K280" s="119"/>
      <c r="L280" s="120"/>
      <c r="M280" s="120"/>
      <c r="N280" s="119"/>
      <c r="O280" s="120"/>
      <c r="P280" s="120"/>
      <c r="Q280" s="4"/>
    </row>
    <row r="281" spans="11:17" x14ac:dyDescent="0.3">
      <c r="K281" s="119"/>
      <c r="L281" s="120"/>
      <c r="M281" s="120"/>
      <c r="N281" s="119"/>
      <c r="O281" s="120"/>
      <c r="P281" s="120"/>
      <c r="Q281" s="4"/>
    </row>
    <row r="282" spans="11:17" x14ac:dyDescent="0.3">
      <c r="K282" s="119"/>
      <c r="L282" s="120"/>
      <c r="M282" s="120"/>
      <c r="N282" s="119"/>
      <c r="O282" s="120"/>
      <c r="P282" s="120"/>
      <c r="Q282" s="4"/>
    </row>
    <row r="283" spans="11:17" x14ac:dyDescent="0.3">
      <c r="K283" s="119"/>
      <c r="L283" s="120"/>
      <c r="M283" s="120"/>
      <c r="N283" s="119"/>
      <c r="O283" s="120"/>
      <c r="P283" s="120"/>
      <c r="Q283" s="4"/>
    </row>
    <row r="284" spans="11:17" x14ac:dyDescent="0.3">
      <c r="K284" s="119"/>
      <c r="L284" s="120"/>
      <c r="M284" s="120"/>
      <c r="N284" s="119"/>
      <c r="O284" s="120"/>
      <c r="P284" s="120"/>
      <c r="Q284" s="4"/>
    </row>
    <row r="285" spans="11:17" x14ac:dyDescent="0.3">
      <c r="K285" s="119"/>
      <c r="L285" s="120"/>
      <c r="M285" s="120"/>
      <c r="N285" s="119"/>
      <c r="O285" s="120"/>
      <c r="P285" s="120"/>
      <c r="Q285" s="4"/>
    </row>
    <row r="286" spans="11:17" x14ac:dyDescent="0.3">
      <c r="K286" s="119"/>
      <c r="L286" s="120"/>
      <c r="M286" s="120"/>
      <c r="N286" s="119"/>
      <c r="O286" s="120"/>
      <c r="P286" s="120"/>
      <c r="Q286" s="4"/>
    </row>
    <row r="287" spans="11:17" x14ac:dyDescent="0.3">
      <c r="K287" s="119"/>
      <c r="L287" s="120"/>
      <c r="M287" s="120"/>
      <c r="N287" s="119"/>
      <c r="O287" s="120"/>
      <c r="P287" s="120"/>
      <c r="Q287" s="4"/>
    </row>
    <row r="288" spans="11:17" x14ac:dyDescent="0.3">
      <c r="K288" s="119"/>
      <c r="L288" s="120"/>
      <c r="M288" s="120"/>
      <c r="N288" s="119"/>
      <c r="O288" s="120"/>
      <c r="P288" s="120"/>
      <c r="Q288" s="4"/>
    </row>
    <row r="289" spans="11:17" x14ac:dyDescent="0.3">
      <c r="K289" s="119"/>
      <c r="L289" s="120"/>
      <c r="M289" s="120"/>
      <c r="N289" s="119"/>
      <c r="O289" s="120"/>
      <c r="P289" s="120"/>
      <c r="Q289" s="4"/>
    </row>
    <row r="290" spans="11:17" x14ac:dyDescent="0.3">
      <c r="K290" s="119"/>
      <c r="L290" s="120"/>
      <c r="M290" s="120"/>
      <c r="N290" s="119"/>
      <c r="O290" s="120"/>
      <c r="P290" s="120"/>
      <c r="Q290" s="4"/>
    </row>
    <row r="291" spans="11:17" x14ac:dyDescent="0.3">
      <c r="K291" s="119"/>
      <c r="L291" s="120"/>
      <c r="M291" s="120"/>
      <c r="N291" s="119"/>
      <c r="O291" s="120"/>
      <c r="P291" s="120"/>
      <c r="Q291" s="4"/>
    </row>
    <row r="292" spans="11:17" x14ac:dyDescent="0.3">
      <c r="K292" s="119"/>
      <c r="L292" s="120"/>
      <c r="M292" s="120"/>
      <c r="N292" s="119"/>
      <c r="O292" s="120"/>
      <c r="P292" s="120"/>
      <c r="Q292" s="4"/>
    </row>
    <row r="293" spans="11:17" x14ac:dyDescent="0.3">
      <c r="K293" s="121"/>
      <c r="L293" s="120"/>
      <c r="M293" s="120"/>
      <c r="N293" s="119"/>
      <c r="O293" s="120"/>
      <c r="P293" s="120"/>
      <c r="Q293" s="4"/>
    </row>
    <row r="294" spans="11:17" ht="18" x14ac:dyDescent="0.3">
      <c r="L294" s="197"/>
      <c r="M294" s="197"/>
      <c r="N294" s="88"/>
      <c r="O294" s="197"/>
      <c r="P294" s="197"/>
      <c r="Q294" s="4"/>
    </row>
    <row r="295" spans="11:17" ht="18" x14ac:dyDescent="0.3">
      <c r="K295" s="116"/>
      <c r="L295" s="117"/>
      <c r="M295" s="118"/>
      <c r="N295" s="116"/>
      <c r="O295" s="214"/>
      <c r="P295" s="214"/>
      <c r="Q295" s="4"/>
    </row>
    <row r="296" spans="11:17" x14ac:dyDescent="0.3">
      <c r="L296" s="215"/>
      <c r="M296" s="215"/>
      <c r="N296" s="96"/>
      <c r="O296" s="215"/>
      <c r="P296" s="215"/>
      <c r="Q296" s="4"/>
    </row>
    <row r="297" spans="11:17" x14ac:dyDescent="0.3">
      <c r="L297" s="47"/>
      <c r="O297" s="47"/>
      <c r="Q297" s="4"/>
    </row>
    <row r="298" spans="11:17" x14ac:dyDescent="0.3">
      <c r="L298" s="4"/>
      <c r="M298" s="4"/>
      <c r="O298" s="4"/>
      <c r="P298" s="4"/>
      <c r="Q298" s="4"/>
    </row>
    <row r="299" spans="11:17" x14ac:dyDescent="0.3">
      <c r="K299" s="60"/>
      <c r="L299" s="216"/>
      <c r="M299" s="216"/>
      <c r="N299" s="60"/>
      <c r="O299" s="216"/>
      <c r="P299" s="216"/>
      <c r="Q299" s="4"/>
    </row>
    <row r="300" spans="11:17" x14ac:dyDescent="0.3">
      <c r="K300" s="60"/>
      <c r="L300" s="216"/>
      <c r="M300" s="216"/>
      <c r="N300" s="60"/>
      <c r="O300" s="216"/>
      <c r="P300" s="216"/>
      <c r="Q300" s="4"/>
    </row>
    <row r="301" spans="11:17" x14ac:dyDescent="0.3">
      <c r="K301" s="60"/>
      <c r="L301" s="216"/>
      <c r="M301" s="216"/>
      <c r="N301" s="60"/>
      <c r="O301" s="216"/>
      <c r="P301" s="216"/>
      <c r="Q301" s="4"/>
    </row>
    <row r="302" spans="11:17" x14ac:dyDescent="0.3">
      <c r="K302" s="119"/>
      <c r="L302" s="120"/>
      <c r="M302" s="120"/>
      <c r="N302" s="119"/>
      <c r="O302" s="120"/>
      <c r="P302" s="120"/>
      <c r="Q302" s="4"/>
    </row>
    <row r="303" spans="11:17" x14ac:dyDescent="0.3">
      <c r="K303" s="119"/>
      <c r="L303" s="120"/>
      <c r="M303" s="120"/>
      <c r="N303" s="119"/>
      <c r="O303" s="120"/>
      <c r="P303" s="120"/>
      <c r="Q303" s="4"/>
    </row>
    <row r="304" spans="11:17" x14ac:dyDescent="0.3">
      <c r="K304" s="119"/>
      <c r="L304" s="120"/>
      <c r="M304" s="120"/>
      <c r="N304" s="119"/>
      <c r="O304" s="120"/>
      <c r="P304" s="120"/>
      <c r="Q304" s="4"/>
    </row>
    <row r="305" spans="11:17" x14ac:dyDescent="0.3">
      <c r="K305" s="119"/>
      <c r="L305" s="120"/>
      <c r="M305" s="120"/>
      <c r="N305" s="119"/>
      <c r="O305" s="120"/>
      <c r="P305" s="120"/>
      <c r="Q305" s="4"/>
    </row>
    <row r="306" spans="11:17" x14ac:dyDescent="0.3">
      <c r="K306" s="119"/>
      <c r="L306" s="120"/>
      <c r="M306" s="120"/>
      <c r="N306" s="119"/>
      <c r="O306" s="120"/>
      <c r="P306" s="120"/>
      <c r="Q306" s="4"/>
    </row>
    <row r="307" spans="11:17" x14ac:dyDescent="0.3">
      <c r="K307" s="119"/>
      <c r="L307" s="120"/>
      <c r="M307" s="120"/>
      <c r="N307" s="119"/>
      <c r="O307" s="120"/>
      <c r="P307" s="120"/>
      <c r="Q307" s="4"/>
    </row>
    <row r="308" spans="11:17" x14ac:dyDescent="0.3">
      <c r="K308" s="119"/>
      <c r="L308" s="120"/>
      <c r="M308" s="120"/>
      <c r="N308" s="119"/>
      <c r="O308" s="120"/>
      <c r="P308" s="120"/>
      <c r="Q308" s="4"/>
    </row>
    <row r="309" spans="11:17" x14ac:dyDescent="0.3">
      <c r="K309" s="119"/>
      <c r="L309" s="120"/>
      <c r="M309" s="120"/>
      <c r="N309" s="119"/>
      <c r="O309" s="120"/>
      <c r="P309" s="120"/>
      <c r="Q309" s="4"/>
    </row>
    <row r="310" spans="11:17" x14ac:dyDescent="0.3">
      <c r="K310" s="119"/>
      <c r="L310" s="120"/>
      <c r="M310" s="120"/>
      <c r="N310" s="119"/>
      <c r="O310" s="120"/>
      <c r="P310" s="120"/>
      <c r="Q310" s="4"/>
    </row>
    <row r="311" spans="11:17" x14ac:dyDescent="0.3">
      <c r="K311" s="119"/>
      <c r="L311" s="120"/>
      <c r="M311" s="120"/>
      <c r="N311" s="119"/>
      <c r="O311" s="120"/>
      <c r="P311" s="120"/>
      <c r="Q311" s="4"/>
    </row>
    <row r="312" spans="11:17" x14ac:dyDescent="0.3">
      <c r="K312" s="119"/>
      <c r="L312" s="120"/>
      <c r="M312" s="120"/>
      <c r="N312" s="119"/>
      <c r="O312" s="120"/>
      <c r="P312" s="120"/>
      <c r="Q312" s="4"/>
    </row>
    <row r="313" spans="11:17" x14ac:dyDescent="0.3">
      <c r="K313" s="119"/>
      <c r="L313" s="120"/>
      <c r="M313" s="120"/>
      <c r="N313" s="119"/>
      <c r="O313" s="120"/>
      <c r="P313" s="120"/>
      <c r="Q313" s="4"/>
    </row>
    <row r="314" spans="11:17" x14ac:dyDescent="0.3">
      <c r="K314" s="119"/>
      <c r="L314" s="120"/>
      <c r="M314" s="120"/>
      <c r="N314" s="119"/>
      <c r="O314" s="120"/>
      <c r="P314" s="120"/>
      <c r="Q314" s="4"/>
    </row>
    <row r="315" spans="11:17" x14ac:dyDescent="0.3">
      <c r="K315" s="119"/>
      <c r="L315" s="120"/>
      <c r="M315" s="120"/>
      <c r="N315" s="119"/>
      <c r="O315" s="120"/>
      <c r="P315" s="120"/>
      <c r="Q315" s="4"/>
    </row>
    <row r="316" spans="11:17" x14ac:dyDescent="0.3">
      <c r="K316" s="119"/>
      <c r="L316" s="120"/>
      <c r="M316" s="120"/>
      <c r="N316" s="119"/>
      <c r="O316" s="120"/>
      <c r="P316" s="120"/>
      <c r="Q316" s="4"/>
    </row>
    <row r="317" spans="11:17" x14ac:dyDescent="0.3">
      <c r="K317" s="119"/>
      <c r="L317" s="120"/>
      <c r="M317" s="120"/>
      <c r="N317" s="119"/>
      <c r="O317" s="120"/>
      <c r="P317" s="120"/>
      <c r="Q317" s="4"/>
    </row>
    <row r="318" spans="11:17" x14ac:dyDescent="0.3">
      <c r="K318" s="119"/>
      <c r="L318" s="120"/>
      <c r="M318" s="120"/>
      <c r="N318" s="119"/>
      <c r="O318" s="120"/>
      <c r="P318" s="120"/>
      <c r="Q318" s="4"/>
    </row>
    <row r="319" spans="11:17" x14ac:dyDescent="0.3">
      <c r="K319" s="119"/>
      <c r="L319" s="120"/>
      <c r="M319" s="120"/>
      <c r="N319" s="119"/>
      <c r="O319" s="120"/>
      <c r="P319" s="120"/>
      <c r="Q319" s="4"/>
    </row>
    <row r="320" spans="11:17" x14ac:dyDescent="0.3">
      <c r="K320" s="119"/>
      <c r="L320" s="120"/>
      <c r="M320" s="120"/>
      <c r="N320" s="119"/>
      <c r="O320" s="120"/>
      <c r="P320" s="120"/>
      <c r="Q320" s="4"/>
    </row>
    <row r="321" spans="11:17" x14ac:dyDescent="0.3">
      <c r="K321" s="119"/>
      <c r="L321" s="120"/>
      <c r="M321" s="120"/>
      <c r="N321" s="119"/>
      <c r="O321" s="120"/>
      <c r="P321" s="120"/>
      <c r="Q321" s="4"/>
    </row>
    <row r="322" spans="11:17" x14ac:dyDescent="0.3">
      <c r="K322" s="119"/>
      <c r="L322" s="120"/>
      <c r="M322" s="120"/>
      <c r="N322" s="119"/>
      <c r="O322" s="120"/>
      <c r="P322" s="120"/>
      <c r="Q322" s="4"/>
    </row>
    <row r="323" spans="11:17" x14ac:dyDescent="0.3">
      <c r="K323" s="119"/>
      <c r="L323" s="120"/>
      <c r="M323" s="120"/>
      <c r="N323" s="119"/>
      <c r="O323" s="120"/>
      <c r="P323" s="120"/>
      <c r="Q323" s="4"/>
    </row>
    <row r="324" spans="11:17" x14ac:dyDescent="0.3">
      <c r="K324" s="119"/>
      <c r="L324" s="120"/>
      <c r="M324" s="120"/>
      <c r="N324" s="119"/>
      <c r="O324" s="120"/>
      <c r="P324" s="120"/>
      <c r="Q324" s="4"/>
    </row>
    <row r="325" spans="11:17" x14ac:dyDescent="0.3">
      <c r="K325" s="119"/>
      <c r="L325" s="120"/>
      <c r="M325" s="120"/>
      <c r="N325" s="119"/>
      <c r="O325" s="120"/>
      <c r="P325" s="120"/>
      <c r="Q325" s="4"/>
    </row>
    <row r="326" spans="11:17" x14ac:dyDescent="0.3">
      <c r="K326" s="119"/>
      <c r="L326" s="120"/>
      <c r="M326" s="120"/>
      <c r="N326" s="119"/>
      <c r="O326" s="120"/>
      <c r="P326" s="120"/>
      <c r="Q326" s="4"/>
    </row>
    <row r="327" spans="11:17" x14ac:dyDescent="0.3">
      <c r="K327" s="119"/>
      <c r="L327" s="120"/>
      <c r="M327" s="120"/>
      <c r="N327" s="119"/>
      <c r="O327" s="120"/>
      <c r="P327" s="120"/>
      <c r="Q327" s="4"/>
    </row>
    <row r="328" spans="11:17" x14ac:dyDescent="0.3">
      <c r="K328" s="119"/>
      <c r="L328" s="120"/>
      <c r="M328" s="120"/>
      <c r="N328" s="119"/>
      <c r="O328" s="120"/>
      <c r="P328" s="120"/>
      <c r="Q328" s="4"/>
    </row>
    <row r="329" spans="11:17" x14ac:dyDescent="0.3">
      <c r="K329" s="119"/>
      <c r="L329" s="120"/>
      <c r="M329" s="120"/>
      <c r="N329" s="119"/>
      <c r="O329" s="120"/>
      <c r="P329" s="120"/>
      <c r="Q329" s="4"/>
    </row>
    <row r="330" spans="11:17" x14ac:dyDescent="0.3">
      <c r="K330" s="119"/>
      <c r="L330" s="120"/>
      <c r="M330" s="120"/>
      <c r="N330" s="119"/>
      <c r="O330" s="120"/>
      <c r="P330" s="120"/>
      <c r="Q330" s="4"/>
    </row>
    <row r="331" spans="11:17" x14ac:dyDescent="0.3">
      <c r="K331" s="119"/>
      <c r="L331" s="120"/>
      <c r="M331" s="120"/>
      <c r="N331" s="119"/>
      <c r="O331" s="120"/>
      <c r="P331" s="120"/>
      <c r="Q331" s="4"/>
    </row>
    <row r="332" spans="11:17" x14ac:dyDescent="0.3">
      <c r="K332" s="119"/>
      <c r="L332" s="120"/>
      <c r="M332" s="120"/>
      <c r="N332" s="119"/>
      <c r="O332" s="120"/>
      <c r="P332" s="120"/>
      <c r="Q332" s="4"/>
    </row>
    <row r="333" spans="11:17" x14ac:dyDescent="0.3">
      <c r="K333" s="119"/>
      <c r="L333" s="120"/>
      <c r="M333" s="120"/>
      <c r="N333" s="119"/>
      <c r="O333" s="120"/>
      <c r="P333" s="120"/>
      <c r="Q333" s="4"/>
    </row>
    <row r="334" spans="11:17" x14ac:dyDescent="0.3">
      <c r="K334" s="119"/>
      <c r="L334" s="120"/>
      <c r="M334" s="120"/>
      <c r="N334" s="119"/>
      <c r="O334" s="120"/>
      <c r="P334" s="120"/>
      <c r="Q334" s="4"/>
    </row>
    <row r="335" spans="11:17" x14ac:dyDescent="0.3">
      <c r="K335" s="119"/>
      <c r="L335" s="120"/>
      <c r="M335" s="120"/>
      <c r="N335" s="119"/>
      <c r="O335" s="120"/>
      <c r="P335" s="120"/>
      <c r="Q335" s="4"/>
    </row>
    <row r="336" spans="11:17" x14ac:dyDescent="0.3">
      <c r="K336" s="121"/>
      <c r="L336" s="120"/>
      <c r="M336" s="120"/>
      <c r="N336" s="119"/>
      <c r="O336" s="120"/>
      <c r="P336" s="120"/>
      <c r="Q336" s="4"/>
    </row>
    <row r="337" spans="11:17" ht="18" x14ac:dyDescent="0.3">
      <c r="L337" s="197"/>
      <c r="M337" s="197"/>
      <c r="N337" s="88"/>
      <c r="O337" s="197"/>
      <c r="P337" s="197"/>
      <c r="Q337" s="4"/>
    </row>
    <row r="338" spans="11:17" ht="18" x14ac:dyDescent="0.3">
      <c r="K338" s="116"/>
      <c r="L338" s="117"/>
      <c r="M338" s="118"/>
      <c r="N338" s="116"/>
      <c r="O338" s="214"/>
      <c r="P338" s="214"/>
      <c r="Q338" s="4"/>
    </row>
    <row r="339" spans="11:17" x14ac:dyDescent="0.3">
      <c r="L339" s="215"/>
      <c r="M339" s="215"/>
      <c r="N339" s="96"/>
      <c r="O339" s="215"/>
      <c r="P339" s="215"/>
      <c r="Q339" s="4"/>
    </row>
    <row r="340" spans="11:17" x14ac:dyDescent="0.3">
      <c r="L340" s="47"/>
      <c r="O340" s="47"/>
      <c r="Q340" s="4"/>
    </row>
    <row r="341" spans="11:17" x14ac:dyDescent="0.3">
      <c r="K341" s="60"/>
      <c r="L341" s="216"/>
      <c r="M341" s="216"/>
      <c r="N341" s="60"/>
      <c r="O341" s="216"/>
      <c r="P341" s="216"/>
      <c r="Q341" s="4"/>
    </row>
    <row r="342" spans="11:17" x14ac:dyDescent="0.3">
      <c r="K342" s="60"/>
      <c r="L342" s="216"/>
      <c r="M342" s="216"/>
      <c r="N342" s="60"/>
      <c r="O342" s="216"/>
      <c r="P342" s="216"/>
      <c r="Q342" s="4"/>
    </row>
    <row r="343" spans="11:17" x14ac:dyDescent="0.3">
      <c r="K343" s="60"/>
      <c r="L343" s="216"/>
      <c r="M343" s="216"/>
      <c r="N343" s="60"/>
      <c r="O343" s="216"/>
      <c r="P343" s="216"/>
      <c r="Q343" s="4"/>
    </row>
    <row r="344" spans="11:17" x14ac:dyDescent="0.3">
      <c r="K344" s="119"/>
      <c r="L344" s="120"/>
      <c r="M344" s="120"/>
      <c r="N344" s="119"/>
      <c r="O344" s="120"/>
      <c r="P344" s="120"/>
      <c r="Q344" s="4"/>
    </row>
    <row r="345" spans="11:17" x14ac:dyDescent="0.3">
      <c r="K345" s="119"/>
      <c r="L345" s="120"/>
      <c r="M345" s="120"/>
      <c r="N345" s="119"/>
      <c r="O345" s="120"/>
      <c r="P345" s="120"/>
      <c r="Q345" s="4"/>
    </row>
    <row r="346" spans="11:17" x14ac:dyDescent="0.3">
      <c r="K346" s="119"/>
      <c r="L346" s="120"/>
      <c r="M346" s="120"/>
      <c r="N346" s="119"/>
      <c r="O346" s="120"/>
      <c r="P346" s="120"/>
      <c r="Q346" s="4"/>
    </row>
    <row r="347" spans="11:17" x14ac:dyDescent="0.3">
      <c r="K347" s="119"/>
      <c r="L347" s="120"/>
      <c r="M347" s="120"/>
      <c r="N347" s="119"/>
      <c r="O347" s="120"/>
      <c r="P347" s="120"/>
      <c r="Q347" s="4"/>
    </row>
    <row r="348" spans="11:17" x14ac:dyDescent="0.3">
      <c r="K348" s="119"/>
      <c r="L348" s="120"/>
      <c r="M348" s="120"/>
      <c r="N348" s="119"/>
      <c r="O348" s="120"/>
      <c r="P348" s="120"/>
      <c r="Q348" s="4"/>
    </row>
    <row r="349" spans="11:17" x14ac:dyDescent="0.3">
      <c r="K349" s="119"/>
      <c r="L349" s="120"/>
      <c r="M349" s="120"/>
      <c r="N349" s="119"/>
      <c r="O349" s="120"/>
      <c r="P349" s="120"/>
      <c r="Q349" s="4"/>
    </row>
    <row r="350" spans="11:17" x14ac:dyDescent="0.3">
      <c r="K350" s="119"/>
      <c r="L350" s="120"/>
      <c r="M350" s="120"/>
      <c r="N350" s="119"/>
      <c r="O350" s="120"/>
      <c r="P350" s="120"/>
      <c r="Q350" s="4"/>
    </row>
    <row r="351" spans="11:17" x14ac:dyDescent="0.3">
      <c r="K351" s="119"/>
      <c r="L351" s="120"/>
      <c r="M351" s="120"/>
      <c r="N351" s="119"/>
      <c r="O351" s="120"/>
      <c r="P351" s="120"/>
      <c r="Q351" s="4"/>
    </row>
    <row r="352" spans="11:17" x14ac:dyDescent="0.3">
      <c r="K352" s="119"/>
      <c r="L352" s="120"/>
      <c r="M352" s="120"/>
      <c r="N352" s="119"/>
      <c r="O352" s="120"/>
      <c r="P352" s="120"/>
      <c r="Q352" s="4"/>
    </row>
    <row r="353" spans="11:17" x14ac:dyDescent="0.3">
      <c r="K353" s="119"/>
      <c r="L353" s="120"/>
      <c r="M353" s="120"/>
      <c r="N353" s="119"/>
      <c r="O353" s="120"/>
      <c r="P353" s="120"/>
      <c r="Q353" s="4"/>
    </row>
    <row r="354" spans="11:17" x14ac:dyDescent="0.3">
      <c r="K354" s="119"/>
      <c r="L354" s="120"/>
      <c r="M354" s="120"/>
      <c r="N354" s="119"/>
      <c r="O354" s="120"/>
      <c r="P354" s="120"/>
      <c r="Q354" s="4"/>
    </row>
    <row r="355" spans="11:17" x14ac:dyDescent="0.3">
      <c r="K355" s="119"/>
      <c r="L355" s="120"/>
      <c r="M355" s="120"/>
      <c r="N355" s="119"/>
      <c r="O355" s="120"/>
      <c r="P355" s="120"/>
      <c r="Q355" s="4"/>
    </row>
    <row r="356" spans="11:17" x14ac:dyDescent="0.3">
      <c r="K356" s="119"/>
      <c r="L356" s="120"/>
      <c r="M356" s="120"/>
      <c r="N356" s="119"/>
      <c r="O356" s="120"/>
      <c r="P356" s="120"/>
      <c r="Q356" s="4"/>
    </row>
    <row r="357" spans="11:17" x14ac:dyDescent="0.3">
      <c r="K357" s="119"/>
      <c r="L357" s="120"/>
      <c r="M357" s="120"/>
      <c r="N357" s="119"/>
      <c r="O357" s="120"/>
      <c r="P357" s="120"/>
      <c r="Q357" s="4"/>
    </row>
    <row r="358" spans="11:17" x14ac:dyDescent="0.3">
      <c r="K358" s="119"/>
      <c r="L358" s="120"/>
      <c r="M358" s="120"/>
      <c r="N358" s="119"/>
      <c r="O358" s="120"/>
      <c r="P358" s="120"/>
      <c r="Q358" s="4"/>
    </row>
    <row r="359" spans="11:17" x14ac:dyDescent="0.3">
      <c r="K359" s="119"/>
      <c r="L359" s="120"/>
      <c r="M359" s="120"/>
      <c r="N359" s="119"/>
      <c r="O359" s="120"/>
      <c r="P359" s="120"/>
      <c r="Q359" s="4"/>
    </row>
    <row r="360" spans="11:17" x14ac:dyDescent="0.3">
      <c r="K360" s="119"/>
      <c r="L360" s="120"/>
      <c r="M360" s="120"/>
      <c r="N360" s="119"/>
      <c r="O360" s="120"/>
      <c r="P360" s="120"/>
      <c r="Q360" s="4"/>
    </row>
    <row r="361" spans="11:17" x14ac:dyDescent="0.3">
      <c r="K361" s="119"/>
      <c r="L361" s="120"/>
      <c r="M361" s="120"/>
      <c r="N361" s="119"/>
      <c r="O361" s="120"/>
      <c r="P361" s="120"/>
      <c r="Q361" s="4"/>
    </row>
    <row r="362" spans="11:17" x14ac:dyDescent="0.3">
      <c r="K362" s="119"/>
      <c r="L362" s="120"/>
      <c r="M362" s="120"/>
      <c r="N362" s="119"/>
      <c r="O362" s="120"/>
      <c r="P362" s="120"/>
      <c r="Q362" s="4"/>
    </row>
    <row r="363" spans="11:17" x14ac:dyDescent="0.3">
      <c r="K363" s="119"/>
      <c r="L363" s="120"/>
      <c r="M363" s="120"/>
      <c r="N363" s="119"/>
      <c r="O363" s="120"/>
      <c r="P363" s="120"/>
      <c r="Q363" s="4"/>
    </row>
    <row r="364" spans="11:17" x14ac:dyDescent="0.3">
      <c r="K364" s="119"/>
      <c r="L364" s="120"/>
      <c r="M364" s="120"/>
      <c r="N364" s="119"/>
      <c r="O364" s="120"/>
      <c r="P364" s="120"/>
      <c r="Q364" s="4"/>
    </row>
    <row r="365" spans="11:17" x14ac:dyDescent="0.3">
      <c r="K365" s="119"/>
      <c r="L365" s="120"/>
      <c r="M365" s="120"/>
      <c r="N365" s="119"/>
      <c r="O365" s="120"/>
      <c r="P365" s="120"/>
      <c r="Q365" s="4"/>
    </row>
    <row r="366" spans="11:17" x14ac:dyDescent="0.3">
      <c r="K366" s="119"/>
      <c r="L366" s="120"/>
      <c r="M366" s="120"/>
      <c r="N366" s="119"/>
      <c r="O366" s="120"/>
      <c r="P366" s="120"/>
      <c r="Q366" s="4"/>
    </row>
    <row r="367" spans="11:17" x14ac:dyDescent="0.3">
      <c r="K367" s="121"/>
      <c r="L367" s="120"/>
      <c r="M367" s="120"/>
      <c r="N367" s="119"/>
      <c r="O367" s="120"/>
      <c r="P367" s="120"/>
      <c r="Q367" s="4"/>
    </row>
    <row r="368" spans="11:17" ht="18" x14ac:dyDescent="0.3">
      <c r="L368" s="197"/>
      <c r="M368" s="197"/>
      <c r="N368" s="88"/>
      <c r="O368" s="197"/>
      <c r="P368" s="197"/>
      <c r="Q368" s="4"/>
    </row>
    <row r="369" spans="11:17" ht="18" x14ac:dyDescent="0.3">
      <c r="K369" s="116"/>
      <c r="L369" s="117"/>
      <c r="M369" s="118"/>
      <c r="N369" s="116"/>
      <c r="O369" s="214"/>
      <c r="P369" s="214"/>
      <c r="Q369" s="4"/>
    </row>
    <row r="370" spans="11:17" x14ac:dyDescent="0.3">
      <c r="L370" s="215"/>
      <c r="M370" s="215"/>
      <c r="N370" s="96"/>
      <c r="O370" s="215"/>
      <c r="P370" s="215"/>
      <c r="Q370" s="4"/>
    </row>
    <row r="371" spans="11:17" x14ac:dyDescent="0.3">
      <c r="L371" s="47"/>
      <c r="O371" s="47"/>
      <c r="Q371" s="4"/>
    </row>
    <row r="372" spans="11:17" x14ac:dyDescent="0.3">
      <c r="K372" s="60"/>
      <c r="L372" s="216"/>
      <c r="M372" s="216"/>
      <c r="N372" s="60"/>
      <c r="O372" s="216"/>
      <c r="P372" s="216"/>
      <c r="Q372" s="4"/>
    </row>
    <row r="373" spans="11:17" x14ac:dyDescent="0.3">
      <c r="K373" s="60"/>
      <c r="L373" s="216"/>
      <c r="M373" s="216"/>
      <c r="N373" s="60"/>
      <c r="O373" s="216"/>
      <c r="P373" s="216"/>
      <c r="Q373" s="4"/>
    </row>
    <row r="374" spans="11:17" x14ac:dyDescent="0.3">
      <c r="K374" s="60"/>
      <c r="L374" s="216"/>
      <c r="M374" s="216"/>
      <c r="N374" s="60"/>
      <c r="O374" s="216"/>
      <c r="P374" s="216"/>
      <c r="Q374" s="4"/>
    </row>
    <row r="375" spans="11:17" x14ac:dyDescent="0.3">
      <c r="K375" s="119"/>
      <c r="L375" s="120"/>
      <c r="M375" s="120"/>
      <c r="N375" s="119"/>
      <c r="O375" s="120"/>
      <c r="P375" s="120"/>
      <c r="Q375" s="4"/>
    </row>
    <row r="376" spans="11:17" x14ac:dyDescent="0.3">
      <c r="K376" s="119"/>
      <c r="L376" s="120"/>
      <c r="M376" s="120"/>
      <c r="N376" s="119"/>
      <c r="O376" s="120"/>
      <c r="P376" s="120"/>
      <c r="Q376" s="4"/>
    </row>
    <row r="377" spans="11:17" x14ac:dyDescent="0.3">
      <c r="K377" s="119"/>
      <c r="L377" s="120"/>
      <c r="M377" s="120"/>
      <c r="N377" s="119"/>
      <c r="O377" s="120"/>
      <c r="P377" s="120"/>
      <c r="Q377" s="4"/>
    </row>
    <row r="378" spans="11:17" x14ac:dyDescent="0.3">
      <c r="K378" s="119"/>
      <c r="L378" s="120"/>
      <c r="M378" s="120"/>
      <c r="N378" s="119"/>
      <c r="O378" s="120"/>
      <c r="P378" s="120"/>
      <c r="Q378" s="4"/>
    </row>
    <row r="379" spans="11:17" x14ac:dyDescent="0.3">
      <c r="K379" s="119"/>
      <c r="L379" s="120"/>
      <c r="M379" s="120"/>
      <c r="N379" s="119"/>
      <c r="O379" s="120"/>
      <c r="P379" s="120"/>
      <c r="Q379" s="4"/>
    </row>
    <row r="380" spans="11:17" x14ac:dyDescent="0.3">
      <c r="K380" s="119"/>
      <c r="L380" s="120"/>
      <c r="M380" s="120"/>
      <c r="N380" s="119"/>
      <c r="O380" s="120"/>
      <c r="P380" s="120"/>
      <c r="Q380" s="4"/>
    </row>
    <row r="381" spans="11:17" x14ac:dyDescent="0.3">
      <c r="K381" s="119"/>
      <c r="L381" s="120"/>
      <c r="M381" s="120"/>
      <c r="N381" s="119"/>
      <c r="O381" s="120"/>
      <c r="P381" s="120"/>
      <c r="Q381" s="4"/>
    </row>
    <row r="382" spans="11:17" x14ac:dyDescent="0.3">
      <c r="K382" s="119"/>
      <c r="L382" s="120"/>
      <c r="M382" s="120"/>
      <c r="N382" s="119"/>
      <c r="O382" s="120"/>
      <c r="P382" s="120"/>
      <c r="Q382" s="4"/>
    </row>
    <row r="383" spans="11:17" x14ac:dyDescent="0.3">
      <c r="K383" s="119"/>
      <c r="L383" s="120"/>
      <c r="M383" s="120"/>
      <c r="N383" s="119"/>
      <c r="O383" s="120"/>
      <c r="P383" s="120"/>
      <c r="Q383" s="4"/>
    </row>
    <row r="384" spans="11:17" x14ac:dyDescent="0.3">
      <c r="K384" s="119"/>
      <c r="L384" s="120"/>
      <c r="M384" s="120"/>
      <c r="N384" s="119"/>
      <c r="O384" s="120"/>
      <c r="P384" s="120"/>
      <c r="Q384" s="4"/>
    </row>
    <row r="385" spans="11:17" x14ac:dyDescent="0.3">
      <c r="K385" s="119"/>
      <c r="L385" s="120"/>
      <c r="M385" s="120"/>
      <c r="N385" s="119"/>
      <c r="O385" s="120"/>
      <c r="P385" s="120"/>
      <c r="Q385" s="4"/>
    </row>
    <row r="386" spans="11:17" x14ac:dyDescent="0.3">
      <c r="K386" s="119"/>
      <c r="L386" s="120"/>
      <c r="M386" s="120"/>
      <c r="N386" s="119"/>
      <c r="O386" s="120"/>
      <c r="P386" s="120"/>
      <c r="Q386" s="4"/>
    </row>
    <row r="387" spans="11:17" x14ac:dyDescent="0.3">
      <c r="K387" s="119"/>
      <c r="L387" s="120"/>
      <c r="M387" s="120"/>
      <c r="N387" s="119"/>
      <c r="O387" s="120"/>
      <c r="P387" s="120"/>
      <c r="Q387" s="4"/>
    </row>
    <row r="388" spans="11:17" x14ac:dyDescent="0.3">
      <c r="K388" s="119"/>
      <c r="L388" s="120"/>
      <c r="M388" s="120"/>
      <c r="N388" s="119"/>
      <c r="O388" s="120"/>
      <c r="P388" s="120"/>
      <c r="Q388" s="4"/>
    </row>
    <row r="389" spans="11:17" x14ac:dyDescent="0.3">
      <c r="K389" s="119"/>
      <c r="L389" s="120"/>
      <c r="M389" s="120"/>
      <c r="N389" s="119"/>
      <c r="O389" s="120"/>
      <c r="P389" s="120"/>
      <c r="Q389" s="4"/>
    </row>
    <row r="390" spans="11:17" x14ac:dyDescent="0.3">
      <c r="K390" s="119"/>
      <c r="L390" s="120"/>
      <c r="M390" s="120"/>
      <c r="N390" s="119"/>
      <c r="O390" s="120"/>
      <c r="P390" s="120"/>
      <c r="Q390" s="4"/>
    </row>
    <row r="391" spans="11:17" x14ac:dyDescent="0.3">
      <c r="K391" s="119"/>
      <c r="L391" s="120"/>
      <c r="M391" s="120"/>
      <c r="N391" s="119"/>
      <c r="O391" s="120"/>
      <c r="P391" s="120"/>
      <c r="Q391" s="4"/>
    </row>
    <row r="392" spans="11:17" x14ac:dyDescent="0.3">
      <c r="K392" s="119"/>
      <c r="L392" s="120"/>
      <c r="M392" s="120"/>
      <c r="N392" s="119"/>
      <c r="O392" s="120"/>
      <c r="P392" s="120"/>
      <c r="Q392" s="4"/>
    </row>
    <row r="393" spans="11:17" x14ac:dyDescent="0.3">
      <c r="K393" s="119"/>
      <c r="L393" s="120"/>
      <c r="M393" s="120"/>
      <c r="N393" s="119"/>
      <c r="O393" s="120"/>
      <c r="P393" s="120"/>
      <c r="Q393" s="4"/>
    </row>
    <row r="394" spans="11:17" x14ac:dyDescent="0.3">
      <c r="K394" s="119"/>
      <c r="L394" s="120"/>
      <c r="M394" s="120"/>
      <c r="N394" s="119"/>
      <c r="O394" s="120"/>
      <c r="P394" s="120"/>
      <c r="Q394" s="4"/>
    </row>
    <row r="395" spans="11:17" x14ac:dyDescent="0.3">
      <c r="K395" s="119"/>
      <c r="L395" s="120"/>
      <c r="M395" s="120"/>
      <c r="N395" s="119"/>
      <c r="O395" s="120"/>
      <c r="P395" s="120"/>
      <c r="Q395" s="4"/>
    </row>
    <row r="396" spans="11:17" x14ac:dyDescent="0.3">
      <c r="K396" s="119"/>
      <c r="L396" s="120"/>
      <c r="M396" s="120"/>
      <c r="N396" s="119"/>
      <c r="O396" s="120"/>
      <c r="P396" s="120"/>
      <c r="Q396" s="4"/>
    </row>
    <row r="397" spans="11:17" x14ac:dyDescent="0.3">
      <c r="K397" s="119"/>
      <c r="L397" s="120"/>
      <c r="M397" s="120"/>
      <c r="N397" s="119"/>
      <c r="O397" s="120"/>
      <c r="P397" s="120"/>
      <c r="Q397" s="4"/>
    </row>
    <row r="398" spans="11:17" x14ac:dyDescent="0.3">
      <c r="K398" s="119"/>
      <c r="L398" s="120"/>
      <c r="M398" s="120"/>
      <c r="N398" s="119"/>
      <c r="O398" s="120"/>
      <c r="P398" s="120"/>
      <c r="Q398" s="4"/>
    </row>
    <row r="399" spans="11:17" x14ac:dyDescent="0.3">
      <c r="K399" s="119"/>
      <c r="L399" s="120"/>
      <c r="M399" s="120"/>
      <c r="N399" s="119"/>
      <c r="O399" s="120"/>
      <c r="P399" s="120"/>
      <c r="Q399" s="4"/>
    </row>
    <row r="400" spans="11:17" x14ac:dyDescent="0.3">
      <c r="K400" s="119"/>
      <c r="L400" s="120"/>
      <c r="M400" s="120"/>
      <c r="N400" s="119"/>
      <c r="O400" s="120"/>
      <c r="P400" s="120"/>
      <c r="Q400" s="4"/>
    </row>
    <row r="401" spans="11:17" x14ac:dyDescent="0.3">
      <c r="K401" s="119"/>
      <c r="L401" s="120"/>
      <c r="M401" s="120"/>
      <c r="N401" s="119"/>
      <c r="O401" s="120"/>
      <c r="P401" s="120"/>
      <c r="Q401" s="4"/>
    </row>
    <row r="402" spans="11:17" x14ac:dyDescent="0.3">
      <c r="K402" s="119"/>
      <c r="L402" s="120"/>
      <c r="M402" s="120"/>
      <c r="N402" s="119"/>
      <c r="O402" s="120"/>
      <c r="P402" s="120"/>
      <c r="Q402" s="4"/>
    </row>
    <row r="403" spans="11:17" x14ac:dyDescent="0.3">
      <c r="K403" s="119"/>
      <c r="L403" s="120"/>
      <c r="M403" s="120"/>
      <c r="N403" s="119"/>
      <c r="O403" s="120"/>
      <c r="P403" s="120"/>
      <c r="Q403" s="4"/>
    </row>
    <row r="404" spans="11:17" x14ac:dyDescent="0.3">
      <c r="K404" s="119"/>
      <c r="L404" s="120"/>
      <c r="M404" s="120"/>
      <c r="N404" s="119"/>
      <c r="O404" s="120"/>
      <c r="P404" s="120"/>
      <c r="Q404" s="4"/>
    </row>
    <row r="405" spans="11:17" x14ac:dyDescent="0.3">
      <c r="K405" s="119"/>
      <c r="L405" s="120"/>
      <c r="M405" s="120"/>
      <c r="N405" s="119"/>
      <c r="O405" s="120"/>
      <c r="P405" s="120"/>
      <c r="Q405" s="4"/>
    </row>
    <row r="406" spans="11:17" x14ac:dyDescent="0.3">
      <c r="K406" s="121"/>
      <c r="L406" s="120"/>
      <c r="M406" s="120"/>
      <c r="N406" s="119"/>
      <c r="O406" s="120"/>
      <c r="P406" s="120"/>
      <c r="Q406" s="4"/>
    </row>
    <row r="407" spans="11:17" ht="18" x14ac:dyDescent="0.3">
      <c r="L407" s="197"/>
      <c r="M407" s="197"/>
      <c r="N407" s="88"/>
      <c r="O407" s="197"/>
      <c r="P407" s="197"/>
      <c r="Q407" s="4"/>
    </row>
    <row r="408" spans="11:17" ht="18" x14ac:dyDescent="0.3">
      <c r="K408" s="116"/>
      <c r="L408" s="117"/>
      <c r="M408" s="118"/>
      <c r="N408" s="116"/>
      <c r="O408" s="214"/>
      <c r="P408" s="214"/>
      <c r="Q408" s="4"/>
    </row>
    <row r="409" spans="11:17" x14ac:dyDescent="0.3">
      <c r="L409" s="215"/>
      <c r="M409" s="215"/>
      <c r="N409" s="96"/>
      <c r="O409" s="215"/>
      <c r="P409" s="215"/>
      <c r="Q409" s="4"/>
    </row>
    <row r="410" spans="11:17" x14ac:dyDescent="0.3">
      <c r="L410" s="47"/>
      <c r="O410" s="47"/>
      <c r="Q410" s="4"/>
    </row>
    <row r="411" spans="11:17" x14ac:dyDescent="0.3">
      <c r="K411" s="60"/>
      <c r="L411" s="216"/>
      <c r="M411" s="216"/>
      <c r="N411" s="60"/>
      <c r="O411" s="216"/>
      <c r="P411" s="216"/>
      <c r="Q411" s="4"/>
    </row>
    <row r="412" spans="11:17" x14ac:dyDescent="0.3">
      <c r="K412" s="60"/>
      <c r="L412" s="216"/>
      <c r="M412" s="216"/>
      <c r="N412" s="60"/>
      <c r="O412" s="216"/>
      <c r="P412" s="216"/>
      <c r="Q412" s="4"/>
    </row>
    <row r="413" spans="11:17" x14ac:dyDescent="0.3">
      <c r="K413" s="60"/>
      <c r="L413" s="216"/>
      <c r="M413" s="216"/>
      <c r="N413" s="60"/>
      <c r="O413" s="216"/>
      <c r="P413" s="216"/>
      <c r="Q413" s="4"/>
    </row>
    <row r="414" spans="11:17" x14ac:dyDescent="0.3">
      <c r="K414" s="119"/>
      <c r="L414" s="120"/>
      <c r="M414" s="120"/>
      <c r="N414" s="119"/>
      <c r="O414" s="120"/>
      <c r="P414" s="120"/>
      <c r="Q414" s="4"/>
    </row>
    <row r="415" spans="11:17" x14ac:dyDescent="0.3">
      <c r="K415" s="119"/>
      <c r="L415" s="120"/>
      <c r="M415" s="120"/>
      <c r="N415" s="119"/>
      <c r="O415" s="120"/>
      <c r="P415" s="120"/>
      <c r="Q415" s="4"/>
    </row>
    <row r="416" spans="11:17" x14ac:dyDescent="0.3">
      <c r="K416" s="119"/>
      <c r="L416" s="120"/>
      <c r="M416" s="120"/>
      <c r="N416" s="119"/>
      <c r="O416" s="120"/>
      <c r="P416" s="120"/>
      <c r="Q416" s="4"/>
    </row>
    <row r="417" spans="11:17" x14ac:dyDescent="0.3">
      <c r="K417" s="119"/>
      <c r="L417" s="120"/>
      <c r="M417" s="120"/>
      <c r="N417" s="119"/>
      <c r="O417" s="120"/>
      <c r="P417" s="120"/>
      <c r="Q417" s="4"/>
    </row>
    <row r="418" spans="11:17" x14ac:dyDescent="0.3">
      <c r="K418" s="119"/>
      <c r="L418" s="120"/>
      <c r="M418" s="120"/>
      <c r="N418" s="119"/>
      <c r="O418" s="120"/>
      <c r="P418" s="120"/>
      <c r="Q418" s="4"/>
    </row>
    <row r="419" spans="11:17" x14ac:dyDescent="0.3">
      <c r="K419" s="119"/>
      <c r="L419" s="120"/>
      <c r="M419" s="120"/>
      <c r="N419" s="119"/>
      <c r="O419" s="120"/>
      <c r="P419" s="120"/>
      <c r="Q419" s="4"/>
    </row>
    <row r="420" spans="11:17" x14ac:dyDescent="0.3">
      <c r="K420" s="119"/>
      <c r="L420" s="120"/>
      <c r="M420" s="120"/>
      <c r="N420" s="119"/>
      <c r="O420" s="120"/>
      <c r="P420" s="120"/>
      <c r="Q420" s="4"/>
    </row>
    <row r="421" spans="11:17" x14ac:dyDescent="0.3">
      <c r="K421" s="119"/>
      <c r="L421" s="120"/>
      <c r="M421" s="120"/>
      <c r="N421" s="119"/>
      <c r="O421" s="120"/>
      <c r="P421" s="120"/>
      <c r="Q421" s="4"/>
    </row>
    <row r="422" spans="11:17" x14ac:dyDescent="0.3">
      <c r="K422" s="119"/>
      <c r="L422" s="120"/>
      <c r="M422" s="120"/>
      <c r="N422" s="119"/>
      <c r="O422" s="120"/>
      <c r="P422" s="120"/>
      <c r="Q422" s="4"/>
    </row>
    <row r="423" spans="11:17" x14ac:dyDescent="0.3">
      <c r="K423" s="121"/>
      <c r="L423" s="120"/>
      <c r="M423" s="120"/>
      <c r="N423" s="119"/>
      <c r="O423" s="120"/>
      <c r="P423" s="120"/>
      <c r="Q423" s="4"/>
    </row>
    <row r="424" spans="11:17" ht="18" x14ac:dyDescent="0.3">
      <c r="L424" s="197"/>
      <c r="M424" s="197"/>
      <c r="N424" s="88"/>
      <c r="O424" s="197"/>
      <c r="P424" s="197"/>
      <c r="Q424" s="4"/>
    </row>
    <row r="425" spans="11:17" ht="18" x14ac:dyDescent="0.3">
      <c r="K425" s="116"/>
      <c r="L425" s="117"/>
      <c r="M425" s="118"/>
      <c r="N425" s="116"/>
      <c r="O425" s="214"/>
      <c r="P425" s="214"/>
      <c r="Q425" s="4"/>
    </row>
    <row r="426" spans="11:17" x14ac:dyDescent="0.3">
      <c r="L426" s="215"/>
      <c r="M426" s="215"/>
      <c r="N426" s="96"/>
      <c r="O426" s="215"/>
      <c r="P426" s="215"/>
      <c r="Q426" s="4"/>
    </row>
    <row r="427" spans="11:17" x14ac:dyDescent="0.3">
      <c r="L427" s="47"/>
      <c r="O427" s="47"/>
      <c r="Q427" s="4"/>
    </row>
    <row r="428" spans="11:17" x14ac:dyDescent="0.3">
      <c r="L428" s="4"/>
      <c r="M428" s="4"/>
      <c r="O428" s="4"/>
      <c r="P428" s="4"/>
      <c r="Q428" s="4"/>
    </row>
    <row r="429" spans="11:17" x14ac:dyDescent="0.3">
      <c r="K429" s="60"/>
      <c r="L429" s="216"/>
      <c r="M429" s="216"/>
      <c r="N429" s="60"/>
      <c r="O429" s="216"/>
      <c r="P429" s="216"/>
      <c r="Q429" s="4"/>
    </row>
    <row r="430" spans="11:17" x14ac:dyDescent="0.3">
      <c r="K430" s="60"/>
      <c r="L430" s="216"/>
      <c r="M430" s="216"/>
      <c r="N430" s="60"/>
      <c r="O430" s="216"/>
      <c r="P430" s="216"/>
      <c r="Q430" s="4"/>
    </row>
    <row r="431" spans="11:17" x14ac:dyDescent="0.3">
      <c r="K431" s="60"/>
      <c r="L431" s="216"/>
      <c r="M431" s="216"/>
      <c r="N431" s="60"/>
      <c r="O431" s="216"/>
      <c r="P431" s="216"/>
      <c r="Q431" s="4"/>
    </row>
    <row r="432" spans="11:17" x14ac:dyDescent="0.3">
      <c r="K432" s="119"/>
      <c r="L432" s="120"/>
      <c r="M432" s="120"/>
      <c r="N432" s="119"/>
      <c r="O432" s="120"/>
      <c r="P432" s="120"/>
      <c r="Q432" s="4"/>
    </row>
    <row r="433" spans="11:17" x14ac:dyDescent="0.3">
      <c r="K433" s="119"/>
      <c r="L433" s="120"/>
      <c r="M433" s="120"/>
      <c r="N433" s="119"/>
      <c r="O433" s="120"/>
      <c r="P433" s="120"/>
      <c r="Q433" s="4"/>
    </row>
    <row r="434" spans="11:17" x14ac:dyDescent="0.3">
      <c r="K434" s="119"/>
      <c r="L434" s="120"/>
      <c r="M434" s="120"/>
      <c r="N434" s="119"/>
      <c r="O434" s="120"/>
      <c r="P434" s="120"/>
      <c r="Q434" s="4"/>
    </row>
    <row r="435" spans="11:17" x14ac:dyDescent="0.3">
      <c r="K435" s="119"/>
      <c r="L435" s="120"/>
      <c r="M435" s="120"/>
      <c r="N435" s="119"/>
      <c r="O435" s="120"/>
      <c r="P435" s="120"/>
      <c r="Q435" s="4"/>
    </row>
    <row r="436" spans="11:17" x14ac:dyDescent="0.3">
      <c r="K436" s="119"/>
      <c r="L436" s="120"/>
      <c r="M436" s="120"/>
      <c r="N436" s="119"/>
      <c r="O436" s="120"/>
      <c r="P436" s="120"/>
      <c r="Q436" s="4"/>
    </row>
    <row r="437" spans="11:17" x14ac:dyDescent="0.3">
      <c r="K437" s="119"/>
      <c r="L437" s="120"/>
      <c r="M437" s="120"/>
      <c r="N437" s="119"/>
      <c r="O437" s="120"/>
      <c r="P437" s="120"/>
      <c r="Q437" s="4"/>
    </row>
    <row r="438" spans="11:17" x14ac:dyDescent="0.3">
      <c r="K438" s="119"/>
      <c r="L438" s="120"/>
      <c r="M438" s="120"/>
      <c r="N438" s="119"/>
      <c r="O438" s="120"/>
      <c r="P438" s="120"/>
      <c r="Q438" s="4"/>
    </row>
    <row r="439" spans="11:17" x14ac:dyDescent="0.3">
      <c r="K439" s="119"/>
      <c r="L439" s="120"/>
      <c r="M439" s="120"/>
      <c r="N439" s="119"/>
      <c r="O439" s="120"/>
      <c r="P439" s="120"/>
      <c r="Q439" s="4"/>
    </row>
    <row r="440" spans="11:17" x14ac:dyDescent="0.3">
      <c r="K440" s="119"/>
      <c r="L440" s="120"/>
      <c r="M440" s="120"/>
      <c r="N440" s="119"/>
      <c r="O440" s="120"/>
      <c r="P440" s="120"/>
      <c r="Q440" s="4"/>
    </row>
    <row r="441" spans="11:17" x14ac:dyDescent="0.3">
      <c r="K441" s="119"/>
      <c r="L441" s="120"/>
      <c r="M441" s="120"/>
      <c r="N441" s="119"/>
      <c r="O441" s="120"/>
      <c r="P441" s="120"/>
      <c r="Q441" s="4"/>
    </row>
    <row r="442" spans="11:17" x14ac:dyDescent="0.3">
      <c r="K442" s="119"/>
      <c r="L442" s="120"/>
      <c r="M442" s="120"/>
      <c r="N442" s="119"/>
      <c r="O442" s="120"/>
      <c r="P442" s="120"/>
      <c r="Q442" s="4"/>
    </row>
    <row r="443" spans="11:17" x14ac:dyDescent="0.3">
      <c r="K443" s="119"/>
      <c r="L443" s="120"/>
      <c r="M443" s="120"/>
      <c r="N443" s="119"/>
      <c r="O443" s="120"/>
      <c r="P443" s="120"/>
      <c r="Q443" s="4"/>
    </row>
    <row r="444" spans="11:17" x14ac:dyDescent="0.3">
      <c r="K444" s="119"/>
      <c r="L444" s="120"/>
      <c r="M444" s="120"/>
      <c r="N444" s="119"/>
      <c r="O444" s="120"/>
      <c r="P444" s="120"/>
      <c r="Q444" s="4"/>
    </row>
    <row r="445" spans="11:17" x14ac:dyDescent="0.3">
      <c r="K445" s="119"/>
      <c r="L445" s="120"/>
      <c r="M445" s="120"/>
      <c r="N445" s="119"/>
      <c r="O445" s="120"/>
      <c r="P445" s="120"/>
      <c r="Q445" s="4"/>
    </row>
    <row r="446" spans="11:17" x14ac:dyDescent="0.3">
      <c r="K446" s="119"/>
      <c r="L446" s="120"/>
      <c r="M446" s="120"/>
      <c r="N446" s="119"/>
      <c r="O446" s="120"/>
      <c r="P446" s="120"/>
      <c r="Q446" s="4"/>
    </row>
    <row r="447" spans="11:17" x14ac:dyDescent="0.3">
      <c r="K447" s="119"/>
      <c r="L447" s="120"/>
      <c r="M447" s="120"/>
      <c r="N447" s="119"/>
      <c r="O447" s="120"/>
      <c r="P447" s="120"/>
      <c r="Q447" s="4"/>
    </row>
    <row r="448" spans="11:17" x14ac:dyDescent="0.3">
      <c r="K448" s="119"/>
      <c r="L448" s="120"/>
      <c r="M448" s="120"/>
      <c r="N448" s="119"/>
      <c r="O448" s="120"/>
      <c r="P448" s="120"/>
      <c r="Q448" s="4"/>
    </row>
    <row r="449" spans="11:17" x14ac:dyDescent="0.3">
      <c r="K449" s="119"/>
      <c r="L449" s="120"/>
      <c r="M449" s="120"/>
      <c r="N449" s="119"/>
      <c r="O449" s="120"/>
      <c r="P449" s="120"/>
      <c r="Q449" s="4"/>
    </row>
    <row r="450" spans="11:17" x14ac:dyDescent="0.3">
      <c r="K450" s="119"/>
      <c r="L450" s="120"/>
      <c r="M450" s="120"/>
      <c r="N450" s="119"/>
      <c r="O450" s="120"/>
      <c r="P450" s="120"/>
      <c r="Q450" s="4"/>
    </row>
    <row r="451" spans="11:17" x14ac:dyDescent="0.3">
      <c r="K451" s="119"/>
      <c r="L451" s="120"/>
      <c r="M451" s="120"/>
      <c r="N451" s="119"/>
      <c r="O451" s="120"/>
      <c r="P451" s="120"/>
      <c r="Q451" s="4"/>
    </row>
    <row r="452" spans="11:17" x14ac:dyDescent="0.3">
      <c r="K452" s="119"/>
      <c r="L452" s="120"/>
      <c r="M452" s="120"/>
      <c r="N452" s="119"/>
      <c r="O452" s="120"/>
      <c r="P452" s="120"/>
      <c r="Q452" s="4"/>
    </row>
    <row r="453" spans="11:17" x14ac:dyDescent="0.3">
      <c r="K453" s="121"/>
      <c r="L453" s="120"/>
      <c r="M453" s="120"/>
      <c r="N453" s="119"/>
      <c r="O453" s="120"/>
      <c r="P453" s="120"/>
      <c r="Q453" s="4"/>
    </row>
    <row r="454" spans="11:17" ht="18" x14ac:dyDescent="0.3">
      <c r="L454" s="197"/>
      <c r="M454" s="197"/>
      <c r="N454" s="88"/>
      <c r="O454" s="197"/>
      <c r="P454" s="197"/>
      <c r="Q454" s="4"/>
    </row>
    <row r="455" spans="11:17" ht="18" x14ac:dyDescent="0.3">
      <c r="K455" s="116"/>
      <c r="L455" s="117"/>
      <c r="M455" s="118"/>
      <c r="N455" s="116"/>
      <c r="O455" s="214"/>
      <c r="P455" s="214"/>
      <c r="Q455" s="4"/>
    </row>
    <row r="456" spans="11:17" x14ac:dyDescent="0.3">
      <c r="L456" s="215"/>
      <c r="M456" s="215"/>
      <c r="N456" s="96"/>
      <c r="O456" s="215"/>
      <c r="P456" s="215"/>
      <c r="Q456" s="4"/>
    </row>
    <row r="457" spans="11:17" x14ac:dyDescent="0.3">
      <c r="L457" s="47"/>
      <c r="O457" s="47"/>
      <c r="Q457" s="4"/>
    </row>
    <row r="458" spans="11:17" x14ac:dyDescent="0.3">
      <c r="K458" s="60"/>
      <c r="L458" s="216"/>
      <c r="M458" s="216"/>
      <c r="N458" s="60"/>
      <c r="O458" s="216"/>
      <c r="P458" s="216"/>
      <c r="Q458" s="4"/>
    </row>
    <row r="459" spans="11:17" x14ac:dyDescent="0.3">
      <c r="K459" s="60"/>
      <c r="L459" s="216"/>
      <c r="M459" s="216"/>
      <c r="N459" s="60"/>
      <c r="O459" s="216"/>
      <c r="P459" s="216"/>
      <c r="Q459" s="4"/>
    </row>
    <row r="460" spans="11:17" x14ac:dyDescent="0.3">
      <c r="K460" s="60"/>
      <c r="L460" s="216"/>
      <c r="M460" s="216"/>
      <c r="N460" s="60"/>
      <c r="O460" s="216"/>
      <c r="P460" s="216"/>
      <c r="Q460" s="4"/>
    </row>
    <row r="461" spans="11:17" x14ac:dyDescent="0.3">
      <c r="K461" s="119"/>
      <c r="L461" s="120"/>
      <c r="M461" s="120"/>
      <c r="N461" s="119"/>
      <c r="O461" s="120"/>
      <c r="P461" s="120"/>
      <c r="Q461" s="4"/>
    </row>
    <row r="462" spans="11:17" x14ac:dyDescent="0.3">
      <c r="K462" s="119"/>
      <c r="L462" s="120"/>
      <c r="M462" s="120"/>
      <c r="N462" s="119"/>
      <c r="O462" s="120"/>
      <c r="P462" s="120"/>
      <c r="Q462" s="4"/>
    </row>
    <row r="463" spans="11:17" x14ac:dyDescent="0.3">
      <c r="K463" s="119"/>
      <c r="L463" s="120"/>
      <c r="M463" s="120"/>
      <c r="N463" s="119"/>
      <c r="O463" s="120"/>
      <c r="P463" s="120"/>
      <c r="Q463" s="4"/>
    </row>
    <row r="464" spans="11:17" x14ac:dyDescent="0.3">
      <c r="K464" s="119"/>
      <c r="L464" s="120"/>
      <c r="M464" s="120"/>
      <c r="N464" s="119"/>
      <c r="O464" s="120"/>
      <c r="P464" s="120"/>
      <c r="Q464" s="4"/>
    </row>
    <row r="465" spans="11:17" x14ac:dyDescent="0.3">
      <c r="K465" s="119"/>
      <c r="L465" s="120"/>
      <c r="M465" s="120"/>
      <c r="N465" s="119"/>
      <c r="O465" s="120"/>
      <c r="P465" s="120"/>
      <c r="Q465" s="4"/>
    </row>
    <row r="466" spans="11:17" x14ac:dyDescent="0.3">
      <c r="K466" s="119"/>
      <c r="L466" s="120"/>
      <c r="M466" s="120"/>
      <c r="N466" s="119"/>
      <c r="O466" s="120"/>
      <c r="P466" s="120"/>
      <c r="Q466" s="4"/>
    </row>
    <row r="467" spans="11:17" x14ac:dyDescent="0.3">
      <c r="K467" s="119"/>
      <c r="L467" s="120"/>
      <c r="M467" s="120"/>
      <c r="N467" s="119"/>
      <c r="O467" s="120"/>
      <c r="P467" s="120"/>
      <c r="Q467" s="4"/>
    </row>
    <row r="468" spans="11:17" x14ac:dyDescent="0.3">
      <c r="K468" s="119"/>
      <c r="L468" s="120"/>
      <c r="M468" s="120"/>
      <c r="N468" s="119"/>
      <c r="O468" s="120"/>
      <c r="P468" s="120"/>
      <c r="Q468" s="4"/>
    </row>
    <row r="469" spans="11:17" x14ac:dyDescent="0.3">
      <c r="K469" s="121"/>
      <c r="L469" s="120"/>
      <c r="M469" s="120"/>
      <c r="N469" s="119"/>
      <c r="O469" s="120"/>
      <c r="P469" s="120"/>
      <c r="Q469" s="4"/>
    </row>
    <row r="470" spans="11:17" ht="18" x14ac:dyDescent="0.3">
      <c r="L470" s="197"/>
      <c r="M470" s="197"/>
      <c r="N470" s="88"/>
      <c r="O470" s="197"/>
      <c r="P470" s="197"/>
      <c r="Q470" s="4"/>
    </row>
    <row r="471" spans="11:17" ht="18" x14ac:dyDescent="0.3">
      <c r="K471" s="116"/>
      <c r="L471" s="117"/>
      <c r="M471" s="118"/>
      <c r="N471" s="116"/>
      <c r="O471" s="214"/>
      <c r="P471" s="214"/>
      <c r="Q471" s="4"/>
    </row>
    <row r="472" spans="11:17" x14ac:dyDescent="0.3">
      <c r="L472" s="215"/>
      <c r="M472" s="215"/>
      <c r="N472" s="96"/>
      <c r="O472" s="215"/>
      <c r="P472" s="215"/>
      <c r="Q472" s="4"/>
    </row>
    <row r="473" spans="11:17" x14ac:dyDescent="0.3">
      <c r="L473" s="47"/>
      <c r="O473" s="47"/>
      <c r="Q473" s="4"/>
    </row>
    <row r="474" spans="11:17" x14ac:dyDescent="0.3">
      <c r="K474" s="60"/>
      <c r="L474" s="216"/>
      <c r="M474" s="216"/>
      <c r="N474" s="60"/>
      <c r="O474" s="216"/>
      <c r="P474" s="216"/>
      <c r="Q474" s="4"/>
    </row>
    <row r="475" spans="11:17" x14ac:dyDescent="0.3">
      <c r="K475" s="60"/>
      <c r="L475" s="216"/>
      <c r="M475" s="216"/>
      <c r="N475" s="60"/>
      <c r="O475" s="216"/>
      <c r="P475" s="216"/>
      <c r="Q475" s="4"/>
    </row>
    <row r="476" spans="11:17" x14ac:dyDescent="0.3">
      <c r="K476" s="60"/>
      <c r="L476" s="216"/>
      <c r="M476" s="216"/>
      <c r="N476" s="60"/>
      <c r="O476" s="216"/>
      <c r="P476" s="216"/>
      <c r="Q476" s="4"/>
    </row>
    <row r="477" spans="11:17" x14ac:dyDescent="0.3">
      <c r="K477" s="119"/>
      <c r="L477" s="120"/>
      <c r="M477" s="120"/>
      <c r="N477" s="119"/>
      <c r="O477" s="120"/>
      <c r="P477" s="120"/>
      <c r="Q477" s="4"/>
    </row>
    <row r="478" spans="11:17" x14ac:dyDescent="0.3">
      <c r="K478" s="119"/>
      <c r="L478" s="120"/>
      <c r="M478" s="120"/>
      <c r="N478" s="119"/>
      <c r="O478" s="120"/>
      <c r="P478" s="120"/>
      <c r="Q478" s="4"/>
    </row>
    <row r="479" spans="11:17" x14ac:dyDescent="0.3">
      <c r="K479" s="119"/>
      <c r="L479" s="120"/>
      <c r="M479" s="120"/>
      <c r="N479" s="119"/>
      <c r="O479" s="120"/>
      <c r="P479" s="120"/>
      <c r="Q479" s="4"/>
    </row>
    <row r="480" spans="11:17" x14ac:dyDescent="0.3">
      <c r="K480" s="119"/>
      <c r="L480" s="120"/>
      <c r="M480" s="120"/>
      <c r="N480" s="119"/>
      <c r="O480" s="120"/>
      <c r="P480" s="120"/>
      <c r="Q480" s="4"/>
    </row>
    <row r="481" spans="11:17" x14ac:dyDescent="0.3">
      <c r="K481" s="119"/>
      <c r="L481" s="120"/>
      <c r="M481" s="120"/>
      <c r="N481" s="119"/>
      <c r="O481" s="120"/>
      <c r="P481" s="120"/>
      <c r="Q481" s="4"/>
    </row>
    <row r="482" spans="11:17" x14ac:dyDescent="0.3">
      <c r="K482" s="119"/>
      <c r="L482" s="120"/>
      <c r="M482" s="120"/>
      <c r="N482" s="119"/>
      <c r="O482" s="120"/>
      <c r="P482" s="120"/>
      <c r="Q482" s="4"/>
    </row>
    <row r="483" spans="11:17" x14ac:dyDescent="0.3">
      <c r="K483" s="119"/>
      <c r="L483" s="120"/>
      <c r="M483" s="120"/>
      <c r="N483" s="119"/>
      <c r="O483" s="120"/>
      <c r="P483" s="120"/>
      <c r="Q483" s="4"/>
    </row>
    <row r="484" spans="11:17" x14ac:dyDescent="0.3">
      <c r="K484" s="119"/>
      <c r="L484" s="120"/>
      <c r="M484" s="120"/>
      <c r="N484" s="119"/>
      <c r="O484" s="120"/>
      <c r="P484" s="120"/>
      <c r="Q484" s="4"/>
    </row>
    <row r="485" spans="11:17" x14ac:dyDescent="0.3">
      <c r="K485" s="119"/>
      <c r="L485" s="120"/>
      <c r="M485" s="120"/>
      <c r="N485" s="119"/>
      <c r="O485" s="120"/>
      <c r="P485" s="120"/>
      <c r="Q485" s="4"/>
    </row>
    <row r="486" spans="11:17" x14ac:dyDescent="0.3">
      <c r="K486" s="119"/>
      <c r="L486" s="120"/>
      <c r="M486" s="120"/>
      <c r="N486" s="119"/>
      <c r="O486" s="120"/>
      <c r="P486" s="120"/>
      <c r="Q486" s="4"/>
    </row>
    <row r="487" spans="11:17" x14ac:dyDescent="0.3">
      <c r="K487" s="119"/>
      <c r="L487" s="120"/>
      <c r="M487" s="120"/>
      <c r="N487" s="119"/>
      <c r="O487" s="120"/>
      <c r="P487" s="120"/>
      <c r="Q487" s="4"/>
    </row>
    <row r="488" spans="11:17" x14ac:dyDescent="0.3">
      <c r="K488" s="119"/>
      <c r="L488" s="120"/>
      <c r="M488" s="120"/>
      <c r="N488" s="119"/>
      <c r="O488" s="120"/>
      <c r="P488" s="120"/>
      <c r="Q488" s="4"/>
    </row>
    <row r="489" spans="11:17" x14ac:dyDescent="0.3">
      <c r="K489" s="119"/>
      <c r="L489" s="120"/>
      <c r="M489" s="120"/>
      <c r="N489" s="119"/>
      <c r="O489" s="120"/>
      <c r="P489" s="120"/>
      <c r="Q489" s="4"/>
    </row>
    <row r="490" spans="11:17" x14ac:dyDescent="0.3">
      <c r="K490" s="119"/>
      <c r="L490" s="120"/>
      <c r="M490" s="120"/>
      <c r="N490" s="119"/>
      <c r="O490" s="120"/>
      <c r="P490" s="120"/>
      <c r="Q490" s="4"/>
    </row>
    <row r="491" spans="11:17" x14ac:dyDescent="0.3">
      <c r="K491" s="119"/>
      <c r="L491" s="120"/>
      <c r="M491" s="120"/>
      <c r="N491" s="119"/>
      <c r="O491" s="120"/>
      <c r="P491" s="120"/>
      <c r="Q491" s="4"/>
    </row>
    <row r="492" spans="11:17" x14ac:dyDescent="0.3">
      <c r="K492" s="119"/>
      <c r="L492" s="120"/>
      <c r="M492" s="120"/>
      <c r="N492" s="119"/>
      <c r="O492" s="120"/>
      <c r="P492" s="120"/>
      <c r="Q492" s="4"/>
    </row>
    <row r="493" spans="11:17" x14ac:dyDescent="0.3">
      <c r="K493" s="121"/>
      <c r="L493" s="120"/>
      <c r="M493" s="120"/>
      <c r="N493" s="119"/>
      <c r="O493" s="120"/>
      <c r="P493" s="120"/>
      <c r="Q493" s="4"/>
    </row>
    <row r="494" spans="11:17" ht="18" x14ac:dyDescent="0.3">
      <c r="L494" s="197"/>
      <c r="M494" s="197"/>
      <c r="N494" s="88"/>
      <c r="O494" s="197"/>
      <c r="P494" s="197"/>
      <c r="Q494" s="4"/>
    </row>
    <row r="495" spans="11:17" ht="18" x14ac:dyDescent="0.3">
      <c r="K495" s="116"/>
      <c r="L495" s="117"/>
      <c r="M495" s="118"/>
      <c r="N495" s="116"/>
      <c r="O495" s="214"/>
      <c r="P495" s="214"/>
      <c r="Q495" s="4"/>
    </row>
    <row r="496" spans="11:17" x14ac:dyDescent="0.3">
      <c r="L496" s="215"/>
      <c r="M496" s="215"/>
      <c r="N496" s="96"/>
      <c r="O496" s="215"/>
      <c r="P496" s="215"/>
      <c r="Q496" s="4"/>
    </row>
    <row r="497" spans="11:17" x14ac:dyDescent="0.3">
      <c r="L497" s="47"/>
      <c r="O497" s="47"/>
      <c r="Q497" s="4"/>
    </row>
    <row r="498" spans="11:17" x14ac:dyDescent="0.3">
      <c r="K498" s="60"/>
      <c r="L498" s="216"/>
      <c r="M498" s="216"/>
      <c r="N498" s="60"/>
      <c r="O498" s="216"/>
      <c r="P498" s="216"/>
      <c r="Q498" s="4"/>
    </row>
    <row r="499" spans="11:17" x14ac:dyDescent="0.3">
      <c r="K499" s="60"/>
      <c r="L499" s="216"/>
      <c r="M499" s="216"/>
      <c r="N499" s="60"/>
      <c r="O499" s="216"/>
      <c r="P499" s="216"/>
      <c r="Q499" s="4"/>
    </row>
    <row r="500" spans="11:17" x14ac:dyDescent="0.3">
      <c r="K500" s="60"/>
      <c r="L500" s="216"/>
      <c r="M500" s="216"/>
      <c r="N500" s="60"/>
      <c r="O500" s="216"/>
      <c r="P500" s="216"/>
      <c r="Q500" s="4"/>
    </row>
    <row r="501" spans="11:17" x14ac:dyDescent="0.3">
      <c r="K501" s="119"/>
      <c r="L501" s="120"/>
      <c r="M501" s="120"/>
      <c r="N501" s="119"/>
      <c r="O501" s="120"/>
      <c r="P501" s="120"/>
      <c r="Q501" s="4"/>
    </row>
    <row r="502" spans="11:17" x14ac:dyDescent="0.3">
      <c r="K502" s="119"/>
      <c r="L502" s="120"/>
      <c r="M502" s="120"/>
      <c r="N502" s="119"/>
      <c r="O502" s="120"/>
      <c r="P502" s="120"/>
      <c r="Q502" s="4"/>
    </row>
    <row r="503" spans="11:17" x14ac:dyDescent="0.3">
      <c r="K503" s="119"/>
      <c r="L503" s="120"/>
      <c r="M503" s="120"/>
      <c r="N503" s="119"/>
      <c r="O503" s="120"/>
      <c r="P503" s="120"/>
      <c r="Q503" s="4"/>
    </row>
    <row r="504" spans="11:17" x14ac:dyDescent="0.3">
      <c r="K504" s="119"/>
      <c r="L504" s="120"/>
      <c r="M504" s="120"/>
      <c r="N504" s="119"/>
      <c r="O504" s="120"/>
      <c r="P504" s="120"/>
      <c r="Q504" s="4"/>
    </row>
    <row r="505" spans="11:17" x14ac:dyDescent="0.3">
      <c r="K505" s="119"/>
      <c r="L505" s="120"/>
      <c r="M505" s="120"/>
      <c r="N505" s="119"/>
      <c r="O505" s="120"/>
      <c r="P505" s="120"/>
      <c r="Q505" s="4"/>
    </row>
    <row r="506" spans="11:17" x14ac:dyDescent="0.3">
      <c r="K506" s="119"/>
      <c r="L506" s="120"/>
      <c r="M506" s="120"/>
      <c r="N506" s="119"/>
      <c r="O506" s="120"/>
      <c r="P506" s="120"/>
      <c r="Q506" s="4"/>
    </row>
    <row r="507" spans="11:17" x14ac:dyDescent="0.3">
      <c r="K507" s="119"/>
      <c r="L507" s="120"/>
      <c r="M507" s="120"/>
      <c r="N507" s="119"/>
      <c r="O507" s="120"/>
      <c r="P507" s="120"/>
      <c r="Q507" s="4"/>
    </row>
    <row r="508" spans="11:17" x14ac:dyDescent="0.3">
      <c r="K508" s="119"/>
      <c r="L508" s="120"/>
      <c r="M508" s="120"/>
      <c r="N508" s="119"/>
      <c r="O508" s="120"/>
      <c r="P508" s="120"/>
      <c r="Q508" s="4"/>
    </row>
    <row r="509" spans="11:17" x14ac:dyDescent="0.3">
      <c r="K509" s="119"/>
      <c r="L509" s="120"/>
      <c r="M509" s="120"/>
      <c r="N509" s="119"/>
      <c r="O509" s="120"/>
      <c r="P509" s="120"/>
      <c r="Q509" s="4"/>
    </row>
    <row r="510" spans="11:17" x14ac:dyDescent="0.3">
      <c r="K510" s="119"/>
      <c r="L510" s="120"/>
      <c r="M510" s="120"/>
      <c r="N510" s="119"/>
      <c r="O510" s="120"/>
      <c r="P510" s="120"/>
      <c r="Q510" s="4"/>
    </row>
    <row r="511" spans="11:17" x14ac:dyDescent="0.3">
      <c r="K511" s="119"/>
      <c r="L511" s="120"/>
      <c r="M511" s="120"/>
      <c r="N511" s="119"/>
      <c r="O511" s="120"/>
      <c r="P511" s="120"/>
      <c r="Q511" s="4"/>
    </row>
    <row r="512" spans="11:17" x14ac:dyDescent="0.3">
      <c r="K512" s="119"/>
      <c r="L512" s="120"/>
      <c r="M512" s="120"/>
      <c r="N512" s="119"/>
      <c r="O512" s="120"/>
      <c r="P512" s="120"/>
      <c r="Q512" s="4"/>
    </row>
    <row r="513" spans="11:17" x14ac:dyDescent="0.3">
      <c r="K513" s="119"/>
      <c r="L513" s="120"/>
      <c r="M513" s="120"/>
      <c r="N513" s="119"/>
      <c r="O513" s="120"/>
      <c r="P513" s="120"/>
      <c r="Q513" s="4"/>
    </row>
    <row r="514" spans="11:17" x14ac:dyDescent="0.3">
      <c r="K514" s="119"/>
      <c r="L514" s="120"/>
      <c r="M514" s="120"/>
      <c r="N514" s="119"/>
      <c r="O514" s="120"/>
      <c r="P514" s="120"/>
      <c r="Q514" s="4"/>
    </row>
    <row r="515" spans="11:17" x14ac:dyDescent="0.3">
      <c r="K515" s="119"/>
      <c r="L515" s="120"/>
      <c r="M515" s="120"/>
      <c r="N515" s="119"/>
      <c r="O515" s="120"/>
      <c r="P515" s="120"/>
      <c r="Q515" s="4"/>
    </row>
    <row r="516" spans="11:17" x14ac:dyDescent="0.3">
      <c r="K516" s="119"/>
      <c r="L516" s="120"/>
      <c r="M516" s="120"/>
      <c r="N516" s="119"/>
      <c r="O516" s="120"/>
      <c r="P516" s="120"/>
      <c r="Q516" s="4"/>
    </row>
    <row r="517" spans="11:17" x14ac:dyDescent="0.3">
      <c r="K517" s="119"/>
      <c r="L517" s="120"/>
      <c r="M517" s="120"/>
      <c r="N517" s="119"/>
      <c r="O517" s="120"/>
      <c r="P517" s="120"/>
      <c r="Q517" s="4"/>
    </row>
    <row r="518" spans="11:17" x14ac:dyDescent="0.3">
      <c r="K518" s="119"/>
      <c r="L518" s="120"/>
      <c r="M518" s="120"/>
      <c r="N518" s="119"/>
      <c r="O518" s="120"/>
      <c r="P518" s="120"/>
      <c r="Q518" s="4"/>
    </row>
    <row r="519" spans="11:17" x14ac:dyDescent="0.3">
      <c r="K519" s="119"/>
      <c r="L519" s="120"/>
      <c r="M519" s="120"/>
      <c r="N519" s="119"/>
      <c r="O519" s="120"/>
      <c r="P519" s="120"/>
      <c r="Q519" s="4"/>
    </row>
    <row r="520" spans="11:17" x14ac:dyDescent="0.3">
      <c r="K520" s="119"/>
      <c r="L520" s="120"/>
      <c r="M520" s="120"/>
      <c r="N520" s="119"/>
      <c r="O520" s="120"/>
      <c r="P520" s="120"/>
      <c r="Q520" s="4"/>
    </row>
    <row r="521" spans="11:17" x14ac:dyDescent="0.3">
      <c r="K521" s="119"/>
      <c r="L521" s="120"/>
      <c r="M521" s="120"/>
      <c r="N521" s="119"/>
      <c r="O521" s="120"/>
      <c r="P521" s="120"/>
      <c r="Q521" s="4"/>
    </row>
    <row r="522" spans="11:17" x14ac:dyDescent="0.3">
      <c r="K522" s="119"/>
      <c r="L522" s="120"/>
      <c r="M522" s="120"/>
      <c r="N522" s="119"/>
      <c r="O522" s="120"/>
      <c r="P522" s="120"/>
      <c r="Q522" s="4"/>
    </row>
    <row r="523" spans="11:17" x14ac:dyDescent="0.3">
      <c r="K523" s="119"/>
      <c r="L523" s="120"/>
      <c r="M523" s="120"/>
      <c r="N523" s="119"/>
      <c r="O523" s="120"/>
      <c r="P523" s="120"/>
      <c r="Q523" s="4"/>
    </row>
    <row r="524" spans="11:17" x14ac:dyDescent="0.3">
      <c r="K524" s="119"/>
      <c r="L524" s="120"/>
      <c r="M524" s="120"/>
      <c r="N524" s="119"/>
      <c r="O524" s="120"/>
      <c r="P524" s="120"/>
      <c r="Q524" s="4"/>
    </row>
    <row r="525" spans="11:17" x14ac:dyDescent="0.3">
      <c r="K525" s="119"/>
      <c r="L525" s="120"/>
      <c r="M525" s="120"/>
      <c r="N525" s="119"/>
      <c r="O525" s="120"/>
      <c r="P525" s="120"/>
      <c r="Q525" s="4"/>
    </row>
    <row r="526" spans="11:17" x14ac:dyDescent="0.3">
      <c r="K526" s="119"/>
      <c r="L526" s="120"/>
      <c r="M526" s="120"/>
      <c r="N526" s="119"/>
      <c r="O526" s="120"/>
      <c r="P526" s="120"/>
      <c r="Q526" s="4"/>
    </row>
    <row r="527" spans="11:17" x14ac:dyDescent="0.3">
      <c r="K527" s="119"/>
      <c r="L527" s="120"/>
      <c r="M527" s="120"/>
      <c r="N527" s="119"/>
      <c r="O527" s="120"/>
      <c r="P527" s="120"/>
      <c r="Q527" s="4"/>
    </row>
    <row r="528" spans="11:17" x14ac:dyDescent="0.3">
      <c r="K528" s="119"/>
      <c r="L528" s="120"/>
      <c r="M528" s="120"/>
      <c r="N528" s="119"/>
      <c r="O528" s="120"/>
      <c r="P528" s="120"/>
      <c r="Q528" s="4"/>
    </row>
    <row r="529" spans="11:17" x14ac:dyDescent="0.3">
      <c r="K529" s="119"/>
      <c r="L529" s="120"/>
      <c r="M529" s="120"/>
      <c r="N529" s="119"/>
      <c r="O529" s="120"/>
      <c r="P529" s="120"/>
      <c r="Q529" s="4"/>
    </row>
    <row r="530" spans="11:17" x14ac:dyDescent="0.3">
      <c r="K530" s="119"/>
      <c r="L530" s="120"/>
      <c r="M530" s="120"/>
      <c r="N530" s="119"/>
      <c r="O530" s="120"/>
      <c r="P530" s="120"/>
      <c r="Q530" s="4"/>
    </row>
    <row r="531" spans="11:17" x14ac:dyDescent="0.3">
      <c r="K531" s="119"/>
      <c r="L531" s="120"/>
      <c r="M531" s="120"/>
      <c r="N531" s="119"/>
      <c r="O531" s="120"/>
      <c r="P531" s="120"/>
      <c r="Q531" s="4"/>
    </row>
    <row r="532" spans="11:17" x14ac:dyDescent="0.3">
      <c r="K532" s="119"/>
      <c r="L532" s="120"/>
      <c r="M532" s="120"/>
      <c r="N532" s="119"/>
      <c r="O532" s="120"/>
      <c r="P532" s="120"/>
      <c r="Q532" s="4"/>
    </row>
    <row r="533" spans="11:17" x14ac:dyDescent="0.3">
      <c r="K533" s="119"/>
      <c r="L533" s="120"/>
      <c r="M533" s="120"/>
      <c r="N533" s="119"/>
      <c r="O533" s="120"/>
      <c r="P533" s="120"/>
      <c r="Q533" s="4"/>
    </row>
    <row r="534" spans="11:17" x14ac:dyDescent="0.3">
      <c r="K534" s="119"/>
      <c r="L534" s="120"/>
      <c r="M534" s="120"/>
      <c r="N534" s="119"/>
      <c r="O534" s="120"/>
      <c r="P534" s="120"/>
      <c r="Q534" s="4"/>
    </row>
    <row r="535" spans="11:17" x14ac:dyDescent="0.3">
      <c r="K535" s="119"/>
      <c r="L535" s="120"/>
      <c r="M535" s="120"/>
      <c r="N535" s="119"/>
      <c r="O535" s="120"/>
      <c r="P535" s="120"/>
      <c r="Q535" s="4"/>
    </row>
    <row r="536" spans="11:17" x14ac:dyDescent="0.3">
      <c r="K536" s="119"/>
      <c r="L536" s="120"/>
      <c r="M536" s="120"/>
      <c r="N536" s="119"/>
      <c r="O536" s="120"/>
      <c r="P536" s="120"/>
      <c r="Q536" s="4"/>
    </row>
    <row r="537" spans="11:17" x14ac:dyDescent="0.3">
      <c r="K537" s="119"/>
      <c r="L537" s="120"/>
      <c r="M537" s="120"/>
      <c r="N537" s="119"/>
      <c r="O537" s="120"/>
      <c r="P537" s="120"/>
      <c r="Q537" s="4"/>
    </row>
    <row r="538" spans="11:17" x14ac:dyDescent="0.3">
      <c r="K538" s="119"/>
      <c r="L538" s="120"/>
      <c r="M538" s="120"/>
      <c r="N538" s="119"/>
      <c r="O538" s="120"/>
      <c r="P538" s="120"/>
      <c r="Q538" s="4"/>
    </row>
    <row r="539" spans="11:17" x14ac:dyDescent="0.3">
      <c r="K539" s="119"/>
      <c r="L539" s="120"/>
      <c r="M539" s="120"/>
      <c r="N539" s="119"/>
      <c r="O539" s="120"/>
      <c r="P539" s="120"/>
      <c r="Q539" s="4"/>
    </row>
    <row r="540" spans="11:17" x14ac:dyDescent="0.3">
      <c r="K540" s="121"/>
      <c r="L540" s="120"/>
      <c r="M540" s="120"/>
      <c r="N540" s="119"/>
      <c r="O540" s="120"/>
      <c r="P540" s="120"/>
      <c r="Q540" s="4"/>
    </row>
    <row r="541" spans="11:17" ht="18" x14ac:dyDescent="0.3">
      <c r="L541" s="197"/>
      <c r="M541" s="197"/>
      <c r="N541" s="88"/>
      <c r="O541" s="197"/>
      <c r="P541" s="197"/>
      <c r="Q541" s="4"/>
    </row>
    <row r="542" spans="11:17" ht="18" x14ac:dyDescent="0.3">
      <c r="K542" s="116"/>
      <c r="L542" s="117"/>
      <c r="M542" s="118"/>
      <c r="N542" s="116"/>
      <c r="O542" s="214"/>
      <c r="P542" s="214"/>
      <c r="Q542" s="4"/>
    </row>
    <row r="543" spans="11:17" x14ac:dyDescent="0.3">
      <c r="L543" s="215"/>
      <c r="M543" s="215"/>
      <c r="N543" s="96"/>
      <c r="O543" s="215"/>
      <c r="P543" s="215"/>
      <c r="Q543" s="4"/>
    </row>
    <row r="544" spans="11:17" x14ac:dyDescent="0.3">
      <c r="L544" s="47"/>
      <c r="O544" s="47"/>
      <c r="Q544" s="4"/>
    </row>
    <row r="545" spans="11:17" x14ac:dyDescent="0.3">
      <c r="K545" s="60"/>
      <c r="L545" s="216"/>
      <c r="M545" s="216"/>
      <c r="N545" s="60"/>
      <c r="O545" s="216"/>
      <c r="P545" s="216"/>
      <c r="Q545" s="4"/>
    </row>
    <row r="546" spans="11:17" x14ac:dyDescent="0.3">
      <c r="K546" s="60"/>
      <c r="L546" s="216"/>
      <c r="M546" s="216"/>
      <c r="N546" s="60"/>
      <c r="O546" s="216"/>
      <c r="P546" s="216"/>
      <c r="Q546" s="4"/>
    </row>
    <row r="547" spans="11:17" x14ac:dyDescent="0.3">
      <c r="K547" s="60"/>
      <c r="L547" s="216"/>
      <c r="M547" s="216"/>
      <c r="N547" s="60"/>
      <c r="O547" s="216"/>
      <c r="P547" s="216"/>
      <c r="Q547" s="4"/>
    </row>
    <row r="548" spans="11:17" x14ac:dyDescent="0.3">
      <c r="K548" s="119"/>
      <c r="L548" s="120"/>
      <c r="M548" s="120"/>
      <c r="N548" s="119"/>
      <c r="O548" s="120"/>
      <c r="P548" s="120"/>
      <c r="Q548" s="4"/>
    </row>
    <row r="549" spans="11:17" x14ac:dyDescent="0.3">
      <c r="K549" s="119"/>
      <c r="L549" s="120"/>
      <c r="M549" s="120"/>
      <c r="N549" s="119"/>
      <c r="O549" s="120"/>
      <c r="P549" s="120"/>
      <c r="Q549" s="4"/>
    </row>
    <row r="550" spans="11:17" x14ac:dyDescent="0.3">
      <c r="K550" s="119"/>
      <c r="L550" s="120"/>
      <c r="M550" s="120"/>
      <c r="N550" s="119"/>
      <c r="O550" s="120"/>
      <c r="P550" s="120"/>
      <c r="Q550" s="4"/>
    </row>
    <row r="551" spans="11:17" x14ac:dyDescent="0.3">
      <c r="K551" s="119"/>
      <c r="L551" s="120"/>
      <c r="M551" s="120"/>
      <c r="N551" s="119"/>
      <c r="O551" s="120"/>
      <c r="P551" s="120"/>
      <c r="Q551" s="4"/>
    </row>
    <row r="552" spans="11:17" x14ac:dyDescent="0.3">
      <c r="K552" s="119"/>
      <c r="L552" s="120"/>
      <c r="M552" s="120"/>
      <c r="N552" s="119"/>
      <c r="O552" s="120"/>
      <c r="P552" s="120"/>
      <c r="Q552" s="4"/>
    </row>
    <row r="553" spans="11:17" x14ac:dyDescent="0.3">
      <c r="K553" s="119"/>
      <c r="L553" s="120"/>
      <c r="M553" s="120"/>
      <c r="N553" s="119"/>
      <c r="O553" s="120"/>
      <c r="P553" s="120"/>
      <c r="Q553" s="4"/>
    </row>
    <row r="554" spans="11:17" x14ac:dyDescent="0.3">
      <c r="K554" s="119"/>
      <c r="L554" s="120"/>
      <c r="M554" s="120"/>
      <c r="N554" s="119"/>
      <c r="O554" s="120"/>
      <c r="P554" s="120"/>
      <c r="Q554" s="4"/>
    </row>
    <row r="555" spans="11:17" x14ac:dyDescent="0.3">
      <c r="K555" s="119"/>
      <c r="L555" s="120"/>
      <c r="M555" s="120"/>
      <c r="N555" s="119"/>
      <c r="O555" s="120"/>
      <c r="P555" s="120"/>
      <c r="Q555" s="4"/>
    </row>
    <row r="556" spans="11:17" x14ac:dyDescent="0.3">
      <c r="K556" s="119"/>
      <c r="L556" s="120"/>
      <c r="M556" s="120"/>
      <c r="N556" s="119"/>
      <c r="O556" s="120"/>
      <c r="P556" s="120"/>
      <c r="Q556" s="4"/>
    </row>
    <row r="557" spans="11:17" x14ac:dyDescent="0.3">
      <c r="K557" s="119"/>
      <c r="L557" s="120"/>
      <c r="M557" s="120"/>
      <c r="N557" s="119"/>
      <c r="O557" s="120"/>
      <c r="P557" s="120"/>
      <c r="Q557" s="4"/>
    </row>
    <row r="558" spans="11:17" x14ac:dyDescent="0.3">
      <c r="K558" s="119"/>
      <c r="L558" s="120"/>
      <c r="M558" s="120"/>
      <c r="N558" s="119"/>
      <c r="O558" s="120"/>
      <c r="P558" s="120"/>
      <c r="Q558" s="4"/>
    </row>
    <row r="559" spans="11:17" x14ac:dyDescent="0.3">
      <c r="K559" s="119"/>
      <c r="L559" s="120"/>
      <c r="M559" s="120"/>
      <c r="N559" s="119"/>
      <c r="O559" s="120"/>
      <c r="P559" s="120"/>
      <c r="Q559" s="4"/>
    </row>
    <row r="560" spans="11:17" x14ac:dyDescent="0.3">
      <c r="K560" s="119"/>
      <c r="L560" s="120"/>
      <c r="M560" s="120"/>
      <c r="N560" s="119"/>
      <c r="O560" s="120"/>
      <c r="P560" s="120"/>
      <c r="Q560" s="4"/>
    </row>
    <row r="561" spans="11:17" x14ac:dyDescent="0.3">
      <c r="K561" s="119"/>
      <c r="L561" s="120"/>
      <c r="M561" s="120"/>
      <c r="N561" s="119"/>
      <c r="O561" s="120"/>
      <c r="P561" s="120"/>
      <c r="Q561" s="4"/>
    </row>
    <row r="562" spans="11:17" x14ac:dyDescent="0.3">
      <c r="K562" s="119"/>
      <c r="L562" s="120"/>
      <c r="M562" s="120"/>
      <c r="N562" s="119"/>
      <c r="O562" s="120"/>
      <c r="P562" s="120"/>
      <c r="Q562" s="4"/>
    </row>
    <row r="563" spans="11:17" x14ac:dyDescent="0.3">
      <c r="K563" s="119"/>
      <c r="L563" s="120"/>
      <c r="M563" s="120"/>
      <c r="N563" s="119"/>
      <c r="O563" s="120"/>
      <c r="P563" s="120"/>
      <c r="Q563" s="4"/>
    </row>
    <row r="564" spans="11:17" x14ac:dyDescent="0.3">
      <c r="K564" s="119"/>
      <c r="L564" s="120"/>
      <c r="M564" s="120"/>
      <c r="N564" s="119"/>
      <c r="O564" s="120"/>
      <c r="P564" s="120"/>
      <c r="Q564" s="4"/>
    </row>
    <row r="565" spans="11:17" x14ac:dyDescent="0.3">
      <c r="K565" s="119"/>
      <c r="L565" s="120"/>
      <c r="M565" s="120"/>
      <c r="N565" s="119"/>
      <c r="O565" s="120"/>
      <c r="P565" s="120"/>
      <c r="Q565" s="4"/>
    </row>
    <row r="566" spans="11:17" x14ac:dyDescent="0.3">
      <c r="K566" s="119"/>
      <c r="L566" s="120"/>
      <c r="M566" s="120"/>
      <c r="N566" s="119"/>
      <c r="O566" s="120"/>
      <c r="P566" s="120"/>
      <c r="Q566" s="4"/>
    </row>
    <row r="567" spans="11:17" x14ac:dyDescent="0.3">
      <c r="K567" s="119"/>
      <c r="L567" s="120"/>
      <c r="M567" s="120"/>
      <c r="N567" s="119"/>
      <c r="O567" s="120"/>
      <c r="P567" s="120"/>
      <c r="Q567" s="4"/>
    </row>
    <row r="568" spans="11:17" x14ac:dyDescent="0.3">
      <c r="K568" s="119"/>
      <c r="L568" s="120"/>
      <c r="M568" s="120"/>
      <c r="N568" s="119"/>
      <c r="O568" s="120"/>
      <c r="P568" s="120"/>
      <c r="Q568" s="4"/>
    </row>
    <row r="569" spans="11:17" x14ac:dyDescent="0.3">
      <c r="K569" s="119"/>
      <c r="L569" s="120"/>
      <c r="M569" s="120"/>
      <c r="N569" s="119"/>
      <c r="O569" s="120"/>
      <c r="P569" s="120"/>
      <c r="Q569" s="4"/>
    </row>
    <row r="570" spans="11:17" x14ac:dyDescent="0.3">
      <c r="K570" s="119"/>
      <c r="L570" s="120"/>
      <c r="M570" s="120"/>
      <c r="N570" s="119"/>
      <c r="O570" s="120"/>
      <c r="P570" s="120"/>
      <c r="Q570" s="4"/>
    </row>
    <row r="571" spans="11:17" x14ac:dyDescent="0.3">
      <c r="K571" s="119"/>
      <c r="L571" s="120"/>
      <c r="M571" s="120"/>
      <c r="N571" s="119"/>
      <c r="O571" s="120"/>
      <c r="P571" s="120"/>
      <c r="Q571" s="4"/>
    </row>
    <row r="572" spans="11:17" x14ac:dyDescent="0.3">
      <c r="K572" s="119"/>
      <c r="L572" s="120"/>
      <c r="M572" s="120"/>
      <c r="N572" s="119"/>
      <c r="O572" s="120"/>
      <c r="P572" s="120"/>
      <c r="Q572" s="4"/>
    </row>
    <row r="573" spans="11:17" x14ac:dyDescent="0.3">
      <c r="K573" s="119"/>
      <c r="L573" s="120"/>
      <c r="M573" s="120"/>
      <c r="N573" s="119"/>
      <c r="O573" s="120"/>
      <c r="P573" s="120"/>
      <c r="Q573" s="4"/>
    </row>
    <row r="574" spans="11:17" x14ac:dyDescent="0.3">
      <c r="K574" s="119"/>
      <c r="L574" s="120"/>
      <c r="M574" s="120"/>
      <c r="N574" s="119"/>
      <c r="O574" s="120"/>
      <c r="P574" s="120"/>
      <c r="Q574" s="4"/>
    </row>
    <row r="575" spans="11:17" x14ac:dyDescent="0.3">
      <c r="K575" s="119"/>
      <c r="L575" s="120"/>
      <c r="M575" s="120"/>
      <c r="N575" s="119"/>
      <c r="O575" s="120"/>
      <c r="P575" s="120"/>
      <c r="Q575" s="4"/>
    </row>
    <row r="576" spans="11:17" x14ac:dyDescent="0.3">
      <c r="K576" s="119"/>
      <c r="L576" s="120"/>
      <c r="M576" s="120"/>
      <c r="N576" s="119"/>
      <c r="O576" s="120"/>
      <c r="P576" s="120"/>
      <c r="Q576" s="4"/>
    </row>
    <row r="577" spans="11:17" x14ac:dyDescent="0.3">
      <c r="K577" s="119"/>
      <c r="L577" s="120"/>
      <c r="M577" s="120"/>
      <c r="N577" s="119"/>
      <c r="O577" s="120"/>
      <c r="P577" s="120"/>
      <c r="Q577" s="4"/>
    </row>
    <row r="578" spans="11:17" x14ac:dyDescent="0.3">
      <c r="K578" s="119"/>
      <c r="L578" s="120"/>
      <c r="M578" s="120"/>
      <c r="N578" s="119"/>
      <c r="O578" s="120"/>
      <c r="P578" s="120"/>
      <c r="Q578" s="4"/>
    </row>
    <row r="579" spans="11:17" x14ac:dyDescent="0.3">
      <c r="K579" s="121"/>
      <c r="L579" s="120"/>
      <c r="M579" s="120"/>
      <c r="N579" s="119"/>
      <c r="O579" s="120"/>
      <c r="P579" s="120"/>
      <c r="Q579" s="4"/>
    </row>
    <row r="580" spans="11:17" ht="18" x14ac:dyDescent="0.3">
      <c r="L580" s="197"/>
      <c r="M580" s="197"/>
      <c r="N580" s="88"/>
      <c r="O580" s="197"/>
      <c r="P580" s="197"/>
      <c r="Q580" s="4"/>
    </row>
    <row r="581" spans="11:17" ht="18" x14ac:dyDescent="0.3">
      <c r="K581" s="116"/>
      <c r="L581" s="117"/>
      <c r="M581" s="118"/>
      <c r="N581" s="116"/>
      <c r="O581" s="214"/>
      <c r="P581" s="214"/>
      <c r="Q581" s="4"/>
    </row>
    <row r="582" spans="11:17" x14ac:dyDescent="0.3">
      <c r="L582" s="215"/>
      <c r="M582" s="215"/>
      <c r="N582" s="96"/>
      <c r="O582" s="215"/>
      <c r="P582" s="215"/>
      <c r="Q582" s="4"/>
    </row>
    <row r="583" spans="11:17" x14ac:dyDescent="0.3">
      <c r="L583" s="47"/>
      <c r="O583" s="47"/>
      <c r="Q583" s="4"/>
    </row>
    <row r="584" spans="11:17" x14ac:dyDescent="0.3">
      <c r="K584" s="60"/>
      <c r="L584" s="216"/>
      <c r="M584" s="216"/>
      <c r="N584" s="60"/>
      <c r="O584" s="216"/>
      <c r="P584" s="216"/>
      <c r="Q584" s="4"/>
    </row>
    <row r="585" spans="11:17" x14ac:dyDescent="0.3">
      <c r="K585" s="60"/>
      <c r="L585" s="216"/>
      <c r="M585" s="216"/>
      <c r="N585" s="60"/>
      <c r="O585" s="216"/>
      <c r="P585" s="216"/>
      <c r="Q585" s="4"/>
    </row>
    <row r="586" spans="11:17" x14ac:dyDescent="0.3">
      <c r="K586" s="60"/>
      <c r="L586" s="216"/>
      <c r="M586" s="216"/>
      <c r="N586" s="60"/>
      <c r="O586" s="216"/>
      <c r="P586" s="216"/>
      <c r="Q586" s="4"/>
    </row>
    <row r="587" spans="11:17" x14ac:dyDescent="0.3">
      <c r="K587" s="119"/>
      <c r="L587" s="120"/>
      <c r="M587" s="120"/>
      <c r="N587" s="119"/>
      <c r="O587" s="120"/>
      <c r="P587" s="120"/>
      <c r="Q587" s="4"/>
    </row>
    <row r="588" spans="11:17" x14ac:dyDescent="0.3">
      <c r="K588" s="119"/>
      <c r="L588" s="120"/>
      <c r="M588" s="120"/>
      <c r="N588" s="119"/>
      <c r="O588" s="120"/>
      <c r="P588" s="120"/>
      <c r="Q588" s="4"/>
    </row>
    <row r="589" spans="11:17" x14ac:dyDescent="0.3">
      <c r="K589" s="119"/>
      <c r="L589" s="120"/>
      <c r="M589" s="120"/>
      <c r="N589" s="119"/>
      <c r="O589" s="120"/>
      <c r="P589" s="120"/>
      <c r="Q589" s="4"/>
    </row>
    <row r="590" spans="11:17" x14ac:dyDescent="0.3">
      <c r="K590" s="121"/>
      <c r="L590" s="120"/>
      <c r="M590" s="120"/>
      <c r="N590" s="119"/>
      <c r="O590" s="120"/>
      <c r="P590" s="120"/>
      <c r="Q590" s="4"/>
    </row>
    <row r="591" spans="11:17" ht="18" x14ac:dyDescent="0.3">
      <c r="L591" s="197"/>
      <c r="M591" s="197"/>
      <c r="N591" s="88"/>
      <c r="O591" s="197"/>
      <c r="P591" s="197"/>
      <c r="Q591" s="4"/>
    </row>
    <row r="592" spans="11:17" ht="18" x14ac:dyDescent="0.3">
      <c r="K592" s="116"/>
      <c r="L592" s="117"/>
      <c r="M592" s="118"/>
      <c r="N592" s="116"/>
      <c r="O592" s="214"/>
      <c r="P592" s="214"/>
      <c r="Q592" s="4"/>
    </row>
    <row r="593" spans="11:17" x14ac:dyDescent="0.3">
      <c r="L593" s="215"/>
      <c r="M593" s="215"/>
      <c r="N593" s="96"/>
      <c r="O593" s="215"/>
      <c r="P593" s="215"/>
      <c r="Q593" s="4"/>
    </row>
    <row r="594" spans="11:17" x14ac:dyDescent="0.3">
      <c r="L594" s="47"/>
      <c r="O594" s="47"/>
      <c r="Q594" s="4"/>
    </row>
    <row r="595" spans="11:17" x14ac:dyDescent="0.3">
      <c r="L595" s="4"/>
      <c r="M595" s="4"/>
      <c r="O595" s="4"/>
      <c r="P595" s="4"/>
      <c r="Q595" s="4"/>
    </row>
    <row r="596" spans="11:17" x14ac:dyDescent="0.3">
      <c r="K596" s="60"/>
      <c r="L596" s="216"/>
      <c r="M596" s="216"/>
      <c r="N596" s="60"/>
      <c r="O596" s="216"/>
      <c r="P596" s="216"/>
      <c r="Q596" s="4"/>
    </row>
    <row r="597" spans="11:17" x14ac:dyDescent="0.3">
      <c r="K597" s="60"/>
      <c r="L597" s="216"/>
      <c r="M597" s="216"/>
      <c r="N597" s="60"/>
      <c r="O597" s="216"/>
      <c r="P597" s="216"/>
      <c r="Q597" s="4"/>
    </row>
    <row r="598" spans="11:17" x14ac:dyDescent="0.3">
      <c r="K598" s="60"/>
      <c r="L598" s="216"/>
      <c r="M598" s="216"/>
      <c r="N598" s="60"/>
      <c r="O598" s="216"/>
      <c r="P598" s="216"/>
      <c r="Q598" s="4"/>
    </row>
    <row r="599" spans="11:17" x14ac:dyDescent="0.3">
      <c r="K599" s="119"/>
      <c r="L599" s="120"/>
      <c r="M599" s="120"/>
      <c r="N599" s="119"/>
      <c r="O599" s="120"/>
      <c r="P599" s="120"/>
      <c r="Q599" s="4"/>
    </row>
    <row r="600" spans="11:17" x14ac:dyDescent="0.3">
      <c r="K600" s="119"/>
      <c r="L600" s="120"/>
      <c r="M600" s="120"/>
      <c r="N600" s="119"/>
      <c r="O600" s="120"/>
      <c r="P600" s="120"/>
      <c r="Q600" s="4"/>
    </row>
    <row r="601" spans="11:17" x14ac:dyDescent="0.3">
      <c r="K601" s="119"/>
      <c r="L601" s="120"/>
      <c r="M601" s="120"/>
      <c r="N601" s="119"/>
      <c r="O601" s="120"/>
      <c r="P601" s="120"/>
      <c r="Q601" s="4"/>
    </row>
    <row r="602" spans="11:17" x14ac:dyDescent="0.3">
      <c r="K602" s="119"/>
      <c r="L602" s="120"/>
      <c r="M602" s="120"/>
      <c r="N602" s="119"/>
      <c r="O602" s="120"/>
      <c r="P602" s="120"/>
      <c r="Q602" s="4"/>
    </row>
    <row r="603" spans="11:17" x14ac:dyDescent="0.3">
      <c r="K603" s="119"/>
      <c r="L603" s="120"/>
      <c r="M603" s="120"/>
      <c r="N603" s="119"/>
      <c r="O603" s="120"/>
      <c r="P603" s="120"/>
      <c r="Q603" s="4"/>
    </row>
    <row r="604" spans="11:17" x14ac:dyDescent="0.3">
      <c r="K604" s="119"/>
      <c r="L604" s="120"/>
      <c r="M604" s="120"/>
      <c r="N604" s="119"/>
      <c r="O604" s="120"/>
      <c r="P604" s="120"/>
      <c r="Q604" s="4"/>
    </row>
    <row r="605" spans="11:17" x14ac:dyDescent="0.3">
      <c r="K605" s="119"/>
      <c r="L605" s="120"/>
      <c r="M605" s="120"/>
      <c r="N605" s="119"/>
      <c r="O605" s="120"/>
      <c r="P605" s="120"/>
      <c r="Q605" s="4"/>
    </row>
    <row r="606" spans="11:17" x14ac:dyDescent="0.3">
      <c r="K606" s="119"/>
      <c r="L606" s="120"/>
      <c r="M606" s="120"/>
      <c r="N606" s="119"/>
      <c r="O606" s="120"/>
      <c r="P606" s="120"/>
      <c r="Q606" s="4"/>
    </row>
    <row r="607" spans="11:17" x14ac:dyDescent="0.3">
      <c r="K607" s="119"/>
      <c r="L607" s="120"/>
      <c r="M607" s="120"/>
      <c r="N607" s="119"/>
      <c r="O607" s="120"/>
      <c r="P607" s="120"/>
      <c r="Q607" s="4"/>
    </row>
    <row r="608" spans="11:17" x14ac:dyDescent="0.3">
      <c r="K608" s="119"/>
      <c r="L608" s="120"/>
      <c r="M608" s="120"/>
      <c r="N608" s="119"/>
      <c r="O608" s="120"/>
      <c r="P608" s="120"/>
      <c r="Q608" s="4"/>
    </row>
    <row r="609" spans="11:17" x14ac:dyDescent="0.3">
      <c r="K609" s="119"/>
      <c r="L609" s="120"/>
      <c r="M609" s="120"/>
      <c r="N609" s="119"/>
      <c r="O609" s="120"/>
      <c r="P609" s="120"/>
      <c r="Q609" s="4"/>
    </row>
    <row r="610" spans="11:17" x14ac:dyDescent="0.3">
      <c r="K610" s="119"/>
      <c r="L610" s="120"/>
      <c r="M610" s="120"/>
      <c r="N610" s="119"/>
      <c r="O610" s="120"/>
      <c r="P610" s="120"/>
      <c r="Q610" s="4"/>
    </row>
    <row r="611" spans="11:17" x14ac:dyDescent="0.3">
      <c r="K611" s="119"/>
      <c r="L611" s="120"/>
      <c r="M611" s="120"/>
      <c r="N611" s="119"/>
      <c r="O611" s="120"/>
      <c r="P611" s="120"/>
      <c r="Q611" s="4"/>
    </row>
    <row r="612" spans="11:17" x14ac:dyDescent="0.3">
      <c r="K612" s="119"/>
      <c r="L612" s="120"/>
      <c r="M612" s="120"/>
      <c r="N612" s="119"/>
      <c r="O612" s="120"/>
      <c r="P612" s="120"/>
      <c r="Q612" s="4"/>
    </row>
    <row r="613" spans="11:17" x14ac:dyDescent="0.3">
      <c r="K613" s="121"/>
      <c r="L613" s="120"/>
      <c r="M613" s="120"/>
      <c r="N613" s="119"/>
      <c r="O613" s="120"/>
      <c r="P613" s="120"/>
      <c r="Q613" s="4"/>
    </row>
    <row r="614" spans="11:17" ht="18" x14ac:dyDescent="0.3">
      <c r="L614" s="197"/>
      <c r="M614" s="197"/>
      <c r="N614" s="88"/>
      <c r="O614" s="197"/>
      <c r="P614" s="197"/>
      <c r="Q614" s="4"/>
    </row>
    <row r="615" spans="11:17" ht="18" x14ac:dyDescent="0.3">
      <c r="K615" s="116"/>
      <c r="L615" s="117"/>
      <c r="M615" s="118"/>
      <c r="N615" s="116"/>
      <c r="O615" s="214"/>
      <c r="P615" s="214"/>
      <c r="Q615" s="4"/>
    </row>
    <row r="616" spans="11:17" x14ac:dyDescent="0.3">
      <c r="L616" s="215"/>
      <c r="M616" s="215"/>
      <c r="N616" s="96"/>
      <c r="O616" s="215"/>
      <c r="P616" s="215"/>
      <c r="Q616" s="4"/>
    </row>
    <row r="617" spans="11:17" x14ac:dyDescent="0.3">
      <c r="L617" s="47"/>
      <c r="O617" s="47"/>
      <c r="Q617" s="4"/>
    </row>
    <row r="618" spans="11:17" x14ac:dyDescent="0.3">
      <c r="K618" s="60"/>
      <c r="L618" s="216"/>
      <c r="M618" s="216"/>
      <c r="N618" s="60"/>
      <c r="O618" s="216"/>
      <c r="P618" s="216"/>
      <c r="Q618" s="4"/>
    </row>
    <row r="619" spans="11:17" x14ac:dyDescent="0.3">
      <c r="K619" s="60"/>
      <c r="L619" s="216"/>
      <c r="M619" s="216"/>
      <c r="N619" s="60"/>
      <c r="O619" s="216"/>
      <c r="P619" s="216"/>
      <c r="Q619" s="4"/>
    </row>
    <row r="620" spans="11:17" x14ac:dyDescent="0.3">
      <c r="K620" s="60"/>
      <c r="L620" s="216"/>
      <c r="M620" s="216"/>
      <c r="N620" s="60"/>
      <c r="O620" s="216"/>
      <c r="P620" s="216"/>
      <c r="Q620" s="4"/>
    </row>
    <row r="621" spans="11:17" x14ac:dyDescent="0.3">
      <c r="K621" s="119"/>
      <c r="L621" s="120"/>
      <c r="M621" s="120"/>
      <c r="N621" s="119"/>
      <c r="O621" s="120"/>
      <c r="P621" s="120"/>
      <c r="Q621" s="4"/>
    </row>
    <row r="622" spans="11:17" x14ac:dyDescent="0.3">
      <c r="K622" s="119"/>
      <c r="L622" s="120"/>
      <c r="M622" s="120"/>
      <c r="N622" s="119"/>
      <c r="O622" s="120"/>
      <c r="P622" s="120"/>
      <c r="Q622" s="4"/>
    </row>
    <row r="623" spans="11:17" x14ac:dyDescent="0.3">
      <c r="K623" s="119"/>
      <c r="L623" s="120"/>
      <c r="M623" s="120"/>
      <c r="N623" s="119"/>
      <c r="O623" s="120"/>
      <c r="P623" s="120"/>
      <c r="Q623" s="4"/>
    </row>
    <row r="624" spans="11:17" x14ac:dyDescent="0.3">
      <c r="K624" s="119"/>
      <c r="L624" s="120"/>
      <c r="M624" s="120"/>
      <c r="N624" s="119"/>
      <c r="O624" s="120"/>
      <c r="P624" s="120"/>
      <c r="Q624" s="4"/>
    </row>
    <row r="625" spans="11:17" x14ac:dyDescent="0.3">
      <c r="K625" s="119"/>
      <c r="L625" s="120"/>
      <c r="M625" s="120"/>
      <c r="N625" s="119"/>
      <c r="O625" s="120"/>
      <c r="P625" s="120"/>
      <c r="Q625" s="4"/>
    </row>
    <row r="626" spans="11:17" x14ac:dyDescent="0.3">
      <c r="K626" s="119"/>
      <c r="L626" s="120"/>
      <c r="M626" s="120"/>
      <c r="N626" s="119"/>
      <c r="O626" s="120"/>
      <c r="P626" s="120"/>
      <c r="Q626" s="4"/>
    </row>
    <row r="627" spans="11:17" x14ac:dyDescent="0.3">
      <c r="K627" s="119"/>
      <c r="L627" s="120"/>
      <c r="M627" s="120"/>
      <c r="N627" s="119"/>
      <c r="O627" s="120"/>
      <c r="P627" s="120"/>
      <c r="Q627" s="4"/>
    </row>
    <row r="628" spans="11:17" x14ac:dyDescent="0.3">
      <c r="K628" s="119"/>
      <c r="L628" s="120"/>
      <c r="M628" s="120"/>
      <c r="N628" s="119"/>
      <c r="O628" s="120"/>
      <c r="P628" s="120"/>
      <c r="Q628" s="4"/>
    </row>
    <row r="629" spans="11:17" x14ac:dyDescent="0.3">
      <c r="K629" s="119"/>
      <c r="L629" s="120"/>
      <c r="M629" s="120"/>
      <c r="N629" s="119"/>
      <c r="O629" s="120"/>
      <c r="P629" s="120"/>
      <c r="Q629" s="4"/>
    </row>
    <row r="630" spans="11:17" x14ac:dyDescent="0.3">
      <c r="K630" s="119"/>
      <c r="L630" s="120"/>
      <c r="M630" s="120"/>
      <c r="N630" s="119"/>
      <c r="O630" s="120"/>
      <c r="P630" s="120"/>
      <c r="Q630" s="4"/>
    </row>
    <row r="631" spans="11:17" x14ac:dyDescent="0.3">
      <c r="K631" s="121"/>
      <c r="L631" s="120"/>
      <c r="M631" s="120"/>
      <c r="N631" s="119"/>
      <c r="O631" s="120"/>
      <c r="P631" s="120"/>
      <c r="Q631" s="4"/>
    </row>
    <row r="632" spans="11:17" ht="18" x14ac:dyDescent="0.3">
      <c r="L632" s="197"/>
      <c r="M632" s="197"/>
      <c r="N632" s="88"/>
      <c r="O632" s="197"/>
      <c r="P632" s="197"/>
      <c r="Q632" s="4"/>
    </row>
    <row r="633" spans="11:17" ht="18" x14ac:dyDescent="0.3">
      <c r="K633" s="116"/>
      <c r="L633" s="117"/>
      <c r="M633" s="118"/>
      <c r="N633" s="116"/>
      <c r="O633" s="214"/>
      <c r="P633" s="214"/>
      <c r="Q633" s="4"/>
    </row>
    <row r="634" spans="11:17" x14ac:dyDescent="0.3">
      <c r="L634" s="215"/>
      <c r="M634" s="215"/>
      <c r="N634" s="96"/>
      <c r="O634" s="215"/>
      <c r="P634" s="215"/>
      <c r="Q634" s="4"/>
    </row>
    <row r="635" spans="11:17" x14ac:dyDescent="0.3">
      <c r="L635" s="47"/>
      <c r="O635" s="47"/>
      <c r="Q635" s="4"/>
    </row>
    <row r="636" spans="11:17" x14ac:dyDescent="0.3">
      <c r="K636" s="60"/>
      <c r="L636" s="216"/>
      <c r="M636" s="216"/>
      <c r="N636" s="60"/>
      <c r="O636" s="216"/>
      <c r="P636" s="216"/>
      <c r="Q636" s="4"/>
    </row>
    <row r="637" spans="11:17" x14ac:dyDescent="0.3">
      <c r="K637" s="60"/>
      <c r="L637" s="216"/>
      <c r="M637" s="216"/>
      <c r="N637" s="60"/>
      <c r="O637" s="216"/>
      <c r="P637" s="216"/>
      <c r="Q637" s="4"/>
    </row>
    <row r="638" spans="11:17" x14ac:dyDescent="0.3">
      <c r="K638" s="60"/>
      <c r="L638" s="216"/>
      <c r="M638" s="216"/>
      <c r="N638" s="60"/>
      <c r="O638" s="216"/>
      <c r="P638" s="216"/>
      <c r="Q638" s="4"/>
    </row>
    <row r="639" spans="11:17" x14ac:dyDescent="0.3">
      <c r="K639" s="119"/>
      <c r="L639" s="120"/>
      <c r="M639" s="120"/>
      <c r="N639" s="119"/>
      <c r="O639" s="120"/>
      <c r="P639" s="120"/>
      <c r="Q639" s="4"/>
    </row>
    <row r="640" spans="11:17" x14ac:dyDescent="0.3">
      <c r="K640" s="119"/>
      <c r="L640" s="120"/>
      <c r="M640" s="120"/>
      <c r="N640" s="119"/>
      <c r="O640" s="120"/>
      <c r="P640" s="120"/>
      <c r="Q640" s="4"/>
    </row>
    <row r="641" spans="11:17" x14ac:dyDescent="0.3">
      <c r="K641" s="119"/>
      <c r="L641" s="120"/>
      <c r="M641" s="120"/>
      <c r="N641" s="119"/>
      <c r="O641" s="120"/>
      <c r="P641" s="120"/>
      <c r="Q641" s="4"/>
    </row>
    <row r="642" spans="11:17" x14ac:dyDescent="0.3">
      <c r="K642" s="119"/>
      <c r="L642" s="120"/>
      <c r="M642" s="120"/>
      <c r="N642" s="119"/>
      <c r="O642" s="120"/>
      <c r="P642" s="120"/>
      <c r="Q642" s="4"/>
    </row>
    <row r="643" spans="11:17" x14ac:dyDescent="0.3">
      <c r="K643" s="119"/>
      <c r="L643" s="120"/>
      <c r="M643" s="120"/>
      <c r="N643" s="119"/>
      <c r="O643" s="120"/>
      <c r="P643" s="120"/>
      <c r="Q643" s="4"/>
    </row>
    <row r="644" spans="11:17" x14ac:dyDescent="0.3">
      <c r="K644" s="119"/>
      <c r="L644" s="120"/>
      <c r="M644" s="120"/>
      <c r="N644" s="119"/>
      <c r="O644" s="120"/>
      <c r="P644" s="120"/>
      <c r="Q644" s="4"/>
    </row>
    <row r="645" spans="11:17" x14ac:dyDescent="0.3">
      <c r="K645" s="119"/>
      <c r="L645" s="120"/>
      <c r="M645" s="120"/>
      <c r="N645" s="119"/>
      <c r="O645" s="120"/>
      <c r="P645" s="120"/>
      <c r="Q645" s="4"/>
    </row>
    <row r="646" spans="11:17" x14ac:dyDescent="0.3">
      <c r="K646" s="119"/>
      <c r="L646" s="120"/>
      <c r="M646" s="120"/>
      <c r="N646" s="119"/>
      <c r="O646" s="120"/>
      <c r="P646" s="120"/>
      <c r="Q646" s="4"/>
    </row>
    <row r="647" spans="11:17" x14ac:dyDescent="0.3">
      <c r="K647" s="119"/>
      <c r="L647" s="120"/>
      <c r="M647" s="120"/>
      <c r="N647" s="119"/>
      <c r="O647" s="120"/>
      <c r="P647" s="120"/>
      <c r="Q647" s="4"/>
    </row>
    <row r="648" spans="11:17" x14ac:dyDescent="0.3">
      <c r="K648" s="119"/>
      <c r="L648" s="120"/>
      <c r="M648" s="120"/>
      <c r="N648" s="119"/>
      <c r="O648" s="120"/>
      <c r="P648" s="120"/>
      <c r="Q648" s="4"/>
    </row>
    <row r="649" spans="11:17" x14ac:dyDescent="0.3">
      <c r="K649" s="119"/>
      <c r="L649" s="120"/>
      <c r="M649" s="120"/>
      <c r="N649" s="119"/>
      <c r="O649" s="120"/>
      <c r="P649" s="120"/>
      <c r="Q649" s="4"/>
    </row>
    <row r="650" spans="11:17" x14ac:dyDescent="0.3">
      <c r="K650" s="119"/>
      <c r="L650" s="120"/>
      <c r="M650" s="120"/>
      <c r="N650" s="119"/>
      <c r="O650" s="120"/>
      <c r="P650" s="120"/>
      <c r="Q650" s="4"/>
    </row>
    <row r="651" spans="11:17" x14ac:dyDescent="0.3">
      <c r="K651" s="119"/>
      <c r="L651" s="120"/>
      <c r="M651" s="120"/>
      <c r="N651" s="119"/>
      <c r="O651" s="120"/>
      <c r="P651" s="120"/>
      <c r="Q651" s="4"/>
    </row>
    <row r="652" spans="11:17" x14ac:dyDescent="0.3">
      <c r="K652" s="119"/>
      <c r="L652" s="120"/>
      <c r="M652" s="120"/>
      <c r="N652" s="119"/>
      <c r="O652" s="120"/>
      <c r="P652" s="120"/>
      <c r="Q652" s="4"/>
    </row>
    <row r="653" spans="11:17" x14ac:dyDescent="0.3">
      <c r="K653" s="119"/>
      <c r="L653" s="120"/>
      <c r="M653" s="120"/>
      <c r="N653" s="119"/>
      <c r="O653" s="120"/>
      <c r="P653" s="120"/>
      <c r="Q653" s="4"/>
    </row>
    <row r="654" spans="11:17" x14ac:dyDescent="0.3">
      <c r="K654" s="119"/>
      <c r="L654" s="120"/>
      <c r="M654" s="120"/>
      <c r="N654" s="119"/>
      <c r="O654" s="120"/>
      <c r="P654" s="120"/>
      <c r="Q654" s="4"/>
    </row>
    <row r="655" spans="11:17" x14ac:dyDescent="0.3">
      <c r="K655" s="119"/>
      <c r="L655" s="120"/>
      <c r="M655" s="120"/>
      <c r="N655" s="119"/>
      <c r="O655" s="120"/>
      <c r="P655" s="120"/>
      <c r="Q655" s="4"/>
    </row>
    <row r="656" spans="11:17" x14ac:dyDescent="0.3">
      <c r="K656" s="119"/>
      <c r="L656" s="120"/>
      <c r="M656" s="120"/>
      <c r="N656" s="119"/>
      <c r="O656" s="120"/>
      <c r="P656" s="120"/>
      <c r="Q656" s="4"/>
    </row>
    <row r="657" spans="11:17" x14ac:dyDescent="0.3">
      <c r="K657" s="119"/>
      <c r="L657" s="120"/>
      <c r="M657" s="120"/>
      <c r="N657" s="119"/>
      <c r="O657" s="120"/>
      <c r="P657" s="120"/>
      <c r="Q657" s="4"/>
    </row>
    <row r="658" spans="11:17" x14ac:dyDescent="0.3">
      <c r="K658" s="119"/>
      <c r="L658" s="120"/>
      <c r="M658" s="120"/>
      <c r="N658" s="119"/>
      <c r="O658" s="120"/>
      <c r="P658" s="120"/>
      <c r="Q658" s="4"/>
    </row>
    <row r="659" spans="11:17" x14ac:dyDescent="0.3">
      <c r="K659" s="119"/>
      <c r="L659" s="120"/>
      <c r="M659" s="120"/>
      <c r="N659" s="119"/>
      <c r="O659" s="120"/>
      <c r="P659" s="120"/>
      <c r="Q659" s="4"/>
    </row>
    <row r="660" spans="11:17" x14ac:dyDescent="0.3">
      <c r="K660" s="119"/>
      <c r="L660" s="120"/>
      <c r="M660" s="120"/>
      <c r="N660" s="119"/>
      <c r="O660" s="120"/>
      <c r="P660" s="120"/>
      <c r="Q660" s="4"/>
    </row>
    <row r="661" spans="11:17" x14ac:dyDescent="0.3">
      <c r="K661" s="119"/>
      <c r="L661" s="120"/>
      <c r="M661" s="120"/>
      <c r="N661" s="119"/>
      <c r="O661" s="120"/>
      <c r="P661" s="120"/>
      <c r="Q661" s="4"/>
    </row>
    <row r="662" spans="11:17" x14ac:dyDescent="0.3">
      <c r="K662" s="119"/>
      <c r="L662" s="120"/>
      <c r="M662" s="120"/>
      <c r="N662" s="119"/>
      <c r="O662" s="120"/>
      <c r="P662" s="120"/>
      <c r="Q662" s="4"/>
    </row>
    <row r="663" spans="11:17" x14ac:dyDescent="0.3">
      <c r="K663" s="119"/>
      <c r="L663" s="120"/>
      <c r="M663" s="120"/>
      <c r="N663" s="119"/>
      <c r="O663" s="120"/>
      <c r="P663" s="120"/>
      <c r="Q663" s="4"/>
    </row>
    <row r="664" spans="11:17" x14ac:dyDescent="0.3">
      <c r="K664" s="119"/>
      <c r="L664" s="120"/>
      <c r="M664" s="120"/>
      <c r="N664" s="119"/>
      <c r="O664" s="120"/>
      <c r="P664" s="120"/>
      <c r="Q664" s="4"/>
    </row>
    <row r="665" spans="11:17" x14ac:dyDescent="0.3">
      <c r="K665" s="119"/>
      <c r="L665" s="120"/>
      <c r="M665" s="120"/>
      <c r="N665" s="119"/>
      <c r="O665" s="120"/>
      <c r="P665" s="120"/>
      <c r="Q665" s="4"/>
    </row>
    <row r="666" spans="11:17" x14ac:dyDescent="0.3">
      <c r="K666" s="119"/>
      <c r="L666" s="120"/>
      <c r="M666" s="120"/>
      <c r="N666" s="119"/>
      <c r="O666" s="120"/>
      <c r="P666" s="120"/>
      <c r="Q666" s="4"/>
    </row>
    <row r="667" spans="11:17" x14ac:dyDescent="0.3">
      <c r="K667" s="119"/>
      <c r="L667" s="120"/>
      <c r="M667" s="120"/>
      <c r="N667" s="119"/>
      <c r="O667" s="120"/>
      <c r="P667" s="120"/>
      <c r="Q667" s="4"/>
    </row>
    <row r="668" spans="11:17" x14ac:dyDescent="0.3">
      <c r="K668" s="119"/>
      <c r="L668" s="120"/>
      <c r="M668" s="120"/>
      <c r="N668" s="119"/>
      <c r="O668" s="120"/>
      <c r="P668" s="120"/>
      <c r="Q668" s="4"/>
    </row>
    <row r="669" spans="11:17" x14ac:dyDescent="0.3">
      <c r="K669" s="119"/>
      <c r="L669" s="120"/>
      <c r="M669" s="120"/>
      <c r="N669" s="119"/>
      <c r="O669" s="120"/>
      <c r="P669" s="120"/>
      <c r="Q669" s="4"/>
    </row>
    <row r="670" spans="11:17" x14ac:dyDescent="0.3">
      <c r="K670" s="119"/>
      <c r="L670" s="120"/>
      <c r="M670" s="120"/>
      <c r="N670" s="119"/>
      <c r="O670" s="120"/>
      <c r="P670" s="120"/>
      <c r="Q670" s="4"/>
    </row>
    <row r="671" spans="11:17" x14ac:dyDescent="0.3">
      <c r="K671" s="119"/>
      <c r="L671" s="120"/>
      <c r="M671" s="120"/>
      <c r="N671" s="119"/>
      <c r="O671" s="120"/>
      <c r="P671" s="120"/>
      <c r="Q671" s="4"/>
    </row>
    <row r="672" spans="11:17" x14ac:dyDescent="0.3">
      <c r="K672" s="119"/>
      <c r="L672" s="120"/>
      <c r="M672" s="120"/>
      <c r="N672" s="119"/>
      <c r="O672" s="120"/>
      <c r="P672" s="120"/>
      <c r="Q672" s="4"/>
    </row>
    <row r="673" spans="11:17" x14ac:dyDescent="0.3">
      <c r="K673" s="119"/>
      <c r="L673" s="120"/>
      <c r="M673" s="120"/>
      <c r="N673" s="119"/>
      <c r="O673" s="120"/>
      <c r="P673" s="120"/>
      <c r="Q673" s="4"/>
    </row>
    <row r="674" spans="11:17" x14ac:dyDescent="0.3">
      <c r="K674" s="119"/>
      <c r="L674" s="120"/>
      <c r="M674" s="120"/>
      <c r="N674" s="119"/>
      <c r="O674" s="120"/>
      <c r="P674" s="120"/>
      <c r="Q674" s="4"/>
    </row>
    <row r="675" spans="11:17" x14ac:dyDescent="0.3">
      <c r="K675" s="119"/>
      <c r="L675" s="120"/>
      <c r="M675" s="120"/>
      <c r="N675" s="119"/>
      <c r="O675" s="120"/>
      <c r="P675" s="120"/>
      <c r="Q675" s="4"/>
    </row>
    <row r="676" spans="11:17" x14ac:dyDescent="0.3">
      <c r="K676" s="119"/>
      <c r="L676" s="120"/>
      <c r="M676" s="120"/>
      <c r="N676" s="119"/>
      <c r="O676" s="120"/>
      <c r="P676" s="120"/>
      <c r="Q676" s="4"/>
    </row>
    <row r="677" spans="11:17" x14ac:dyDescent="0.3">
      <c r="K677" s="119"/>
      <c r="L677" s="120"/>
      <c r="M677" s="120"/>
      <c r="N677" s="119"/>
      <c r="O677" s="120"/>
      <c r="P677" s="120"/>
      <c r="Q677" s="4"/>
    </row>
    <row r="678" spans="11:17" x14ac:dyDescent="0.3">
      <c r="K678" s="121"/>
      <c r="L678" s="120"/>
      <c r="M678" s="120"/>
      <c r="N678" s="119"/>
      <c r="O678" s="120"/>
      <c r="P678" s="120"/>
      <c r="Q678" s="4"/>
    </row>
    <row r="679" spans="11:17" ht="18" x14ac:dyDescent="0.3">
      <c r="L679" s="197"/>
      <c r="M679" s="197"/>
      <c r="N679" s="88"/>
      <c r="O679" s="197"/>
      <c r="P679" s="197"/>
      <c r="Q679" s="4"/>
    </row>
    <row r="680" spans="11:17" ht="18" x14ac:dyDescent="0.3">
      <c r="K680" s="116"/>
      <c r="L680" s="117"/>
      <c r="M680" s="118"/>
      <c r="N680" s="116"/>
      <c r="O680" s="214"/>
      <c r="P680" s="214"/>
      <c r="Q680" s="4"/>
    </row>
    <row r="681" spans="11:17" x14ac:dyDescent="0.3">
      <c r="L681" s="215"/>
      <c r="M681" s="215"/>
      <c r="N681" s="96"/>
      <c r="O681" s="215"/>
      <c r="P681" s="215"/>
      <c r="Q681" s="4"/>
    </row>
    <row r="682" spans="11:17" x14ac:dyDescent="0.3">
      <c r="L682" s="47"/>
      <c r="O682" s="47"/>
      <c r="Q682" s="4"/>
    </row>
    <row r="683" spans="11:17" x14ac:dyDescent="0.3">
      <c r="K683" s="60"/>
      <c r="L683" s="216"/>
      <c r="M683" s="216"/>
      <c r="N683" s="60"/>
      <c r="O683" s="216"/>
      <c r="P683" s="216"/>
      <c r="Q683" s="4"/>
    </row>
    <row r="684" spans="11:17" x14ac:dyDescent="0.3">
      <c r="K684" s="60"/>
      <c r="L684" s="216"/>
      <c r="M684" s="216"/>
      <c r="N684" s="60"/>
      <c r="O684" s="216"/>
      <c r="P684" s="216"/>
      <c r="Q684" s="4"/>
    </row>
    <row r="685" spans="11:17" x14ac:dyDescent="0.3">
      <c r="K685" s="60"/>
      <c r="L685" s="216"/>
      <c r="M685" s="216"/>
      <c r="N685" s="60"/>
      <c r="O685" s="216"/>
      <c r="P685" s="216"/>
      <c r="Q685" s="4"/>
    </row>
    <row r="686" spans="11:17" x14ac:dyDescent="0.3">
      <c r="K686" s="119"/>
      <c r="L686" s="120"/>
      <c r="M686" s="120"/>
      <c r="N686" s="119"/>
      <c r="O686" s="120"/>
      <c r="P686" s="120"/>
      <c r="Q686" s="4"/>
    </row>
    <row r="687" spans="11:17" x14ac:dyDescent="0.3">
      <c r="K687" s="119"/>
      <c r="L687" s="120"/>
      <c r="M687" s="120"/>
      <c r="N687" s="119"/>
      <c r="O687" s="120"/>
      <c r="P687" s="120"/>
      <c r="Q687" s="4"/>
    </row>
    <row r="688" spans="11:17" x14ac:dyDescent="0.3">
      <c r="K688" s="119"/>
      <c r="L688" s="120"/>
      <c r="M688" s="120"/>
      <c r="N688" s="119"/>
      <c r="O688" s="120"/>
      <c r="P688" s="120"/>
      <c r="Q688" s="4"/>
    </row>
    <row r="689" spans="11:17" x14ac:dyDescent="0.3">
      <c r="K689" s="119"/>
      <c r="L689" s="120"/>
      <c r="M689" s="120"/>
      <c r="N689" s="119"/>
      <c r="O689" s="120"/>
      <c r="P689" s="120"/>
      <c r="Q689" s="4"/>
    </row>
    <row r="690" spans="11:17" x14ac:dyDescent="0.3">
      <c r="K690" s="119"/>
      <c r="L690" s="120"/>
      <c r="M690" s="120"/>
      <c r="N690" s="119"/>
      <c r="O690" s="120"/>
      <c r="P690" s="120"/>
      <c r="Q690" s="4"/>
    </row>
    <row r="691" spans="11:17" x14ac:dyDescent="0.3">
      <c r="K691" s="119"/>
      <c r="L691" s="120"/>
      <c r="M691" s="120"/>
      <c r="N691" s="119"/>
      <c r="O691" s="120"/>
      <c r="P691" s="120"/>
      <c r="Q691" s="4"/>
    </row>
    <row r="692" spans="11:17" x14ac:dyDescent="0.3">
      <c r="K692" s="119"/>
      <c r="L692" s="120"/>
      <c r="M692" s="120"/>
      <c r="N692" s="119"/>
      <c r="O692" s="120"/>
      <c r="P692" s="120"/>
      <c r="Q692" s="4"/>
    </row>
    <row r="693" spans="11:17" x14ac:dyDescent="0.3">
      <c r="K693" s="119"/>
      <c r="L693" s="120"/>
      <c r="M693" s="120"/>
      <c r="N693" s="119"/>
      <c r="O693" s="120"/>
      <c r="P693" s="120"/>
      <c r="Q693" s="4"/>
    </row>
    <row r="694" spans="11:17" x14ac:dyDescent="0.3">
      <c r="K694" s="119"/>
      <c r="L694" s="120"/>
      <c r="M694" s="120"/>
      <c r="N694" s="119"/>
      <c r="O694" s="120"/>
      <c r="P694" s="120"/>
      <c r="Q694" s="4"/>
    </row>
    <row r="695" spans="11:17" x14ac:dyDescent="0.3">
      <c r="K695" s="119"/>
      <c r="L695" s="120"/>
      <c r="M695" s="120"/>
      <c r="N695" s="119"/>
      <c r="O695" s="120"/>
      <c r="P695" s="120"/>
      <c r="Q695" s="4"/>
    </row>
    <row r="696" spans="11:17" x14ac:dyDescent="0.3">
      <c r="K696" s="119"/>
      <c r="L696" s="120"/>
      <c r="M696" s="120"/>
      <c r="N696" s="119"/>
      <c r="O696" s="120"/>
      <c r="P696" s="120"/>
      <c r="Q696" s="4"/>
    </row>
    <row r="697" spans="11:17" x14ac:dyDescent="0.3">
      <c r="K697" s="119"/>
      <c r="L697" s="120"/>
      <c r="M697" s="120"/>
      <c r="N697" s="119"/>
      <c r="O697" s="120"/>
      <c r="P697" s="120"/>
      <c r="Q697" s="4"/>
    </row>
    <row r="698" spans="11:17" x14ac:dyDescent="0.3">
      <c r="K698" s="121"/>
      <c r="L698" s="120"/>
      <c r="M698" s="120"/>
      <c r="N698" s="119"/>
      <c r="O698" s="120"/>
      <c r="P698" s="120"/>
      <c r="Q698" s="4"/>
    </row>
    <row r="699" spans="11:17" ht="18" x14ac:dyDescent="0.3">
      <c r="L699" s="197"/>
      <c r="M699" s="197"/>
      <c r="N699" s="88"/>
      <c r="O699" s="197"/>
      <c r="P699" s="197"/>
      <c r="Q699" s="4"/>
    </row>
    <row r="700" spans="11:17" ht="18" x14ac:dyDescent="0.3">
      <c r="K700" s="116"/>
      <c r="L700" s="117"/>
      <c r="M700" s="118"/>
      <c r="N700" s="116"/>
      <c r="O700" s="214"/>
      <c r="P700" s="214"/>
      <c r="Q700" s="4"/>
    </row>
    <row r="701" spans="11:17" x14ac:dyDescent="0.3">
      <c r="L701" s="215"/>
      <c r="M701" s="215"/>
      <c r="N701" s="96"/>
      <c r="O701" s="215"/>
      <c r="P701" s="215"/>
      <c r="Q701" s="4"/>
    </row>
    <row r="702" spans="11:17" x14ac:dyDescent="0.3">
      <c r="L702" s="47"/>
      <c r="O702" s="47"/>
      <c r="Q702" s="4"/>
    </row>
    <row r="703" spans="11:17" x14ac:dyDescent="0.3">
      <c r="K703" s="60"/>
      <c r="L703" s="216"/>
      <c r="M703" s="216"/>
      <c r="N703" s="60"/>
      <c r="O703" s="216"/>
      <c r="P703" s="216"/>
      <c r="Q703" s="4"/>
    </row>
    <row r="704" spans="11:17" x14ac:dyDescent="0.3">
      <c r="K704" s="60"/>
      <c r="L704" s="216"/>
      <c r="M704" s="216"/>
      <c r="N704" s="60"/>
      <c r="O704" s="216"/>
      <c r="P704" s="216"/>
      <c r="Q704" s="4"/>
    </row>
    <row r="705" spans="11:17" x14ac:dyDescent="0.3">
      <c r="K705" s="60"/>
      <c r="L705" s="216"/>
      <c r="M705" s="216"/>
      <c r="N705" s="60"/>
      <c r="O705" s="216"/>
      <c r="P705" s="216"/>
      <c r="Q705" s="4"/>
    </row>
    <row r="706" spans="11:17" x14ac:dyDescent="0.3">
      <c r="K706" s="119"/>
      <c r="L706" s="120"/>
      <c r="M706" s="120"/>
      <c r="N706" s="119"/>
      <c r="O706" s="120"/>
      <c r="P706" s="120"/>
      <c r="Q706" s="4"/>
    </row>
    <row r="707" spans="11:17" x14ac:dyDescent="0.3">
      <c r="K707" s="119"/>
      <c r="L707" s="120"/>
      <c r="M707" s="120"/>
      <c r="N707" s="119"/>
      <c r="O707" s="120"/>
      <c r="P707" s="120"/>
      <c r="Q707" s="4"/>
    </row>
    <row r="708" spans="11:17" x14ac:dyDescent="0.3">
      <c r="K708" s="119"/>
      <c r="L708" s="120"/>
      <c r="M708" s="120"/>
      <c r="N708" s="119"/>
      <c r="O708" s="120"/>
      <c r="P708" s="120"/>
      <c r="Q708" s="4"/>
    </row>
    <row r="709" spans="11:17" x14ac:dyDescent="0.3">
      <c r="K709" s="119"/>
      <c r="L709" s="120"/>
      <c r="M709" s="120"/>
      <c r="N709" s="119"/>
      <c r="O709" s="120"/>
      <c r="P709" s="120"/>
      <c r="Q709" s="4"/>
    </row>
    <row r="710" spans="11:17" x14ac:dyDescent="0.3">
      <c r="K710" s="119"/>
      <c r="L710" s="120"/>
      <c r="M710" s="120"/>
      <c r="N710" s="119"/>
      <c r="O710" s="120"/>
      <c r="P710" s="120"/>
      <c r="Q710" s="4"/>
    </row>
    <row r="711" spans="11:17" x14ac:dyDescent="0.3">
      <c r="K711" s="119"/>
      <c r="L711" s="120"/>
      <c r="M711" s="120"/>
      <c r="N711" s="119"/>
      <c r="O711" s="120"/>
      <c r="P711" s="120"/>
      <c r="Q711" s="4"/>
    </row>
    <row r="712" spans="11:17" x14ac:dyDescent="0.3">
      <c r="K712" s="119"/>
      <c r="L712" s="120"/>
      <c r="M712" s="120"/>
      <c r="N712" s="119"/>
      <c r="O712" s="120"/>
      <c r="P712" s="120"/>
      <c r="Q712" s="4"/>
    </row>
    <row r="713" spans="11:17" x14ac:dyDescent="0.3">
      <c r="K713" s="119"/>
      <c r="L713" s="120"/>
      <c r="M713" s="120"/>
      <c r="N713" s="119"/>
      <c r="O713" s="120"/>
      <c r="P713" s="120"/>
      <c r="Q713" s="4"/>
    </row>
    <row r="714" spans="11:17" x14ac:dyDescent="0.3">
      <c r="K714" s="119"/>
      <c r="L714" s="120"/>
      <c r="M714" s="120"/>
      <c r="N714" s="119"/>
      <c r="O714" s="120"/>
      <c r="P714" s="120"/>
      <c r="Q714" s="4"/>
    </row>
    <row r="715" spans="11:17" x14ac:dyDescent="0.3">
      <c r="K715" s="119"/>
      <c r="L715" s="120"/>
      <c r="M715" s="120"/>
      <c r="N715" s="119"/>
      <c r="O715" s="120"/>
      <c r="P715" s="120"/>
      <c r="Q715" s="4"/>
    </row>
    <row r="716" spans="11:17" x14ac:dyDescent="0.3">
      <c r="K716" s="119"/>
      <c r="L716" s="120"/>
      <c r="M716" s="120"/>
      <c r="N716" s="119"/>
      <c r="O716" s="120"/>
      <c r="P716" s="120"/>
      <c r="Q716" s="4"/>
    </row>
    <row r="717" spans="11:17" x14ac:dyDescent="0.3">
      <c r="K717" s="119"/>
      <c r="L717" s="120"/>
      <c r="M717" s="120"/>
      <c r="N717" s="119"/>
      <c r="O717" s="120"/>
      <c r="P717" s="120"/>
      <c r="Q717" s="4"/>
    </row>
    <row r="718" spans="11:17" x14ac:dyDescent="0.3">
      <c r="K718" s="119"/>
      <c r="L718" s="120"/>
      <c r="M718" s="120"/>
      <c r="N718" s="119"/>
      <c r="O718" s="120"/>
      <c r="P718" s="120"/>
      <c r="Q718" s="4"/>
    </row>
    <row r="719" spans="11:17" x14ac:dyDescent="0.3">
      <c r="K719" s="119"/>
      <c r="L719" s="120"/>
      <c r="M719" s="120"/>
      <c r="N719" s="119"/>
      <c r="O719" s="120"/>
      <c r="P719" s="120"/>
      <c r="Q719" s="4"/>
    </row>
    <row r="720" spans="11:17" x14ac:dyDescent="0.3">
      <c r="K720" s="119"/>
      <c r="L720" s="120"/>
      <c r="M720" s="120"/>
      <c r="N720" s="119"/>
      <c r="O720" s="120"/>
      <c r="P720" s="120"/>
      <c r="Q720" s="4"/>
    </row>
    <row r="721" spans="11:17" x14ac:dyDescent="0.3">
      <c r="K721" s="119"/>
      <c r="L721" s="120"/>
      <c r="M721" s="120"/>
      <c r="N721" s="119"/>
      <c r="O721" s="120"/>
      <c r="P721" s="120"/>
      <c r="Q721" s="4"/>
    </row>
    <row r="722" spans="11:17" x14ac:dyDescent="0.3">
      <c r="K722" s="119"/>
      <c r="L722" s="120"/>
      <c r="M722" s="120"/>
      <c r="N722" s="119"/>
      <c r="O722" s="120"/>
      <c r="P722" s="120"/>
      <c r="Q722" s="4"/>
    </row>
    <row r="723" spans="11:17" x14ac:dyDescent="0.3">
      <c r="K723" s="119"/>
      <c r="L723" s="120"/>
      <c r="M723" s="120"/>
      <c r="N723" s="119"/>
      <c r="O723" s="120"/>
      <c r="P723" s="120"/>
      <c r="Q723" s="4"/>
    </row>
    <row r="724" spans="11:17" x14ac:dyDescent="0.3">
      <c r="K724" s="119"/>
      <c r="L724" s="120"/>
      <c r="M724" s="120"/>
      <c r="N724" s="119"/>
      <c r="O724" s="120"/>
      <c r="P724" s="120"/>
      <c r="Q724" s="4"/>
    </row>
    <row r="725" spans="11:17" x14ac:dyDescent="0.3">
      <c r="K725" s="119"/>
      <c r="L725" s="120"/>
      <c r="M725" s="120"/>
      <c r="N725" s="119"/>
      <c r="O725" s="120"/>
      <c r="P725" s="120"/>
      <c r="Q725" s="4"/>
    </row>
    <row r="726" spans="11:17" x14ac:dyDescent="0.3">
      <c r="K726" s="119"/>
      <c r="L726" s="120"/>
      <c r="M726" s="120"/>
      <c r="N726" s="119"/>
      <c r="O726" s="120"/>
      <c r="P726" s="120"/>
      <c r="Q726" s="4"/>
    </row>
    <row r="727" spans="11:17" x14ac:dyDescent="0.3">
      <c r="K727" s="119"/>
      <c r="L727" s="120"/>
      <c r="M727" s="120"/>
      <c r="N727" s="119"/>
      <c r="O727" s="120"/>
      <c r="P727" s="120"/>
      <c r="Q727" s="4"/>
    </row>
    <row r="728" spans="11:17" x14ac:dyDescent="0.3">
      <c r="K728" s="119"/>
      <c r="L728" s="120"/>
      <c r="M728" s="120"/>
      <c r="N728" s="119"/>
      <c r="O728" s="120"/>
      <c r="P728" s="120"/>
      <c r="Q728" s="4"/>
    </row>
    <row r="729" spans="11:17" x14ac:dyDescent="0.3">
      <c r="K729" s="119"/>
      <c r="L729" s="120"/>
      <c r="M729" s="120"/>
      <c r="N729" s="119"/>
      <c r="O729" s="120"/>
      <c r="P729" s="120"/>
      <c r="Q729" s="4"/>
    </row>
    <row r="730" spans="11:17" x14ac:dyDescent="0.3">
      <c r="K730" s="119"/>
      <c r="L730" s="120"/>
      <c r="M730" s="120"/>
      <c r="N730" s="119"/>
      <c r="O730" s="120"/>
      <c r="P730" s="120"/>
      <c r="Q730" s="4"/>
    </row>
    <row r="731" spans="11:17" x14ac:dyDescent="0.3">
      <c r="K731" s="119"/>
      <c r="L731" s="120"/>
      <c r="M731" s="120"/>
      <c r="N731" s="119"/>
      <c r="O731" s="120"/>
      <c r="P731" s="120"/>
      <c r="Q731" s="4"/>
    </row>
    <row r="732" spans="11:17" x14ac:dyDescent="0.3">
      <c r="K732" s="121"/>
      <c r="L732" s="120"/>
      <c r="M732" s="120"/>
      <c r="N732" s="119"/>
      <c r="O732" s="120"/>
      <c r="P732" s="120"/>
      <c r="Q732" s="4"/>
    </row>
    <row r="733" spans="11:17" ht="18" x14ac:dyDescent="0.3">
      <c r="L733" s="197"/>
      <c r="M733" s="197"/>
      <c r="N733" s="88"/>
      <c r="O733" s="197"/>
      <c r="P733" s="197"/>
      <c r="Q733" s="4"/>
    </row>
    <row r="734" spans="11:17" ht="18" x14ac:dyDescent="0.3">
      <c r="K734" s="116"/>
      <c r="L734" s="117"/>
      <c r="M734" s="118"/>
      <c r="N734" s="116"/>
      <c r="O734" s="214"/>
      <c r="P734" s="214"/>
      <c r="Q734" s="4"/>
    </row>
    <row r="735" spans="11:17" x14ac:dyDescent="0.3">
      <c r="L735" s="215"/>
      <c r="M735" s="215"/>
      <c r="N735" s="96"/>
      <c r="O735" s="215"/>
      <c r="P735" s="215"/>
      <c r="Q735" s="4"/>
    </row>
    <row r="736" spans="11:17" x14ac:dyDescent="0.3">
      <c r="L736" s="47"/>
      <c r="O736" s="47"/>
      <c r="Q736" s="4"/>
    </row>
    <row r="737" spans="11:17" x14ac:dyDescent="0.3">
      <c r="K737" s="60"/>
      <c r="L737" s="216"/>
      <c r="M737" s="216"/>
      <c r="N737" s="60"/>
      <c r="O737" s="216"/>
      <c r="P737" s="216"/>
      <c r="Q737" s="4"/>
    </row>
    <row r="738" spans="11:17" x14ac:dyDescent="0.3">
      <c r="K738" s="60"/>
      <c r="L738" s="216"/>
      <c r="M738" s="216"/>
      <c r="N738" s="60"/>
      <c r="O738" s="216"/>
      <c r="P738" s="216"/>
      <c r="Q738" s="4"/>
    </row>
    <row r="739" spans="11:17" x14ac:dyDescent="0.3">
      <c r="K739" s="60"/>
      <c r="L739" s="216"/>
      <c r="M739" s="216"/>
      <c r="N739" s="60"/>
      <c r="O739" s="216"/>
      <c r="P739" s="216"/>
      <c r="Q739" s="4"/>
    </row>
    <row r="740" spans="11:17" x14ac:dyDescent="0.3">
      <c r="K740" s="119"/>
      <c r="L740" s="120"/>
      <c r="M740" s="120"/>
      <c r="N740" s="119"/>
      <c r="O740" s="120"/>
      <c r="P740" s="120"/>
      <c r="Q740" s="4"/>
    </row>
    <row r="741" spans="11:17" x14ac:dyDescent="0.3">
      <c r="K741" s="119"/>
      <c r="L741" s="120"/>
      <c r="M741" s="120"/>
      <c r="N741" s="119"/>
      <c r="O741" s="120"/>
      <c r="P741" s="120"/>
      <c r="Q741" s="4"/>
    </row>
    <row r="742" spans="11:17" x14ac:dyDescent="0.3">
      <c r="K742" s="119"/>
      <c r="L742" s="120"/>
      <c r="M742" s="120"/>
      <c r="N742" s="119"/>
      <c r="O742" s="120"/>
      <c r="P742" s="120"/>
      <c r="Q742" s="4"/>
    </row>
    <row r="743" spans="11:17" x14ac:dyDescent="0.3">
      <c r="K743" s="119"/>
      <c r="L743" s="120"/>
      <c r="M743" s="120"/>
      <c r="N743" s="119"/>
      <c r="O743" s="120"/>
      <c r="P743" s="120"/>
      <c r="Q743" s="4"/>
    </row>
    <row r="744" spans="11:17" x14ac:dyDescent="0.3">
      <c r="K744" s="119"/>
      <c r="L744" s="120"/>
      <c r="M744" s="120"/>
      <c r="N744" s="119"/>
      <c r="O744" s="120"/>
      <c r="P744" s="120"/>
      <c r="Q744" s="4"/>
    </row>
    <row r="745" spans="11:17" x14ac:dyDescent="0.3">
      <c r="K745" s="119"/>
      <c r="L745" s="120"/>
      <c r="M745" s="120"/>
      <c r="N745" s="119"/>
      <c r="O745" s="120"/>
      <c r="P745" s="120"/>
      <c r="Q745" s="4"/>
    </row>
    <row r="746" spans="11:17" x14ac:dyDescent="0.3">
      <c r="K746" s="119"/>
      <c r="L746" s="120"/>
      <c r="M746" s="120"/>
      <c r="N746" s="119"/>
      <c r="O746" s="120"/>
      <c r="P746" s="120"/>
      <c r="Q746" s="4"/>
    </row>
    <row r="747" spans="11:17" x14ac:dyDescent="0.3">
      <c r="K747" s="119"/>
      <c r="L747" s="120"/>
      <c r="M747" s="120"/>
      <c r="N747" s="119"/>
      <c r="O747" s="120"/>
      <c r="P747" s="120"/>
      <c r="Q747" s="4"/>
    </row>
    <row r="748" spans="11:17" x14ac:dyDescent="0.3">
      <c r="K748" s="119"/>
      <c r="L748" s="120"/>
      <c r="M748" s="120"/>
      <c r="N748" s="119"/>
      <c r="O748" s="120"/>
      <c r="P748" s="120"/>
      <c r="Q748" s="4"/>
    </row>
    <row r="749" spans="11:17" x14ac:dyDescent="0.3">
      <c r="K749" s="119"/>
      <c r="L749" s="120"/>
      <c r="M749" s="120"/>
      <c r="N749" s="119"/>
      <c r="O749" s="120"/>
      <c r="P749" s="120"/>
      <c r="Q749" s="4"/>
    </row>
    <row r="750" spans="11:17" x14ac:dyDescent="0.3">
      <c r="K750" s="119"/>
      <c r="L750" s="120"/>
      <c r="M750" s="120"/>
      <c r="N750" s="119"/>
      <c r="O750" s="120"/>
      <c r="P750" s="120"/>
      <c r="Q750" s="4"/>
    </row>
    <row r="751" spans="11:17" x14ac:dyDescent="0.3">
      <c r="K751" s="119"/>
      <c r="L751" s="120"/>
      <c r="M751" s="120"/>
      <c r="N751" s="119"/>
      <c r="O751" s="120"/>
      <c r="P751" s="120"/>
      <c r="Q751" s="4"/>
    </row>
    <row r="752" spans="11:17" x14ac:dyDescent="0.3">
      <c r="K752" s="119"/>
      <c r="L752" s="120"/>
      <c r="M752" s="120"/>
      <c r="N752" s="119"/>
      <c r="O752" s="120"/>
      <c r="P752" s="120"/>
      <c r="Q752" s="4"/>
    </row>
    <row r="753" spans="11:17" x14ac:dyDescent="0.3">
      <c r="K753" s="119"/>
      <c r="L753" s="120"/>
      <c r="M753" s="120"/>
      <c r="N753" s="119"/>
      <c r="O753" s="120"/>
      <c r="P753" s="120"/>
      <c r="Q753" s="4"/>
    </row>
    <row r="754" spans="11:17" x14ac:dyDescent="0.3">
      <c r="K754" s="119"/>
      <c r="L754" s="120"/>
      <c r="M754" s="120"/>
      <c r="N754" s="119"/>
      <c r="O754" s="120"/>
      <c r="P754" s="120"/>
      <c r="Q754" s="4"/>
    </row>
    <row r="755" spans="11:17" x14ac:dyDescent="0.3">
      <c r="K755" s="119"/>
      <c r="L755" s="120"/>
      <c r="M755" s="120"/>
      <c r="N755" s="119"/>
      <c r="O755" s="120"/>
      <c r="P755" s="120"/>
      <c r="Q755" s="4"/>
    </row>
    <row r="756" spans="11:17" x14ac:dyDescent="0.3">
      <c r="K756" s="119"/>
      <c r="L756" s="120"/>
      <c r="M756" s="120"/>
      <c r="N756" s="119"/>
      <c r="O756" s="120"/>
      <c r="P756" s="120"/>
      <c r="Q756" s="4"/>
    </row>
    <row r="757" spans="11:17" x14ac:dyDescent="0.3">
      <c r="K757" s="119"/>
      <c r="L757" s="120"/>
      <c r="M757" s="120"/>
      <c r="N757" s="119"/>
      <c r="O757" s="120"/>
      <c r="P757" s="120"/>
      <c r="Q757" s="4"/>
    </row>
    <row r="758" spans="11:17" x14ac:dyDescent="0.3">
      <c r="K758" s="121"/>
      <c r="L758" s="120"/>
      <c r="M758" s="120"/>
      <c r="N758" s="119"/>
      <c r="O758" s="120"/>
      <c r="P758" s="120"/>
      <c r="Q758" s="4"/>
    </row>
    <row r="759" spans="11:17" ht="18" x14ac:dyDescent="0.3">
      <c r="L759" s="197"/>
      <c r="M759" s="197"/>
      <c r="N759" s="88"/>
      <c r="O759" s="197"/>
      <c r="P759" s="197"/>
      <c r="Q759" s="4"/>
    </row>
    <row r="760" spans="11:17" ht="18" x14ac:dyDescent="0.3">
      <c r="K760" s="116"/>
      <c r="L760" s="117"/>
      <c r="M760" s="118"/>
      <c r="N760" s="116"/>
      <c r="O760" s="214"/>
      <c r="P760" s="214"/>
      <c r="Q760" s="4"/>
    </row>
    <row r="761" spans="11:17" x14ac:dyDescent="0.3">
      <c r="L761" s="215"/>
      <c r="M761" s="215"/>
      <c r="N761" s="96"/>
      <c r="O761" s="215"/>
      <c r="P761" s="215"/>
      <c r="Q761" s="4"/>
    </row>
    <row r="762" spans="11:17" x14ac:dyDescent="0.3">
      <c r="L762" s="47"/>
      <c r="O762" s="47"/>
      <c r="Q762" s="4"/>
    </row>
    <row r="763" spans="11:17" x14ac:dyDescent="0.3">
      <c r="K763" s="60"/>
      <c r="L763" s="216"/>
      <c r="M763" s="216"/>
      <c r="N763" s="60"/>
      <c r="O763" s="216"/>
      <c r="P763" s="216"/>
      <c r="Q763" s="4"/>
    </row>
    <row r="764" spans="11:17" x14ac:dyDescent="0.3">
      <c r="K764" s="60"/>
      <c r="L764" s="216"/>
      <c r="M764" s="216"/>
      <c r="N764" s="60"/>
      <c r="O764" s="216"/>
      <c r="P764" s="216"/>
      <c r="Q764" s="4"/>
    </row>
    <row r="765" spans="11:17" x14ac:dyDescent="0.3">
      <c r="K765" s="60"/>
      <c r="L765" s="216"/>
      <c r="M765" s="216"/>
      <c r="N765" s="60"/>
      <c r="O765" s="216"/>
      <c r="P765" s="216"/>
      <c r="Q765" s="4"/>
    </row>
    <row r="766" spans="11:17" x14ac:dyDescent="0.3">
      <c r="K766" s="119"/>
      <c r="L766" s="120"/>
      <c r="M766" s="120"/>
      <c r="N766" s="119"/>
      <c r="O766" s="120"/>
      <c r="P766" s="120"/>
      <c r="Q766" s="4"/>
    </row>
    <row r="767" spans="11:17" x14ac:dyDescent="0.3">
      <c r="K767" s="119"/>
      <c r="L767" s="120"/>
      <c r="M767" s="120"/>
      <c r="N767" s="119"/>
      <c r="O767" s="120"/>
      <c r="P767" s="120"/>
      <c r="Q767" s="4"/>
    </row>
    <row r="768" spans="11:17" x14ac:dyDescent="0.3">
      <c r="K768" s="119"/>
      <c r="L768" s="120"/>
      <c r="M768" s="120"/>
      <c r="N768" s="119"/>
      <c r="O768" s="120"/>
      <c r="P768" s="120"/>
      <c r="Q768" s="4"/>
    </row>
    <row r="769" spans="11:17" x14ac:dyDescent="0.3">
      <c r="K769" s="119"/>
      <c r="L769" s="120"/>
      <c r="M769" s="120"/>
      <c r="N769" s="119"/>
      <c r="O769" s="120"/>
      <c r="P769" s="120"/>
      <c r="Q769" s="4"/>
    </row>
    <row r="770" spans="11:17" x14ac:dyDescent="0.3">
      <c r="K770" s="119"/>
      <c r="L770" s="120"/>
      <c r="M770" s="120"/>
      <c r="N770" s="119"/>
      <c r="O770" s="120"/>
      <c r="P770" s="120"/>
      <c r="Q770" s="4"/>
    </row>
    <row r="771" spans="11:17" x14ac:dyDescent="0.3">
      <c r="K771" s="119"/>
      <c r="L771" s="120"/>
      <c r="M771" s="120"/>
      <c r="N771" s="119"/>
      <c r="O771" s="120"/>
      <c r="P771" s="120"/>
      <c r="Q771" s="4"/>
    </row>
    <row r="772" spans="11:17" x14ac:dyDescent="0.3">
      <c r="K772" s="119"/>
      <c r="L772" s="120"/>
      <c r="M772" s="120"/>
      <c r="N772" s="119"/>
      <c r="O772" s="120"/>
      <c r="P772" s="120"/>
      <c r="Q772" s="4"/>
    </row>
    <row r="773" spans="11:17" x14ac:dyDescent="0.3">
      <c r="K773" s="119"/>
      <c r="L773" s="120"/>
      <c r="M773" s="120"/>
      <c r="N773" s="119"/>
      <c r="O773" s="120"/>
      <c r="P773" s="120"/>
      <c r="Q773" s="4"/>
    </row>
    <row r="774" spans="11:17" x14ac:dyDescent="0.3">
      <c r="K774" s="119"/>
      <c r="L774" s="120"/>
      <c r="M774" s="120"/>
      <c r="N774" s="119"/>
      <c r="O774" s="120"/>
      <c r="P774" s="120"/>
      <c r="Q774" s="4"/>
    </row>
    <row r="775" spans="11:17" x14ac:dyDescent="0.3">
      <c r="K775" s="119"/>
      <c r="L775" s="120"/>
      <c r="M775" s="120"/>
      <c r="N775" s="119"/>
      <c r="O775" s="120"/>
      <c r="P775" s="120"/>
      <c r="Q775" s="4"/>
    </row>
    <row r="776" spans="11:17" x14ac:dyDescent="0.3">
      <c r="K776" s="121"/>
      <c r="L776" s="120"/>
      <c r="M776" s="120"/>
      <c r="N776" s="119"/>
      <c r="O776" s="120"/>
      <c r="P776" s="120"/>
      <c r="Q776" s="4"/>
    </row>
    <row r="777" spans="11:17" ht="18" x14ac:dyDescent="0.3">
      <c r="L777" s="197"/>
      <c r="M777" s="197"/>
      <c r="N777" s="88"/>
      <c r="O777" s="197"/>
      <c r="P777" s="197"/>
      <c r="Q777" s="4"/>
    </row>
    <row r="778" spans="11:17" ht="18" x14ac:dyDescent="0.3">
      <c r="K778" s="116"/>
      <c r="L778" s="117"/>
      <c r="M778" s="118"/>
      <c r="N778" s="116"/>
      <c r="O778" s="214"/>
      <c r="P778" s="214"/>
      <c r="Q778" s="4"/>
    </row>
    <row r="779" spans="11:17" x14ac:dyDescent="0.3">
      <c r="L779" s="215"/>
      <c r="M779" s="215"/>
      <c r="N779" s="96"/>
      <c r="O779" s="215"/>
      <c r="P779" s="215"/>
      <c r="Q779" s="4"/>
    </row>
    <row r="780" spans="11:17" x14ac:dyDescent="0.3">
      <c r="L780" s="47"/>
      <c r="O780" s="47"/>
      <c r="Q780" s="4"/>
    </row>
    <row r="781" spans="11:17" x14ac:dyDescent="0.3">
      <c r="K781" s="60"/>
      <c r="L781" s="216"/>
      <c r="M781" s="216"/>
      <c r="N781" s="60"/>
      <c r="O781" s="216"/>
      <c r="P781" s="216"/>
      <c r="Q781" s="4"/>
    </row>
    <row r="782" spans="11:17" x14ac:dyDescent="0.3">
      <c r="K782" s="60"/>
      <c r="L782" s="216"/>
      <c r="M782" s="216"/>
      <c r="N782" s="60"/>
      <c r="O782" s="216"/>
      <c r="P782" s="216"/>
      <c r="Q782" s="4"/>
    </row>
    <row r="783" spans="11:17" x14ac:dyDescent="0.3">
      <c r="K783" s="60"/>
      <c r="L783" s="216"/>
      <c r="M783" s="216"/>
      <c r="N783" s="60"/>
      <c r="O783" s="216"/>
      <c r="P783" s="216"/>
      <c r="Q783" s="4"/>
    </row>
    <row r="784" spans="11:17" x14ac:dyDescent="0.3">
      <c r="K784" s="119"/>
      <c r="L784" s="120"/>
      <c r="M784" s="120"/>
      <c r="N784" s="119"/>
      <c r="O784" s="120"/>
      <c r="P784" s="120"/>
      <c r="Q784" s="4"/>
    </row>
    <row r="785" spans="11:17" x14ac:dyDescent="0.3">
      <c r="K785" s="119"/>
      <c r="L785" s="120"/>
      <c r="M785" s="120"/>
      <c r="N785" s="119"/>
      <c r="O785" s="120"/>
      <c r="P785" s="120"/>
      <c r="Q785" s="4"/>
    </row>
    <row r="786" spans="11:17" x14ac:dyDescent="0.3">
      <c r="K786" s="119"/>
      <c r="L786" s="120"/>
      <c r="M786" s="120"/>
      <c r="N786" s="119"/>
      <c r="O786" s="120"/>
      <c r="P786" s="120"/>
      <c r="Q786" s="4"/>
    </row>
    <row r="787" spans="11:17" x14ac:dyDescent="0.3">
      <c r="K787" s="119"/>
      <c r="L787" s="120"/>
      <c r="M787" s="120"/>
      <c r="N787" s="119"/>
      <c r="O787" s="120"/>
      <c r="P787" s="120"/>
      <c r="Q787" s="4"/>
    </row>
    <row r="788" spans="11:17" x14ac:dyDescent="0.3">
      <c r="K788" s="119"/>
      <c r="L788" s="120"/>
      <c r="M788" s="120"/>
      <c r="N788" s="119"/>
      <c r="O788" s="120"/>
      <c r="P788" s="120"/>
      <c r="Q788" s="4"/>
    </row>
    <row r="789" spans="11:17" x14ac:dyDescent="0.3">
      <c r="K789" s="119"/>
      <c r="L789" s="120"/>
      <c r="M789" s="120"/>
      <c r="N789" s="119"/>
      <c r="O789" s="120"/>
      <c r="P789" s="120"/>
      <c r="Q789" s="4"/>
    </row>
    <row r="790" spans="11:17" x14ac:dyDescent="0.3">
      <c r="K790" s="119"/>
      <c r="L790" s="120"/>
      <c r="M790" s="120"/>
      <c r="N790" s="119"/>
      <c r="O790" s="120"/>
      <c r="P790" s="120"/>
      <c r="Q790" s="4"/>
    </row>
    <row r="791" spans="11:17" x14ac:dyDescent="0.3">
      <c r="K791" s="119"/>
      <c r="L791" s="120"/>
      <c r="M791" s="120"/>
      <c r="N791" s="119"/>
      <c r="O791" s="120"/>
      <c r="P791" s="120"/>
      <c r="Q791" s="4"/>
    </row>
    <row r="792" spans="11:17" x14ac:dyDescent="0.3">
      <c r="K792" s="119"/>
      <c r="L792" s="120"/>
      <c r="M792" s="120"/>
      <c r="N792" s="119"/>
      <c r="O792" s="120"/>
      <c r="P792" s="120"/>
      <c r="Q792" s="4"/>
    </row>
    <row r="793" spans="11:17" x14ac:dyDescent="0.3">
      <c r="K793" s="119"/>
      <c r="L793" s="120"/>
      <c r="M793" s="120"/>
      <c r="N793" s="119"/>
      <c r="O793" s="120"/>
      <c r="P793" s="120"/>
      <c r="Q793" s="4"/>
    </row>
    <row r="794" spans="11:17" x14ac:dyDescent="0.3">
      <c r="K794" s="119"/>
      <c r="L794" s="120"/>
      <c r="M794" s="120"/>
      <c r="N794" s="119"/>
      <c r="O794" s="120"/>
      <c r="P794" s="120"/>
      <c r="Q794" s="4"/>
    </row>
    <row r="795" spans="11:17" x14ac:dyDescent="0.3">
      <c r="K795" s="121"/>
      <c r="L795" s="120"/>
      <c r="M795" s="120"/>
      <c r="N795" s="119"/>
      <c r="O795" s="120"/>
      <c r="P795" s="120"/>
      <c r="Q795" s="4"/>
    </row>
    <row r="796" spans="11:17" ht="18" x14ac:dyDescent="0.3">
      <c r="L796" s="197"/>
      <c r="M796" s="197"/>
      <c r="N796" s="88"/>
      <c r="O796" s="197"/>
      <c r="P796" s="197"/>
      <c r="Q796" s="4"/>
    </row>
    <row r="797" spans="11:17" ht="18" x14ac:dyDescent="0.3">
      <c r="K797" s="116"/>
      <c r="L797" s="117"/>
      <c r="M797" s="118"/>
      <c r="N797" s="116"/>
      <c r="O797" s="214"/>
      <c r="P797" s="214"/>
      <c r="Q797" s="4"/>
    </row>
    <row r="798" spans="11:17" x14ac:dyDescent="0.3">
      <c r="L798" s="215"/>
      <c r="M798" s="215"/>
      <c r="N798" s="96"/>
      <c r="O798" s="215"/>
      <c r="P798" s="215"/>
      <c r="Q798" s="4"/>
    </row>
    <row r="799" spans="11:17" x14ac:dyDescent="0.3">
      <c r="L799" s="47"/>
      <c r="O799" s="47"/>
      <c r="Q799" s="4"/>
    </row>
    <row r="800" spans="11:17" x14ac:dyDescent="0.3">
      <c r="K800" s="60"/>
      <c r="L800" s="216"/>
      <c r="M800" s="216"/>
      <c r="N800" s="60"/>
      <c r="O800" s="216"/>
      <c r="P800" s="216"/>
      <c r="Q800" s="4"/>
    </row>
    <row r="801" spans="11:17" x14ac:dyDescent="0.3">
      <c r="K801" s="60"/>
      <c r="L801" s="216"/>
      <c r="M801" s="216"/>
      <c r="N801" s="60"/>
      <c r="O801" s="216"/>
      <c r="P801" s="216"/>
      <c r="Q801" s="4"/>
    </row>
    <row r="802" spans="11:17" x14ac:dyDescent="0.3">
      <c r="K802" s="60"/>
      <c r="L802" s="216"/>
      <c r="M802" s="216"/>
      <c r="N802" s="60"/>
      <c r="O802" s="216"/>
      <c r="P802" s="216"/>
      <c r="Q802" s="4"/>
    </row>
    <row r="803" spans="11:17" x14ac:dyDescent="0.3">
      <c r="K803" s="119"/>
      <c r="L803" s="120"/>
      <c r="M803" s="120"/>
      <c r="N803" s="119"/>
      <c r="O803" s="120"/>
      <c r="P803" s="120"/>
      <c r="Q803" s="4"/>
    </row>
    <row r="804" spans="11:17" x14ac:dyDescent="0.3">
      <c r="K804" s="119"/>
      <c r="L804" s="120"/>
      <c r="M804" s="120"/>
      <c r="N804" s="119"/>
      <c r="O804" s="120"/>
      <c r="P804" s="120"/>
      <c r="Q804" s="4"/>
    </row>
    <row r="805" spans="11:17" x14ac:dyDescent="0.3">
      <c r="K805" s="119"/>
      <c r="L805" s="120"/>
      <c r="M805" s="120"/>
      <c r="N805" s="119"/>
      <c r="O805" s="120"/>
      <c r="P805" s="120"/>
      <c r="Q805" s="4"/>
    </row>
    <row r="806" spans="11:17" x14ac:dyDescent="0.3">
      <c r="K806" s="119"/>
      <c r="L806" s="120"/>
      <c r="M806" s="120"/>
      <c r="N806" s="119"/>
      <c r="O806" s="120"/>
      <c r="P806" s="120"/>
      <c r="Q806" s="4"/>
    </row>
    <row r="807" spans="11:17" x14ac:dyDescent="0.3">
      <c r="K807" s="119"/>
      <c r="L807" s="120"/>
      <c r="M807" s="120"/>
      <c r="N807" s="119"/>
      <c r="O807" s="120"/>
      <c r="P807" s="120"/>
      <c r="Q807" s="4"/>
    </row>
    <row r="808" spans="11:17" x14ac:dyDescent="0.3">
      <c r="K808" s="119"/>
      <c r="L808" s="120"/>
      <c r="M808" s="120"/>
      <c r="N808" s="119"/>
      <c r="O808" s="120"/>
      <c r="P808" s="120"/>
      <c r="Q808" s="4"/>
    </row>
    <row r="809" spans="11:17" x14ac:dyDescent="0.3">
      <c r="K809" s="119"/>
      <c r="L809" s="120"/>
      <c r="M809" s="120"/>
      <c r="N809" s="119"/>
      <c r="O809" s="120"/>
      <c r="P809" s="120"/>
      <c r="Q809" s="4"/>
    </row>
    <row r="810" spans="11:17" x14ac:dyDescent="0.3">
      <c r="K810" s="121"/>
      <c r="L810" s="120"/>
      <c r="M810" s="120"/>
      <c r="N810" s="119"/>
      <c r="O810" s="120"/>
      <c r="P810" s="120"/>
      <c r="Q810" s="4"/>
    </row>
    <row r="811" spans="11:17" ht="18" x14ac:dyDescent="0.3">
      <c r="L811" s="197"/>
      <c r="M811" s="197"/>
      <c r="N811" s="88"/>
      <c r="O811" s="197"/>
      <c r="P811" s="197"/>
      <c r="Q811" s="4"/>
    </row>
    <row r="812" spans="11:17" ht="18" x14ac:dyDescent="0.3">
      <c r="K812" s="116"/>
      <c r="L812" s="117"/>
      <c r="M812" s="118"/>
      <c r="N812" s="116"/>
      <c r="O812" s="214"/>
      <c r="P812" s="214"/>
      <c r="Q812" s="4"/>
    </row>
    <row r="813" spans="11:17" x14ac:dyDescent="0.3">
      <c r="L813" s="215"/>
      <c r="M813" s="215"/>
      <c r="N813" s="96"/>
      <c r="O813" s="215"/>
      <c r="P813" s="215"/>
      <c r="Q813" s="4"/>
    </row>
    <row r="814" spans="11:17" x14ac:dyDescent="0.3">
      <c r="L814" s="47"/>
      <c r="O814" s="47"/>
      <c r="Q814" s="4"/>
    </row>
    <row r="815" spans="11:17" x14ac:dyDescent="0.3">
      <c r="K815" s="60"/>
      <c r="L815" s="216"/>
      <c r="M815" s="216"/>
      <c r="N815" s="60"/>
      <c r="O815" s="216"/>
      <c r="P815" s="216"/>
      <c r="Q815" s="4"/>
    </row>
    <row r="816" spans="11:17" x14ac:dyDescent="0.3">
      <c r="K816" s="60"/>
      <c r="L816" s="216"/>
      <c r="M816" s="216"/>
      <c r="N816" s="60"/>
      <c r="O816" s="216"/>
      <c r="P816" s="216"/>
      <c r="Q816" s="4"/>
    </row>
    <row r="817" spans="11:17" x14ac:dyDescent="0.3">
      <c r="K817" s="60"/>
      <c r="L817" s="216"/>
      <c r="M817" s="216"/>
      <c r="N817" s="60"/>
      <c r="O817" s="216"/>
      <c r="P817" s="216"/>
      <c r="Q817" s="4"/>
    </row>
    <row r="818" spans="11:17" x14ac:dyDescent="0.3">
      <c r="K818" s="119"/>
      <c r="L818" s="120"/>
      <c r="M818" s="120"/>
      <c r="N818" s="119"/>
      <c r="O818" s="120"/>
      <c r="P818" s="120"/>
      <c r="Q818" s="4"/>
    </row>
    <row r="819" spans="11:17" x14ac:dyDescent="0.3">
      <c r="K819" s="119"/>
      <c r="L819" s="120"/>
      <c r="M819" s="120"/>
      <c r="N819" s="119"/>
      <c r="O819" s="120"/>
      <c r="P819" s="120"/>
      <c r="Q819" s="4"/>
    </row>
    <row r="820" spans="11:17" x14ac:dyDescent="0.3">
      <c r="K820" s="119"/>
      <c r="L820" s="120"/>
      <c r="M820" s="120"/>
      <c r="N820" s="119"/>
      <c r="O820" s="120"/>
      <c r="P820" s="120"/>
      <c r="Q820" s="4"/>
    </row>
    <row r="821" spans="11:17" x14ac:dyDescent="0.3">
      <c r="K821" s="119"/>
      <c r="L821" s="120"/>
      <c r="M821" s="120"/>
      <c r="N821" s="119"/>
      <c r="O821" s="120"/>
      <c r="P821" s="120"/>
      <c r="Q821" s="4"/>
    </row>
    <row r="822" spans="11:17" x14ac:dyDescent="0.3">
      <c r="K822" s="119"/>
      <c r="L822" s="120"/>
      <c r="M822" s="120"/>
      <c r="N822" s="119"/>
      <c r="O822" s="120"/>
      <c r="P822" s="120"/>
      <c r="Q822" s="4"/>
    </row>
    <row r="823" spans="11:17" x14ac:dyDescent="0.3">
      <c r="K823" s="119"/>
      <c r="L823" s="120"/>
      <c r="M823" s="120"/>
      <c r="N823" s="119"/>
      <c r="O823" s="120"/>
      <c r="P823" s="120"/>
      <c r="Q823" s="4"/>
    </row>
    <row r="824" spans="11:17" x14ac:dyDescent="0.3">
      <c r="K824" s="119"/>
      <c r="L824" s="120"/>
      <c r="M824" s="120"/>
      <c r="N824" s="119"/>
      <c r="O824" s="120"/>
      <c r="P824" s="120"/>
      <c r="Q824" s="4"/>
    </row>
    <row r="825" spans="11:17" x14ac:dyDescent="0.3">
      <c r="K825" s="119"/>
      <c r="L825" s="120"/>
      <c r="M825" s="120"/>
      <c r="N825" s="119"/>
      <c r="O825" s="120"/>
      <c r="P825" s="120"/>
      <c r="Q825" s="4"/>
    </row>
    <row r="826" spans="11:17" x14ac:dyDescent="0.3">
      <c r="K826" s="119"/>
      <c r="L826" s="120"/>
      <c r="M826" s="120"/>
      <c r="N826" s="119"/>
      <c r="O826" s="120"/>
      <c r="P826" s="120"/>
      <c r="Q826" s="4"/>
    </row>
    <row r="827" spans="11:17" x14ac:dyDescent="0.3">
      <c r="K827" s="119"/>
      <c r="L827" s="120"/>
      <c r="M827" s="120"/>
      <c r="N827" s="119"/>
      <c r="O827" s="120"/>
      <c r="P827" s="120"/>
      <c r="Q827" s="4"/>
    </row>
    <row r="828" spans="11:17" x14ac:dyDescent="0.3">
      <c r="K828" s="119"/>
      <c r="L828" s="120"/>
      <c r="M828" s="120"/>
      <c r="N828" s="119"/>
      <c r="O828" s="120"/>
      <c r="P828" s="120"/>
      <c r="Q828" s="4"/>
    </row>
    <row r="829" spans="11:17" x14ac:dyDescent="0.3">
      <c r="K829" s="119"/>
      <c r="L829" s="120"/>
      <c r="M829" s="120"/>
      <c r="N829" s="119"/>
      <c r="O829" s="120"/>
      <c r="P829" s="120"/>
      <c r="Q829" s="4"/>
    </row>
    <row r="830" spans="11:17" x14ac:dyDescent="0.3">
      <c r="K830" s="119"/>
      <c r="L830" s="120"/>
      <c r="M830" s="120"/>
      <c r="N830" s="119"/>
      <c r="O830" s="120"/>
      <c r="P830" s="120"/>
      <c r="Q830" s="4"/>
    </row>
    <row r="831" spans="11:17" x14ac:dyDescent="0.3">
      <c r="K831" s="119"/>
      <c r="L831" s="120"/>
      <c r="M831" s="120"/>
      <c r="N831" s="119"/>
      <c r="O831" s="120"/>
      <c r="P831" s="120"/>
      <c r="Q831" s="4"/>
    </row>
    <row r="832" spans="11:17" x14ac:dyDescent="0.3">
      <c r="K832" s="119"/>
      <c r="L832" s="120"/>
      <c r="M832" s="120"/>
      <c r="N832" s="119"/>
      <c r="O832" s="120"/>
      <c r="P832" s="120"/>
      <c r="Q832" s="4"/>
    </row>
    <row r="833" spans="11:17" x14ac:dyDescent="0.3">
      <c r="K833" s="119"/>
      <c r="L833" s="120"/>
      <c r="M833" s="120"/>
      <c r="N833" s="119"/>
      <c r="O833" s="120"/>
      <c r="P833" s="120"/>
      <c r="Q833" s="4"/>
    </row>
    <row r="834" spans="11:17" x14ac:dyDescent="0.3">
      <c r="K834" s="119"/>
      <c r="L834" s="120"/>
      <c r="M834" s="120"/>
      <c r="N834" s="119"/>
      <c r="O834" s="120"/>
      <c r="P834" s="120"/>
      <c r="Q834" s="4"/>
    </row>
    <row r="835" spans="11:17" x14ac:dyDescent="0.3">
      <c r="K835" s="119"/>
      <c r="L835" s="120"/>
      <c r="M835" s="120"/>
      <c r="N835" s="119"/>
      <c r="O835" s="120"/>
      <c r="P835" s="120"/>
      <c r="Q835" s="4"/>
    </row>
    <row r="836" spans="11:17" x14ac:dyDescent="0.3">
      <c r="K836" s="119"/>
      <c r="L836" s="120"/>
      <c r="M836" s="120"/>
      <c r="N836" s="119"/>
      <c r="O836" s="120"/>
      <c r="P836" s="120"/>
      <c r="Q836" s="4"/>
    </row>
    <row r="837" spans="11:17" x14ac:dyDescent="0.3">
      <c r="K837" s="119"/>
      <c r="L837" s="120"/>
      <c r="M837" s="120"/>
      <c r="N837" s="119"/>
      <c r="O837" s="120"/>
      <c r="P837" s="120"/>
      <c r="Q837" s="4"/>
    </row>
    <row r="838" spans="11:17" x14ac:dyDescent="0.3">
      <c r="K838" s="119"/>
      <c r="L838" s="120"/>
      <c r="M838" s="120"/>
      <c r="N838" s="119"/>
      <c r="O838" s="120"/>
      <c r="P838" s="120"/>
      <c r="Q838" s="4"/>
    </row>
    <row r="839" spans="11:17" x14ac:dyDescent="0.3">
      <c r="K839" s="119"/>
      <c r="L839" s="120"/>
      <c r="M839" s="120"/>
      <c r="N839" s="119"/>
      <c r="O839" s="120"/>
      <c r="P839" s="120"/>
      <c r="Q839" s="4"/>
    </row>
    <row r="840" spans="11:17" x14ac:dyDescent="0.3">
      <c r="K840" s="119"/>
      <c r="L840" s="120"/>
      <c r="M840" s="120"/>
      <c r="N840" s="119"/>
      <c r="O840" s="120"/>
      <c r="P840" s="120"/>
      <c r="Q840" s="4"/>
    </row>
    <row r="841" spans="11:17" x14ac:dyDescent="0.3">
      <c r="K841" s="121"/>
      <c r="L841" s="120"/>
      <c r="M841" s="120"/>
      <c r="N841" s="119"/>
      <c r="O841" s="120"/>
      <c r="P841" s="120"/>
      <c r="Q841" s="4"/>
    </row>
    <row r="842" spans="11:17" ht="18" x14ac:dyDescent="0.3">
      <c r="L842" s="197"/>
      <c r="M842" s="197"/>
      <c r="N842" s="88"/>
      <c r="O842" s="197"/>
      <c r="P842" s="197"/>
      <c r="Q842" s="4"/>
    </row>
    <row r="843" spans="11:17" ht="18" x14ac:dyDescent="0.3">
      <c r="K843" s="116"/>
      <c r="L843" s="117"/>
      <c r="M843" s="118"/>
      <c r="N843" s="116"/>
      <c r="O843" s="214"/>
      <c r="P843" s="214"/>
      <c r="Q843" s="4"/>
    </row>
    <row r="844" spans="11:17" x14ac:dyDescent="0.3">
      <c r="L844" s="215"/>
      <c r="M844" s="215"/>
      <c r="N844" s="96"/>
      <c r="O844" s="215"/>
      <c r="P844" s="215"/>
      <c r="Q844" s="4"/>
    </row>
    <row r="845" spans="11:17" x14ac:dyDescent="0.3">
      <c r="L845" s="47"/>
      <c r="O845" s="47"/>
      <c r="Q845" s="4"/>
    </row>
    <row r="846" spans="11:17" x14ac:dyDescent="0.3">
      <c r="K846" s="60"/>
      <c r="L846" s="216"/>
      <c r="M846" s="216"/>
      <c r="N846" s="60"/>
      <c r="O846" s="216"/>
      <c r="P846" s="216"/>
      <c r="Q846" s="4"/>
    </row>
    <row r="847" spans="11:17" x14ac:dyDescent="0.3">
      <c r="K847" s="60"/>
      <c r="L847" s="216"/>
      <c r="M847" s="216"/>
      <c r="N847" s="60"/>
      <c r="O847" s="216"/>
      <c r="P847" s="216"/>
      <c r="Q847" s="4"/>
    </row>
    <row r="848" spans="11:17" x14ac:dyDescent="0.3">
      <c r="K848" s="60"/>
      <c r="L848" s="216"/>
      <c r="M848" s="216"/>
      <c r="N848" s="60"/>
      <c r="O848" s="216"/>
      <c r="P848" s="216"/>
      <c r="Q848" s="4"/>
    </row>
    <row r="849" spans="11:17" x14ac:dyDescent="0.3">
      <c r="K849" s="119"/>
      <c r="L849" s="120"/>
      <c r="M849" s="120"/>
      <c r="N849" s="119"/>
      <c r="O849" s="120"/>
      <c r="P849" s="120"/>
      <c r="Q849" s="4"/>
    </row>
    <row r="850" spans="11:17" x14ac:dyDescent="0.3">
      <c r="K850" s="119"/>
      <c r="L850" s="120"/>
      <c r="M850" s="120"/>
      <c r="N850" s="119"/>
      <c r="O850" s="120"/>
      <c r="P850" s="120"/>
      <c r="Q850" s="4"/>
    </row>
    <row r="851" spans="11:17" x14ac:dyDescent="0.3">
      <c r="K851" s="119"/>
      <c r="L851" s="120"/>
      <c r="M851" s="120"/>
      <c r="N851" s="119"/>
      <c r="O851" s="120"/>
      <c r="P851" s="120"/>
      <c r="Q851" s="4"/>
    </row>
    <row r="852" spans="11:17" x14ac:dyDescent="0.3">
      <c r="K852" s="119"/>
      <c r="L852" s="120"/>
      <c r="M852" s="120"/>
      <c r="N852" s="119"/>
      <c r="O852" s="120"/>
      <c r="P852" s="120"/>
      <c r="Q852" s="4"/>
    </row>
    <row r="853" spans="11:17" x14ac:dyDescent="0.3">
      <c r="K853" s="119"/>
      <c r="L853" s="120"/>
      <c r="M853" s="120"/>
      <c r="N853" s="119"/>
      <c r="O853" s="120"/>
      <c r="P853" s="120"/>
      <c r="Q853" s="4"/>
    </row>
    <row r="854" spans="11:17" x14ac:dyDescent="0.3">
      <c r="K854" s="119"/>
      <c r="L854" s="120"/>
      <c r="M854" s="120"/>
      <c r="N854" s="119"/>
      <c r="O854" s="120"/>
      <c r="P854" s="120"/>
      <c r="Q854" s="4"/>
    </row>
    <row r="855" spans="11:17" x14ac:dyDescent="0.3">
      <c r="K855" s="119"/>
      <c r="L855" s="120"/>
      <c r="M855" s="120"/>
      <c r="N855" s="119"/>
      <c r="O855" s="120"/>
      <c r="P855" s="120"/>
      <c r="Q855" s="4"/>
    </row>
    <row r="856" spans="11:17" x14ac:dyDescent="0.3">
      <c r="K856" s="119"/>
      <c r="L856" s="120"/>
      <c r="M856" s="120"/>
      <c r="N856" s="119"/>
      <c r="O856" s="120"/>
      <c r="P856" s="120"/>
      <c r="Q856" s="4"/>
    </row>
    <row r="857" spans="11:17" x14ac:dyDescent="0.3">
      <c r="K857" s="119"/>
      <c r="L857" s="120"/>
      <c r="M857" s="120"/>
      <c r="N857" s="119"/>
      <c r="O857" s="120"/>
      <c r="P857" s="120"/>
      <c r="Q857" s="4"/>
    </row>
    <row r="858" spans="11:17" x14ac:dyDescent="0.3">
      <c r="K858" s="119"/>
      <c r="L858" s="120"/>
      <c r="M858" s="120"/>
      <c r="N858" s="119"/>
      <c r="O858" s="120"/>
      <c r="P858" s="120"/>
      <c r="Q858" s="4"/>
    </row>
    <row r="859" spans="11:17" x14ac:dyDescent="0.3">
      <c r="K859" s="119"/>
      <c r="L859" s="120"/>
      <c r="M859" s="120"/>
      <c r="N859" s="119"/>
      <c r="O859" s="120"/>
      <c r="P859" s="120"/>
      <c r="Q859" s="4"/>
    </row>
    <row r="860" spans="11:17" x14ac:dyDescent="0.3">
      <c r="K860" s="119"/>
      <c r="L860" s="120"/>
      <c r="M860" s="120"/>
      <c r="N860" s="119"/>
      <c r="O860" s="120"/>
      <c r="P860" s="120"/>
      <c r="Q860" s="4"/>
    </row>
    <row r="861" spans="11:17" x14ac:dyDescent="0.3">
      <c r="K861" s="119"/>
      <c r="L861" s="120"/>
      <c r="M861" s="120"/>
      <c r="N861" s="119"/>
      <c r="O861" s="120"/>
      <c r="P861" s="120"/>
      <c r="Q861" s="4"/>
    </row>
    <row r="862" spans="11:17" x14ac:dyDescent="0.3">
      <c r="K862" s="119"/>
      <c r="L862" s="120"/>
      <c r="M862" s="120"/>
      <c r="N862" s="119"/>
      <c r="O862" s="120"/>
      <c r="P862" s="120"/>
      <c r="Q862" s="4"/>
    </row>
    <row r="863" spans="11:17" x14ac:dyDescent="0.3">
      <c r="K863" s="119"/>
      <c r="L863" s="120"/>
      <c r="M863" s="120"/>
      <c r="N863" s="119"/>
      <c r="O863" s="120"/>
      <c r="P863" s="120"/>
      <c r="Q863" s="4"/>
    </row>
    <row r="864" spans="11:17" x14ac:dyDescent="0.3">
      <c r="K864" s="119"/>
      <c r="L864" s="120"/>
      <c r="M864" s="120"/>
      <c r="N864" s="119"/>
      <c r="O864" s="120"/>
      <c r="P864" s="120"/>
      <c r="Q864" s="4"/>
    </row>
    <row r="865" spans="11:17" x14ac:dyDescent="0.3">
      <c r="K865" s="119"/>
      <c r="L865" s="120"/>
      <c r="M865" s="120"/>
      <c r="N865" s="119"/>
      <c r="O865" s="120"/>
      <c r="P865" s="120"/>
      <c r="Q865" s="4"/>
    </row>
    <row r="866" spans="11:17" x14ac:dyDescent="0.3">
      <c r="K866" s="119"/>
      <c r="L866" s="120"/>
      <c r="M866" s="120"/>
      <c r="N866" s="119"/>
      <c r="O866" s="120"/>
      <c r="P866" s="120"/>
      <c r="Q866" s="4"/>
    </row>
    <row r="867" spans="11:17" x14ac:dyDescent="0.3">
      <c r="K867" s="119"/>
      <c r="L867" s="120"/>
      <c r="M867" s="120"/>
      <c r="N867" s="119"/>
      <c r="O867" s="120"/>
      <c r="P867" s="120"/>
      <c r="Q867" s="4"/>
    </row>
    <row r="868" spans="11:17" x14ac:dyDescent="0.3">
      <c r="K868" s="119"/>
      <c r="L868" s="120"/>
      <c r="M868" s="120"/>
      <c r="N868" s="119"/>
      <c r="O868" s="120"/>
      <c r="P868" s="120"/>
      <c r="Q868" s="4"/>
    </row>
    <row r="869" spans="11:17" x14ac:dyDescent="0.3">
      <c r="K869" s="119"/>
      <c r="L869" s="120"/>
      <c r="M869" s="120"/>
      <c r="N869" s="119"/>
      <c r="O869" s="120"/>
      <c r="P869" s="120"/>
      <c r="Q869" s="4"/>
    </row>
    <row r="870" spans="11:17" x14ac:dyDescent="0.3">
      <c r="K870" s="119"/>
      <c r="L870" s="120"/>
      <c r="M870" s="120"/>
      <c r="N870" s="119"/>
      <c r="O870" s="120"/>
      <c r="P870" s="120"/>
      <c r="Q870" s="4"/>
    </row>
    <row r="871" spans="11:17" x14ac:dyDescent="0.3">
      <c r="K871" s="119"/>
      <c r="L871" s="120"/>
      <c r="M871" s="120"/>
      <c r="N871" s="119"/>
      <c r="O871" s="120"/>
      <c r="P871" s="120"/>
      <c r="Q871" s="4"/>
    </row>
    <row r="872" spans="11:17" x14ac:dyDescent="0.3">
      <c r="K872" s="119"/>
      <c r="L872" s="120"/>
      <c r="M872" s="120"/>
      <c r="N872" s="119"/>
      <c r="O872" s="120"/>
      <c r="P872" s="120"/>
      <c r="Q872" s="4"/>
    </row>
    <row r="873" spans="11:17" x14ac:dyDescent="0.3">
      <c r="K873" s="119"/>
      <c r="L873" s="120"/>
      <c r="M873" s="120"/>
      <c r="N873" s="119"/>
      <c r="O873" s="120"/>
      <c r="P873" s="120"/>
      <c r="Q873" s="4"/>
    </row>
    <row r="874" spans="11:17" x14ac:dyDescent="0.3">
      <c r="K874" s="119"/>
      <c r="L874" s="120"/>
      <c r="M874" s="120"/>
      <c r="N874" s="119"/>
      <c r="O874" s="120"/>
      <c r="P874" s="120"/>
      <c r="Q874" s="4"/>
    </row>
    <row r="875" spans="11:17" x14ac:dyDescent="0.3">
      <c r="K875" s="119"/>
      <c r="L875" s="120"/>
      <c r="M875" s="120"/>
      <c r="N875" s="119"/>
      <c r="O875" s="120"/>
      <c r="P875" s="120"/>
      <c r="Q875" s="4"/>
    </row>
    <row r="876" spans="11:17" x14ac:dyDescent="0.3">
      <c r="K876" s="119"/>
      <c r="L876" s="120"/>
      <c r="M876" s="120"/>
      <c r="N876" s="119"/>
      <c r="O876" s="120"/>
      <c r="P876" s="120"/>
      <c r="Q876" s="4"/>
    </row>
    <row r="877" spans="11:17" x14ac:dyDescent="0.3">
      <c r="K877" s="119"/>
      <c r="L877" s="120"/>
      <c r="M877" s="120"/>
      <c r="N877" s="119"/>
      <c r="O877" s="120"/>
      <c r="P877" s="120"/>
      <c r="Q877" s="4"/>
    </row>
    <row r="878" spans="11:17" x14ac:dyDescent="0.3">
      <c r="K878" s="119"/>
      <c r="L878" s="120"/>
      <c r="M878" s="120"/>
      <c r="N878" s="119"/>
      <c r="O878" s="120"/>
      <c r="P878" s="120"/>
      <c r="Q878" s="4"/>
    </row>
    <row r="879" spans="11:17" x14ac:dyDescent="0.3">
      <c r="K879" s="119"/>
      <c r="L879" s="120"/>
      <c r="M879" s="120"/>
      <c r="N879" s="119"/>
      <c r="O879" s="120"/>
      <c r="P879" s="120"/>
      <c r="Q879" s="4"/>
    </row>
    <row r="880" spans="11:17" x14ac:dyDescent="0.3">
      <c r="K880" s="119"/>
      <c r="L880" s="120"/>
      <c r="M880" s="120"/>
      <c r="N880" s="119"/>
      <c r="O880" s="120"/>
      <c r="P880" s="120"/>
      <c r="Q880" s="4"/>
    </row>
    <row r="881" spans="11:17" x14ac:dyDescent="0.3">
      <c r="K881" s="121"/>
      <c r="L881" s="120"/>
      <c r="M881" s="120"/>
      <c r="N881" s="119"/>
      <c r="O881" s="120"/>
      <c r="P881" s="120"/>
      <c r="Q881" s="4"/>
    </row>
    <row r="882" spans="11:17" ht="18" x14ac:dyDescent="0.3">
      <c r="L882" s="197"/>
      <c r="M882" s="197"/>
      <c r="N882" s="88"/>
      <c r="O882" s="197"/>
      <c r="P882" s="197"/>
      <c r="Q882" s="4"/>
    </row>
    <row r="883" spans="11:17" ht="18" x14ac:dyDescent="0.3">
      <c r="K883" s="116"/>
      <c r="L883" s="117"/>
      <c r="M883" s="118"/>
      <c r="N883" s="116"/>
      <c r="O883" s="214"/>
      <c r="P883" s="214"/>
      <c r="Q883" s="4"/>
    </row>
    <row r="884" spans="11:17" x14ac:dyDescent="0.3">
      <c r="L884" s="215"/>
      <c r="M884" s="215"/>
      <c r="N884" s="96"/>
      <c r="O884" s="215"/>
      <c r="P884" s="215"/>
      <c r="Q884" s="4"/>
    </row>
    <row r="885" spans="11:17" x14ac:dyDescent="0.3">
      <c r="L885" s="47"/>
      <c r="O885" s="47"/>
      <c r="Q885" s="4"/>
    </row>
    <row r="886" spans="11:17" x14ac:dyDescent="0.3">
      <c r="K886" s="60"/>
      <c r="L886" s="216"/>
      <c r="M886" s="216"/>
      <c r="N886" s="60"/>
      <c r="O886" s="216"/>
      <c r="P886" s="216"/>
      <c r="Q886" s="4"/>
    </row>
    <row r="887" spans="11:17" x14ac:dyDescent="0.3">
      <c r="K887" s="60"/>
      <c r="L887" s="216"/>
      <c r="M887" s="216"/>
      <c r="N887" s="60"/>
      <c r="O887" s="216"/>
      <c r="P887" s="216"/>
      <c r="Q887" s="4"/>
    </row>
    <row r="888" spans="11:17" x14ac:dyDescent="0.3">
      <c r="K888" s="60"/>
      <c r="L888" s="216"/>
      <c r="M888" s="216"/>
      <c r="N888" s="60"/>
      <c r="O888" s="216"/>
      <c r="P888" s="216"/>
      <c r="Q888" s="4"/>
    </row>
    <row r="889" spans="11:17" x14ac:dyDescent="0.3">
      <c r="K889" s="119"/>
      <c r="L889" s="120"/>
      <c r="M889" s="120"/>
      <c r="N889" s="119"/>
      <c r="O889" s="120"/>
      <c r="P889" s="120"/>
      <c r="Q889" s="4"/>
    </row>
    <row r="890" spans="11:17" x14ac:dyDescent="0.3">
      <c r="K890" s="119"/>
      <c r="L890" s="120"/>
      <c r="M890" s="120"/>
      <c r="N890" s="119"/>
      <c r="O890" s="120"/>
      <c r="P890" s="120"/>
      <c r="Q890" s="4"/>
    </row>
    <row r="891" spans="11:17" x14ac:dyDescent="0.3">
      <c r="K891" s="119"/>
      <c r="L891" s="120"/>
      <c r="M891" s="120"/>
      <c r="N891" s="119"/>
      <c r="O891" s="120"/>
      <c r="P891" s="120"/>
      <c r="Q891" s="4"/>
    </row>
    <row r="892" spans="11:17" x14ac:dyDescent="0.3">
      <c r="K892" s="119"/>
      <c r="L892" s="120"/>
      <c r="M892" s="120"/>
      <c r="N892" s="119"/>
      <c r="O892" s="120"/>
      <c r="P892" s="120"/>
      <c r="Q892" s="4"/>
    </row>
    <row r="893" spans="11:17" x14ac:dyDescent="0.3">
      <c r="K893" s="121"/>
      <c r="L893" s="120"/>
      <c r="M893" s="120"/>
      <c r="N893" s="119"/>
      <c r="O893" s="120"/>
      <c r="P893" s="120"/>
      <c r="Q893" s="4"/>
    </row>
    <row r="894" spans="11:17" ht="18" x14ac:dyDescent="0.3">
      <c r="L894" s="197"/>
      <c r="M894" s="197"/>
      <c r="N894" s="88"/>
      <c r="O894" s="197"/>
      <c r="P894" s="197"/>
      <c r="Q894" s="4"/>
    </row>
    <row r="895" spans="11:17" ht="18" x14ac:dyDescent="0.3">
      <c r="K895" s="116"/>
      <c r="L895" s="117"/>
      <c r="M895" s="118"/>
      <c r="N895" s="116"/>
      <c r="O895" s="214"/>
      <c r="P895" s="214"/>
      <c r="Q895" s="4"/>
    </row>
    <row r="896" spans="11:17" x14ac:dyDescent="0.3">
      <c r="L896" s="215"/>
      <c r="M896" s="215"/>
      <c r="N896" s="96"/>
      <c r="O896" s="215"/>
      <c r="P896" s="215"/>
      <c r="Q896" s="4"/>
    </row>
    <row r="897" spans="11:17" x14ac:dyDescent="0.3">
      <c r="L897" s="47"/>
      <c r="O897" s="47"/>
      <c r="Q897" s="4"/>
    </row>
    <row r="898" spans="11:17" x14ac:dyDescent="0.3">
      <c r="K898" s="60"/>
      <c r="L898" s="216"/>
      <c r="M898" s="216"/>
      <c r="N898" s="60"/>
      <c r="O898" s="216"/>
      <c r="P898" s="216"/>
      <c r="Q898" s="4"/>
    </row>
    <row r="899" spans="11:17" x14ac:dyDescent="0.3">
      <c r="K899" s="60"/>
      <c r="L899" s="216"/>
      <c r="M899" s="216"/>
      <c r="N899" s="60"/>
      <c r="O899" s="216"/>
      <c r="P899" s="216"/>
      <c r="Q899" s="4"/>
    </row>
    <row r="900" spans="11:17" x14ac:dyDescent="0.3">
      <c r="K900" s="60"/>
      <c r="L900" s="216"/>
      <c r="M900" s="216"/>
      <c r="N900" s="60"/>
      <c r="O900" s="216"/>
      <c r="P900" s="216"/>
      <c r="Q900" s="4"/>
    </row>
    <row r="901" spans="11:17" x14ac:dyDescent="0.3">
      <c r="K901" s="119"/>
      <c r="L901" s="120"/>
      <c r="M901" s="120"/>
      <c r="N901" s="119"/>
      <c r="O901" s="120"/>
      <c r="P901" s="120"/>
      <c r="Q901" s="4"/>
    </row>
    <row r="902" spans="11:17" x14ac:dyDescent="0.3">
      <c r="K902" s="119"/>
      <c r="L902" s="120"/>
      <c r="M902" s="120"/>
      <c r="N902" s="119"/>
      <c r="O902" s="120"/>
      <c r="P902" s="120"/>
      <c r="Q902" s="4"/>
    </row>
    <row r="903" spans="11:17" x14ac:dyDescent="0.3">
      <c r="K903" s="119"/>
      <c r="L903" s="120"/>
      <c r="M903" s="120"/>
      <c r="N903" s="119"/>
      <c r="O903" s="120"/>
      <c r="P903" s="120"/>
      <c r="Q903" s="4"/>
    </row>
    <row r="904" spans="11:17" x14ac:dyDescent="0.3">
      <c r="K904" s="119"/>
      <c r="L904" s="120"/>
      <c r="M904" s="120"/>
      <c r="N904" s="119"/>
      <c r="O904" s="120"/>
      <c r="P904" s="120"/>
      <c r="Q904" s="4"/>
    </row>
    <row r="905" spans="11:17" x14ac:dyDescent="0.3">
      <c r="K905" s="119"/>
      <c r="L905" s="120"/>
      <c r="M905" s="120"/>
      <c r="N905" s="119"/>
      <c r="O905" s="120"/>
      <c r="P905" s="120"/>
      <c r="Q905" s="4"/>
    </row>
    <row r="906" spans="11:17" x14ac:dyDescent="0.3">
      <c r="K906" s="119"/>
      <c r="L906" s="120"/>
      <c r="M906" s="120"/>
      <c r="N906" s="119"/>
      <c r="O906" s="120"/>
      <c r="P906" s="120"/>
      <c r="Q906" s="4"/>
    </row>
    <row r="907" spans="11:17" x14ac:dyDescent="0.3">
      <c r="K907" s="119"/>
      <c r="L907" s="120"/>
      <c r="M907" s="120"/>
      <c r="N907" s="119"/>
      <c r="O907" s="120"/>
      <c r="P907" s="120"/>
      <c r="Q907" s="4"/>
    </row>
    <row r="908" spans="11:17" x14ac:dyDescent="0.3">
      <c r="K908" s="119"/>
      <c r="L908" s="120"/>
      <c r="M908" s="120"/>
      <c r="N908" s="119"/>
      <c r="O908" s="120"/>
      <c r="P908" s="120"/>
      <c r="Q908" s="4"/>
    </row>
    <row r="909" spans="11:17" x14ac:dyDescent="0.3">
      <c r="K909" s="119"/>
      <c r="L909" s="120"/>
      <c r="M909" s="120"/>
      <c r="N909" s="119"/>
      <c r="O909" s="120"/>
      <c r="P909" s="120"/>
      <c r="Q909" s="4"/>
    </row>
    <row r="910" spans="11:17" x14ac:dyDescent="0.3">
      <c r="K910" s="119"/>
      <c r="L910" s="120"/>
      <c r="M910" s="120"/>
      <c r="N910" s="119"/>
      <c r="O910" s="120"/>
      <c r="P910" s="120"/>
      <c r="Q910" s="4"/>
    </row>
    <row r="911" spans="11:17" x14ac:dyDescent="0.3">
      <c r="K911" s="119"/>
      <c r="L911" s="120"/>
      <c r="M911" s="120"/>
      <c r="N911" s="119"/>
      <c r="O911" s="120"/>
      <c r="P911" s="120"/>
      <c r="Q911" s="4"/>
    </row>
    <row r="912" spans="11:17" x14ac:dyDescent="0.3">
      <c r="K912" s="119"/>
      <c r="L912" s="120"/>
      <c r="M912" s="120"/>
      <c r="N912" s="119"/>
      <c r="O912" s="120"/>
      <c r="P912" s="120"/>
      <c r="Q912" s="4"/>
    </row>
    <row r="913" spans="11:17" x14ac:dyDescent="0.3">
      <c r="K913" s="119"/>
      <c r="L913" s="120"/>
      <c r="M913" s="120"/>
      <c r="N913" s="119"/>
      <c r="O913" s="120"/>
      <c r="P913" s="120"/>
      <c r="Q913" s="4"/>
    </row>
    <row r="914" spans="11:17" x14ac:dyDescent="0.3">
      <c r="K914" s="119"/>
      <c r="L914" s="120"/>
      <c r="M914" s="120"/>
      <c r="N914" s="119"/>
      <c r="O914" s="120"/>
      <c r="P914" s="120"/>
      <c r="Q914" s="4"/>
    </row>
    <row r="915" spans="11:17" x14ac:dyDescent="0.3">
      <c r="K915" s="119"/>
      <c r="L915" s="120"/>
      <c r="M915" s="120"/>
      <c r="N915" s="119"/>
      <c r="O915" s="120"/>
      <c r="P915" s="120"/>
      <c r="Q915" s="4"/>
    </row>
    <row r="916" spans="11:17" x14ac:dyDescent="0.3">
      <c r="K916" s="119"/>
      <c r="L916" s="120"/>
      <c r="M916" s="120"/>
      <c r="N916" s="119"/>
      <c r="O916" s="120"/>
      <c r="P916" s="120"/>
      <c r="Q916" s="4"/>
    </row>
    <row r="917" spans="11:17" x14ac:dyDescent="0.3">
      <c r="K917" s="119"/>
      <c r="L917" s="120"/>
      <c r="M917" s="120"/>
      <c r="N917" s="119"/>
      <c r="O917" s="120"/>
      <c r="P917" s="120"/>
      <c r="Q917" s="4"/>
    </row>
    <row r="918" spans="11:17" x14ac:dyDescent="0.3">
      <c r="K918" s="119"/>
      <c r="L918" s="120"/>
      <c r="M918" s="120"/>
      <c r="N918" s="119"/>
      <c r="O918" s="120"/>
      <c r="P918" s="120"/>
      <c r="Q918" s="4"/>
    </row>
    <row r="919" spans="11:17" x14ac:dyDescent="0.3">
      <c r="K919" s="119"/>
      <c r="L919" s="120"/>
      <c r="M919" s="120"/>
      <c r="N919" s="119"/>
      <c r="O919" s="120"/>
      <c r="P919" s="120"/>
      <c r="Q919" s="4"/>
    </row>
    <row r="920" spans="11:17" x14ac:dyDescent="0.3">
      <c r="K920" s="119"/>
      <c r="L920" s="120"/>
      <c r="M920" s="120"/>
      <c r="N920" s="119"/>
      <c r="O920" s="120"/>
      <c r="P920" s="120"/>
      <c r="Q920" s="4"/>
    </row>
    <row r="921" spans="11:17" x14ac:dyDescent="0.3">
      <c r="K921" s="119"/>
      <c r="L921" s="120"/>
      <c r="M921" s="120"/>
      <c r="N921" s="119"/>
      <c r="O921" s="120"/>
      <c r="P921" s="120"/>
      <c r="Q921" s="4"/>
    </row>
    <row r="922" spans="11:17" x14ac:dyDescent="0.3">
      <c r="K922" s="119"/>
      <c r="L922" s="120"/>
      <c r="M922" s="120"/>
      <c r="N922" s="119"/>
      <c r="O922" s="120"/>
      <c r="P922" s="120"/>
      <c r="Q922" s="4"/>
    </row>
    <row r="923" spans="11:17" x14ac:dyDescent="0.3">
      <c r="K923" s="119"/>
      <c r="L923" s="120"/>
      <c r="M923" s="120"/>
      <c r="N923" s="119"/>
      <c r="O923" s="120"/>
      <c r="P923" s="120"/>
      <c r="Q923" s="4"/>
    </row>
    <row r="924" spans="11:17" x14ac:dyDescent="0.3">
      <c r="K924" s="119"/>
      <c r="L924" s="120"/>
      <c r="M924" s="120"/>
      <c r="N924" s="119"/>
      <c r="O924" s="120"/>
      <c r="P924" s="120"/>
      <c r="Q924" s="4"/>
    </row>
    <row r="925" spans="11:17" x14ac:dyDescent="0.3">
      <c r="K925" s="119"/>
      <c r="L925" s="120"/>
      <c r="M925" s="120"/>
      <c r="N925" s="119"/>
      <c r="O925" s="120"/>
      <c r="P925" s="120"/>
      <c r="Q925" s="4"/>
    </row>
    <row r="926" spans="11:17" x14ac:dyDescent="0.3">
      <c r="K926" s="119"/>
      <c r="L926" s="120"/>
      <c r="M926" s="120"/>
      <c r="N926" s="119"/>
      <c r="O926" s="120"/>
      <c r="P926" s="120"/>
      <c r="Q926" s="4"/>
    </row>
    <row r="927" spans="11:17" x14ac:dyDescent="0.3">
      <c r="K927" s="119"/>
      <c r="L927" s="120"/>
      <c r="M927" s="120"/>
      <c r="N927" s="119"/>
      <c r="O927" s="120"/>
      <c r="P927" s="120"/>
      <c r="Q927" s="4"/>
    </row>
    <row r="928" spans="11:17" x14ac:dyDescent="0.3">
      <c r="K928" s="119"/>
      <c r="L928" s="120"/>
      <c r="M928" s="120"/>
      <c r="N928" s="119"/>
      <c r="O928" s="120"/>
      <c r="P928" s="120"/>
      <c r="Q928" s="4"/>
    </row>
    <row r="929" spans="11:17" x14ac:dyDescent="0.3">
      <c r="K929" s="119"/>
      <c r="L929" s="120"/>
      <c r="M929" s="120"/>
      <c r="N929" s="119"/>
      <c r="O929" s="120"/>
      <c r="P929" s="120"/>
      <c r="Q929" s="4"/>
    </row>
    <row r="930" spans="11:17" x14ac:dyDescent="0.3">
      <c r="K930" s="119"/>
      <c r="L930" s="120"/>
      <c r="M930" s="120"/>
      <c r="N930" s="119"/>
      <c r="O930" s="120"/>
      <c r="P930" s="120"/>
      <c r="Q930" s="4"/>
    </row>
    <row r="931" spans="11:17" x14ac:dyDescent="0.3">
      <c r="K931" s="119"/>
      <c r="L931" s="120"/>
      <c r="M931" s="120"/>
      <c r="N931" s="119"/>
      <c r="O931" s="120"/>
      <c r="P931" s="120"/>
      <c r="Q931" s="4"/>
    </row>
    <row r="932" spans="11:17" x14ac:dyDescent="0.3">
      <c r="K932" s="119"/>
      <c r="L932" s="120"/>
      <c r="M932" s="120"/>
      <c r="N932" s="119"/>
      <c r="O932" s="120"/>
      <c r="P932" s="120"/>
      <c r="Q932" s="4"/>
    </row>
    <row r="933" spans="11:17" x14ac:dyDescent="0.3">
      <c r="K933" s="119"/>
      <c r="L933" s="120"/>
      <c r="M933" s="120"/>
      <c r="N933" s="119"/>
      <c r="O933" s="120"/>
      <c r="P933" s="120"/>
      <c r="Q933" s="4"/>
    </row>
    <row r="934" spans="11:17" x14ac:dyDescent="0.3">
      <c r="K934" s="119"/>
      <c r="L934" s="120"/>
      <c r="M934" s="120"/>
      <c r="N934" s="119"/>
      <c r="O934" s="120"/>
      <c r="P934" s="120"/>
      <c r="Q934" s="4"/>
    </row>
    <row r="935" spans="11:17" x14ac:dyDescent="0.3">
      <c r="K935" s="119"/>
      <c r="L935" s="120"/>
      <c r="M935" s="120"/>
      <c r="N935" s="119"/>
      <c r="O935" s="120"/>
      <c r="P935" s="120"/>
      <c r="Q935" s="4"/>
    </row>
    <row r="936" spans="11:17" x14ac:dyDescent="0.3">
      <c r="K936" s="119"/>
      <c r="L936" s="120"/>
      <c r="M936" s="120"/>
      <c r="N936" s="119"/>
      <c r="O936" s="120"/>
      <c r="P936" s="120"/>
      <c r="Q936" s="4"/>
    </row>
    <row r="937" spans="11:17" x14ac:dyDescent="0.3">
      <c r="K937" s="119"/>
      <c r="L937" s="120"/>
      <c r="M937" s="120"/>
      <c r="N937" s="119"/>
      <c r="O937" s="120"/>
      <c r="P937" s="120"/>
      <c r="Q937" s="4"/>
    </row>
    <row r="938" spans="11:17" x14ac:dyDescent="0.3">
      <c r="K938" s="119"/>
      <c r="L938" s="120"/>
      <c r="M938" s="120"/>
      <c r="N938" s="119"/>
      <c r="O938" s="120"/>
      <c r="P938" s="120"/>
      <c r="Q938" s="4"/>
    </row>
    <row r="939" spans="11:17" x14ac:dyDescent="0.3">
      <c r="K939" s="119"/>
      <c r="L939" s="120"/>
      <c r="M939" s="120"/>
      <c r="N939" s="119"/>
      <c r="O939" s="120"/>
      <c r="P939" s="120"/>
      <c r="Q939" s="4"/>
    </row>
    <row r="940" spans="11:17" x14ac:dyDescent="0.3">
      <c r="K940" s="119"/>
      <c r="L940" s="120"/>
      <c r="M940" s="120"/>
      <c r="N940" s="119"/>
      <c r="O940" s="120"/>
      <c r="P940" s="120"/>
      <c r="Q940" s="4"/>
    </row>
    <row r="941" spans="11:17" x14ac:dyDescent="0.3">
      <c r="K941" s="119"/>
      <c r="L941" s="120"/>
      <c r="M941" s="120"/>
      <c r="N941" s="119"/>
      <c r="O941" s="120"/>
      <c r="P941" s="120"/>
      <c r="Q941" s="4"/>
    </row>
    <row r="942" spans="11:17" x14ac:dyDescent="0.3">
      <c r="K942" s="119"/>
      <c r="L942" s="120"/>
      <c r="M942" s="120"/>
      <c r="N942" s="119"/>
      <c r="O942" s="120"/>
      <c r="P942" s="120"/>
      <c r="Q942" s="4"/>
    </row>
    <row r="943" spans="11:17" x14ac:dyDescent="0.3">
      <c r="K943" s="119"/>
      <c r="L943" s="120"/>
      <c r="M943" s="120"/>
      <c r="N943" s="119"/>
      <c r="O943" s="120"/>
      <c r="P943" s="120"/>
      <c r="Q943" s="4"/>
    </row>
    <row r="944" spans="11:17" x14ac:dyDescent="0.3">
      <c r="K944" s="119"/>
      <c r="L944" s="120"/>
      <c r="M944" s="120"/>
      <c r="N944" s="119"/>
      <c r="O944" s="120"/>
      <c r="P944" s="120"/>
      <c r="Q944" s="4"/>
    </row>
    <row r="945" spans="11:17" x14ac:dyDescent="0.3">
      <c r="K945" s="119"/>
      <c r="L945" s="120"/>
      <c r="M945" s="120"/>
      <c r="N945" s="119"/>
      <c r="O945" s="120"/>
      <c r="P945" s="120"/>
      <c r="Q945" s="4"/>
    </row>
    <row r="946" spans="11:17" x14ac:dyDescent="0.3">
      <c r="K946" s="121"/>
      <c r="L946" s="120"/>
      <c r="M946" s="120"/>
      <c r="N946" s="119"/>
      <c r="O946" s="120"/>
      <c r="P946" s="120"/>
      <c r="Q946" s="4"/>
    </row>
    <row r="947" spans="11:17" ht="18" x14ac:dyDescent="0.3">
      <c r="L947" s="197"/>
      <c r="M947" s="197"/>
      <c r="N947" s="88"/>
      <c r="O947" s="197"/>
      <c r="P947" s="197"/>
      <c r="Q947" s="4"/>
    </row>
    <row r="948" spans="11:17" ht="18" x14ac:dyDescent="0.3">
      <c r="K948" s="116"/>
      <c r="L948" s="117"/>
      <c r="M948" s="118"/>
      <c r="N948" s="116"/>
      <c r="O948" s="214"/>
      <c r="P948" s="214"/>
      <c r="Q948" s="4"/>
    </row>
    <row r="949" spans="11:17" x14ac:dyDescent="0.3">
      <c r="L949" s="215"/>
      <c r="M949" s="215"/>
      <c r="N949" s="96"/>
      <c r="O949" s="215"/>
      <c r="P949" s="215"/>
      <c r="Q949" s="4"/>
    </row>
    <row r="950" spans="11:17" x14ac:dyDescent="0.3">
      <c r="L950" s="47"/>
      <c r="O950" s="47"/>
      <c r="Q950" s="4"/>
    </row>
    <row r="951" spans="11:17" x14ac:dyDescent="0.3">
      <c r="L951" s="47"/>
      <c r="O951" s="47"/>
      <c r="Q951" s="4"/>
    </row>
    <row r="952" spans="11:17" x14ac:dyDescent="0.3">
      <c r="L952" s="47"/>
      <c r="O952" s="47"/>
      <c r="Q952" s="4"/>
    </row>
    <row r="953" spans="11:17" x14ac:dyDescent="0.3">
      <c r="L953" s="47"/>
      <c r="O953" s="47"/>
      <c r="Q953" s="4"/>
    </row>
    <row r="954" spans="11:17" x14ac:dyDescent="0.3">
      <c r="L954" s="47"/>
      <c r="O954" s="47"/>
      <c r="Q954" s="4"/>
    </row>
  </sheetData>
  <mergeCells count="335">
    <mergeCell ref="B1:P1"/>
    <mergeCell ref="B2:C2"/>
    <mergeCell ref="D2:I2"/>
    <mergeCell ref="B3:C3"/>
    <mergeCell ref="D3:P3"/>
    <mergeCell ref="B4:C4"/>
    <mergeCell ref="D4:H4"/>
    <mergeCell ref="I4:K4"/>
    <mergeCell ref="L4:M4"/>
    <mergeCell ref="N4:O4"/>
    <mergeCell ref="B6:J7"/>
    <mergeCell ref="L6:M6"/>
    <mergeCell ref="O6:P6"/>
    <mergeCell ref="L7:M7"/>
    <mergeCell ref="O7:P7"/>
    <mergeCell ref="H8:H10"/>
    <mergeCell ref="I8:I10"/>
    <mergeCell ref="J8:J10"/>
    <mergeCell ref="L8:L10"/>
    <mergeCell ref="M8:M10"/>
    <mergeCell ref="O8:O10"/>
    <mergeCell ref="P8:P10"/>
    <mergeCell ref="D10:E10"/>
    <mergeCell ref="D11:E11"/>
    <mergeCell ref="D12:E12"/>
    <mergeCell ref="D13:E13"/>
    <mergeCell ref="F14:J14"/>
    <mergeCell ref="L14:M14"/>
    <mergeCell ref="O14:P14"/>
    <mergeCell ref="F15:J15"/>
    <mergeCell ref="L15:M15"/>
    <mergeCell ref="O15:P15"/>
    <mergeCell ref="D16:E16"/>
    <mergeCell ref="L16:M16"/>
    <mergeCell ref="O16:P16"/>
    <mergeCell ref="D17:E17"/>
    <mergeCell ref="J17:K17"/>
    <mergeCell ref="D18:E18"/>
    <mergeCell ref="L18:M18"/>
    <mergeCell ref="O18:P18"/>
    <mergeCell ref="D19:E19"/>
    <mergeCell ref="J19:K19"/>
    <mergeCell ref="L20:M20"/>
    <mergeCell ref="O20:P20"/>
    <mergeCell ref="O21:P21"/>
    <mergeCell ref="L22:M22"/>
    <mergeCell ref="O22:P22"/>
    <mergeCell ref="L24:L26"/>
    <mergeCell ref="M24:M26"/>
    <mergeCell ref="O24:O26"/>
    <mergeCell ref="P24:P26"/>
    <mergeCell ref="L58:M58"/>
    <mergeCell ref="O58:P58"/>
    <mergeCell ref="O59:P59"/>
    <mergeCell ref="L60:M60"/>
    <mergeCell ref="O60:P60"/>
    <mergeCell ref="L62:L64"/>
    <mergeCell ref="M62:M64"/>
    <mergeCell ref="O62:O64"/>
    <mergeCell ref="P62:P64"/>
    <mergeCell ref="L79:M79"/>
    <mergeCell ref="O79:P79"/>
    <mergeCell ref="O80:P80"/>
    <mergeCell ref="L81:M81"/>
    <mergeCell ref="O81:P81"/>
    <mergeCell ref="L83:L85"/>
    <mergeCell ref="M83:M85"/>
    <mergeCell ref="O83:O85"/>
    <mergeCell ref="P83:P85"/>
    <mergeCell ref="L101:M101"/>
    <mergeCell ref="O101:P101"/>
    <mergeCell ref="O102:P102"/>
    <mergeCell ref="L103:M103"/>
    <mergeCell ref="O103:P103"/>
    <mergeCell ref="L105:L107"/>
    <mergeCell ref="M105:M107"/>
    <mergeCell ref="O105:O107"/>
    <mergeCell ref="P105:P107"/>
    <mergeCell ref="L111:M111"/>
    <mergeCell ref="O111:P111"/>
    <mergeCell ref="O112:P112"/>
    <mergeCell ref="L113:M113"/>
    <mergeCell ref="O113:P113"/>
    <mergeCell ref="L116:L118"/>
    <mergeCell ref="M116:M118"/>
    <mergeCell ref="O116:O118"/>
    <mergeCell ref="P116:P118"/>
    <mergeCell ref="L166:M166"/>
    <mergeCell ref="O166:P166"/>
    <mergeCell ref="O167:P167"/>
    <mergeCell ref="L168:M168"/>
    <mergeCell ref="O168:P168"/>
    <mergeCell ref="L170:L172"/>
    <mergeCell ref="M170:M172"/>
    <mergeCell ref="O170:O172"/>
    <mergeCell ref="P170:P172"/>
    <mergeCell ref="L205:M205"/>
    <mergeCell ref="O205:P205"/>
    <mergeCell ref="O206:P206"/>
    <mergeCell ref="L207:M207"/>
    <mergeCell ref="O207:P207"/>
    <mergeCell ref="L209:L211"/>
    <mergeCell ref="M209:M211"/>
    <mergeCell ref="O209:O211"/>
    <mergeCell ref="P209:P211"/>
    <mergeCell ref="L226:M226"/>
    <mergeCell ref="O226:P226"/>
    <mergeCell ref="O227:P227"/>
    <mergeCell ref="L228:M228"/>
    <mergeCell ref="O228:P228"/>
    <mergeCell ref="L230:L232"/>
    <mergeCell ref="M230:M232"/>
    <mergeCell ref="O230:O232"/>
    <mergeCell ref="P230:P232"/>
    <mergeCell ref="L264:M264"/>
    <mergeCell ref="O264:P264"/>
    <mergeCell ref="O265:P265"/>
    <mergeCell ref="L266:M266"/>
    <mergeCell ref="O266:P266"/>
    <mergeCell ref="L268:L270"/>
    <mergeCell ref="M268:M270"/>
    <mergeCell ref="O268:O270"/>
    <mergeCell ref="P268:P270"/>
    <mergeCell ref="L294:M294"/>
    <mergeCell ref="O294:P294"/>
    <mergeCell ref="O295:P295"/>
    <mergeCell ref="L296:M296"/>
    <mergeCell ref="O296:P296"/>
    <mergeCell ref="L299:L301"/>
    <mergeCell ref="M299:M301"/>
    <mergeCell ref="O299:O301"/>
    <mergeCell ref="P299:P301"/>
    <mergeCell ref="L337:M337"/>
    <mergeCell ref="O337:P337"/>
    <mergeCell ref="O338:P338"/>
    <mergeCell ref="L339:M339"/>
    <mergeCell ref="O339:P339"/>
    <mergeCell ref="L341:L343"/>
    <mergeCell ref="M341:M343"/>
    <mergeCell ref="O341:O343"/>
    <mergeCell ref="P341:P343"/>
    <mergeCell ref="L368:M368"/>
    <mergeCell ref="O368:P368"/>
    <mergeCell ref="O369:P369"/>
    <mergeCell ref="L370:M370"/>
    <mergeCell ref="O370:P370"/>
    <mergeCell ref="L372:L374"/>
    <mergeCell ref="M372:M374"/>
    <mergeCell ref="O372:O374"/>
    <mergeCell ref="P372:P374"/>
    <mergeCell ref="L407:M407"/>
    <mergeCell ref="O407:P407"/>
    <mergeCell ref="O408:P408"/>
    <mergeCell ref="L409:M409"/>
    <mergeCell ref="O409:P409"/>
    <mergeCell ref="L411:L413"/>
    <mergeCell ref="M411:M413"/>
    <mergeCell ref="O411:O413"/>
    <mergeCell ref="P411:P413"/>
    <mergeCell ref="L424:M424"/>
    <mergeCell ref="O424:P424"/>
    <mergeCell ref="O425:P425"/>
    <mergeCell ref="L426:M426"/>
    <mergeCell ref="O426:P426"/>
    <mergeCell ref="L429:L431"/>
    <mergeCell ref="M429:M431"/>
    <mergeCell ref="O429:O431"/>
    <mergeCell ref="P429:P431"/>
    <mergeCell ref="L454:M454"/>
    <mergeCell ref="O454:P454"/>
    <mergeCell ref="O455:P455"/>
    <mergeCell ref="L456:M456"/>
    <mergeCell ref="O456:P456"/>
    <mergeCell ref="L458:L460"/>
    <mergeCell ref="M458:M460"/>
    <mergeCell ref="O458:O460"/>
    <mergeCell ref="P458:P460"/>
    <mergeCell ref="L470:M470"/>
    <mergeCell ref="O470:P470"/>
    <mergeCell ref="O471:P471"/>
    <mergeCell ref="L472:M472"/>
    <mergeCell ref="O472:P472"/>
    <mergeCell ref="L474:L476"/>
    <mergeCell ref="M474:M476"/>
    <mergeCell ref="O474:O476"/>
    <mergeCell ref="P474:P476"/>
    <mergeCell ref="L494:M494"/>
    <mergeCell ref="O494:P494"/>
    <mergeCell ref="O495:P495"/>
    <mergeCell ref="L496:M496"/>
    <mergeCell ref="O496:P496"/>
    <mergeCell ref="L498:L500"/>
    <mergeCell ref="M498:M500"/>
    <mergeCell ref="O498:O500"/>
    <mergeCell ref="P498:P500"/>
    <mergeCell ref="L541:M541"/>
    <mergeCell ref="O541:P541"/>
    <mergeCell ref="O542:P542"/>
    <mergeCell ref="L543:M543"/>
    <mergeCell ref="O543:P543"/>
    <mergeCell ref="L545:L547"/>
    <mergeCell ref="M545:M547"/>
    <mergeCell ref="O545:O547"/>
    <mergeCell ref="P545:P547"/>
    <mergeCell ref="L580:M580"/>
    <mergeCell ref="O580:P580"/>
    <mergeCell ref="O581:P581"/>
    <mergeCell ref="L582:M582"/>
    <mergeCell ref="O582:P582"/>
    <mergeCell ref="L584:L586"/>
    <mergeCell ref="M584:M586"/>
    <mergeCell ref="O584:O586"/>
    <mergeCell ref="P584:P586"/>
    <mergeCell ref="L591:M591"/>
    <mergeCell ref="O591:P591"/>
    <mergeCell ref="O592:P592"/>
    <mergeCell ref="L593:M593"/>
    <mergeCell ref="O593:P593"/>
    <mergeCell ref="L596:L598"/>
    <mergeCell ref="M596:M598"/>
    <mergeCell ref="O596:O598"/>
    <mergeCell ref="P596:P598"/>
    <mergeCell ref="L614:M614"/>
    <mergeCell ref="O614:P614"/>
    <mergeCell ref="O615:P615"/>
    <mergeCell ref="L616:M616"/>
    <mergeCell ref="O616:P616"/>
    <mergeCell ref="L618:L620"/>
    <mergeCell ref="M618:M620"/>
    <mergeCell ref="O618:O620"/>
    <mergeCell ref="P618:P620"/>
    <mergeCell ref="L632:M632"/>
    <mergeCell ref="O632:P632"/>
    <mergeCell ref="O633:P633"/>
    <mergeCell ref="L634:M634"/>
    <mergeCell ref="O634:P634"/>
    <mergeCell ref="L636:L638"/>
    <mergeCell ref="M636:M638"/>
    <mergeCell ref="O636:O638"/>
    <mergeCell ref="P636:P638"/>
    <mergeCell ref="L679:M679"/>
    <mergeCell ref="O679:P679"/>
    <mergeCell ref="O680:P680"/>
    <mergeCell ref="L681:M681"/>
    <mergeCell ref="O681:P681"/>
    <mergeCell ref="L683:L685"/>
    <mergeCell ref="M683:M685"/>
    <mergeCell ref="O683:O685"/>
    <mergeCell ref="P683:P685"/>
    <mergeCell ref="L699:M699"/>
    <mergeCell ref="O699:P699"/>
    <mergeCell ref="O700:P700"/>
    <mergeCell ref="L701:M701"/>
    <mergeCell ref="O701:P701"/>
    <mergeCell ref="L703:L705"/>
    <mergeCell ref="M703:M705"/>
    <mergeCell ref="O703:O705"/>
    <mergeCell ref="P703:P705"/>
    <mergeCell ref="L733:M733"/>
    <mergeCell ref="O733:P733"/>
    <mergeCell ref="O734:P734"/>
    <mergeCell ref="L735:M735"/>
    <mergeCell ref="O735:P735"/>
    <mergeCell ref="L737:L739"/>
    <mergeCell ref="M737:M739"/>
    <mergeCell ref="O737:O739"/>
    <mergeCell ref="P737:P739"/>
    <mergeCell ref="L759:M759"/>
    <mergeCell ref="O759:P759"/>
    <mergeCell ref="O760:P760"/>
    <mergeCell ref="L761:M761"/>
    <mergeCell ref="O761:P761"/>
    <mergeCell ref="L763:L765"/>
    <mergeCell ref="M763:M765"/>
    <mergeCell ref="O763:O765"/>
    <mergeCell ref="P763:P765"/>
    <mergeCell ref="L777:M777"/>
    <mergeCell ref="O777:P777"/>
    <mergeCell ref="O778:P778"/>
    <mergeCell ref="L779:M779"/>
    <mergeCell ref="O779:P779"/>
    <mergeCell ref="L781:L783"/>
    <mergeCell ref="M781:M783"/>
    <mergeCell ref="O781:O783"/>
    <mergeCell ref="P781:P783"/>
    <mergeCell ref="L796:M796"/>
    <mergeCell ref="O796:P796"/>
    <mergeCell ref="O797:P797"/>
    <mergeCell ref="L798:M798"/>
    <mergeCell ref="O798:P798"/>
    <mergeCell ref="L800:L802"/>
    <mergeCell ref="M800:M802"/>
    <mergeCell ref="O800:O802"/>
    <mergeCell ref="P800:P802"/>
    <mergeCell ref="L811:M811"/>
    <mergeCell ref="O811:P811"/>
    <mergeCell ref="O812:P812"/>
    <mergeCell ref="L813:M813"/>
    <mergeCell ref="O813:P813"/>
    <mergeCell ref="L815:L817"/>
    <mergeCell ref="M815:M817"/>
    <mergeCell ref="O815:O817"/>
    <mergeCell ref="P815:P817"/>
    <mergeCell ref="L842:M842"/>
    <mergeCell ref="O842:P842"/>
    <mergeCell ref="O843:P843"/>
    <mergeCell ref="L844:M844"/>
    <mergeCell ref="O844:P844"/>
    <mergeCell ref="L846:L848"/>
    <mergeCell ref="M846:M848"/>
    <mergeCell ref="O846:O848"/>
    <mergeCell ref="P846:P848"/>
    <mergeCell ref="L882:M882"/>
    <mergeCell ref="O882:P882"/>
    <mergeCell ref="O883:P883"/>
    <mergeCell ref="L884:M884"/>
    <mergeCell ref="O884:P884"/>
    <mergeCell ref="L886:L888"/>
    <mergeCell ref="M886:M888"/>
    <mergeCell ref="O886:O888"/>
    <mergeCell ref="P886:P888"/>
    <mergeCell ref="L947:M947"/>
    <mergeCell ref="O947:P947"/>
    <mergeCell ref="O948:P948"/>
    <mergeCell ref="L949:M949"/>
    <mergeCell ref="O949:P949"/>
    <mergeCell ref="L894:M894"/>
    <mergeCell ref="O894:P894"/>
    <mergeCell ref="O895:P895"/>
    <mergeCell ref="L896:M896"/>
    <mergeCell ref="O896:P896"/>
    <mergeCell ref="L898:L900"/>
    <mergeCell ref="M898:M900"/>
    <mergeCell ref="O898:O900"/>
    <mergeCell ref="P898:P900"/>
  </mergeCells>
  <conditionalFormatting sqref="F8:F9">
    <cfRule type="containsText" dxfId="10" priority="2" operator="containsText" text="NE">
      <formula>NOT(ISERROR(SEARCH("NE",F8)))</formula>
    </cfRule>
  </conditionalFormatting>
  <conditionalFormatting sqref="F17">
    <cfRule type="containsText" dxfId="9" priority="3" operator="containsText" text="NE">
      <formula>NOT(ISERROR(SEARCH("NE",F17)))</formula>
    </cfRule>
  </conditionalFormatting>
  <conditionalFormatting sqref="F19:F1048576">
    <cfRule type="containsText" dxfId="8" priority="4" operator="containsText" text="NE">
      <formula>NOT(ISERROR(SEARCH("NE",F19)))</formula>
    </cfRule>
  </conditionalFormatting>
  <conditionalFormatting sqref="G5">
    <cfRule type="containsText" dxfId="7" priority="5" operator="containsText" text="NE">
      <formula>NOT(ISERROR(SEARCH("NE",G5)))</formula>
    </cfRule>
  </conditionalFormatting>
  <conditionalFormatting sqref="G16">
    <cfRule type="containsText" dxfId="6" priority="6" operator="containsText" text="NE">
      <formula>NOT(ISERROR(SEARCH("NE",G16)))</formula>
    </cfRule>
  </conditionalFormatting>
  <conditionalFormatting sqref="G18">
    <cfRule type="containsText" dxfId="5" priority="7" operator="containsText" text="NE">
      <formula>NOT(ISERROR(SEARCH("NE",G18)))</formula>
    </cfRule>
  </conditionalFormatting>
  <conditionalFormatting sqref="I4">
    <cfRule type="containsText" dxfId="4" priority="8" operator="containsText" text="NE">
      <formula>NOT(ISERROR(SEARCH("NE",I4)))</formula>
    </cfRule>
  </conditionalFormatting>
  <conditionalFormatting sqref="L17">
    <cfRule type="containsText" dxfId="3" priority="9" operator="containsText" text="NE">
      <formula>NOT(ISERROR(SEARCH("NE",L17)))</formula>
    </cfRule>
  </conditionalFormatting>
  <conditionalFormatting sqref="L19">
    <cfRule type="containsText" dxfId="2" priority="10" operator="containsText" text="NE">
      <formula>NOT(ISERROR(SEARCH("NE",L19)))</formula>
    </cfRule>
  </conditionalFormatting>
  <conditionalFormatting sqref="O17">
    <cfRule type="containsText" dxfId="1" priority="11" operator="containsText" text="NE">
      <formula>NOT(ISERROR(SEARCH("NE",O17)))</formula>
    </cfRule>
  </conditionalFormatting>
  <conditionalFormatting sqref="O19">
    <cfRule type="containsText" dxfId="0" priority="12" operator="containsText" text="NE">
      <formula>NOT(ISERROR(SEARCH("NE",O19)))</formula>
    </cfRule>
  </conditionalFormatting>
  <pageMargins left="0.39374999999999999" right="0.39374999999999999" top="0.47222222222222199" bottom="0.47222222222222199" header="0.23611111111111099" footer="0.23611111111111099"/>
  <pageSetup paperSize="9" fitToHeight="0" orientation="landscape" horizontalDpi="300" verticalDpi="300"/>
  <headerFooter>
    <oddHeader>&amp;LPříloha č. 4: Nabídková cena A + Tabulka plnění minimálních požadavků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AMJ53"/>
  <sheetViews>
    <sheetView topLeftCell="A46" zoomScaleNormal="100" workbookViewId="0">
      <selection activeCell="K8" sqref="K8"/>
    </sheetView>
  </sheetViews>
  <sheetFormatPr defaultColWidth="8.5546875" defaultRowHeight="14.4" x14ac:dyDescent="0.3"/>
  <cols>
    <col min="1" max="1" width="2.5546875" style="4" customWidth="1"/>
    <col min="2" max="2" width="5" style="5" customWidth="1"/>
    <col min="3" max="3" width="10.5546875" style="6" customWidth="1"/>
    <col min="4" max="4" width="45.5546875" style="45" customWidth="1"/>
    <col min="5" max="5" width="15" style="45" customWidth="1"/>
    <col min="6" max="6" width="16.44140625" style="5" customWidth="1"/>
    <col min="7" max="7" width="15.109375" style="5" customWidth="1"/>
    <col min="8" max="8" width="5" style="5" customWidth="1"/>
    <col min="9" max="9" width="18.109375" style="5" customWidth="1"/>
    <col min="10" max="10" width="8.5546875" style="5"/>
    <col min="11" max="11" width="52.5546875" style="5" customWidth="1"/>
    <col min="12" max="1024" width="8.5546875" style="5"/>
  </cols>
  <sheetData>
    <row r="1" spans="1:11" ht="45" customHeight="1" x14ac:dyDescent="0.3">
      <c r="B1" s="205" t="s">
        <v>16</v>
      </c>
      <c r="C1" s="205"/>
      <c r="D1" s="205"/>
      <c r="E1" s="205"/>
      <c r="F1" s="205"/>
      <c r="G1" s="205"/>
      <c r="H1" s="205"/>
      <c r="I1" s="205"/>
      <c r="J1" s="4"/>
    </row>
    <row r="2" spans="1:11" ht="25.5" customHeight="1" x14ac:dyDescent="0.3">
      <c r="B2" s="171" t="s">
        <v>0</v>
      </c>
      <c r="C2" s="171"/>
      <c r="D2" s="172" t="s">
        <v>1</v>
      </c>
      <c r="E2" s="172"/>
      <c r="F2" s="172"/>
      <c r="G2" s="172"/>
      <c r="H2" s="172"/>
      <c r="I2" s="172"/>
      <c r="J2" s="4"/>
    </row>
    <row r="3" spans="1:11" x14ac:dyDescent="0.3">
      <c r="B3" s="173" t="s">
        <v>2</v>
      </c>
      <c r="C3" s="173"/>
      <c r="D3" s="174" t="s">
        <v>3</v>
      </c>
      <c r="E3" s="174"/>
      <c r="F3" s="174"/>
      <c r="G3" s="174"/>
      <c r="H3" s="174"/>
      <c r="I3" s="174"/>
      <c r="J3" s="4"/>
    </row>
    <row r="4" spans="1:11" x14ac:dyDescent="0.3">
      <c r="B4" s="173" t="s">
        <v>4</v>
      </c>
      <c r="C4" s="173"/>
      <c r="D4" s="122"/>
      <c r="E4" s="123" t="str">
        <f>'Krycí list'!F4</f>
        <v>IČO:</v>
      </c>
      <c r="F4" s="207" t="str">
        <f>'Pokyny - nástroje'!G4</f>
        <v>DIČ:</v>
      </c>
      <c r="G4" s="207"/>
      <c r="H4" s="1" t="s">
        <v>192</v>
      </c>
      <c r="I4" s="49"/>
      <c r="J4" s="4"/>
    </row>
    <row r="5" spans="1:11" ht="18" customHeight="1" x14ac:dyDescent="0.3">
      <c r="B5" s="4"/>
      <c r="C5" s="13"/>
      <c r="D5" s="50"/>
      <c r="E5" s="50"/>
      <c r="F5" s="4"/>
      <c r="G5" s="4"/>
      <c r="H5" s="4"/>
      <c r="I5" s="4"/>
      <c r="J5" s="4"/>
    </row>
    <row r="6" spans="1:11" ht="25.5" customHeight="1" x14ac:dyDescent="0.3">
      <c r="B6" s="233" t="s">
        <v>193</v>
      </c>
      <c r="C6" s="233"/>
      <c r="D6" s="233"/>
      <c r="E6" s="233"/>
      <c r="F6" s="198" t="s">
        <v>194</v>
      </c>
      <c r="G6" s="234" t="s">
        <v>195</v>
      </c>
      <c r="H6" s="234"/>
      <c r="I6" s="124" t="s">
        <v>196</v>
      </c>
      <c r="J6" s="4"/>
    </row>
    <row r="7" spans="1:11" ht="33.75" customHeight="1" x14ac:dyDescent="0.3">
      <c r="B7" s="233"/>
      <c r="C7" s="233"/>
      <c r="D7" s="233"/>
      <c r="E7" s="233"/>
      <c r="F7" s="198"/>
      <c r="G7" s="125" t="s">
        <v>197</v>
      </c>
      <c r="H7" s="126" t="s">
        <v>198</v>
      </c>
      <c r="I7" s="127" t="s">
        <v>199</v>
      </c>
      <c r="J7" s="4"/>
    </row>
    <row r="8" spans="1:11" s="133" customFormat="1" ht="51" customHeight="1" x14ac:dyDescent="0.3">
      <c r="A8" s="128"/>
      <c r="B8" s="241" t="s">
        <v>200</v>
      </c>
      <c r="C8" s="241"/>
      <c r="D8" s="241"/>
      <c r="E8" s="241"/>
      <c r="F8" s="129"/>
      <c r="G8" s="130">
        <v>50</v>
      </c>
      <c r="H8" s="131" t="s">
        <v>201</v>
      </c>
      <c r="I8" s="132">
        <f>F8*G8</f>
        <v>0</v>
      </c>
      <c r="J8" s="128"/>
    </row>
    <row r="9" spans="1:11" ht="18.75" customHeight="1" x14ac:dyDescent="0.3">
      <c r="B9" s="134">
        <v>1</v>
      </c>
      <c r="C9" s="240" t="s">
        <v>202</v>
      </c>
      <c r="D9" s="240"/>
      <c r="E9" s="240"/>
      <c r="F9" s="240"/>
      <c r="G9" s="240"/>
      <c r="H9" s="240"/>
      <c r="I9" s="240"/>
      <c r="J9" s="4"/>
    </row>
    <row r="10" spans="1:11" ht="18.75" customHeight="1" x14ac:dyDescent="0.3">
      <c r="B10" s="135">
        <v>2</v>
      </c>
      <c r="C10" s="237" t="s">
        <v>203</v>
      </c>
      <c r="D10" s="237"/>
      <c r="E10" s="237"/>
      <c r="F10" s="237"/>
      <c r="G10" s="237"/>
      <c r="H10" s="237"/>
      <c r="I10" s="237"/>
      <c r="J10" s="4"/>
      <c r="K10" s="136"/>
    </row>
    <row r="11" spans="1:11" ht="18.75" customHeight="1" x14ac:dyDescent="0.3">
      <c r="B11" s="135">
        <v>3</v>
      </c>
      <c r="C11" s="237" t="s">
        <v>204</v>
      </c>
      <c r="D11" s="237"/>
      <c r="E11" s="237"/>
      <c r="F11" s="237"/>
      <c r="G11" s="237"/>
      <c r="H11" s="237"/>
      <c r="I11" s="237"/>
      <c r="J11" s="4"/>
    </row>
    <row r="12" spans="1:11" ht="18.75" customHeight="1" x14ac:dyDescent="0.3">
      <c r="B12" s="135">
        <v>4</v>
      </c>
      <c r="C12" s="237" t="s">
        <v>205</v>
      </c>
      <c r="D12" s="237"/>
      <c r="E12" s="237"/>
      <c r="F12" s="237"/>
      <c r="G12" s="237"/>
      <c r="H12" s="237"/>
      <c r="I12" s="237"/>
      <c r="J12" s="4"/>
    </row>
    <row r="13" spans="1:11" ht="18.75" customHeight="1" x14ac:dyDescent="0.3">
      <c r="B13" s="135">
        <v>5</v>
      </c>
      <c r="C13" s="237" t="s">
        <v>206</v>
      </c>
      <c r="D13" s="237"/>
      <c r="E13" s="237"/>
      <c r="F13" s="237"/>
      <c r="G13" s="237"/>
      <c r="H13" s="237"/>
      <c r="I13" s="237"/>
      <c r="J13" s="4"/>
    </row>
    <row r="14" spans="1:11" ht="18.75" customHeight="1" x14ac:dyDescent="0.3">
      <c r="B14" s="135">
        <v>6</v>
      </c>
      <c r="C14" s="237" t="s">
        <v>207</v>
      </c>
      <c r="D14" s="237"/>
      <c r="E14" s="237"/>
      <c r="F14" s="237"/>
      <c r="G14" s="237"/>
      <c r="H14" s="237"/>
      <c r="I14" s="237"/>
      <c r="J14" s="4"/>
    </row>
    <row r="15" spans="1:11" ht="18.75" customHeight="1" x14ac:dyDescent="0.3">
      <c r="B15" s="135">
        <v>7</v>
      </c>
      <c r="C15" s="237" t="s">
        <v>208</v>
      </c>
      <c r="D15" s="237"/>
      <c r="E15" s="237"/>
      <c r="F15" s="237"/>
      <c r="G15" s="237"/>
      <c r="H15" s="237"/>
      <c r="I15" s="237"/>
      <c r="J15" s="4"/>
    </row>
    <row r="16" spans="1:11" ht="65.25" customHeight="1" x14ac:dyDescent="0.3">
      <c r="B16" s="135">
        <v>8</v>
      </c>
      <c r="C16" s="237" t="s">
        <v>209</v>
      </c>
      <c r="D16" s="237"/>
      <c r="E16" s="237"/>
      <c r="F16" s="237"/>
      <c r="G16" s="237"/>
      <c r="H16" s="237"/>
      <c r="I16" s="237"/>
      <c r="J16" s="4"/>
    </row>
    <row r="17" spans="1:11" ht="18.75" customHeight="1" x14ac:dyDescent="0.3">
      <c r="B17" s="137">
        <v>9</v>
      </c>
      <c r="C17" s="238" t="s">
        <v>210</v>
      </c>
      <c r="D17" s="238"/>
      <c r="E17" s="238"/>
      <c r="F17" s="238"/>
      <c r="G17" s="238"/>
      <c r="H17" s="238"/>
      <c r="I17" s="238"/>
      <c r="J17" s="4"/>
    </row>
    <row r="18" spans="1:11" ht="37.5" customHeight="1" x14ac:dyDescent="0.3">
      <c r="B18" s="86"/>
      <c r="C18" s="86"/>
      <c r="D18" s="200"/>
      <c r="E18" s="200"/>
      <c r="F18" s="4"/>
      <c r="G18" s="86"/>
      <c r="H18" s="86"/>
      <c r="I18" s="4"/>
      <c r="J18" s="4"/>
    </row>
    <row r="19" spans="1:11" ht="25.5" customHeight="1" x14ac:dyDescent="0.3">
      <c r="B19" s="233" t="s">
        <v>211</v>
      </c>
      <c r="C19" s="233"/>
      <c r="D19" s="233"/>
      <c r="E19" s="233"/>
      <c r="F19" s="198" t="s">
        <v>194</v>
      </c>
      <c r="G19" s="234" t="s">
        <v>195</v>
      </c>
      <c r="H19" s="234"/>
      <c r="I19" s="124" t="s">
        <v>196</v>
      </c>
      <c r="J19" s="4"/>
    </row>
    <row r="20" spans="1:11" ht="33.75" customHeight="1" x14ac:dyDescent="0.3">
      <c r="B20" s="233"/>
      <c r="C20" s="233"/>
      <c r="D20" s="233"/>
      <c r="E20" s="233"/>
      <c r="F20" s="198"/>
      <c r="G20" s="125" t="s">
        <v>197</v>
      </c>
      <c r="H20" s="126" t="s">
        <v>198</v>
      </c>
      <c r="I20" s="127" t="s">
        <v>199</v>
      </c>
      <c r="J20" s="4"/>
    </row>
    <row r="21" spans="1:11" s="133" customFormat="1" ht="51" customHeight="1" x14ac:dyDescent="0.3">
      <c r="A21" s="128"/>
      <c r="B21" s="241" t="s">
        <v>212</v>
      </c>
      <c r="C21" s="241" t="s">
        <v>213</v>
      </c>
      <c r="D21" s="241"/>
      <c r="E21" s="241"/>
      <c r="F21" s="129"/>
      <c r="G21" s="138">
        <v>150</v>
      </c>
      <c r="H21" s="131" t="s">
        <v>201</v>
      </c>
      <c r="I21" s="132">
        <f t="shared" ref="I21:I28" si="0">F21*G21</f>
        <v>0</v>
      </c>
      <c r="J21" s="128"/>
    </row>
    <row r="22" spans="1:11" ht="18.75" customHeight="1" x14ac:dyDescent="0.3">
      <c r="B22" s="134">
        <v>1</v>
      </c>
      <c r="C22" s="240" t="s">
        <v>202</v>
      </c>
      <c r="D22" s="240"/>
      <c r="E22" s="240"/>
      <c r="F22" s="240"/>
      <c r="G22" s="240">
        <v>1512</v>
      </c>
      <c r="H22" s="240" t="s">
        <v>201</v>
      </c>
      <c r="I22" s="240">
        <f t="shared" si="0"/>
        <v>0</v>
      </c>
      <c r="J22" s="4"/>
    </row>
    <row r="23" spans="1:11" ht="18.75" customHeight="1" x14ac:dyDescent="0.3">
      <c r="B23" s="135">
        <v>2</v>
      </c>
      <c r="C23" s="237" t="s">
        <v>203</v>
      </c>
      <c r="D23" s="237"/>
      <c r="E23" s="237"/>
      <c r="F23" s="237"/>
      <c r="G23" s="237">
        <v>1512</v>
      </c>
      <c r="H23" s="237" t="s">
        <v>201</v>
      </c>
      <c r="I23" s="237">
        <f t="shared" si="0"/>
        <v>0</v>
      </c>
      <c r="J23" s="4"/>
      <c r="K23" s="136"/>
    </row>
    <row r="24" spans="1:11" ht="18.75" customHeight="1" x14ac:dyDescent="0.3">
      <c r="B24" s="135">
        <v>3</v>
      </c>
      <c r="C24" s="237" t="s">
        <v>204</v>
      </c>
      <c r="D24" s="237"/>
      <c r="E24" s="237"/>
      <c r="F24" s="237"/>
      <c r="G24" s="237">
        <v>1512</v>
      </c>
      <c r="H24" s="237" t="s">
        <v>201</v>
      </c>
      <c r="I24" s="237">
        <f t="shared" si="0"/>
        <v>0</v>
      </c>
      <c r="J24" s="4"/>
    </row>
    <row r="25" spans="1:11" ht="18.75" customHeight="1" x14ac:dyDescent="0.3">
      <c r="B25" s="135">
        <v>4</v>
      </c>
      <c r="C25" s="237" t="s">
        <v>205</v>
      </c>
      <c r="D25" s="237"/>
      <c r="E25" s="237"/>
      <c r="F25" s="237"/>
      <c r="G25" s="237">
        <v>1512</v>
      </c>
      <c r="H25" s="237" t="s">
        <v>201</v>
      </c>
      <c r="I25" s="237">
        <f t="shared" si="0"/>
        <v>0</v>
      </c>
      <c r="J25" s="4"/>
    </row>
    <row r="26" spans="1:11" ht="18.75" customHeight="1" x14ac:dyDescent="0.3">
      <c r="B26" s="135">
        <v>5</v>
      </c>
      <c r="C26" s="237" t="s">
        <v>206</v>
      </c>
      <c r="D26" s="237"/>
      <c r="E26" s="237"/>
      <c r="F26" s="237"/>
      <c r="G26" s="237">
        <v>1512</v>
      </c>
      <c r="H26" s="237" t="s">
        <v>201</v>
      </c>
      <c r="I26" s="237">
        <f t="shared" si="0"/>
        <v>0</v>
      </c>
      <c r="J26" s="4"/>
    </row>
    <row r="27" spans="1:11" ht="18.75" customHeight="1" x14ac:dyDescent="0.3">
      <c r="B27" s="135">
        <v>6</v>
      </c>
      <c r="C27" s="237" t="s">
        <v>207</v>
      </c>
      <c r="D27" s="237"/>
      <c r="E27" s="237"/>
      <c r="F27" s="237"/>
      <c r="G27" s="237">
        <v>1512</v>
      </c>
      <c r="H27" s="237" t="s">
        <v>201</v>
      </c>
      <c r="I27" s="237">
        <f t="shared" si="0"/>
        <v>0</v>
      </c>
      <c r="J27" s="4"/>
    </row>
    <row r="28" spans="1:11" ht="18.75" customHeight="1" x14ac:dyDescent="0.3">
      <c r="B28" s="135">
        <v>7</v>
      </c>
      <c r="C28" s="237" t="s">
        <v>208</v>
      </c>
      <c r="D28" s="237"/>
      <c r="E28" s="237"/>
      <c r="F28" s="237"/>
      <c r="G28" s="237">
        <v>1512</v>
      </c>
      <c r="H28" s="237" t="s">
        <v>201</v>
      </c>
      <c r="I28" s="237">
        <f t="shared" si="0"/>
        <v>0</v>
      </c>
      <c r="J28" s="4"/>
    </row>
    <row r="29" spans="1:11" ht="65.25" customHeight="1" x14ac:dyDescent="0.3">
      <c r="B29" s="135">
        <v>8</v>
      </c>
      <c r="C29" s="237" t="s">
        <v>209</v>
      </c>
      <c r="D29" s="237"/>
      <c r="E29" s="237"/>
      <c r="F29" s="237"/>
      <c r="G29" s="237"/>
      <c r="H29" s="237"/>
      <c r="I29" s="237"/>
      <c r="J29" s="4"/>
    </row>
    <row r="30" spans="1:11" ht="18.75" customHeight="1" x14ac:dyDescent="0.3">
      <c r="B30" s="137">
        <v>9</v>
      </c>
      <c r="C30" s="238" t="s">
        <v>210</v>
      </c>
      <c r="D30" s="238"/>
      <c r="E30" s="238"/>
      <c r="F30" s="238"/>
      <c r="G30" s="238"/>
      <c r="H30" s="238"/>
      <c r="I30" s="238"/>
      <c r="J30" s="4"/>
    </row>
    <row r="31" spans="1:11" ht="37.5" customHeight="1" x14ac:dyDescent="0.3">
      <c r="B31" s="86"/>
      <c r="C31" s="86"/>
      <c r="D31" s="200"/>
      <c r="E31" s="200"/>
      <c r="F31" s="4"/>
      <c r="G31" s="86"/>
      <c r="H31" s="86"/>
      <c r="I31" s="4"/>
      <c r="J31" s="4"/>
    </row>
    <row r="32" spans="1:11" ht="25.5" customHeight="1" x14ac:dyDescent="0.3">
      <c r="B32" s="233" t="s">
        <v>214</v>
      </c>
      <c r="C32" s="233"/>
      <c r="D32" s="233"/>
      <c r="E32" s="233"/>
      <c r="F32" s="198" t="s">
        <v>194</v>
      </c>
      <c r="G32" s="234" t="s">
        <v>195</v>
      </c>
      <c r="H32" s="234"/>
      <c r="I32" s="124" t="s">
        <v>196</v>
      </c>
      <c r="J32" s="4"/>
    </row>
    <row r="33" spans="1:11" ht="33.75" customHeight="1" x14ac:dyDescent="0.3">
      <c r="B33" s="233"/>
      <c r="C33" s="233"/>
      <c r="D33" s="233"/>
      <c r="E33" s="233"/>
      <c r="F33" s="198"/>
      <c r="G33" s="125" t="s">
        <v>197</v>
      </c>
      <c r="H33" s="126" t="s">
        <v>198</v>
      </c>
      <c r="I33" s="127" t="s">
        <v>199</v>
      </c>
      <c r="J33" s="4"/>
    </row>
    <row r="34" spans="1:11" s="133" customFormat="1" ht="51" customHeight="1" x14ac:dyDescent="0.3">
      <c r="A34" s="128"/>
      <c r="B34" s="239" t="s">
        <v>215</v>
      </c>
      <c r="C34" s="239" t="s">
        <v>213</v>
      </c>
      <c r="D34" s="239"/>
      <c r="E34" s="239"/>
      <c r="F34" s="139"/>
      <c r="G34" s="140">
        <v>50</v>
      </c>
      <c r="H34" s="141" t="s">
        <v>201</v>
      </c>
      <c r="I34" s="132">
        <f t="shared" ref="I34:I42" si="1">F34*G34</f>
        <v>0</v>
      </c>
      <c r="J34" s="128"/>
    </row>
    <row r="35" spans="1:11" ht="18.75" customHeight="1" x14ac:dyDescent="0.3">
      <c r="B35" s="134">
        <v>1</v>
      </c>
      <c r="C35" s="240" t="s">
        <v>202</v>
      </c>
      <c r="D35" s="240"/>
      <c r="E35" s="240"/>
      <c r="F35" s="240"/>
      <c r="G35" s="240">
        <v>755</v>
      </c>
      <c r="H35" s="240" t="s">
        <v>201</v>
      </c>
      <c r="I35" s="240">
        <f t="shared" si="1"/>
        <v>0</v>
      </c>
      <c r="J35" s="4"/>
    </row>
    <row r="36" spans="1:11" ht="18.75" customHeight="1" x14ac:dyDescent="0.3">
      <c r="B36" s="135">
        <v>2</v>
      </c>
      <c r="C36" s="237" t="s">
        <v>203</v>
      </c>
      <c r="D36" s="237"/>
      <c r="E36" s="237"/>
      <c r="F36" s="237"/>
      <c r="G36" s="237">
        <v>755</v>
      </c>
      <c r="H36" s="237" t="s">
        <v>201</v>
      </c>
      <c r="I36" s="237">
        <f t="shared" si="1"/>
        <v>0</v>
      </c>
      <c r="J36" s="4"/>
      <c r="K36" s="136"/>
    </row>
    <row r="37" spans="1:11" ht="18.75" customHeight="1" x14ac:dyDescent="0.3">
      <c r="B37" s="135">
        <v>3</v>
      </c>
      <c r="C37" s="237" t="s">
        <v>204</v>
      </c>
      <c r="D37" s="237"/>
      <c r="E37" s="237"/>
      <c r="F37" s="237"/>
      <c r="G37" s="237">
        <v>755</v>
      </c>
      <c r="H37" s="237" t="s">
        <v>201</v>
      </c>
      <c r="I37" s="237">
        <f t="shared" si="1"/>
        <v>0</v>
      </c>
      <c r="J37" s="4"/>
    </row>
    <row r="38" spans="1:11" ht="18.75" customHeight="1" x14ac:dyDescent="0.3">
      <c r="B38" s="135">
        <v>4</v>
      </c>
      <c r="C38" s="237" t="s">
        <v>205</v>
      </c>
      <c r="D38" s="237"/>
      <c r="E38" s="237"/>
      <c r="F38" s="237"/>
      <c r="G38" s="237">
        <v>755</v>
      </c>
      <c r="H38" s="237" t="s">
        <v>201</v>
      </c>
      <c r="I38" s="237">
        <f t="shared" si="1"/>
        <v>0</v>
      </c>
      <c r="J38" s="4"/>
    </row>
    <row r="39" spans="1:11" ht="18.75" customHeight="1" x14ac:dyDescent="0.3">
      <c r="B39" s="135">
        <v>5</v>
      </c>
      <c r="C39" s="237" t="s">
        <v>206</v>
      </c>
      <c r="D39" s="237"/>
      <c r="E39" s="237"/>
      <c r="F39" s="237"/>
      <c r="G39" s="237">
        <v>755</v>
      </c>
      <c r="H39" s="237" t="s">
        <v>201</v>
      </c>
      <c r="I39" s="237">
        <f t="shared" si="1"/>
        <v>0</v>
      </c>
      <c r="J39" s="4"/>
    </row>
    <row r="40" spans="1:11" ht="18.75" customHeight="1" x14ac:dyDescent="0.3">
      <c r="B40" s="135">
        <v>6</v>
      </c>
      <c r="C40" s="237" t="s">
        <v>216</v>
      </c>
      <c r="D40" s="237"/>
      <c r="E40" s="237"/>
      <c r="F40" s="237"/>
      <c r="G40" s="237">
        <v>755</v>
      </c>
      <c r="H40" s="237" t="s">
        <v>201</v>
      </c>
      <c r="I40" s="237">
        <f t="shared" si="1"/>
        <v>0</v>
      </c>
      <c r="J40" s="4"/>
    </row>
    <row r="41" spans="1:11" ht="18.75" customHeight="1" x14ac:dyDescent="0.3">
      <c r="B41" s="135">
        <v>7</v>
      </c>
      <c r="C41" s="237" t="s">
        <v>207</v>
      </c>
      <c r="D41" s="237"/>
      <c r="E41" s="237"/>
      <c r="F41" s="237"/>
      <c r="G41" s="237">
        <v>755</v>
      </c>
      <c r="H41" s="237" t="s">
        <v>201</v>
      </c>
      <c r="I41" s="237">
        <f t="shared" si="1"/>
        <v>0</v>
      </c>
      <c r="J41" s="4"/>
    </row>
    <row r="42" spans="1:11" ht="18.75" customHeight="1" x14ac:dyDescent="0.3">
      <c r="B42" s="135">
        <v>8</v>
      </c>
      <c r="C42" s="237" t="s">
        <v>208</v>
      </c>
      <c r="D42" s="237"/>
      <c r="E42" s="237"/>
      <c r="F42" s="237"/>
      <c r="G42" s="237">
        <v>755</v>
      </c>
      <c r="H42" s="237" t="s">
        <v>201</v>
      </c>
      <c r="I42" s="237">
        <f t="shared" si="1"/>
        <v>0</v>
      </c>
      <c r="J42" s="4"/>
    </row>
    <row r="43" spans="1:11" ht="65.25" customHeight="1" x14ac:dyDescent="0.3">
      <c r="B43" s="135">
        <v>9</v>
      </c>
      <c r="C43" s="237" t="s">
        <v>209</v>
      </c>
      <c r="D43" s="237"/>
      <c r="E43" s="237"/>
      <c r="F43" s="237"/>
      <c r="G43" s="237"/>
      <c r="H43" s="237"/>
      <c r="I43" s="237"/>
      <c r="J43" s="4"/>
    </row>
    <row r="44" spans="1:11" ht="18.75" customHeight="1" x14ac:dyDescent="0.3">
      <c r="B44" s="137">
        <v>10</v>
      </c>
      <c r="C44" s="238" t="s">
        <v>210</v>
      </c>
      <c r="D44" s="238"/>
      <c r="E44" s="238"/>
      <c r="F44" s="238"/>
      <c r="G44" s="238"/>
      <c r="H44" s="238"/>
      <c r="I44" s="238"/>
      <c r="J44" s="4"/>
    </row>
    <row r="45" spans="1:11" ht="37.5" customHeight="1" x14ac:dyDescent="0.3">
      <c r="B45" s="86"/>
      <c r="C45" s="86"/>
      <c r="D45" s="200"/>
      <c r="E45" s="200"/>
      <c r="F45" s="4"/>
      <c r="G45" s="86"/>
      <c r="H45" s="86"/>
      <c r="I45" s="4"/>
      <c r="J45" s="4"/>
    </row>
    <row r="46" spans="1:11" ht="25.5" customHeight="1" x14ac:dyDescent="0.3">
      <c r="B46" s="233" t="s">
        <v>217</v>
      </c>
      <c r="C46" s="233"/>
      <c r="D46" s="233"/>
      <c r="E46" s="233"/>
      <c r="F46" s="198" t="s">
        <v>218</v>
      </c>
      <c r="G46" s="234" t="s">
        <v>195</v>
      </c>
      <c r="H46" s="234"/>
      <c r="I46" s="124" t="s">
        <v>196</v>
      </c>
      <c r="J46" s="4"/>
    </row>
    <row r="47" spans="1:11" ht="28.8" x14ac:dyDescent="0.3">
      <c r="B47" s="233"/>
      <c r="C47" s="233"/>
      <c r="D47" s="233"/>
      <c r="E47" s="233"/>
      <c r="F47" s="198"/>
      <c r="G47" s="125" t="s">
        <v>197</v>
      </c>
      <c r="H47" s="126" t="s">
        <v>198</v>
      </c>
      <c r="I47" s="127" t="s">
        <v>199</v>
      </c>
      <c r="J47" s="4"/>
    </row>
    <row r="48" spans="1:11" ht="30" customHeight="1" x14ac:dyDescent="0.3">
      <c r="B48" s="134">
        <v>1</v>
      </c>
      <c r="C48" s="235" t="s">
        <v>219</v>
      </c>
      <c r="D48" s="235"/>
      <c r="E48" s="235"/>
      <c r="F48" s="142"/>
      <c r="G48" s="140">
        <v>15</v>
      </c>
      <c r="H48" s="143" t="s">
        <v>220</v>
      </c>
      <c r="I48" s="144">
        <f>F48*G48</f>
        <v>0</v>
      </c>
      <c r="J48" s="4"/>
    </row>
    <row r="49" spans="1:10" ht="30" customHeight="1" x14ac:dyDescent="0.3">
      <c r="B49" s="145">
        <v>2</v>
      </c>
      <c r="C49" s="236" t="s">
        <v>221</v>
      </c>
      <c r="D49" s="236"/>
      <c r="E49" s="236"/>
      <c r="F49" s="146"/>
      <c r="G49" s="147">
        <v>15</v>
      </c>
      <c r="H49" s="148" t="s">
        <v>222</v>
      </c>
      <c r="I49" s="149">
        <f>F49*G49</f>
        <v>0</v>
      </c>
      <c r="J49" s="4"/>
    </row>
    <row r="50" spans="1:10" s="133" customFormat="1" ht="51" customHeight="1" x14ac:dyDescent="0.3">
      <c r="A50" s="128"/>
      <c r="B50" s="230" t="s">
        <v>223</v>
      </c>
      <c r="C50" s="230"/>
      <c r="D50" s="230"/>
      <c r="E50" s="230"/>
      <c r="F50" s="230"/>
      <c r="G50" s="230"/>
      <c r="H50" s="230"/>
      <c r="I50" s="132">
        <f>SUM(I48:I49)</f>
        <v>0</v>
      </c>
      <c r="J50" s="128"/>
    </row>
    <row r="51" spans="1:10" ht="37.5" customHeight="1" x14ac:dyDescent="0.3">
      <c r="B51" s="86"/>
      <c r="C51" s="86"/>
      <c r="D51" s="200"/>
      <c r="E51" s="200"/>
      <c r="F51" s="4"/>
      <c r="G51" s="86"/>
      <c r="H51" s="86"/>
      <c r="I51" s="4"/>
      <c r="J51" s="4"/>
    </row>
    <row r="52" spans="1:10" ht="41.25" customHeight="1" x14ac:dyDescent="0.3">
      <c r="B52" s="231" t="s">
        <v>224</v>
      </c>
      <c r="C52" s="231"/>
      <c r="D52" s="231"/>
      <c r="E52" s="231"/>
      <c r="F52" s="231"/>
      <c r="G52" s="231"/>
      <c r="H52" s="232">
        <v>0</v>
      </c>
      <c r="I52" s="232"/>
      <c r="J52" s="4"/>
    </row>
    <row r="53" spans="1:10" ht="37.5" customHeight="1" x14ac:dyDescent="0.3">
      <c r="B53" s="86"/>
      <c r="C53" s="86"/>
      <c r="D53" s="200"/>
      <c r="E53" s="200"/>
      <c r="F53" s="4"/>
      <c r="G53" s="86"/>
      <c r="H53" s="86"/>
      <c r="I53" s="4"/>
      <c r="J53" s="4"/>
    </row>
  </sheetData>
  <mergeCells count="60">
    <mergeCell ref="B1:I1"/>
    <mergeCell ref="B2:C2"/>
    <mergeCell ref="D2:I2"/>
    <mergeCell ref="B3:C3"/>
    <mergeCell ref="D3:I3"/>
    <mergeCell ref="B4:C4"/>
    <mergeCell ref="F4:G4"/>
    <mergeCell ref="B6:E7"/>
    <mergeCell ref="F6:F7"/>
    <mergeCell ref="G6:H6"/>
    <mergeCell ref="B8:E8"/>
    <mergeCell ref="C9:I9"/>
    <mergeCell ref="C10:I10"/>
    <mergeCell ref="C11:I11"/>
    <mergeCell ref="C12:I12"/>
    <mergeCell ref="C13:I13"/>
    <mergeCell ref="C14:I14"/>
    <mergeCell ref="C15:I15"/>
    <mergeCell ref="C16:I16"/>
    <mergeCell ref="C17:I17"/>
    <mergeCell ref="D18:E18"/>
    <mergeCell ref="B19:E20"/>
    <mergeCell ref="F19:F20"/>
    <mergeCell ref="G19:H19"/>
    <mergeCell ref="B21:E21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D31:E31"/>
    <mergeCell ref="B32:E33"/>
    <mergeCell ref="F32:F33"/>
    <mergeCell ref="G32:H32"/>
    <mergeCell ref="B34:E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  <mergeCell ref="C44:I44"/>
    <mergeCell ref="D45:E45"/>
    <mergeCell ref="B46:E47"/>
    <mergeCell ref="F46:F47"/>
    <mergeCell ref="G46:H46"/>
    <mergeCell ref="C48:E48"/>
    <mergeCell ref="C49:E49"/>
    <mergeCell ref="B50:H50"/>
    <mergeCell ref="D51:E51"/>
    <mergeCell ref="B52:G52"/>
    <mergeCell ref="H52:I52"/>
    <mergeCell ref="D53:E53"/>
  </mergeCells>
  <pageMargins left="0.39374999999999999" right="0.39374999999999999" top="0.35416666666666702" bottom="0.35416666666666702" header="0.15763888888888899" footer="0.15763888888888899"/>
  <pageSetup paperSize="9" fitToHeight="0" orientation="landscape" horizontalDpi="300" verticalDpi="300" r:id="rId1"/>
  <headerFooter>
    <oddHeader>&amp;LPříloha č. 4: Nabídková cena A + Tabulka plnění minimálních požadavků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Krycí list</vt:lpstr>
      <vt:lpstr>Pokyny - nástroje</vt:lpstr>
      <vt:lpstr>Nástroje</vt:lpstr>
      <vt:lpstr>Pokyny - Kontejnery</vt:lpstr>
      <vt:lpstr>Kontejnery</vt:lpstr>
      <vt:lpstr>Servis nástrojů</vt:lpstr>
      <vt:lpstr>Kontejnery!Oblast_tisku</vt:lpstr>
      <vt:lpstr>'Krycí list'!Oblast_tisku</vt:lpstr>
      <vt:lpstr>Nástroje!Oblast_tisku</vt:lpstr>
      <vt:lpstr>'Pokyny - Kontejnery'!Oblast_tisku</vt:lpstr>
      <vt:lpstr>'Pokyny - nástroje'!Oblast_tisku</vt:lpstr>
      <vt:lpstr>'Servis nástrojů'!Oblast_tisku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Michl Miroslav Ing.</dc:creator>
  <dc:description/>
  <cp:lastModifiedBy>Bc. Michaela Kapustová</cp:lastModifiedBy>
  <cp:revision>11</cp:revision>
  <cp:lastPrinted>2024-10-22T05:08:38Z</cp:lastPrinted>
  <dcterms:created xsi:type="dcterms:W3CDTF">2019-10-21T13:53:46Z</dcterms:created>
  <dcterms:modified xsi:type="dcterms:W3CDTF">2024-10-22T09:08:59Z</dcterms:modified>
  <dc:language>cs-CZ</dc:language>
</cp:coreProperties>
</file>