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část'!$C$112:$K$5242</definedName>
    <definedName name="_xlnm.Print_Area" localSheetId="1">'01a - Stavební část'!$C$4:$J$41,'01a - Stavební část'!$C$47:$J$92,'01a - Stavební část'!$C$98:$K$5242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ZTI'!$C$89:$K$356</definedName>
    <definedName name="_xlnm.Print_Area" localSheetId="3">'01c - ZTI'!$C$4:$J$41,'01c - ZTI'!$C$47:$J$69,'01c - ZTI'!$C$75:$K$356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59"/>
  <c r="J25"/>
  <c r="J23"/>
  <c r="E23"/>
  <c r="J83"/>
  <c r="J22"/>
  <c r="J20"/>
  <c r="E20"/>
  <c r="F59"/>
  <c r="J19"/>
  <c r="J17"/>
  <c r="E17"/>
  <c r="F83"/>
  <c r="J16"/>
  <c r="J14"/>
  <c r="J56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93"/>
  <c r="J19"/>
  <c r="J17"/>
  <c r="E17"/>
  <c r="F92"/>
  <c r="J16"/>
  <c r="J14"/>
  <c r="J56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84"/>
  <c r="J16"/>
  <c r="J14"/>
  <c r="J82"/>
  <c r="E7"/>
  <c r="E50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87"/>
  <c r="J16"/>
  <c r="J14"/>
  <c r="J56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77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50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59"/>
  <c r="J25"/>
  <c r="J23"/>
  <c r="E23"/>
  <c r="J101"/>
  <c r="J22"/>
  <c r="J20"/>
  <c r="E20"/>
  <c r="F102"/>
  <c r="J19"/>
  <c r="J17"/>
  <c r="E17"/>
  <c r="F101"/>
  <c r="J16"/>
  <c r="J14"/>
  <c r="J56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59"/>
  <c r="J19"/>
  <c r="J17"/>
  <c r="E17"/>
  <c r="F58"/>
  <c r="J16"/>
  <c r="J14"/>
  <c r="J82"/>
  <c r="E7"/>
  <c r="E50"/>
  <c i="4" r="J39"/>
  <c r="J38"/>
  <c i="1" r="AY58"/>
  <c i="4" r="J37"/>
  <c i="1" r="AX58"/>
  <c i="4"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86"/>
  <c r="J16"/>
  <c r="J14"/>
  <c r="J56"/>
  <c r="E7"/>
  <c r="E50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58"/>
  <c r="J22"/>
  <c r="J20"/>
  <c r="E20"/>
  <c r="F95"/>
  <c r="J19"/>
  <c r="J17"/>
  <c r="E17"/>
  <c r="F94"/>
  <c r="J16"/>
  <c r="J14"/>
  <c r="J56"/>
  <c r="E7"/>
  <c r="E86"/>
  <c i="2" r="J39"/>
  <c r="J38"/>
  <c i="1" r="AY56"/>
  <c i="2" r="J37"/>
  <c i="1" r="AX56"/>
  <c i="2" r="BI5241"/>
  <c r="BH5241"/>
  <c r="BG5241"/>
  <c r="BF5241"/>
  <c r="T5241"/>
  <c r="R5241"/>
  <c r="P5241"/>
  <c r="BI5238"/>
  <c r="BH5238"/>
  <c r="BG5238"/>
  <c r="BF5238"/>
  <c r="T5238"/>
  <c r="R5238"/>
  <c r="P5238"/>
  <c r="BI5224"/>
  <c r="BH5224"/>
  <c r="BG5224"/>
  <c r="BF5224"/>
  <c r="T5224"/>
  <c r="R5224"/>
  <c r="P5224"/>
  <c r="BI5148"/>
  <c r="BH5148"/>
  <c r="BG5148"/>
  <c r="BF5148"/>
  <c r="T5148"/>
  <c r="R5148"/>
  <c r="P5148"/>
  <c r="BI5073"/>
  <c r="BH5073"/>
  <c r="BG5073"/>
  <c r="BF5073"/>
  <c r="T5073"/>
  <c r="R5073"/>
  <c r="P5073"/>
  <c r="BI5028"/>
  <c r="BH5028"/>
  <c r="BG5028"/>
  <c r="BF5028"/>
  <c r="T5028"/>
  <c r="T4983"/>
  <c r="R5028"/>
  <c r="R4983"/>
  <c r="P5028"/>
  <c r="P4983"/>
  <c r="BI4984"/>
  <c r="BH4984"/>
  <c r="BG4984"/>
  <c r="BF4984"/>
  <c r="T4984"/>
  <c r="R4984"/>
  <c r="P4984"/>
  <c r="BI4981"/>
  <c r="BH4981"/>
  <c r="BG4981"/>
  <c r="BF4981"/>
  <c r="T4981"/>
  <c r="R4981"/>
  <c r="P4981"/>
  <c r="BI4946"/>
  <c r="BH4946"/>
  <c r="BG4946"/>
  <c r="BF4946"/>
  <c r="T4946"/>
  <c r="R4946"/>
  <c r="P4946"/>
  <c r="BI4942"/>
  <c r="BH4942"/>
  <c r="BG4942"/>
  <c r="BF4942"/>
  <c r="T4942"/>
  <c r="R4942"/>
  <c r="P4942"/>
  <c r="BI4940"/>
  <c r="BH4940"/>
  <c r="BG4940"/>
  <c r="BF4940"/>
  <c r="T4940"/>
  <c r="R4940"/>
  <c r="P4940"/>
  <c r="BI4932"/>
  <c r="BH4932"/>
  <c r="BG4932"/>
  <c r="BF4932"/>
  <c r="T4932"/>
  <c r="R4932"/>
  <c r="P4932"/>
  <c r="BI4912"/>
  <c r="BH4912"/>
  <c r="BG4912"/>
  <c r="BF4912"/>
  <c r="T4912"/>
  <c r="R4912"/>
  <c r="P4912"/>
  <c r="BI4910"/>
  <c r="BH4910"/>
  <c r="BG4910"/>
  <c r="BF4910"/>
  <c r="T4910"/>
  <c r="R4910"/>
  <c r="P4910"/>
  <c r="BI4896"/>
  <c r="BH4896"/>
  <c r="BG4896"/>
  <c r="BF4896"/>
  <c r="T4896"/>
  <c r="R4896"/>
  <c r="P4896"/>
  <c r="BI4894"/>
  <c r="BH4894"/>
  <c r="BG4894"/>
  <c r="BF4894"/>
  <c r="T4894"/>
  <c r="R4894"/>
  <c r="P4894"/>
  <c r="BI4889"/>
  <c r="BH4889"/>
  <c r="BG4889"/>
  <c r="BF4889"/>
  <c r="T4889"/>
  <c r="R4889"/>
  <c r="P4889"/>
  <c r="BI4887"/>
  <c r="BH4887"/>
  <c r="BG4887"/>
  <c r="BF4887"/>
  <c r="T4887"/>
  <c r="R4887"/>
  <c r="P4887"/>
  <c r="BI4864"/>
  <c r="BH4864"/>
  <c r="BG4864"/>
  <c r="BF4864"/>
  <c r="T4864"/>
  <c r="R4864"/>
  <c r="P4864"/>
  <c r="BI4829"/>
  <c r="BH4829"/>
  <c r="BG4829"/>
  <c r="BF4829"/>
  <c r="T4829"/>
  <c r="R4829"/>
  <c r="P4829"/>
  <c r="BI4826"/>
  <c r="BH4826"/>
  <c r="BG4826"/>
  <c r="BF4826"/>
  <c r="T4826"/>
  <c r="R4826"/>
  <c r="P4826"/>
  <c r="BI4815"/>
  <c r="BH4815"/>
  <c r="BG4815"/>
  <c r="BF4815"/>
  <c r="T4815"/>
  <c r="R4815"/>
  <c r="P4815"/>
  <c r="BI4802"/>
  <c r="BH4802"/>
  <c r="BG4802"/>
  <c r="BF4802"/>
  <c r="T4802"/>
  <c r="R4802"/>
  <c r="P4802"/>
  <c r="BI4781"/>
  <c r="BH4781"/>
  <c r="BG4781"/>
  <c r="BF4781"/>
  <c r="T4781"/>
  <c r="R4781"/>
  <c r="P4781"/>
  <c r="BI4778"/>
  <c r="BH4778"/>
  <c r="BG4778"/>
  <c r="BF4778"/>
  <c r="T4778"/>
  <c r="R4778"/>
  <c r="P4778"/>
  <c r="BI4773"/>
  <c r="BH4773"/>
  <c r="BG4773"/>
  <c r="BF4773"/>
  <c r="T4773"/>
  <c r="R4773"/>
  <c r="P4773"/>
  <c r="BI4768"/>
  <c r="BH4768"/>
  <c r="BG4768"/>
  <c r="BF4768"/>
  <c r="T4768"/>
  <c r="R4768"/>
  <c r="P4768"/>
  <c r="BI4763"/>
  <c r="BH4763"/>
  <c r="BG4763"/>
  <c r="BF4763"/>
  <c r="T4763"/>
  <c r="R4763"/>
  <c r="P4763"/>
  <c r="BI4761"/>
  <c r="BH4761"/>
  <c r="BG4761"/>
  <c r="BF4761"/>
  <c r="T4761"/>
  <c r="R4761"/>
  <c r="P4761"/>
  <c r="BI4740"/>
  <c r="BH4740"/>
  <c r="BG4740"/>
  <c r="BF4740"/>
  <c r="T4740"/>
  <c r="R4740"/>
  <c r="P4740"/>
  <c r="BI4719"/>
  <c r="BH4719"/>
  <c r="BG4719"/>
  <c r="BF4719"/>
  <c r="T4719"/>
  <c r="R4719"/>
  <c r="P4719"/>
  <c r="BI4717"/>
  <c r="BH4717"/>
  <c r="BG4717"/>
  <c r="BF4717"/>
  <c r="T4717"/>
  <c r="R4717"/>
  <c r="P4717"/>
  <c r="BI4676"/>
  <c r="BH4676"/>
  <c r="BG4676"/>
  <c r="BF4676"/>
  <c r="T4676"/>
  <c r="R4676"/>
  <c r="P4676"/>
  <c r="BI4655"/>
  <c r="BH4655"/>
  <c r="BG4655"/>
  <c r="BF4655"/>
  <c r="T4655"/>
  <c r="R4655"/>
  <c r="P4655"/>
  <c r="BI4634"/>
  <c r="BH4634"/>
  <c r="BG4634"/>
  <c r="BF4634"/>
  <c r="T4634"/>
  <c r="R4634"/>
  <c r="P4634"/>
  <c r="BI4612"/>
  <c r="BH4612"/>
  <c r="BG4612"/>
  <c r="BF4612"/>
  <c r="T4612"/>
  <c r="R4612"/>
  <c r="P4612"/>
  <c r="BI4609"/>
  <c r="BH4609"/>
  <c r="BG4609"/>
  <c r="BF4609"/>
  <c r="T4609"/>
  <c r="R4609"/>
  <c r="P4609"/>
  <c r="BI4588"/>
  <c r="BH4588"/>
  <c r="BG4588"/>
  <c r="BF4588"/>
  <c r="T4588"/>
  <c r="R4588"/>
  <c r="P4588"/>
  <c r="BI4567"/>
  <c r="BH4567"/>
  <c r="BG4567"/>
  <c r="BF4567"/>
  <c r="T4567"/>
  <c r="R4567"/>
  <c r="P4567"/>
  <c r="BI4546"/>
  <c r="BH4546"/>
  <c r="BG4546"/>
  <c r="BF4546"/>
  <c r="T4546"/>
  <c r="R4546"/>
  <c r="P4546"/>
  <c r="BI4543"/>
  <c r="BH4543"/>
  <c r="BG4543"/>
  <c r="BF4543"/>
  <c r="T4543"/>
  <c r="R4543"/>
  <c r="P4543"/>
  <c r="BI4516"/>
  <c r="BH4516"/>
  <c r="BG4516"/>
  <c r="BF4516"/>
  <c r="T4516"/>
  <c r="R4516"/>
  <c r="P4516"/>
  <c r="BI4489"/>
  <c r="BH4489"/>
  <c r="BG4489"/>
  <c r="BF4489"/>
  <c r="T4489"/>
  <c r="R4489"/>
  <c r="P4489"/>
  <c r="BI4462"/>
  <c r="BH4462"/>
  <c r="BG4462"/>
  <c r="BF4462"/>
  <c r="T4462"/>
  <c r="R4462"/>
  <c r="P4462"/>
  <c r="BI4457"/>
  <c r="BH4457"/>
  <c r="BG4457"/>
  <c r="BF4457"/>
  <c r="T4457"/>
  <c r="R4457"/>
  <c r="P4457"/>
  <c r="BI4455"/>
  <c r="BH4455"/>
  <c r="BG4455"/>
  <c r="BF4455"/>
  <c r="T4455"/>
  <c r="R4455"/>
  <c r="P4455"/>
  <c r="BI4448"/>
  <c r="BH4448"/>
  <c r="BG4448"/>
  <c r="BF4448"/>
  <c r="T4448"/>
  <c r="R4448"/>
  <c r="P4448"/>
  <c r="BI4446"/>
  <c r="BH4446"/>
  <c r="BG4446"/>
  <c r="BF4446"/>
  <c r="T4446"/>
  <c r="R4446"/>
  <c r="P4446"/>
  <c r="BI4420"/>
  <c r="BH4420"/>
  <c r="BG4420"/>
  <c r="BF4420"/>
  <c r="T4420"/>
  <c r="R4420"/>
  <c r="P4420"/>
  <c r="BI4399"/>
  <c r="BH4399"/>
  <c r="BG4399"/>
  <c r="BF4399"/>
  <c r="T4399"/>
  <c r="R4399"/>
  <c r="P4399"/>
  <c r="BI4392"/>
  <c r="BH4392"/>
  <c r="BG4392"/>
  <c r="BF4392"/>
  <c r="T4392"/>
  <c r="R4392"/>
  <c r="P4392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4"/>
  <c r="BH4384"/>
  <c r="BG4384"/>
  <c r="BF4384"/>
  <c r="T4384"/>
  <c r="R4384"/>
  <c r="P4384"/>
  <c r="BI4383"/>
  <c r="BH4383"/>
  <c r="BG4383"/>
  <c r="BF4383"/>
  <c r="T4383"/>
  <c r="R4383"/>
  <c r="P4383"/>
  <c r="BI4382"/>
  <c r="BH4382"/>
  <c r="BG4382"/>
  <c r="BF4382"/>
  <c r="T4382"/>
  <c r="R4382"/>
  <c r="P4382"/>
  <c r="BI4381"/>
  <c r="BH4381"/>
  <c r="BG4381"/>
  <c r="BF4381"/>
  <c r="T4381"/>
  <c r="R4381"/>
  <c r="P4381"/>
  <c r="BI4380"/>
  <c r="BH4380"/>
  <c r="BG4380"/>
  <c r="BF4380"/>
  <c r="T4380"/>
  <c r="R4380"/>
  <c r="P4380"/>
  <c r="BI4379"/>
  <c r="BH4379"/>
  <c r="BG4379"/>
  <c r="BF4379"/>
  <c r="T4379"/>
  <c r="R4379"/>
  <c r="P4379"/>
  <c r="BI4376"/>
  <c r="BH4376"/>
  <c r="BG4376"/>
  <c r="BF4376"/>
  <c r="T4376"/>
  <c r="R4376"/>
  <c r="P4376"/>
  <c r="BI4373"/>
  <c r="BH4373"/>
  <c r="BG4373"/>
  <c r="BF4373"/>
  <c r="T4373"/>
  <c r="R4373"/>
  <c r="P4373"/>
  <c r="BI4372"/>
  <c r="BH4372"/>
  <c r="BG4372"/>
  <c r="BF4372"/>
  <c r="T4372"/>
  <c r="R4372"/>
  <c r="P4372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4"/>
  <c r="BH4324"/>
  <c r="BG4324"/>
  <c r="BF4324"/>
  <c r="T4324"/>
  <c r="R4324"/>
  <c r="P4324"/>
  <c r="BI4323"/>
  <c r="BH4323"/>
  <c r="BG4323"/>
  <c r="BF4323"/>
  <c r="T4323"/>
  <c r="R4323"/>
  <c r="P4323"/>
  <c r="BI4322"/>
  <c r="BH4322"/>
  <c r="BG4322"/>
  <c r="BF4322"/>
  <c r="T4322"/>
  <c r="R4322"/>
  <c r="P4322"/>
  <c r="BI4321"/>
  <c r="BH4321"/>
  <c r="BG4321"/>
  <c r="BF4321"/>
  <c r="T4321"/>
  <c r="R4321"/>
  <c r="P4321"/>
  <c r="BI4320"/>
  <c r="BH4320"/>
  <c r="BG4320"/>
  <c r="BF4320"/>
  <c r="T4320"/>
  <c r="R4320"/>
  <c r="P4320"/>
  <c r="BI4319"/>
  <c r="BH4319"/>
  <c r="BG4319"/>
  <c r="BF4319"/>
  <c r="T4319"/>
  <c r="R4319"/>
  <c r="P4319"/>
  <c r="BI4316"/>
  <c r="BH4316"/>
  <c r="BG4316"/>
  <c r="BF4316"/>
  <c r="T4316"/>
  <c r="R4316"/>
  <c r="P4316"/>
  <c r="BI4313"/>
  <c r="BH4313"/>
  <c r="BG4313"/>
  <c r="BF4313"/>
  <c r="T4313"/>
  <c r="R4313"/>
  <c r="P4313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6"/>
  <c r="BH4296"/>
  <c r="BG4296"/>
  <c r="BF4296"/>
  <c r="T4296"/>
  <c r="R4296"/>
  <c r="P4296"/>
  <c r="BI4293"/>
  <c r="BH4293"/>
  <c r="BG4293"/>
  <c r="BF4293"/>
  <c r="T4293"/>
  <c r="R4293"/>
  <c r="P4293"/>
  <c r="BI4291"/>
  <c r="BH4291"/>
  <c r="BG4291"/>
  <c r="BF4291"/>
  <c r="T4291"/>
  <c r="R4291"/>
  <c r="P4291"/>
  <c r="BI4288"/>
  <c r="BH4288"/>
  <c r="BG4288"/>
  <c r="BF4288"/>
  <c r="T4288"/>
  <c r="R4288"/>
  <c r="P4288"/>
  <c r="BI4286"/>
  <c r="BH4286"/>
  <c r="BG4286"/>
  <c r="BF4286"/>
  <c r="T4286"/>
  <c r="R4286"/>
  <c r="P4286"/>
  <c r="BI4278"/>
  <c r="BH4278"/>
  <c r="BG4278"/>
  <c r="BF4278"/>
  <c r="T4278"/>
  <c r="R4278"/>
  <c r="P4278"/>
  <c r="BI4276"/>
  <c r="BH4276"/>
  <c r="BG4276"/>
  <c r="BF4276"/>
  <c r="T4276"/>
  <c r="R4276"/>
  <c r="P4276"/>
  <c r="BI4271"/>
  <c r="BH4271"/>
  <c r="BG4271"/>
  <c r="BF4271"/>
  <c r="T4271"/>
  <c r="R4271"/>
  <c r="P4271"/>
  <c r="BI4265"/>
  <c r="BH4265"/>
  <c r="BG4265"/>
  <c r="BF4265"/>
  <c r="T4265"/>
  <c r="R4265"/>
  <c r="P4265"/>
  <c r="BI4263"/>
  <c r="BH4263"/>
  <c r="BG4263"/>
  <c r="BF4263"/>
  <c r="T4263"/>
  <c r="R4263"/>
  <c r="P4263"/>
  <c r="BI4260"/>
  <c r="BH4260"/>
  <c r="BG4260"/>
  <c r="BF4260"/>
  <c r="T4260"/>
  <c r="R4260"/>
  <c r="P4260"/>
  <c r="BI4259"/>
  <c r="BH4259"/>
  <c r="BG4259"/>
  <c r="BF4259"/>
  <c r="T4259"/>
  <c r="R4259"/>
  <c r="P4259"/>
  <c r="BI4258"/>
  <c r="BH4258"/>
  <c r="BG4258"/>
  <c r="BF4258"/>
  <c r="T4258"/>
  <c r="R4258"/>
  <c r="P4258"/>
  <c r="BI4257"/>
  <c r="BH4257"/>
  <c r="BG4257"/>
  <c r="BF4257"/>
  <c r="T4257"/>
  <c r="R4257"/>
  <c r="P4257"/>
  <c r="BI4246"/>
  <c r="BH4246"/>
  <c r="BG4246"/>
  <c r="BF4246"/>
  <c r="T4246"/>
  <c r="R4246"/>
  <c r="P4246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20"/>
  <c r="BH4220"/>
  <c r="BG4220"/>
  <c r="BF4220"/>
  <c r="T4220"/>
  <c r="R4220"/>
  <c r="P4220"/>
  <c r="BI4219"/>
  <c r="BH4219"/>
  <c r="BG4219"/>
  <c r="BF4219"/>
  <c r="T4219"/>
  <c r="R4219"/>
  <c r="P4219"/>
  <c r="BI4218"/>
  <c r="BH4218"/>
  <c r="BG4218"/>
  <c r="BF4218"/>
  <c r="T4218"/>
  <c r="R4218"/>
  <c r="P4218"/>
  <c r="BI4217"/>
  <c r="BH4217"/>
  <c r="BG4217"/>
  <c r="BF4217"/>
  <c r="T4217"/>
  <c r="R4217"/>
  <c r="P4217"/>
  <c r="BI4216"/>
  <c r="BH4216"/>
  <c r="BG4216"/>
  <c r="BF4216"/>
  <c r="T4216"/>
  <c r="R4216"/>
  <c r="P4216"/>
  <c r="BI4215"/>
  <c r="BH4215"/>
  <c r="BG4215"/>
  <c r="BF4215"/>
  <c r="T4215"/>
  <c r="R4215"/>
  <c r="P4215"/>
  <c r="BI4208"/>
  <c r="BH4208"/>
  <c r="BG4208"/>
  <c r="BF4208"/>
  <c r="T4208"/>
  <c r="R4208"/>
  <c r="P4208"/>
  <c r="BI4202"/>
  <c r="BH4202"/>
  <c r="BG4202"/>
  <c r="BF4202"/>
  <c r="T4202"/>
  <c r="R4202"/>
  <c r="P4202"/>
  <c r="BI4196"/>
  <c r="BH4196"/>
  <c r="BG4196"/>
  <c r="BF4196"/>
  <c r="T4196"/>
  <c r="R4196"/>
  <c r="P4196"/>
  <c r="BI4186"/>
  <c r="BH4186"/>
  <c r="BG4186"/>
  <c r="BF4186"/>
  <c r="T4186"/>
  <c r="R4186"/>
  <c r="P4186"/>
  <c r="BI4179"/>
  <c r="BH4179"/>
  <c r="BG4179"/>
  <c r="BF4179"/>
  <c r="T4179"/>
  <c r="R4179"/>
  <c r="P4179"/>
  <c r="BI4177"/>
  <c r="BH4177"/>
  <c r="BG4177"/>
  <c r="BF4177"/>
  <c r="T4177"/>
  <c r="R4177"/>
  <c r="P4177"/>
  <c r="BI4174"/>
  <c r="BH4174"/>
  <c r="BG4174"/>
  <c r="BF4174"/>
  <c r="T4174"/>
  <c r="R4174"/>
  <c r="P4174"/>
  <c r="BI4169"/>
  <c r="BH4169"/>
  <c r="BG4169"/>
  <c r="BF4169"/>
  <c r="T4169"/>
  <c r="R4169"/>
  <c r="P4169"/>
  <c r="BI4163"/>
  <c r="BH4163"/>
  <c r="BG4163"/>
  <c r="BF4163"/>
  <c r="T4163"/>
  <c r="R4163"/>
  <c r="P4163"/>
  <c r="BI4153"/>
  <c r="BH4153"/>
  <c r="BG4153"/>
  <c r="BF4153"/>
  <c r="T4153"/>
  <c r="R4153"/>
  <c r="P4153"/>
  <c r="BI4151"/>
  <c r="BH4151"/>
  <c r="BG4151"/>
  <c r="BF4151"/>
  <c r="T4151"/>
  <c r="R4151"/>
  <c r="P4151"/>
  <c r="BI4148"/>
  <c r="BH4148"/>
  <c r="BG4148"/>
  <c r="BF4148"/>
  <c r="T4148"/>
  <c r="R4148"/>
  <c r="P4148"/>
  <c r="BI4147"/>
  <c r="BH4147"/>
  <c r="BG4147"/>
  <c r="BF4147"/>
  <c r="T4147"/>
  <c r="R4147"/>
  <c r="P4147"/>
  <c r="BI4146"/>
  <c r="BH4146"/>
  <c r="BG4146"/>
  <c r="BF4146"/>
  <c r="T4146"/>
  <c r="R4146"/>
  <c r="P4146"/>
  <c r="BI4145"/>
  <c r="BH4145"/>
  <c r="BG4145"/>
  <c r="BF4145"/>
  <c r="T4145"/>
  <c r="R4145"/>
  <c r="P4145"/>
  <c r="BI4144"/>
  <c r="BH4144"/>
  <c r="BG4144"/>
  <c r="BF4144"/>
  <c r="T4144"/>
  <c r="R4144"/>
  <c r="P4144"/>
  <c r="BI4141"/>
  <c r="BH4141"/>
  <c r="BG4141"/>
  <c r="BF4141"/>
  <c r="T4141"/>
  <c r="R4141"/>
  <c r="P4141"/>
  <c r="BI4134"/>
  <c r="BH4134"/>
  <c r="BG4134"/>
  <c r="BF4134"/>
  <c r="T4134"/>
  <c r="R4134"/>
  <c r="P4134"/>
  <c r="BI4130"/>
  <c r="BH4130"/>
  <c r="BG4130"/>
  <c r="BF4130"/>
  <c r="T4130"/>
  <c r="R4130"/>
  <c r="P4130"/>
  <c r="BI4126"/>
  <c r="BH4126"/>
  <c r="BG4126"/>
  <c r="BF4126"/>
  <c r="T4126"/>
  <c r="R4126"/>
  <c r="P4126"/>
  <c r="BI4123"/>
  <c r="BH4123"/>
  <c r="BG4123"/>
  <c r="BF4123"/>
  <c r="T4123"/>
  <c r="R4123"/>
  <c r="P4123"/>
  <c r="BI4120"/>
  <c r="BH4120"/>
  <c r="BG4120"/>
  <c r="BF4120"/>
  <c r="T4120"/>
  <c r="R4120"/>
  <c r="P4120"/>
  <c r="BI4115"/>
  <c r="BH4115"/>
  <c r="BG4115"/>
  <c r="BF4115"/>
  <c r="T4115"/>
  <c r="R4115"/>
  <c r="P4115"/>
  <c r="BI4111"/>
  <c r="BH4111"/>
  <c r="BG4111"/>
  <c r="BF4111"/>
  <c r="T4111"/>
  <c r="R4111"/>
  <c r="P4111"/>
  <c r="BI4106"/>
  <c r="BH4106"/>
  <c r="BG4106"/>
  <c r="BF4106"/>
  <c r="T4106"/>
  <c r="R4106"/>
  <c r="P4106"/>
  <c r="BI4103"/>
  <c r="BH4103"/>
  <c r="BG4103"/>
  <c r="BF4103"/>
  <c r="T4103"/>
  <c r="R4103"/>
  <c r="P4103"/>
  <c r="BI4098"/>
  <c r="BH4098"/>
  <c r="BG4098"/>
  <c r="BF4098"/>
  <c r="T4098"/>
  <c r="R4098"/>
  <c r="P4098"/>
  <c r="BI4094"/>
  <c r="BH4094"/>
  <c r="BG4094"/>
  <c r="BF4094"/>
  <c r="T4094"/>
  <c r="R4094"/>
  <c r="P4094"/>
  <c r="BI4072"/>
  <c r="BH4072"/>
  <c r="BG4072"/>
  <c r="BF4072"/>
  <c r="T4072"/>
  <c r="R4072"/>
  <c r="P4072"/>
  <c r="BI4067"/>
  <c r="BH4067"/>
  <c r="BG4067"/>
  <c r="BF4067"/>
  <c r="T4067"/>
  <c r="R4067"/>
  <c r="P4067"/>
  <c r="BI4060"/>
  <c r="BH4060"/>
  <c r="BG4060"/>
  <c r="BF4060"/>
  <c r="T4060"/>
  <c r="R4060"/>
  <c r="P4060"/>
  <c r="BI4057"/>
  <c r="BH4057"/>
  <c r="BG4057"/>
  <c r="BF4057"/>
  <c r="T4057"/>
  <c r="R4057"/>
  <c r="P4057"/>
  <c r="BI4053"/>
  <c r="BH4053"/>
  <c r="BG4053"/>
  <c r="BF4053"/>
  <c r="T4053"/>
  <c r="R4053"/>
  <c r="P4053"/>
  <c r="BI4048"/>
  <c r="BH4048"/>
  <c r="BG4048"/>
  <c r="BF4048"/>
  <c r="T4048"/>
  <c r="R4048"/>
  <c r="P4048"/>
  <c r="BI4045"/>
  <c r="BH4045"/>
  <c r="BG4045"/>
  <c r="BF4045"/>
  <c r="T4045"/>
  <c r="R4045"/>
  <c r="P4045"/>
  <c r="BI4036"/>
  <c r="BH4036"/>
  <c r="BG4036"/>
  <c r="BF4036"/>
  <c r="T4036"/>
  <c r="R4036"/>
  <c r="P4036"/>
  <c r="BI4030"/>
  <c r="BH4030"/>
  <c r="BG4030"/>
  <c r="BF4030"/>
  <c r="T4030"/>
  <c r="R4030"/>
  <c r="P4030"/>
  <c r="BI4028"/>
  <c r="BH4028"/>
  <c r="BG4028"/>
  <c r="BF4028"/>
  <c r="T4028"/>
  <c r="R4028"/>
  <c r="P4028"/>
  <c r="BI4023"/>
  <c r="BH4023"/>
  <c r="BG4023"/>
  <c r="BF4023"/>
  <c r="T4023"/>
  <c r="R4023"/>
  <c r="P4023"/>
  <c r="BI4018"/>
  <c r="BH4018"/>
  <c r="BG4018"/>
  <c r="BF4018"/>
  <c r="T4018"/>
  <c r="R4018"/>
  <c r="P4018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59"/>
  <c r="J25"/>
  <c r="J23"/>
  <c r="E23"/>
  <c r="J109"/>
  <c r="J22"/>
  <c r="J20"/>
  <c r="E20"/>
  <c r="F110"/>
  <c r="J19"/>
  <c r="J17"/>
  <c r="E17"/>
  <c r="F109"/>
  <c r="J16"/>
  <c r="J14"/>
  <c r="J56"/>
  <c r="E7"/>
  <c r="E101"/>
  <c i="1" r="L50"/>
  <c r="AM50"/>
  <c r="AM49"/>
  <c r="L49"/>
  <c r="AM47"/>
  <c r="L47"/>
  <c r="L45"/>
  <c r="L44"/>
  <c i="2" r="BK4781"/>
  <c r="BK4612"/>
  <c r="BK4381"/>
  <c r="J4352"/>
  <c r="BK4327"/>
  <c r="J4271"/>
  <c r="BK4215"/>
  <c r="J4045"/>
  <c r="J3820"/>
  <c r="J3719"/>
  <c r="BK3502"/>
  <c r="BK3171"/>
  <c r="J2748"/>
  <c r="J2186"/>
  <c r="J1878"/>
  <c r="J1759"/>
  <c r="J1504"/>
  <c r="BK4457"/>
  <c r="BK4360"/>
  <c r="J4323"/>
  <c r="BK4227"/>
  <c r="J4151"/>
  <c r="BK3965"/>
  <c r="J3727"/>
  <c r="J3499"/>
  <c r="J3285"/>
  <c r="BK2730"/>
  <c r="BK2227"/>
  <c r="J1959"/>
  <c r="J1822"/>
  <c r="BK1581"/>
  <c r="J361"/>
  <c r="J4365"/>
  <c r="J4335"/>
  <c r="BK4243"/>
  <c r="J4134"/>
  <c r="BK3879"/>
  <c r="BK3735"/>
  <c r="BK3619"/>
  <c r="J3322"/>
  <c r="J3180"/>
  <c r="J2794"/>
  <c r="J2310"/>
  <c r="BK1981"/>
  <c r="BK1867"/>
  <c r="J1660"/>
  <c i="1" r="AS55"/>
  <c i="2" r="J4202"/>
  <c r="BK4144"/>
  <c r="BK4053"/>
  <c r="BK3959"/>
  <c r="BK3828"/>
  <c r="BK3749"/>
  <c r="J3694"/>
  <c r="BK3531"/>
  <c r="J3513"/>
  <c r="J3469"/>
  <c r="BK3391"/>
  <c r="J3328"/>
  <c r="BK3317"/>
  <c r="J3311"/>
  <c r="J3295"/>
  <c r="J3257"/>
  <c r="BK2827"/>
  <c r="BK2186"/>
  <c r="BK2081"/>
  <c r="J1925"/>
  <c r="BK1721"/>
  <c r="J1581"/>
  <c r="J807"/>
  <c i="1" r="AS65"/>
  <c i="3" r="J206"/>
  <c r="BK125"/>
  <c r="J233"/>
  <c r="J149"/>
  <c r="J227"/>
  <c r="BK137"/>
  <c i="4" r="BK341"/>
  <c r="BK312"/>
  <c r="BK290"/>
  <c r="BK251"/>
  <c r="J219"/>
  <c r="BK189"/>
  <c r="BK155"/>
  <c r="BK99"/>
  <c r="BK330"/>
  <c r="J288"/>
  <c r="BK257"/>
  <c r="J228"/>
  <c r="BK181"/>
  <c r="J108"/>
  <c r="J345"/>
  <c r="J312"/>
  <c r="J280"/>
  <c r="BK247"/>
  <c r="J217"/>
  <c r="J179"/>
  <c r="J132"/>
  <c r="BK348"/>
  <c r="BK299"/>
  <c r="BK266"/>
  <c r="J240"/>
  <c r="BK197"/>
  <c r="J158"/>
  <c r="J114"/>
  <c i="5" r="J124"/>
  <c r="J125"/>
  <c r="BK126"/>
  <c r="BK98"/>
  <c r="J107"/>
  <c i="6" r="J432"/>
  <c r="BK398"/>
  <c r="BK323"/>
  <c r="J269"/>
  <c r="BK228"/>
  <c r="BK197"/>
  <c r="BK154"/>
  <c r="BK111"/>
  <c r="J460"/>
  <c r="J424"/>
  <c r="BK389"/>
  <c r="BK352"/>
  <c r="J323"/>
  <c r="J293"/>
  <c r="BK258"/>
  <c r="J227"/>
  <c r="J185"/>
  <c r="J154"/>
  <c r="J109"/>
  <c r="BK418"/>
  <c r="J372"/>
  <c r="BK325"/>
  <c r="J292"/>
  <c r="BK255"/>
  <c r="BK222"/>
  <c r="J190"/>
  <c r="J158"/>
  <c r="BK118"/>
  <c r="J452"/>
  <c r="BK424"/>
  <c r="BK381"/>
  <c r="J344"/>
  <c r="J315"/>
  <c r="BK283"/>
  <c r="BK248"/>
  <c r="J211"/>
  <c r="BK171"/>
  <c r="J133"/>
  <c i="7" r="J344"/>
  <c r="BK259"/>
  <c r="J184"/>
  <c r="BK98"/>
  <c r="BK338"/>
  <c r="BK268"/>
  <c r="BK201"/>
  <c r="BK131"/>
  <c r="J335"/>
  <c r="J264"/>
  <c r="BK209"/>
  <c r="BK349"/>
  <c r="J341"/>
  <c r="BK312"/>
  <c r="BK305"/>
  <c r="J296"/>
  <c r="BK286"/>
  <c r="BK272"/>
  <c r="BK260"/>
  <c r="J249"/>
  <c r="BK243"/>
  <c r="BK215"/>
  <c r="BK135"/>
  <c i="8" r="BK183"/>
  <c r="BK169"/>
  <c r="J132"/>
  <c r="J93"/>
  <c r="BK176"/>
  <c r="J157"/>
  <c r="J133"/>
  <c r="J98"/>
  <c r="J199"/>
  <c r="BK156"/>
  <c r="BK127"/>
  <c r="J95"/>
  <c r="BK167"/>
  <c r="J130"/>
  <c r="J94"/>
  <c i="9" r="BK149"/>
  <c r="J104"/>
  <c r="J152"/>
  <c r="J123"/>
  <c r="BK94"/>
  <c r="J135"/>
  <c r="BK103"/>
  <c r="J148"/>
  <c r="BK106"/>
  <c i="10" r="J98"/>
  <c r="J90"/>
  <c i="11" r="J300"/>
  <c r="BK278"/>
  <c r="J245"/>
  <c r="J307"/>
  <c r="BK198"/>
  <c i="12" r="J111"/>
  <c r="J92"/>
  <c r="J101"/>
  <c i="2" r="BK4942"/>
  <c r="BK4815"/>
  <c r="J4676"/>
  <c r="J4379"/>
  <c r="BK4350"/>
  <c r="J4296"/>
  <c r="BK4231"/>
  <c r="BK4177"/>
  <c r="BK3934"/>
  <c r="BK3747"/>
  <c r="BK3576"/>
  <c r="J3324"/>
  <c r="BK2995"/>
  <c r="BK2409"/>
  <c r="J2144"/>
  <c r="J1827"/>
  <c r="BK1682"/>
  <c r="J1210"/>
  <c r="BK4462"/>
  <c r="J4361"/>
  <c r="BK4322"/>
  <c r="J4242"/>
  <c r="BK4163"/>
  <c r="J3959"/>
  <c r="J3679"/>
  <c r="J3483"/>
  <c r="J3128"/>
  <c r="BK2521"/>
  <c r="BK2088"/>
  <c r="BK1908"/>
  <c r="J1796"/>
  <c r="BK1437"/>
  <c r="J4399"/>
  <c r="J4355"/>
  <c r="J4325"/>
  <c r="J4233"/>
  <c r="J4123"/>
  <c r="J3929"/>
  <c r="J3741"/>
  <c r="BK3518"/>
  <c r="J3220"/>
  <c r="J2827"/>
  <c r="BK2394"/>
  <c r="J2164"/>
  <c r="BK1777"/>
  <c r="J1689"/>
  <c r="J1415"/>
  <c r="J4981"/>
  <c r="J4802"/>
  <c r="BK4373"/>
  <c r="BK4344"/>
  <c r="BK4319"/>
  <c r="BK4286"/>
  <c r="BK4233"/>
  <c r="BK4186"/>
  <c r="J4106"/>
  <c r="J4013"/>
  <c r="BK3874"/>
  <c r="J3822"/>
  <c r="J2543"/>
  <c r="BK2114"/>
  <c r="BK1945"/>
  <c r="J1696"/>
  <c r="J1549"/>
  <c r="J357"/>
  <c i="3" r="BK229"/>
  <c r="BK146"/>
  <c r="J243"/>
  <c r="BK130"/>
  <c r="J229"/>
  <c r="J125"/>
  <c i="4" r="BK338"/>
  <c r="J311"/>
  <c r="J289"/>
  <c r="J250"/>
  <c r="BK224"/>
  <c r="BK194"/>
  <c r="BK132"/>
  <c r="BK355"/>
  <c r="J331"/>
  <c r="J287"/>
  <c r="J258"/>
  <c r="BK222"/>
  <c r="BK177"/>
  <c r="J120"/>
  <c r="BK351"/>
  <c r="BK322"/>
  <c r="J281"/>
  <c r="J246"/>
  <c r="J215"/>
  <c r="BK182"/>
  <c r="BK167"/>
  <c r="J112"/>
  <c r="BK333"/>
  <c r="J276"/>
  <c r="BK248"/>
  <c r="BK207"/>
  <c r="J190"/>
  <c r="J156"/>
  <c r="BK115"/>
  <c i="5" r="J132"/>
  <c r="BK94"/>
  <c r="J127"/>
  <c r="BK93"/>
  <c r="J110"/>
  <c i="6" r="J456"/>
  <c r="J417"/>
  <c r="BK397"/>
  <c r="J368"/>
  <c r="J348"/>
  <c r="BK304"/>
  <c r="J250"/>
  <c r="J219"/>
  <c r="J178"/>
  <c r="J128"/>
  <c r="BK463"/>
  <c r="J434"/>
  <c r="J390"/>
  <c r="BK333"/>
  <c r="BK296"/>
  <c r="BK264"/>
  <c r="J224"/>
  <c r="J186"/>
  <c r="BK147"/>
  <c r="J467"/>
  <c r="J426"/>
  <c r="BK377"/>
  <c r="J334"/>
  <c r="J297"/>
  <c r="J271"/>
  <c r="BK252"/>
  <c r="J200"/>
  <c r="J164"/>
  <c r="BK137"/>
  <c r="J462"/>
  <c r="J419"/>
  <c r="J377"/>
  <c r="J343"/>
  <c r="J314"/>
  <c r="J282"/>
  <c r="BK247"/>
  <c r="J208"/>
  <c r="BK170"/>
  <c r="BK136"/>
  <c i="7" r="J338"/>
  <c r="J260"/>
  <c r="J159"/>
  <c r="J346"/>
  <c r="J295"/>
  <c r="J231"/>
  <c r="J165"/>
  <c r="BK339"/>
  <c r="J266"/>
  <c r="BK217"/>
  <c r="J123"/>
  <c r="J145"/>
  <c i="8" r="BK202"/>
  <c r="J178"/>
  <c r="BK159"/>
  <c r="J119"/>
  <c r="BK208"/>
  <c r="J171"/>
  <c r="BK155"/>
  <c r="BK137"/>
  <c r="J118"/>
  <c r="J202"/>
  <c r="J163"/>
  <c r="J142"/>
  <c r="J112"/>
  <c r="J186"/>
  <c r="BK147"/>
  <c r="J104"/>
  <c i="9" r="J157"/>
  <c r="BK120"/>
  <c r="J160"/>
  <c r="J133"/>
  <c r="BK98"/>
  <c r="BK140"/>
  <c r="BK105"/>
  <c r="BK156"/>
  <c r="BK119"/>
  <c r="BK93"/>
  <c i="10" r="J112"/>
  <c r="BK91"/>
  <c r="BK105"/>
  <c i="11" r="J250"/>
  <c r="BK295"/>
  <c r="BK131"/>
  <c r="BK214"/>
  <c r="BK265"/>
  <c i="12" r="BK109"/>
  <c r="BK101"/>
  <c r="J107"/>
  <c r="BK95"/>
  <c i="2" r="BK4889"/>
  <c r="BK4655"/>
  <c r="BK4386"/>
  <c r="BK4351"/>
  <c r="J4324"/>
  <c r="BK4258"/>
  <c r="J4216"/>
  <c r="J4048"/>
  <c r="BK3899"/>
  <c r="J3654"/>
  <c r="J3391"/>
  <c r="BK3123"/>
  <c r="J2833"/>
  <c r="BK2258"/>
  <c r="J1883"/>
  <c r="J1746"/>
  <c r="BK352"/>
  <c r="J4385"/>
  <c r="J4343"/>
  <c r="BK4325"/>
  <c r="J4235"/>
  <c r="J4146"/>
  <c r="BK3964"/>
  <c r="J3816"/>
  <c r="J3576"/>
  <c r="BK3321"/>
  <c r="BK3180"/>
  <c r="BK2361"/>
  <c r="J1972"/>
  <c r="J1817"/>
  <c r="J1589"/>
  <c r="J1029"/>
  <c r="J4369"/>
  <c r="BK4311"/>
  <c r="J4231"/>
  <c r="J4053"/>
  <c r="BK3894"/>
  <c r="BK3803"/>
  <c r="BK3639"/>
  <c r="BK3324"/>
  <c r="J3185"/>
  <c r="BK2743"/>
  <c r="J2232"/>
  <c r="J1990"/>
  <c r="BK1805"/>
  <c r="J1653"/>
  <c r="BK5224"/>
  <c r="BK4946"/>
  <c r="BK4826"/>
  <c r="BK4719"/>
  <c r="BK4399"/>
  <c i="4" r="BK291"/>
  <c r="BK243"/>
  <c r="BK217"/>
  <c r="BK188"/>
  <c r="BK161"/>
  <c r="BK110"/>
  <c r="BK334"/>
  <c r="J290"/>
  <c r="J249"/>
  <c r="BK195"/>
  <c r="BK157"/>
  <c r="J104"/>
  <c r="BK319"/>
  <c r="BK278"/>
  <c r="J235"/>
  <c r="J202"/>
  <c r="J172"/>
  <c r="BK105"/>
  <c r="BK314"/>
  <c r="BK272"/>
  <c r="BK244"/>
  <c r="BK202"/>
  <c r="BK174"/>
  <c r="BK150"/>
  <c r="BK106"/>
  <c i="5" r="BK102"/>
  <c r="J117"/>
  <c r="BK125"/>
  <c r="BK132"/>
  <c r="J101"/>
  <c i="6" r="J446"/>
  <c r="BK402"/>
  <c r="BK374"/>
  <c r="J356"/>
  <c r="J340"/>
  <c r="BK282"/>
  <c r="J234"/>
  <c r="BK210"/>
  <c r="J174"/>
  <c r="BK134"/>
  <c r="BK464"/>
  <c r="BK432"/>
  <c r="BK399"/>
  <c r="BK360"/>
  <c r="J322"/>
  <c r="BK292"/>
  <c r="BK280"/>
  <c r="J237"/>
  <c r="BK200"/>
  <c r="J169"/>
  <c r="J126"/>
  <c r="J451"/>
  <c r="BK417"/>
  <c r="BK365"/>
  <c r="BK332"/>
  <c r="BK305"/>
  <c r="BK270"/>
  <c r="BK244"/>
  <c r="BK201"/>
  <c r="BK173"/>
  <c r="BK139"/>
  <c r="J461"/>
  <c r="BK426"/>
  <c r="J392"/>
  <c r="J361"/>
  <c r="J331"/>
  <c r="J298"/>
  <c r="J272"/>
  <c r="J242"/>
  <c r="BK190"/>
  <c r="J160"/>
  <c r="BK130"/>
  <c i="7" r="BK337"/>
  <c r="J257"/>
  <c r="BK207"/>
  <c r="J350"/>
  <c r="BK304"/>
  <c r="J223"/>
  <c r="J132"/>
  <c r="J310"/>
  <c r="J262"/>
  <c r="J205"/>
  <c r="J213"/>
  <c r="BK119"/>
  <c i="8" r="BK185"/>
  <c r="J164"/>
  <c r="BK128"/>
  <c r="BK207"/>
  <c r="BK173"/>
  <c r="BK146"/>
  <c r="J120"/>
  <c r="BK95"/>
  <c r="BK194"/>
  <c r="J167"/>
  <c r="BK139"/>
  <c r="BK108"/>
  <c r="J183"/>
  <c r="J140"/>
  <c r="J100"/>
  <c i="9" r="BK152"/>
  <c r="J107"/>
  <c r="J154"/>
  <c r="BK131"/>
  <c r="BK95"/>
  <c r="J126"/>
  <c r="J97"/>
  <c r="J134"/>
  <c r="BK102"/>
  <c i="10" r="J97"/>
  <c r="J99"/>
  <c r="BK118"/>
  <c r="J94"/>
  <c i="11" r="BK188"/>
  <c r="BK248"/>
  <c r="BK260"/>
  <c i="12" r="J97"/>
  <c r="J89"/>
  <c r="BK112"/>
  <c i="2" r="BK4864"/>
  <c r="BK4634"/>
  <c r="J4380"/>
  <c r="J4345"/>
  <c r="BK4305"/>
  <c r="J4244"/>
  <c r="BK4202"/>
  <c r="J4103"/>
  <c r="J3965"/>
  <c r="J3813"/>
  <c r="BK3513"/>
  <c r="J3318"/>
  <c r="BK2939"/>
  <c r="BK2420"/>
  <c r="J2137"/>
  <c r="BK1832"/>
  <c r="BK1619"/>
  <c r="BK357"/>
  <c r="BK4392"/>
  <c r="J4356"/>
  <c r="J4311"/>
  <c r="BK4225"/>
  <c r="J4126"/>
  <c r="BK4004"/>
  <c r="J3827"/>
  <c r="J3449"/>
  <c r="J3237"/>
  <c r="BK2748"/>
  <c r="J1981"/>
  <c r="J1850"/>
  <c r="J1577"/>
  <c r="J343"/>
  <c r="J4383"/>
  <c r="BK4343"/>
  <c r="BK4276"/>
  <c r="J4218"/>
  <c r="BK4002"/>
  <c r="J3850"/>
  <c r="J3677"/>
  <c r="BK3453"/>
  <c r="BK3264"/>
  <c r="J2732"/>
  <c r="J2258"/>
  <c r="BK2060"/>
  <c r="BK1822"/>
  <c r="BK1674"/>
  <c r="J116"/>
  <c r="J4942"/>
  <c r="BK4829"/>
  <c r="J4740"/>
  <c r="BK4420"/>
  <c r="J4367"/>
  <c r="BK4345"/>
  <c r="J4316"/>
  <c r="J4257"/>
  <c r="BK4223"/>
  <c r="BK4134"/>
  <c r="BK4018"/>
  <c r="J3894"/>
  <c r="J3824"/>
  <c r="BK2387"/>
  <c r="BK2199"/>
  <c r="J1993"/>
  <c r="BK1746"/>
  <c r="J1610"/>
  <c r="J585"/>
  <c i="3" r="BK254"/>
  <c r="J189"/>
  <c r="J272"/>
  <c r="BK168"/>
  <c r="BK247"/>
  <c r="BK189"/>
  <c r="J238"/>
  <c r="J146"/>
  <c i="4" r="J351"/>
  <c r="J330"/>
  <c r="J304"/>
  <c r="J292"/>
  <c r="BK233"/>
  <c r="J210"/>
  <c r="BK171"/>
  <c r="J97"/>
  <c r="BK326"/>
  <c r="J283"/>
  <c r="J255"/>
  <c r="J213"/>
  <c r="J168"/>
  <c r="J121"/>
  <c r="J354"/>
  <c r="J338"/>
  <c r="J309"/>
  <c r="J267"/>
  <c r="BK236"/>
  <c r="J205"/>
  <c r="J171"/>
  <c r="J100"/>
  <c r="J320"/>
  <c r="BK285"/>
  <c r="J237"/>
  <c r="J195"/>
  <c r="J167"/>
  <c r="J134"/>
  <c i="5" r="BK130"/>
  <c r="J133"/>
  <c r="J106"/>
  <c r="BK100"/>
  <c r="J114"/>
  <c i="6" r="J448"/>
  <c r="J405"/>
  <c r="BK386"/>
  <c r="J365"/>
  <c r="J330"/>
  <c r="BK262"/>
  <c r="BK230"/>
  <c r="BK195"/>
  <c r="J152"/>
  <c r="BK122"/>
  <c r="J454"/>
  <c r="BK422"/>
  <c r="BK391"/>
  <c r="J357"/>
  <c r="J312"/>
  <c r="J284"/>
  <c r="BK256"/>
  <c r="J217"/>
  <c r="J177"/>
  <c r="BK135"/>
  <c r="BK108"/>
  <c r="J430"/>
  <c r="BK384"/>
  <c r="BK340"/>
  <c r="BK300"/>
  <c r="BK269"/>
  <c r="BK241"/>
  <c r="BK209"/>
  <c r="BK186"/>
  <c r="BK152"/>
  <c r="BK450"/>
  <c r="J423"/>
  <c r="BK387"/>
  <c r="BK351"/>
  <c r="BK322"/>
  <c r="J296"/>
  <c r="J274"/>
  <c r="J253"/>
  <c r="BK214"/>
  <c r="J181"/>
  <c r="BK149"/>
  <c r="J120"/>
  <c i="7" r="BK308"/>
  <c r="J215"/>
  <c r="BK117"/>
  <c r="J342"/>
  <c r="BK301"/>
  <c r="J239"/>
  <c r="J135"/>
  <c r="J313"/>
  <c r="J272"/>
  <c r="BK239"/>
  <c r="BK167"/>
  <c r="J352"/>
  <c r="J142"/>
  <c i="8" r="J195"/>
  <c r="BK163"/>
  <c r="BK125"/>
  <c r="BK210"/>
  <c r="J174"/>
  <c r="J147"/>
  <c r="J117"/>
  <c r="J209"/>
  <c r="BK180"/>
  <c r="J151"/>
  <c r="BK126"/>
  <c r="BK205"/>
  <c r="J153"/>
  <c r="J114"/>
  <c i="9" r="BK167"/>
  <c r="BK126"/>
  <c r="J164"/>
  <c r="J136"/>
  <c r="J113"/>
  <c r="BK153"/>
  <c r="BK117"/>
  <c r="J159"/>
  <c r="J117"/>
  <c i="10" r="BK112"/>
  <c r="BK113"/>
  <c r="BK90"/>
  <c i="11" r="BK316"/>
  <c r="BK177"/>
  <c r="J260"/>
  <c r="J248"/>
  <c r="J143"/>
  <c r="BK255"/>
  <c r="J177"/>
  <c i="12" r="J106"/>
  <c r="BK104"/>
  <c r="BK97"/>
  <c i="2" r="J4829"/>
  <c r="J4763"/>
  <c r="J4420"/>
  <c r="BK4348"/>
  <c r="J4321"/>
  <c r="J4238"/>
  <c r="BK4179"/>
  <c r="J4016"/>
  <c r="BK3914"/>
  <c r="BK3808"/>
  <c r="J3531"/>
  <c r="J3319"/>
  <c r="J2944"/>
  <c r="J2394"/>
  <c r="BK2071"/>
  <c r="J1805"/>
  <c r="BK1653"/>
  <c r="BK585"/>
  <c r="BK4388"/>
  <c r="J4353"/>
  <c r="BK4293"/>
  <c r="J4223"/>
  <c r="J4098"/>
  <c r="J3825"/>
  <c r="J3619"/>
  <c r="J3315"/>
  <c r="BK3185"/>
  <c r="J2404"/>
  <c r="BK1990"/>
  <c r="J1855"/>
  <c r="J1619"/>
  <c r="J1394"/>
  <c r="BK4387"/>
  <c r="BK4356"/>
  <c r="BK4328"/>
  <c r="BK4234"/>
  <c r="BK4045"/>
  <c r="J3899"/>
  <c r="BK3679"/>
  <c r="J3472"/>
  <c r="BK3314"/>
  <c r="J2934"/>
  <c r="J2400"/>
  <c r="J2154"/>
  <c r="BK1954"/>
  <c r="J1718"/>
  <c r="J1407"/>
  <c r="BK4567"/>
  <c r="J4366"/>
  <c r="J4348"/>
  <c r="J4332"/>
  <c r="BK4320"/>
  <c r="J4263"/>
  <c r="J4243"/>
  <c r="J4232"/>
  <c r="J4174"/>
  <c r="J4130"/>
  <c r="J4072"/>
  <c r="J3997"/>
  <c r="J3868"/>
  <c r="J3800"/>
  <c r="BK3719"/>
  <c r="BK3533"/>
  <c r="BK3483"/>
  <c r="J3453"/>
  <c r="J3389"/>
  <c r="BK3320"/>
  <c r="BK3316"/>
  <c r="BK3310"/>
  <c r="BK3285"/>
  <c r="J3254"/>
  <c r="J3171"/>
  <c r="BK2907"/>
  <c r="J2413"/>
  <c r="J2175"/>
  <c r="J2071"/>
  <c r="J1898"/>
  <c r="BK1638"/>
  <c r="BK1450"/>
  <c r="BK361"/>
  <c i="3" r="J155"/>
  <c r="BK233"/>
  <c r="J142"/>
  <c r="J222"/>
  <c r="J130"/>
  <c r="BK213"/>
  <c r="J101"/>
  <c i="4" r="BK332"/>
  <c r="BK307"/>
  <c r="J285"/>
  <c r="J232"/>
  <c r="BK172"/>
  <c r="J124"/>
  <c r="J95"/>
  <c r="J324"/>
  <c r="BK280"/>
  <c r="J254"/>
  <c r="BK210"/>
  <c r="BK162"/>
  <c r="J138"/>
  <c r="BK356"/>
  <c r="BK327"/>
  <c r="BK289"/>
  <c r="J253"/>
  <c r="J226"/>
  <c r="J188"/>
  <c r="J148"/>
  <c r="J96"/>
  <c r="BK318"/>
  <c r="BK271"/>
  <c r="J251"/>
  <c r="BK215"/>
  <c r="BK170"/>
  <c r="J126"/>
  <c i="5" r="BK131"/>
  <c r="J93"/>
  <c r="J100"/>
  <c r="J128"/>
  <c r="BK96"/>
  <c i="6" r="BK443"/>
  <c r="J404"/>
  <c r="BK341"/>
  <c r="J277"/>
  <c r="BK236"/>
  <c r="BK204"/>
  <c r="J157"/>
  <c r="BK121"/>
  <c r="J445"/>
  <c r="BK415"/>
  <c r="J396"/>
  <c r="J369"/>
  <c r="J307"/>
  <c r="BK277"/>
  <c r="J254"/>
  <c r="BK215"/>
  <c r="BK191"/>
  <c r="BK164"/>
  <c r="BK119"/>
  <c r="BK441"/>
  <c r="BK404"/>
  <c r="J362"/>
  <c r="J317"/>
  <c r="J283"/>
  <c r="J264"/>
  <c r="BK234"/>
  <c r="J197"/>
  <c r="BK163"/>
  <c r="J136"/>
  <c r="BK446"/>
  <c r="BK414"/>
  <c r="J389"/>
  <c r="J349"/>
  <c r="J321"/>
  <c r="J288"/>
  <c r="J257"/>
  <c r="BK219"/>
  <c r="J179"/>
  <c r="J141"/>
  <c r="J111"/>
  <c i="7" r="J288"/>
  <c r="J217"/>
  <c r="J121"/>
  <c r="BK341"/>
  <c r="BK278"/>
  <c r="J241"/>
  <c r="J360"/>
  <c r="BK311"/>
  <c r="J274"/>
  <c r="J237"/>
  <c r="BK126"/>
  <c r="BK343"/>
  <c r="J311"/>
  <c r="BK306"/>
  <c r="BK299"/>
  <c r="BK288"/>
  <c r="J282"/>
  <c r="BK262"/>
  <c r="J250"/>
  <c r="J244"/>
  <c r="BK227"/>
  <c r="J163"/>
  <c r="J117"/>
  <c i="8" r="BK192"/>
  <c r="BK162"/>
  <c r="BK123"/>
  <c r="BK196"/>
  <c r="J166"/>
  <c r="J136"/>
  <c r="J108"/>
  <c r="BK204"/>
  <c r="BK181"/>
  <c r="BK149"/>
  <c r="BK122"/>
  <c r="BK198"/>
  <c r="J161"/>
  <c r="BK115"/>
  <c i="9" r="BK159"/>
  <c r="J124"/>
  <c r="J162"/>
  <c r="BK134"/>
  <c r="BK100"/>
  <c r="BK147"/>
  <c r="BK125"/>
  <c r="J171"/>
  <c r="BK135"/>
  <c r="J115"/>
  <c i="10" r="BK107"/>
  <c r="J103"/>
  <c r="BK95"/>
  <c r="J92"/>
  <c i="11" r="J167"/>
  <c r="BK245"/>
  <c r="J291"/>
  <c r="J106"/>
  <c r="J209"/>
  <c r="BK106"/>
  <c i="12" r="BK96"/>
  <c r="BK106"/>
  <c r="J94"/>
  <c i="2" r="BK4546"/>
  <c r="BK4367"/>
  <c r="BK4338"/>
  <c r="J4322"/>
  <c r="BK4257"/>
  <c r="BK4208"/>
  <c r="J4023"/>
  <c r="BK3821"/>
  <c r="BK3648"/>
  <c r="J3404"/>
  <c r="BK3218"/>
  <c r="BK2765"/>
  <c r="J2165"/>
  <c r="J1860"/>
  <c r="J1704"/>
  <c r="BK1400"/>
  <c r="BK5148"/>
  <c r="BK4383"/>
  <c r="J4336"/>
  <c r="BK4229"/>
  <c r="BK4141"/>
  <c r="J3828"/>
  <c r="BK3654"/>
  <c r="BK3404"/>
  <c r="BK3257"/>
  <c r="BK2725"/>
  <c r="BK1993"/>
  <c r="BK1860"/>
  <c r="BK1610"/>
  <c r="J364"/>
  <c r="J4384"/>
  <c r="J4350"/>
  <c r="BK4242"/>
  <c r="J4215"/>
  <c r="BK3992"/>
  <c r="J3821"/>
  <c r="J3625"/>
  <c r="J3321"/>
  <c r="J3123"/>
  <c r="J2725"/>
  <c r="BK2222"/>
  <c r="BK1959"/>
  <c r="BK1839"/>
  <c r="BK1731"/>
  <c r="J1634"/>
  <c r="BK1589"/>
  <c r="BK5238"/>
  <c r="BK4940"/>
  <c r="J4717"/>
  <c r="BK4543"/>
  <c r="BK4349"/>
  <c r="BK4329"/>
  <c r="J4259"/>
  <c r="J4227"/>
  <c r="BK4148"/>
  <c r="BK4126"/>
  <c r="J4028"/>
  <c r="J3934"/>
  <c r="J3819"/>
  <c r="J2383"/>
  <c r="BK2191"/>
  <c r="J2076"/>
  <c r="BK1893"/>
  <c r="J1630"/>
  <c r="J1392"/>
  <c i="3" r="BK251"/>
  <c r="BK175"/>
  <c r="BK268"/>
  <c r="J181"/>
  <c r="J258"/>
  <c r="BK181"/>
  <c i="4" r="J346"/>
  <c r="J323"/>
  <c r="BK296"/>
  <c r="BK256"/>
  <c r="J218"/>
  <c r="J186"/>
  <c r="J154"/>
  <c r="J106"/>
  <c r="J314"/>
  <c r="J279"/>
  <c r="BK250"/>
  <c r="J208"/>
  <c r="J163"/>
  <c r="J107"/>
  <c r="J348"/>
  <c r="J318"/>
  <c r="BK273"/>
  <c r="J220"/>
  <c r="BK191"/>
  <c r="BK142"/>
  <c r="BK102"/>
  <c r="BK315"/>
  <c r="BK283"/>
  <c r="J260"/>
  <c r="J222"/>
  <c r="BK173"/>
  <c r="J136"/>
  <c r="J99"/>
  <c i="5" r="J108"/>
  <c r="J109"/>
  <c r="BK112"/>
  <c r="J116"/>
  <c i="6" r="J465"/>
  <c r="BK423"/>
  <c r="J391"/>
  <c r="BK358"/>
  <c r="J342"/>
  <c r="BK288"/>
  <c r="J241"/>
  <c r="J206"/>
  <c r="BK184"/>
  <c r="J153"/>
  <c r="BK109"/>
  <c r="BK439"/>
  <c r="J410"/>
  <c r="BK383"/>
  <c r="BK345"/>
  <c r="BK302"/>
  <c r="BK274"/>
  <c r="J236"/>
  <c r="BK192"/>
  <c r="BK156"/>
  <c r="J112"/>
  <c r="J433"/>
  <c r="BK394"/>
  <c r="BK357"/>
  <c r="J310"/>
  <c r="J276"/>
  <c r="J245"/>
  <c r="BK221"/>
  <c r="J192"/>
  <c r="BK160"/>
  <c r="J130"/>
  <c r="J447"/>
  <c r="J411"/>
  <c r="J367"/>
  <c r="J333"/>
  <c r="BK299"/>
  <c r="BK275"/>
  <c r="BK254"/>
  <c r="BK217"/>
  <c r="BK176"/>
  <c r="BK142"/>
  <c i="7" r="J347"/>
  <c r="J290"/>
  <c r="J227"/>
  <c r="BK132"/>
  <c r="J358"/>
  <c r="J306"/>
  <c r="BK264"/>
  <c r="J199"/>
  <c r="J130"/>
  <c r="J301"/>
  <c r="J246"/>
  <c r="BK159"/>
  <c r="J197"/>
  <c i="8" r="BK212"/>
  <c r="J182"/>
  <c r="J146"/>
  <c r="BK101"/>
  <c r="BK184"/>
  <c r="J144"/>
  <c r="BK113"/>
  <c r="BK91"/>
  <c r="J191"/>
  <c r="J155"/>
  <c r="J128"/>
  <c r="J208"/>
  <c r="J162"/>
  <c r="BK116"/>
  <c i="9" r="BK172"/>
  <c r="J137"/>
  <c r="J94"/>
  <c r="J145"/>
  <c r="J112"/>
  <c r="J169"/>
  <c r="BK127"/>
  <c r="J167"/>
  <c r="BK143"/>
  <c r="J111"/>
  <c i="10" r="J111"/>
  <c r="J105"/>
  <c r="J102"/>
  <c r="J110"/>
  <c i="11" r="J280"/>
  <c r="BK99"/>
  <c r="BK315"/>
  <c r="BK172"/>
  <c r="BK167"/>
  <c i="12" r="J104"/>
  <c r="BK89"/>
  <c r="J103"/>
  <c i="2" r="J4946"/>
  <c r="J4778"/>
  <c r="J4446"/>
  <c r="BK4355"/>
  <c r="J4330"/>
  <c r="J4278"/>
  <c r="BK4222"/>
  <c r="BK4115"/>
  <c r="J3964"/>
  <c r="BK3727"/>
  <c r="BK3481"/>
  <c r="J3248"/>
  <c r="J2922"/>
  <c r="BK2400"/>
  <c r="J2088"/>
  <c r="BK1855"/>
  <c r="BK1689"/>
  <c r="BK1415"/>
  <c r="BK4588"/>
  <c r="BK4365"/>
  <c r="J4246"/>
  <c r="BK4169"/>
  <c r="J4057"/>
  <c r="BK3826"/>
  <c r="J3659"/>
  <c r="J3310"/>
  <c r="BK2794"/>
  <c r="BK2181"/>
  <c r="BK1929"/>
  <c r="J1839"/>
  <c r="BK1549"/>
  <c r="BK338"/>
  <c r="J4386"/>
  <c r="J4347"/>
  <c r="BK4321"/>
  <c r="BK4259"/>
  <c r="BK4145"/>
  <c r="BK3958"/>
  <c r="BK3813"/>
  <c r="BK3373"/>
  <c r="BK3259"/>
  <c r="BK2833"/>
  <c r="J2337"/>
  <c r="J2159"/>
  <c r="J1888"/>
  <c r="BK1727"/>
  <c r="J1463"/>
  <c r="BK4896"/>
  <c r="BK4778"/>
  <c r="J4546"/>
  <c i="4" r="BK308"/>
  <c r="J271"/>
  <c r="J234"/>
  <c r="J211"/>
  <c r="BK176"/>
  <c r="J140"/>
  <c r="J98"/>
  <c r="BK325"/>
  <c r="BK282"/>
  <c r="BK260"/>
  <c r="J221"/>
  <c r="BK169"/>
  <c r="J115"/>
  <c r="J325"/>
  <c r="BK284"/>
  <c r="BK262"/>
  <c r="J227"/>
  <c r="BK192"/>
  <c r="J162"/>
  <c r="BK114"/>
  <c r="BK323"/>
  <c r="J291"/>
  <c r="BK263"/>
  <c r="J231"/>
  <c r="J193"/>
  <c r="J157"/>
  <c r="BK121"/>
  <c i="5" r="J118"/>
  <c r="BK124"/>
  <c r="J131"/>
  <c r="J94"/>
  <c r="BK109"/>
  <c i="6" r="BK455"/>
  <c r="BK412"/>
  <c r="J382"/>
  <c r="J352"/>
  <c r="J306"/>
  <c r="J251"/>
  <c r="J225"/>
  <c r="J205"/>
  <c r="BK158"/>
  <c r="J118"/>
  <c r="J450"/>
  <c r="J418"/>
  <c r="BK388"/>
  <c r="BK342"/>
  <c r="BK303"/>
  <c r="BK268"/>
  <c r="J228"/>
  <c r="BK189"/>
  <c r="J155"/>
  <c r="J113"/>
  <c r="J439"/>
  <c r="BK405"/>
  <c r="BK363"/>
  <c r="BK321"/>
  <c r="BK298"/>
  <c r="BK249"/>
  <c r="J215"/>
  <c r="BK181"/>
  <c r="BK131"/>
  <c r="BK466"/>
  <c r="BK437"/>
  <c r="J409"/>
  <c r="J355"/>
  <c r="J326"/>
  <c r="J290"/>
  <c r="BK263"/>
  <c r="BK229"/>
  <c r="BK203"/>
  <c r="BK168"/>
  <c r="J122"/>
  <c i="7" r="BK313"/>
  <c r="BK236"/>
  <c r="BK163"/>
  <c r="J113"/>
  <c r="J345"/>
  <c r="BK284"/>
  <c r="J242"/>
  <c r="BK142"/>
  <c r="J343"/>
  <c r="J294"/>
  <c r="BK241"/>
  <c r="J129"/>
  <c r="BK360"/>
  <c r="J147"/>
  <c i="8" r="J194"/>
  <c r="BK171"/>
  <c r="BK138"/>
  <c r="J103"/>
  <c r="BK179"/>
  <c r="J159"/>
  <c r="BK140"/>
  <c r="BK114"/>
  <c r="J212"/>
  <c r="BK188"/>
  <c r="BK154"/>
  <c r="J125"/>
  <c r="J200"/>
  <c r="J160"/>
  <c r="BK112"/>
  <c i="9" r="J166"/>
  <c r="J125"/>
  <c r="BK163"/>
  <c r="J150"/>
  <c r="BK111"/>
  <c r="BK150"/>
  <c r="J110"/>
  <c r="J151"/>
  <c r="BK113"/>
  <c i="10" r="J109"/>
  <c r="BK102"/>
  <c r="BK94"/>
  <c i="11" r="J315"/>
  <c r="BK150"/>
  <c r="J188"/>
  <c r="J198"/>
  <c i="12" r="BK93"/>
  <c r="J105"/>
  <c r="J100"/>
  <c i="2" r="BK4802"/>
  <c r="J4489"/>
  <c r="BK4359"/>
  <c r="BK4339"/>
  <c r="J4293"/>
  <c r="J4225"/>
  <c r="BK4013"/>
  <c r="BK3824"/>
  <c r="J3652"/>
  <c r="J3360"/>
  <c r="BK3128"/>
  <c r="J2743"/>
  <c r="BK2175"/>
  <c r="J1867"/>
  <c r="J1727"/>
  <c r="J1398"/>
  <c r="J4543"/>
  <c r="BK4364"/>
  <c r="BK4324"/>
  <c r="BK4230"/>
  <c r="J4177"/>
  <c r="J3939"/>
  <c r="BK3677"/>
  <c r="J3316"/>
  <c r="J3189"/>
  <c r="BK2413"/>
  <c r="J2081"/>
  <c r="J1893"/>
  <c r="BK1660"/>
  <c r="BK1392"/>
  <c r="J4388"/>
  <c r="J4351"/>
  <c r="J4320"/>
  <c r="BK4232"/>
  <c r="BK4057"/>
  <c r="J3884"/>
  <c r="BK3694"/>
  <c r="BK3328"/>
  <c r="BK3189"/>
  <c r="J2808"/>
  <c r="J2349"/>
  <c r="J2109"/>
  <c r="BK1878"/>
  <c r="BK1742"/>
  <c r="BK1531"/>
  <c r="BK4981"/>
  <c r="J4889"/>
  <c r="J4768"/>
  <c r="J4516"/>
  <c r="BK4363"/>
  <c r="J4339"/>
  <c r="J4326"/>
  <c r="J4260"/>
  <c r="BK4228"/>
  <c r="J4169"/>
  <c r="BK4103"/>
  <c r="J4002"/>
  <c r="BK3852"/>
  <c r="J2995"/>
  <c r="BK2323"/>
  <c r="J2122"/>
  <c r="BK1950"/>
  <c r="BK1704"/>
  <c r="BK1398"/>
  <c r="J324"/>
  <c i="3" r="J217"/>
  <c r="BK120"/>
  <c r="J240"/>
  <c r="J137"/>
  <c r="J201"/>
  <c r="BK142"/>
  <c r="BK222"/>
  <c r="J105"/>
  <c i="4" r="BK335"/>
  <c r="J301"/>
  <c r="J263"/>
  <c r="BK226"/>
  <c r="BK203"/>
  <c r="J165"/>
  <c r="BK109"/>
  <c r="J335"/>
  <c r="BK292"/>
  <c r="BK269"/>
  <c r="BK231"/>
  <c r="BK190"/>
  <c r="BK156"/>
  <c r="BK112"/>
  <c r="BK349"/>
  <c r="J326"/>
  <c r="BK295"/>
  <c r="BK249"/>
  <c r="BK228"/>
  <c r="BK193"/>
  <c r="BK138"/>
  <c r="J110"/>
  <c r="BK329"/>
  <c r="J275"/>
  <c r="BK258"/>
  <c r="J214"/>
  <c r="BK186"/>
  <c r="J146"/>
  <c r="J105"/>
  <c i="5" r="BK111"/>
  <c r="BK115"/>
  <c r="BK128"/>
  <c r="J96"/>
  <c r="BK108"/>
  <c i="6" r="J442"/>
  <c r="BK400"/>
  <c r="J371"/>
  <c r="BK350"/>
  <c r="J305"/>
  <c r="J252"/>
  <c r="J226"/>
  <c r="BK180"/>
  <c r="J137"/>
  <c r="J114"/>
  <c r="BK442"/>
  <c r="J407"/>
  <c r="J375"/>
  <c r="BK319"/>
  <c r="BK297"/>
  <c r="BK251"/>
  <c r="BK212"/>
  <c r="BK187"/>
  <c r="J149"/>
  <c r="BK459"/>
  <c r="BK419"/>
  <c r="J374"/>
  <c r="J336"/>
  <c r="J311"/>
  <c r="J273"/>
  <c r="BK250"/>
  <c r="BK213"/>
  <c r="BK167"/>
  <c r="BK120"/>
  <c r="BK460"/>
  <c r="J429"/>
  <c r="BK379"/>
  <c r="J345"/>
  <c r="BK317"/>
  <c r="BK289"/>
  <c r="BK245"/>
  <c r="BK206"/>
  <c r="BK175"/>
  <c r="J140"/>
  <c i="7" r="J349"/>
  <c r="J280"/>
  <c r="BK231"/>
  <c r="J131"/>
  <c r="BK335"/>
  <c r="BK274"/>
  <c r="J207"/>
  <c r="BK147"/>
  <c r="BK336"/>
  <c r="J299"/>
  <c r="BK244"/>
  <c r="J195"/>
  <c r="J98"/>
  <c r="J161"/>
  <c r="J115"/>
  <c i="8" r="J176"/>
  <c r="BK141"/>
  <c r="J111"/>
  <c r="BK195"/>
  <c r="BK170"/>
  <c r="J143"/>
  <c r="J123"/>
  <c r="BK93"/>
  <c r="BK193"/>
  <c r="J158"/>
  <c r="BK129"/>
  <c r="BK103"/>
  <c r="J168"/>
  <c r="BK136"/>
  <c r="J101"/>
  <c i="9" r="J156"/>
  <c r="BK114"/>
  <c r="J153"/>
  <c r="BK124"/>
  <c r="J99"/>
  <c r="J146"/>
  <c r="J108"/>
  <c r="J155"/>
  <c r="BK122"/>
  <c r="J98"/>
  <c i="10" r="BK104"/>
  <c r="BK101"/>
  <c r="J107"/>
  <c i="11" r="J255"/>
  <c r="J305"/>
  <c r="BK120"/>
  <c r="J193"/>
  <c r="J278"/>
  <c r="BK193"/>
  <c i="12" r="J112"/>
  <c r="J91"/>
  <c r="J108"/>
  <c i="2" r="BK4932"/>
  <c r="J4462"/>
  <c r="BK4358"/>
  <c r="J4337"/>
  <c r="J4291"/>
  <c r="J4228"/>
  <c r="J4148"/>
  <c r="BK3972"/>
  <c r="BK3733"/>
  <c r="BK3449"/>
  <c r="BK3274"/>
  <c r="BK2911"/>
  <c r="J2415"/>
  <c r="BK2154"/>
  <c r="J1783"/>
  <c r="BK1577"/>
  <c r="J5241"/>
  <c r="BK4380"/>
  <c r="BK4330"/>
  <c r="BK4260"/>
  <c r="BK4123"/>
  <c r="J3831"/>
  <c r="BK3665"/>
  <c r="BK3417"/>
  <c r="J3218"/>
  <c r="BK2548"/>
  <c r="BK2065"/>
  <c r="BK1898"/>
  <c r="J1731"/>
  <c r="BK1476"/>
  <c r="BK4516"/>
  <c r="BK4352"/>
  <c r="J4319"/>
  <c r="J4226"/>
  <c r="J4011"/>
  <c r="J3823"/>
  <c r="BK3652"/>
  <c r="BK3389"/>
  <c r="J3299"/>
  <c r="J2856"/>
  <c r="BK2543"/>
  <c r="J2191"/>
  <c r="J1908"/>
  <c r="BK1770"/>
  <c r="BK1572"/>
  <c r="BK4446"/>
  <c r="BK4361"/>
  <c r="J4340"/>
  <c r="J4327"/>
  <c r="BK4291"/>
  <c r="BK4240"/>
  <c r="BK4224"/>
  <c r="J4163"/>
  <c r="BK4098"/>
  <c r="BK4016"/>
  <c r="J3826"/>
  <c r="J3735"/>
  <c r="J3648"/>
  <c r="J3520"/>
  <c r="J3481"/>
  <c r="J3451"/>
  <c r="BK3360"/>
  <c r="BK3318"/>
  <c r="BK3312"/>
  <c r="J3303"/>
  <c r="J3259"/>
  <c r="J3225"/>
  <c r="BK3038"/>
  <c r="J2333"/>
  <c r="J2128"/>
  <c r="BK2055"/>
  <c r="BK1827"/>
  <c r="J1682"/>
  <c r="J1476"/>
  <c r="J352"/>
  <c i="3" r="J116"/>
  <c r="J247"/>
  <c r="J163"/>
  <c r="BK240"/>
  <c r="J182"/>
  <c r="J268"/>
  <c r="J168"/>
  <c i="4" r="J350"/>
  <c r="BK324"/>
  <c r="J295"/>
  <c r="J257"/>
  <c r="BK238"/>
  <c r="BK208"/>
  <c r="J169"/>
  <c r="BK116"/>
  <c r="BK337"/>
  <c r="J299"/>
  <c r="J266"/>
  <c r="BK223"/>
  <c r="J176"/>
  <c r="BK154"/>
  <c r="BK96"/>
  <c r="BK339"/>
  <c r="J305"/>
  <c r="BK270"/>
  <c r="BK234"/>
  <c r="J197"/>
  <c r="J173"/>
  <c r="J113"/>
  <c r="J332"/>
  <c r="J284"/>
  <c r="BK261"/>
  <c r="J223"/>
  <c r="J192"/>
  <c r="J152"/>
  <c r="BK107"/>
  <c i="5" r="J112"/>
  <c r="J111"/>
  <c r="J119"/>
  <c r="BK92"/>
  <c r="BK113"/>
  <c i="6" r="BK452"/>
  <c r="BK420"/>
  <c r="BK346"/>
  <c r="J303"/>
  <c r="BK253"/>
  <c r="BK224"/>
  <c r="J183"/>
  <c r="BK141"/>
  <c r="BK453"/>
  <c r="J431"/>
  <c r="J400"/>
  <c r="BK339"/>
  <c r="BK313"/>
  <c r="BK285"/>
  <c r="BK240"/>
  <c r="BK205"/>
  <c r="BK174"/>
  <c r="BK140"/>
  <c r="J463"/>
  <c r="BK427"/>
  <c r="J381"/>
  <c r="J341"/>
  <c r="J299"/>
  <c r="J268"/>
  <c r="J240"/>
  <c r="BK211"/>
  <c r="J176"/>
  <c r="BK138"/>
  <c r="J464"/>
  <c r="BK430"/>
  <c r="J394"/>
  <c r="BK356"/>
  <c r="J327"/>
  <c r="J308"/>
  <c r="BK278"/>
  <c r="J238"/>
  <c r="BK183"/>
  <c r="BK153"/>
  <c r="J127"/>
  <c i="7" r="J314"/>
  <c r="BK246"/>
  <c r="BK161"/>
  <c r="BK347"/>
  <c r="BK310"/>
  <c r="J252"/>
  <c r="BK184"/>
  <c r="BK350"/>
  <c r="J303"/>
  <c r="J256"/>
  <c r="BK177"/>
  <c r="J348"/>
  <c r="J332"/>
  <c r="J307"/>
  <c r="BK303"/>
  <c r="BK294"/>
  <c r="J278"/>
  <c r="J268"/>
  <c r="J259"/>
  <c r="J247"/>
  <c r="J236"/>
  <c r="BK190"/>
  <c r="BK143"/>
  <c i="8" r="BK200"/>
  <c r="J175"/>
  <c r="J139"/>
  <c r="BK117"/>
  <c r="BK209"/>
  <c r="BK172"/>
  <c r="J145"/>
  <c r="BK119"/>
  <c r="BK94"/>
  <c r="J192"/>
  <c r="BK164"/>
  <c r="BK131"/>
  <c r="BK107"/>
  <c r="BK175"/>
  <c r="BK152"/>
  <c r="BK105"/>
  <c i="9" r="BK141"/>
  <c r="J96"/>
  <c r="BK146"/>
  <c r="J114"/>
  <c r="J168"/>
  <c r="J118"/>
  <c r="BK157"/>
  <c r="J121"/>
  <c i="10" r="BK116"/>
  <c r="BK109"/>
  <c r="BK106"/>
  <c r="J104"/>
  <c i="11" r="J214"/>
  <c r="BK291"/>
  <c r="BK115"/>
  <c r="BK183"/>
  <c r="J286"/>
  <c r="J183"/>
  <c i="12" r="BK105"/>
  <c r="J113"/>
  <c r="BK91"/>
  <c i="2" r="BK4910"/>
  <c r="BK4773"/>
  <c r="J4448"/>
  <c r="BK4354"/>
  <c r="J4328"/>
  <c r="J4276"/>
  <c r="J4221"/>
  <c r="BK4147"/>
  <c r="J3992"/>
  <c r="BK3817"/>
  <c r="J3504"/>
  <c r="BK3313"/>
  <c r="BK2934"/>
  <c r="J2323"/>
  <c r="J1916"/>
  <c r="BK1796"/>
  <c r="J1482"/>
  <c r="J5028"/>
  <c r="BK4369"/>
  <c r="BK4326"/>
  <c r="J4224"/>
  <c r="J4115"/>
  <c r="BK4011"/>
  <c r="J3749"/>
  <c r="BK3504"/>
  <c r="BK3308"/>
  <c r="BK2808"/>
  <c r="BK2349"/>
  <c r="J1963"/>
  <c r="J1832"/>
  <c r="BK1566"/>
  <c r="BK324"/>
  <c r="BK4372"/>
  <c r="J4342"/>
  <c r="J4308"/>
  <c r="J4230"/>
  <c r="BK4036"/>
  <c r="BK3889"/>
  <c r="BK3687"/>
  <c r="J3417"/>
  <c r="J3313"/>
  <c r="J2765"/>
  <c r="BK2284"/>
  <c r="BK2076"/>
  <c r="BK1883"/>
  <c r="BK1029"/>
  <c r="J4894"/>
  <c r="BK4761"/>
  <c r="J4612"/>
  <c r="BK4362"/>
  <c r="J4338"/>
  <c r="BK4313"/>
  <c r="BK4238"/>
  <c r="J4208"/>
  <c r="J4141"/>
  <c r="BK4060"/>
  <c r="J3958"/>
  <c r="BK3850"/>
  <c r="J2839"/>
  <c r="J2222"/>
  <c r="BK2137"/>
  <c r="BK1987"/>
  <c r="J1737"/>
  <c r="BK1605"/>
  <c r="BK364"/>
  <c i="3" r="BK258"/>
  <c r="J199"/>
  <c r="J254"/>
  <c r="BK155"/>
  <c r="BK238"/>
  <c r="BK163"/>
  <c i="4" r="BK331"/>
  <c r="J306"/>
  <c r="BK281"/>
  <c r="BK230"/>
  <c r="BK209"/>
  <c r="BK168"/>
  <c r="BK113"/>
  <c r="BK340"/>
  <c r="J294"/>
  <c r="J264"/>
  <c r="BK227"/>
  <c r="BK187"/>
  <c r="BK152"/>
  <c r="BK92"/>
  <c r="J333"/>
  <c r="J296"/>
  <c r="J277"/>
  <c r="J239"/>
  <c r="J209"/>
  <c r="J174"/>
  <c r="J122"/>
  <c r="J343"/>
  <c r="J307"/>
  <c r="BK265"/>
  <c r="J233"/>
  <c r="J194"/>
  <c r="BK160"/>
  <c r="BK124"/>
  <c i="5" r="J126"/>
  <c r="J130"/>
  <c r="J98"/>
  <c r="J99"/>
  <c r="BK104"/>
  <c i="6" r="J441"/>
  <c r="BK403"/>
  <c r="J384"/>
  <c r="BK355"/>
  <c r="BK312"/>
  <c r="J259"/>
  <c r="BK227"/>
  <c r="J203"/>
  <c r="J138"/>
  <c r="J116"/>
  <c r="BK448"/>
  <c r="BK421"/>
  <c r="J397"/>
  <c r="J358"/>
  <c r="BK308"/>
  <c r="J281"/>
  <c r="BK243"/>
  <c r="J209"/>
  <c r="J173"/>
  <c r="BK124"/>
  <c r="J444"/>
  <c r="J403"/>
  <c r="BK369"/>
  <c r="J339"/>
  <c r="J302"/>
  <c r="BK267"/>
  <c r="BK237"/>
  <c r="J210"/>
  <c r="BK177"/>
  <c r="J147"/>
  <c r="BK113"/>
  <c r="BK425"/>
  <c r="J383"/>
  <c r="BK348"/>
  <c r="BK320"/>
  <c r="J286"/>
  <c r="BK259"/>
  <c r="J223"/>
  <c r="J194"/>
  <c r="J163"/>
  <c r="BK128"/>
  <c i="7" r="J312"/>
  <c r="BK237"/>
  <c r="BK172"/>
  <c r="BK363"/>
  <c r="J340"/>
  <c r="J243"/>
  <c r="BK195"/>
  <c r="J354"/>
  <c r="BK309"/>
  <c r="BK253"/>
  <c r="BK203"/>
  <c r="BK354"/>
  <c r="J128"/>
  <c i="8" r="BK189"/>
  <c r="BK165"/>
  <c r="BK124"/>
  <c r="J197"/>
  <c r="BK160"/>
  <c r="BK132"/>
  <c r="J105"/>
  <c r="J206"/>
  <c r="BK182"/>
  <c r="J148"/>
  <c r="J124"/>
  <c r="BK191"/>
  <c r="J156"/>
  <c r="J113"/>
  <c i="9" r="J165"/>
  <c r="J129"/>
  <c r="BK168"/>
  <c r="J138"/>
  <c r="BK107"/>
  <c r="J149"/>
  <c r="BK112"/>
  <c r="BK164"/>
  <c r="BK133"/>
  <c r="J105"/>
  <c i="10" r="BK99"/>
  <c r="J101"/>
  <c r="J117"/>
  <c i="11" r="J316"/>
  <c r="BK205"/>
  <c r="BK270"/>
  <c r="J239"/>
  <c r="J295"/>
  <c r="J102"/>
  <c i="12" r="BK94"/>
  <c r="BK113"/>
  <c r="BK107"/>
  <c i="2" r="J4826"/>
  <c r="BK4609"/>
  <c r="BK4368"/>
  <c r="BK4347"/>
  <c r="BK4316"/>
  <c r="J4236"/>
  <c r="BK4151"/>
  <c r="J3985"/>
  <c r="J3803"/>
  <c r="BK3511"/>
  <c r="J3312"/>
  <c r="BK2874"/>
  <c r="J2361"/>
  <c r="J1945"/>
  <c r="J1777"/>
  <c r="BK1514"/>
  <c r="J5224"/>
  <c r="BK4379"/>
  <c r="BK4333"/>
  <c r="J4265"/>
  <c r="BK4217"/>
  <c r="BK4094"/>
  <c r="J3879"/>
  <c r="BK3472"/>
  <c r="BK3254"/>
  <c r="J2420"/>
  <c r="J2055"/>
  <c r="BK1888"/>
  <c r="BK1630"/>
  <c r="BK1504"/>
  <c r="BK4984"/>
  <c r="J4363"/>
  <c r="J4341"/>
  <c r="J4288"/>
  <c r="BK4221"/>
  <c r="BK3997"/>
  <c r="J3665"/>
  <c r="BK3469"/>
  <c r="BK3307"/>
  <c r="BK2922"/>
  <c r="BK2404"/>
  <c r="J2199"/>
  <c r="J1935"/>
  <c r="BK1766"/>
  <c r="BK1597"/>
  <c r="BK5028"/>
  <c r="BK4887"/>
  <c r="J4634"/>
  <c r="BK4385"/>
  <c i="4" r="BK288"/>
  <c r="BK253"/>
  <c r="J229"/>
  <c r="J199"/>
  <c r="J170"/>
  <c r="J130"/>
  <c r="BK354"/>
  <c r="J308"/>
  <c r="BK274"/>
  <c r="J256"/>
  <c r="J207"/>
  <c r="J161"/>
  <c r="BK136"/>
  <c r="J356"/>
  <c r="BK311"/>
  <c r="J248"/>
  <c r="BK218"/>
  <c r="BK184"/>
  <c r="BK140"/>
  <c r="BK97"/>
  <c r="J319"/>
  <c r="J282"/>
  <c r="BK255"/>
  <c r="J216"/>
  <c r="J189"/>
  <c r="J142"/>
  <c r="BK94"/>
  <c i="5" r="BK110"/>
  <c r="BK107"/>
  <c r="BK116"/>
  <c r="J122"/>
  <c r="BK90"/>
  <c i="6" r="J436"/>
  <c r="BK393"/>
  <c r="J363"/>
  <c r="BK343"/>
  <c r="J301"/>
  <c r="BK242"/>
  <c r="J216"/>
  <c r="BK179"/>
  <c r="J151"/>
  <c r="BK110"/>
  <c r="BK438"/>
  <c r="J408"/>
  <c r="BK373"/>
  <c r="J332"/>
  <c r="J300"/>
  <c r="BK257"/>
  <c r="BK216"/>
  <c r="J184"/>
  <c r="BK143"/>
  <c r="J458"/>
  <c r="BK431"/>
  <c r="J376"/>
  <c r="J338"/>
  <c r="J278"/>
  <c r="J262"/>
  <c r="J239"/>
  <c r="BK193"/>
  <c r="BK157"/>
  <c r="J119"/>
  <c r="BK451"/>
  <c r="J422"/>
  <c r="BK382"/>
  <c r="BK338"/>
  <c r="J313"/>
  <c r="BK287"/>
  <c r="J256"/>
  <c r="J212"/>
  <c r="J172"/>
  <c r="J139"/>
  <c i="7" r="BK345"/>
  <c r="J286"/>
  <c r="BK223"/>
  <c r="J126"/>
  <c r="J339"/>
  <c r="BK270"/>
  <c r="J203"/>
  <c r="BK123"/>
  <c r="BK317"/>
  <c r="BK276"/>
  <c r="J234"/>
  <c r="BK115"/>
  <c r="J172"/>
  <c i="8" r="J207"/>
  <c r="J181"/>
  <c r="BK157"/>
  <c r="J121"/>
  <c r="BK199"/>
  <c r="J169"/>
  <c r="J134"/>
  <c r="J109"/>
  <c r="J205"/>
  <c r="BK161"/>
  <c r="BK130"/>
  <c r="BK102"/>
  <c r="BK166"/>
  <c r="J122"/>
  <c r="J91"/>
  <c i="9" r="J142"/>
  <c r="J93"/>
  <c r="BK137"/>
  <c r="J106"/>
  <c r="BK138"/>
  <c r="J119"/>
  <c r="BK166"/>
  <c r="J120"/>
  <c r="J95"/>
  <c i="10" r="J118"/>
  <c r="BK93"/>
  <c r="BK115"/>
  <c i="11" r="J270"/>
  <c r="BK307"/>
  <c r="J312"/>
  <c r="J120"/>
  <c i="12" r="BK99"/>
  <c r="J98"/>
  <c i="2" r="J4896"/>
  <c r="J4719"/>
  <c r="J4372"/>
  <c r="J4349"/>
  <c r="J4329"/>
  <c r="BK4237"/>
  <c r="BK4174"/>
  <c r="J4036"/>
  <c r="BK3884"/>
  <c r="J3639"/>
  <c r="J3433"/>
  <c r="BK3299"/>
  <c r="J2907"/>
  <c r="BK2383"/>
  <c r="J1987"/>
  <c r="J1770"/>
  <c r="BK1418"/>
  <c r="BK5073"/>
  <c r="BK4384"/>
  <c r="BK4332"/>
  <c r="BK4241"/>
  <c r="J4153"/>
  <c r="J4060"/>
  <c r="J3818"/>
  <c r="BK3635"/>
  <c r="BK3311"/>
  <c r="J3038"/>
  <c r="BK2122"/>
  <c r="J1914"/>
  <c r="BK1737"/>
  <c r="BK1463"/>
  <c r="J4567"/>
  <c r="J4362"/>
  <c r="BK4296"/>
  <c r="J4229"/>
  <c r="BK4028"/>
  <c r="J3914"/>
  <c r="BK3800"/>
  <c r="J3474"/>
  <c r="J3308"/>
  <c r="J2874"/>
  <c r="J2409"/>
  <c r="BK2165"/>
  <c r="BK1963"/>
  <c r="BK1783"/>
  <c r="J1605"/>
  <c r="J5148"/>
  <c r="J4910"/>
  <c r="J4781"/>
  <c r="J4588"/>
  <c r="BK4382"/>
  <c r="J4360"/>
  <c r="BK4334"/>
  <c r="BK4288"/>
  <c r="J4239"/>
  <c r="BK4216"/>
  <c r="J4120"/>
  <c r="BK4048"/>
  <c r="BK3939"/>
  <c r="BK3820"/>
  <c r="J2548"/>
  <c r="BK2159"/>
  <c r="J2065"/>
  <c r="BK1803"/>
  <c r="BK1634"/>
  <c r="J1566"/>
  <c i="3" r="J261"/>
  <c r="BK201"/>
  <c r="BK105"/>
  <c r="J213"/>
  <c r="BK101"/>
  <c r="BK235"/>
  <c r="BK109"/>
  <c r="BK206"/>
  <c i="4" r="J337"/>
  <c r="BK310"/>
  <c r="BK287"/>
  <c r="BK254"/>
  <c r="BK216"/>
  <c r="J183"/>
  <c r="J118"/>
  <c r="J353"/>
  <c r="BK313"/>
  <c r="BK259"/>
  <c r="J224"/>
  <c r="J178"/>
  <c r="BK144"/>
  <c r="BK93"/>
  <c r="BK346"/>
  <c r="BK320"/>
  <c r="BK279"/>
  <c r="J243"/>
  <c r="BK213"/>
  <c r="J177"/>
  <c r="BK123"/>
  <c r="J93"/>
  <c r="BK309"/>
  <c r="J269"/>
  <c r="BK246"/>
  <c r="J201"/>
  <c r="BK159"/>
  <c r="BK122"/>
  <c r="J92"/>
  <c i="5" r="J104"/>
  <c r="J91"/>
  <c r="BK114"/>
  <c r="J120"/>
  <c i="6" r="BK458"/>
  <c r="J435"/>
  <c r="BK392"/>
  <c r="J353"/>
  <c r="BK315"/>
  <c r="J275"/>
  <c r="BK235"/>
  <c r="BK202"/>
  <c r="J156"/>
  <c r="J108"/>
  <c r="BK436"/>
  <c r="BK411"/>
  <c r="J386"/>
  <c r="BK336"/>
  <c r="J304"/>
  <c r="BK276"/>
  <c r="BK239"/>
  <c r="J202"/>
  <c r="J171"/>
  <c r="BK127"/>
  <c r="J453"/>
  <c r="BK408"/>
  <c r="BK368"/>
  <c r="BK331"/>
  <c r="BK293"/>
  <c r="J260"/>
  <c r="BK223"/>
  <c r="BK199"/>
  <c r="BK178"/>
  <c r="J142"/>
  <c r="BK465"/>
  <c r="J438"/>
  <c r="BK396"/>
  <c r="BK372"/>
  <c r="BK337"/>
  <c r="J285"/>
  <c r="BK266"/>
  <c r="BK233"/>
  <c r="J195"/>
  <c r="BK169"/>
  <c r="BK123"/>
  <c i="7" r="J336"/>
  <c r="BK242"/>
  <c r="BK145"/>
  <c r="BK348"/>
  <c r="BK314"/>
  <c r="BK266"/>
  <c r="BK197"/>
  <c r="BK358"/>
  <c r="J308"/>
  <c r="BK257"/>
  <c r="J219"/>
  <c r="BK121"/>
  <c r="J177"/>
  <c r="BK129"/>
  <c i="8" r="BK186"/>
  <c r="J170"/>
  <c r="BK134"/>
  <c r="J102"/>
  <c r="J188"/>
  <c r="J150"/>
  <c r="J131"/>
  <c r="BK100"/>
  <c r="BK197"/>
  <c r="BK168"/>
  <c r="J137"/>
  <c r="BK109"/>
  <c r="BK187"/>
  <c r="J165"/>
  <c r="BK121"/>
  <c r="J96"/>
  <c i="9" r="BK145"/>
  <c r="BK97"/>
  <c r="J147"/>
  <c r="BK118"/>
  <c r="J172"/>
  <c r="J128"/>
  <c r="J102"/>
  <c r="BK142"/>
  <c r="BK110"/>
  <c i="10" r="J100"/>
  <c r="BK100"/>
  <c r="J91"/>
  <c r="BK103"/>
  <c i="11" r="BK209"/>
  <c r="BK282"/>
  <c r="BK305"/>
  <c r="J99"/>
  <c r="J224"/>
  <c r="J150"/>
  <c i="12" r="J95"/>
  <c r="J93"/>
  <c i="2" r="BK4894"/>
  <c r="BK4717"/>
  <c r="J4373"/>
  <c r="BK4341"/>
  <c r="BK4302"/>
  <c r="BK4246"/>
  <c r="J4219"/>
  <c r="BK4106"/>
  <c r="J3852"/>
  <c r="BK3643"/>
  <c r="J3373"/>
  <c r="BK3220"/>
  <c r="BK2856"/>
  <c r="BK2337"/>
  <c r="J1929"/>
  <c r="BK1696"/>
  <c r="BK1407"/>
  <c r="J4609"/>
  <c r="J4368"/>
  <c r="BK4337"/>
  <c r="J4240"/>
  <c r="J4179"/>
  <c r="J4030"/>
  <c r="J3817"/>
  <c r="J3511"/>
  <c r="BK3309"/>
  <c r="J2939"/>
  <c r="J2114"/>
  <c r="BK1916"/>
  <c r="BK1759"/>
  <c r="J1531"/>
  <c r="BK5241"/>
  <c r="J4382"/>
  <c r="J4346"/>
  <c r="J4286"/>
  <c r="BK4153"/>
  <c r="J3975"/>
  <c r="J3808"/>
  <c r="J3635"/>
  <c r="BK3248"/>
  <c r="J2730"/>
  <c r="J2227"/>
  <c r="J2095"/>
  <c r="BK1810"/>
  <c r="J1638"/>
  <c r="BK4676"/>
  <c r="BK4489"/>
  <c r="J4381"/>
  <c r="J4358"/>
  <c r="BK4335"/>
  <c r="J4305"/>
  <c r="J4258"/>
  <c r="J4237"/>
  <c r="BK4219"/>
  <c r="J4147"/>
  <c r="BK4111"/>
  <c r="BK4030"/>
  <c r="J3889"/>
  <c r="BK3823"/>
  <c r="J3733"/>
  <c r="BK3621"/>
  <c r="J3518"/>
  <c r="BK3474"/>
  <c r="BK3433"/>
  <c r="J3344"/>
  <c r="BK3319"/>
  <c r="BK3315"/>
  <c r="J3309"/>
  <c r="J3274"/>
  <c r="BK3237"/>
  <c r="BK3081"/>
  <c r="BK2415"/>
  <c r="J2204"/>
  <c r="BK2109"/>
  <c r="J1954"/>
  <c r="J1800"/>
  <c r="BK1615"/>
  <c r="J1400"/>
  <c r="BK343"/>
  <c i="3" r="BK272"/>
  <c r="J265"/>
  <c r="BK173"/>
  <c r="BK261"/>
  <c r="J211"/>
  <c r="BK116"/>
  <c r="BK182"/>
  <c i="4" r="J355"/>
  <c r="J329"/>
  <c r="BK303"/>
  <c r="J265"/>
  <c r="BK214"/>
  <c r="BK185"/>
  <c r="BK134"/>
  <c r="J349"/>
  <c r="BK306"/>
  <c r="J273"/>
  <c r="BK241"/>
  <c r="J203"/>
  <c r="J159"/>
  <c r="J116"/>
  <c r="BK350"/>
  <c r="J321"/>
  <c r="BK276"/>
  <c r="BK240"/>
  <c r="BK211"/>
  <c r="BK163"/>
  <c r="BK104"/>
  <c r="J322"/>
  <c r="J278"/>
  <c r="J236"/>
  <c r="J181"/>
  <c r="J144"/>
  <c r="BK100"/>
  <c i="5" r="BK106"/>
  <c r="BK118"/>
  <c r="BK133"/>
  <c r="J102"/>
  <c r="BK117"/>
  <c i="6" r="J466"/>
  <c r="J414"/>
  <c r="BK390"/>
  <c r="BK307"/>
  <c r="J244"/>
  <c r="J213"/>
  <c r="J175"/>
  <c r="BK129"/>
  <c r="BK469"/>
  <c r="J437"/>
  <c r="BK409"/>
  <c r="J379"/>
  <c r="BK329"/>
  <c r="BK301"/>
  <c r="BK271"/>
  <c r="J232"/>
  <c r="BK194"/>
  <c r="J170"/>
  <c r="J129"/>
  <c r="BK454"/>
  <c r="BK434"/>
  <c r="J399"/>
  <c r="J337"/>
  <c r="BK306"/>
  <c r="BK272"/>
  <c r="J248"/>
  <c r="J204"/>
  <c r="BK182"/>
  <c r="J145"/>
  <c r="J469"/>
  <c r="J443"/>
  <c r="BK410"/>
  <c r="BK362"/>
  <c r="BK334"/>
  <c r="J295"/>
  <c r="J267"/>
  <c r="BK225"/>
  <c r="J199"/>
  <c r="J167"/>
  <c r="J121"/>
  <c i="7" r="BK307"/>
  <c r="BK234"/>
  <c r="J133"/>
  <c r="J362"/>
  <c r="BK296"/>
  <c r="BK219"/>
  <c r="J143"/>
  <c r="BK340"/>
  <c r="J292"/>
  <c r="BK247"/>
  <c r="BK130"/>
  <c r="BK346"/>
  <c r="J337"/>
  <c r="J309"/>
  <c r="J304"/>
  <c r="BK295"/>
  <c r="J284"/>
  <c r="J270"/>
  <c r="BK255"/>
  <c r="BK240"/>
  <c r="BK205"/>
  <c i="8" r="BK206"/>
  <c r="J179"/>
  <c r="BK153"/>
  <c r="BK106"/>
  <c r="J189"/>
  <c r="J149"/>
  <c r="J127"/>
  <c r="J210"/>
  <c r="J173"/>
  <c r="BK143"/>
  <c r="BK111"/>
  <c r="J185"/>
  <c r="J141"/>
  <c r="J99"/>
  <c i="9" r="BK169"/>
  <c r="J131"/>
  <c r="J170"/>
  <c r="J140"/>
  <c r="J109"/>
  <c r="BK154"/>
  <c r="BK109"/>
  <c r="BK165"/>
  <c r="BK129"/>
  <c r="J101"/>
  <c i="10" r="J115"/>
  <c r="BK92"/>
  <c r="J113"/>
  <c i="11" r="J265"/>
  <c r="BK312"/>
  <c r="J172"/>
  <c r="BK219"/>
  <c r="BK250"/>
  <c r="J162"/>
  <c i="12" r="BK100"/>
  <c r="BK98"/>
  <c r="BK102"/>
  <c i="2" r="J4887"/>
  <c r="BK4740"/>
  <c r="J4387"/>
  <c r="BK4346"/>
  <c r="BK4308"/>
  <c r="BK4239"/>
  <c r="BK4218"/>
  <c r="BK4072"/>
  <c r="BK3868"/>
  <c r="BK3721"/>
  <c r="BK3451"/>
  <c r="J3264"/>
  <c r="J2888"/>
  <c r="J2387"/>
  <c r="BK1972"/>
  <c r="J1766"/>
  <c r="J1597"/>
  <c r="J348"/>
  <c r="BK4389"/>
  <c r="J4344"/>
  <c r="BK4271"/>
  <c r="J4186"/>
  <c r="J4067"/>
  <c r="BK3822"/>
  <c r="J3533"/>
  <c r="J3314"/>
  <c r="BK3204"/>
  <c r="BK2144"/>
  <c r="BK1925"/>
  <c r="BK1718"/>
  <c r="BK1482"/>
  <c r="J4984"/>
  <c r="J4364"/>
  <c r="J4334"/>
  <c r="BK4278"/>
  <c r="J4220"/>
  <c r="J4004"/>
  <c r="J3874"/>
  <c r="BK3659"/>
  <c r="BK3344"/>
  <c r="BK3295"/>
  <c r="J2911"/>
  <c r="J2521"/>
  <c r="BK2128"/>
  <c r="BK1920"/>
  <c r="BK1817"/>
  <c r="J5073"/>
  <c r="J4864"/>
  <c r="J4773"/>
  <c r="BK4448"/>
  <c r="J4359"/>
  <c r="J4333"/>
  <c r="J4299"/>
  <c r="BK4244"/>
  <c r="J4222"/>
  <c r="BK4146"/>
  <c r="J4094"/>
  <c r="BK3975"/>
  <c r="BK3825"/>
  <c r="BK3818"/>
  <c r="BK2310"/>
  <c r="J2181"/>
  <c r="J2060"/>
  <c r="J1920"/>
  <c r="J1666"/>
  <c r="J1418"/>
  <c r="J338"/>
  <c i="3" r="BK211"/>
  <c r="J109"/>
  <c r="BK217"/>
  <c r="BK265"/>
  <c r="BK199"/>
  <c i="4" r="BK353"/>
  <c r="J327"/>
  <c r="J302"/>
  <c r="BK264"/>
  <c r="BK235"/>
  <c r="J212"/>
  <c r="J182"/>
  <c r="J123"/>
  <c r="BK343"/>
  <c r="BK305"/>
  <c r="J272"/>
  <c r="BK237"/>
  <c r="J200"/>
  <c r="BK158"/>
  <c r="BK98"/>
  <c r="J340"/>
  <c r="J310"/>
  <c r="J259"/>
  <c r="BK229"/>
  <c r="BK201"/>
  <c r="BK130"/>
  <c r="J94"/>
  <c r="BK321"/>
  <c r="BK294"/>
  <c r="J270"/>
  <c r="BK239"/>
  <c r="BK200"/>
  <c r="J185"/>
  <c r="BK148"/>
  <c r="BK108"/>
  <c i="5" r="J113"/>
  <c r="BK121"/>
  <c r="BK120"/>
  <c r="BK127"/>
  <c r="BK91"/>
  <c i="6" r="BK447"/>
  <c r="BK407"/>
  <c r="BK375"/>
  <c r="J351"/>
  <c r="J325"/>
  <c r="BK273"/>
  <c r="BK232"/>
  <c r="J165"/>
  <c r="J123"/>
  <c r="J455"/>
  <c r="J427"/>
  <c r="BK401"/>
  <c r="BK371"/>
  <c r="BK318"/>
  <c r="J287"/>
  <c r="J255"/>
  <c r="J201"/>
  <c r="BK165"/>
  <c r="BK133"/>
  <c r="BK456"/>
  <c r="BK413"/>
  <c r="J364"/>
  <c r="BK326"/>
  <c r="J289"/>
  <c r="J263"/>
  <c r="J233"/>
  <c r="BK185"/>
  <c r="J143"/>
  <c r="BK467"/>
  <c r="BK433"/>
  <c r="J402"/>
  <c r="BK359"/>
  <c r="J329"/>
  <c r="J291"/>
  <c r="J270"/>
  <c r="J235"/>
  <c r="J182"/>
  <c r="BK151"/>
  <c r="BK116"/>
  <c i="7" r="BK315"/>
  <c r="J255"/>
  <c r="J209"/>
  <c r="J119"/>
  <c r="BK332"/>
  <c r="J276"/>
  <c r="BK213"/>
  <c r="BK133"/>
  <c r="J315"/>
  <c r="BK282"/>
  <c r="J240"/>
  <c r="BK113"/>
  <c r="BK165"/>
  <c i="8" r="J198"/>
  <c r="BK174"/>
  <c r="BK133"/>
  <c r="J110"/>
  <c r="BK190"/>
  <c r="BK148"/>
  <c r="J126"/>
  <c r="BK96"/>
  <c r="J196"/>
  <c r="J177"/>
  <c r="BK135"/>
  <c r="BK104"/>
  <c r="J172"/>
  <c r="J138"/>
  <c r="BK98"/>
  <c i="9" r="BK148"/>
  <c r="BK101"/>
  <c r="BK151"/>
  <c r="J122"/>
  <c r="BK155"/>
  <c r="BK121"/>
  <c r="BK99"/>
  <c r="J127"/>
  <c r="BK96"/>
  <c i="10" r="J95"/>
  <c r="BK97"/>
  <c r="J93"/>
  <c r="BK98"/>
  <c i="11" r="BK162"/>
  <c r="BK226"/>
  <c r="BK280"/>
  <c r="BK102"/>
  <c r="J131"/>
  <c i="12" r="J99"/>
  <c r="J96"/>
  <c r="BK92"/>
  <c i="2" r="J4912"/>
  <c r="J4761"/>
  <c r="BK4376"/>
  <c r="BK4340"/>
  <c r="BK4299"/>
  <c r="J4241"/>
  <c r="J4196"/>
  <c r="J4018"/>
  <c r="BK3819"/>
  <c r="BK3625"/>
  <c r="BK3322"/>
  <c r="J3204"/>
  <c r="BK2732"/>
  <c r="BK2164"/>
  <c r="J1803"/>
  <c r="J1615"/>
  <c r="BK1394"/>
  <c r="J4455"/>
  <c r="BK4357"/>
  <c r="J4313"/>
  <c r="BK4226"/>
  <c r="BK4120"/>
  <c r="J3687"/>
  <c r="J3502"/>
  <c r="J3307"/>
  <c r="BK2651"/>
  <c r="BK2095"/>
  <c r="J1903"/>
  <c r="J1742"/>
  <c r="J1450"/>
  <c r="J4457"/>
  <c r="J4354"/>
  <c r="J4331"/>
  <c r="BK4235"/>
  <c r="BK4023"/>
  <c r="BK3831"/>
  <c r="J3721"/>
  <c r="J3621"/>
  <c r="J3320"/>
  <c r="BK2944"/>
  <c r="J2577"/>
  <c r="J2101"/>
  <c r="BK1850"/>
  <c r="BK1666"/>
  <c r="BK807"/>
  <c r="J4932"/>
  <c r="BK4763"/>
  <c r="BK4455"/>
  <c i="4" r="BK297"/>
  <c r="J261"/>
  <c r="BK221"/>
  <c r="J184"/>
  <c r="BK120"/>
  <c r="BK342"/>
  <c r="BK302"/>
  <c r="J268"/>
  <c r="BK232"/>
  <c r="BK179"/>
  <c r="BK146"/>
  <c r="BK95"/>
  <c r="BK301"/>
  <c r="J274"/>
  <c r="J241"/>
  <c r="BK212"/>
  <c r="BK178"/>
  <c r="J128"/>
  <c r="J334"/>
  <c r="J303"/>
  <c r="BK267"/>
  <c r="J238"/>
  <c r="BK199"/>
  <c r="BK165"/>
  <c r="BK128"/>
  <c i="5" r="J129"/>
  <c r="J90"/>
  <c r="J92"/>
  <c r="BK101"/>
  <c r="J115"/>
  <c i="6" r="BK461"/>
  <c r="J421"/>
  <c r="J387"/>
  <c r="BK367"/>
  <c r="BK349"/>
  <c r="J320"/>
  <c r="BK260"/>
  <c r="J229"/>
  <c r="J187"/>
  <c r="BK155"/>
  <c r="J124"/>
  <c r="J459"/>
  <c r="J425"/>
  <c r="J393"/>
  <c r="BK353"/>
  <c r="BK311"/>
  <c r="BK286"/>
  <c r="J247"/>
  <c r="BK208"/>
  <c r="BK172"/>
  <c r="J134"/>
  <c r="BK107"/>
  <c r="J420"/>
  <c r="J388"/>
  <c r="J350"/>
  <c r="BK314"/>
  <c r="BK291"/>
  <c r="J266"/>
  <c r="BK226"/>
  <c r="J189"/>
  <c r="BK162"/>
  <c r="J110"/>
  <c r="BK444"/>
  <c r="J413"/>
  <c r="J373"/>
  <c r="J346"/>
  <c r="J319"/>
  <c r="J280"/>
  <c r="J249"/>
  <c r="J221"/>
  <c r="J180"/>
  <c r="BK145"/>
  <c r="BK112"/>
  <c i="7" r="BK292"/>
  <c r="J139"/>
  <c r="BK362"/>
  <c r="J317"/>
  <c r="J253"/>
  <c r="J167"/>
  <c r="BK352"/>
  <c r="J305"/>
  <c r="BK250"/>
  <c r="J169"/>
  <c r="BK199"/>
  <c r="BK139"/>
  <c i="8" r="J201"/>
  <c r="BK177"/>
  <c r="J152"/>
  <c r="J116"/>
  <c r="J193"/>
  <c r="BK151"/>
  <c r="J129"/>
  <c r="BK99"/>
  <c r="BK201"/>
  <c r="BK178"/>
  <c r="BK145"/>
  <c r="J115"/>
  <c r="J190"/>
  <c r="BK150"/>
  <c r="J106"/>
  <c i="9" r="BK160"/>
  <c r="BK132"/>
  <c r="J100"/>
  <c r="J143"/>
  <c r="BK115"/>
  <c r="BK158"/>
  <c r="BK104"/>
  <c r="J158"/>
  <c r="BK128"/>
  <c i="10" r="BK117"/>
  <c r="BK111"/>
  <c r="BK110"/>
  <c r="J106"/>
  <c i="11" r="BK239"/>
  <c r="BK286"/>
  <c r="J226"/>
  <c i="12" r="BK103"/>
  <c r="BK111"/>
  <c r="J109"/>
  <c i="2" r="J4940"/>
  <c r="BK4768"/>
  <c r="J4389"/>
  <c r="BK4353"/>
  <c r="BK4323"/>
  <c r="BK4265"/>
  <c r="J4217"/>
  <c r="BK4130"/>
  <c r="BK3929"/>
  <c r="BK3741"/>
  <c r="BK3499"/>
  <c r="BK3225"/>
  <c r="BK2839"/>
  <c r="BK2333"/>
  <c r="BK1903"/>
  <c r="BK1800"/>
  <c r="J1572"/>
  <c r="J5238"/>
  <c r="J4376"/>
  <c r="BK4342"/>
  <c r="BK4263"/>
  <c r="BK4220"/>
  <c r="J4111"/>
  <c r="J3747"/>
  <c r="BK3520"/>
  <c r="BK3303"/>
  <c r="BK2577"/>
  <c r="J2284"/>
  <c r="BK1935"/>
  <c r="J1810"/>
  <c r="J1514"/>
  <c r="BK116"/>
  <c r="BK4366"/>
  <c r="BK4336"/>
  <c r="BK4236"/>
  <c r="J4144"/>
  <c r="BK3985"/>
  <c r="BK3816"/>
  <c r="J3643"/>
  <c r="J3317"/>
  <c r="J3081"/>
  <c r="J2651"/>
  <c r="BK2204"/>
  <c r="J1950"/>
  <c r="J1721"/>
  <c r="BK1210"/>
  <c r="BK4912"/>
  <c r="J4815"/>
  <c r="J4655"/>
  <c r="J4392"/>
  <c r="J4357"/>
  <c r="BK4331"/>
  <c r="J4302"/>
  <c r="J4234"/>
  <c r="BK4196"/>
  <c r="J4145"/>
  <c r="BK4067"/>
  <c r="J3972"/>
  <c r="BK3827"/>
  <c r="BK2888"/>
  <c r="BK2232"/>
  <c r="BK2101"/>
  <c r="BK1914"/>
  <c r="J1674"/>
  <c r="J1437"/>
  <c r="BK348"/>
  <c i="3" r="BK243"/>
  <c r="J173"/>
  <c r="J251"/>
  <c r="BK149"/>
  <c r="BK227"/>
  <c r="J175"/>
  <c r="J235"/>
  <c r="J120"/>
  <c i="4" r="BK345"/>
  <c r="J315"/>
  <c r="BK268"/>
  <c r="J247"/>
  <c r="BK220"/>
  <c r="J187"/>
  <c r="BK126"/>
  <c r="J341"/>
  <c r="BK304"/>
  <c r="BK277"/>
  <c r="J244"/>
  <c r="BK205"/>
  <c r="J160"/>
  <c r="J102"/>
  <c r="J342"/>
  <c r="J313"/>
  <c r="BK275"/>
  <c r="BK219"/>
  <c r="BK183"/>
  <c r="J150"/>
  <c r="BK118"/>
  <c r="J339"/>
  <c r="J297"/>
  <c r="J262"/>
  <c r="J230"/>
  <c r="J191"/>
  <c r="J155"/>
  <c r="J109"/>
  <c i="5" r="BK119"/>
  <c r="BK122"/>
  <c r="J121"/>
  <c r="BK129"/>
  <c r="BK99"/>
  <c i="6" r="J415"/>
  <c r="BK376"/>
  <c r="J359"/>
  <c r="BK344"/>
  <c r="BK295"/>
  <c r="J243"/>
  <c r="J214"/>
  <c r="J168"/>
  <c r="BK126"/>
  <c r="BK462"/>
  <c r="BK429"/>
  <c r="J398"/>
  <c r="BK364"/>
  <c r="BK327"/>
  <c r="BK290"/>
  <c r="J265"/>
  <c r="J230"/>
  <c r="J193"/>
  <c r="BK161"/>
  <c r="BK114"/>
  <c r="BK435"/>
  <c r="J401"/>
  <c r="BK361"/>
  <c r="J318"/>
  <c r="BK284"/>
  <c r="BK265"/>
  <c r="BK238"/>
  <c r="J191"/>
  <c r="J161"/>
  <c r="J135"/>
  <c r="J107"/>
  <c r="BK445"/>
  <c r="J412"/>
  <c r="J360"/>
  <c r="BK330"/>
  <c r="BK310"/>
  <c r="BK281"/>
  <c r="J258"/>
  <c r="J222"/>
  <c r="J162"/>
  <c r="J131"/>
  <c i="7" r="BK342"/>
  <c r="BK256"/>
  <c r="BK169"/>
  <c r="J363"/>
  <c r="BK290"/>
  <c r="BK249"/>
  <c r="J190"/>
  <c r="BK344"/>
  <c r="BK280"/>
  <c r="BK252"/>
  <c r="BK128"/>
  <c r="J201"/>
  <c i="8" r="BK203"/>
  <c r="J180"/>
  <c r="J154"/>
  <c r="BK120"/>
  <c r="J204"/>
  <c r="BK158"/>
  <c r="J135"/>
  <c r="BK110"/>
  <c r="J203"/>
  <c r="J187"/>
  <c r="BK144"/>
  <c r="BK118"/>
  <c r="J184"/>
  <c r="BK142"/>
  <c r="J107"/>
  <c i="9" r="J163"/>
  <c r="BK136"/>
  <c r="BK171"/>
  <c r="J141"/>
  <c r="BK108"/>
  <c r="BK162"/>
  <c r="BK123"/>
  <c r="BK170"/>
  <c r="J132"/>
  <c r="J103"/>
  <c i="10" r="BK96"/>
  <c r="J96"/>
  <c r="J116"/>
  <c i="11" r="J282"/>
  <c r="BK143"/>
  <c r="J219"/>
  <c r="BK224"/>
  <c r="BK300"/>
  <c r="J205"/>
  <c r="J115"/>
  <c i="12" r="J102"/>
  <c r="BK108"/>
  <c i="2" l="1" r="P115"/>
  <c r="T1391"/>
  <c r="R1703"/>
  <c r="R2226"/>
  <c r="P2419"/>
  <c r="R3263"/>
  <c r="P3471"/>
  <c r="P3327"/>
  <c r="T3501"/>
  <c r="R3802"/>
  <c r="R3815"/>
  <c r="P3830"/>
  <c r="BK3974"/>
  <c r="J3974"/>
  <c r="J79"/>
  <c r="T4047"/>
  <c r="T4150"/>
  <c r="P4176"/>
  <c r="R4262"/>
  <c r="P4391"/>
  <c r="T4545"/>
  <c r="T4611"/>
  <c r="T4780"/>
  <c r="BK4828"/>
  <c r="J4828"/>
  <c r="J88"/>
  <c r="R5072"/>
  <c r="T5223"/>
  <c i="3" r="T100"/>
  <c r="T141"/>
  <c r="T148"/>
  <c r="T198"/>
  <c r="BK232"/>
  <c r="J232"/>
  <c r="J70"/>
  <c r="BK246"/>
  <c r="J246"/>
  <c r="J73"/>
  <c r="BK253"/>
  <c r="J253"/>
  <c r="J74"/>
  <c r="R260"/>
  <c r="T267"/>
  <c i="4" r="T91"/>
  <c r="P180"/>
  <c r="BK225"/>
  <c r="J225"/>
  <c r="J66"/>
  <c r="R286"/>
  <c r="P317"/>
  <c i="5" r="R89"/>
  <c r="P95"/>
  <c r="P123"/>
  <c i="6" r="P106"/>
  <c r="T132"/>
  <c r="BK166"/>
  <c r="J166"/>
  <c r="J66"/>
  <c r="BK188"/>
  <c r="J188"/>
  <c r="J67"/>
  <c r="P207"/>
  <c r="T231"/>
  <c r="T246"/>
  <c r="R261"/>
  <c r="P279"/>
  <c r="BK294"/>
  <c r="J294"/>
  <c r="J73"/>
  <c r="BK309"/>
  <c r="J309"/>
  <c r="J74"/>
  <c r="T328"/>
  <c r="T347"/>
  <c r="BK366"/>
  <c r="J366"/>
  <c r="J77"/>
  <c r="BK395"/>
  <c r="J395"/>
  <c r="J78"/>
  <c r="R416"/>
  <c r="T428"/>
  <c r="T440"/>
  <c r="R449"/>
  <c r="R457"/>
  <c i="7" r="R97"/>
  <c r="T125"/>
  <c r="BK171"/>
  <c r="J171"/>
  <c r="J68"/>
  <c r="BK233"/>
  <c r="J233"/>
  <c r="J69"/>
  <c r="T298"/>
  <c r="BK334"/>
  <c r="J334"/>
  <c r="J71"/>
  <c r="BK351"/>
  <c r="J351"/>
  <c r="J72"/>
  <c r="R361"/>
  <c i="8" r="P92"/>
  <c r="BK97"/>
  <c r="J97"/>
  <c r="J66"/>
  <c i="9" r="T92"/>
  <c r="R116"/>
  <c r="P130"/>
  <c r="T139"/>
  <c r="BK144"/>
  <c r="J144"/>
  <c r="J68"/>
  <c r="P161"/>
  <c i="10" r="BK89"/>
  <c r="J89"/>
  <c r="J64"/>
  <c r="BK108"/>
  <c r="J108"/>
  <c r="J65"/>
  <c r="BK114"/>
  <c r="J114"/>
  <c r="J66"/>
  <c i="11" r="P98"/>
  <c r="T98"/>
  <c r="P161"/>
  <c r="BK182"/>
  <c r="J182"/>
  <c r="J67"/>
  <c r="T182"/>
  <c r="BK244"/>
  <c r="J244"/>
  <c r="J69"/>
  <c r="R244"/>
  <c r="BK277"/>
  <c r="J277"/>
  <c r="J70"/>
  <c r="R277"/>
  <c r="BK294"/>
  <c r="J294"/>
  <c r="J73"/>
  <c r="R294"/>
  <c r="R293"/>
  <c r="BK314"/>
  <c r="J314"/>
  <c r="J74"/>
  <c r="R314"/>
  <c i="12" r="BK88"/>
  <c i="2" r="T115"/>
  <c r="R1391"/>
  <c r="P1703"/>
  <c r="P2226"/>
  <c r="R2419"/>
  <c r="P3263"/>
  <c r="BK3471"/>
  <c r="J3471"/>
  <c r="J74"/>
  <c r="BK3501"/>
  <c r="J3501"/>
  <c r="J75"/>
  <c r="BK3802"/>
  <c r="J3802"/>
  <c r="J76"/>
  <c r="BK3815"/>
  <c r="J3815"/>
  <c r="J77"/>
  <c r="BK3830"/>
  <c r="J3830"/>
  <c r="J78"/>
  <c r="R3974"/>
  <c r="BK4047"/>
  <c r="J4047"/>
  <c r="J80"/>
  <c r="P4150"/>
  <c r="BK4176"/>
  <c r="J4176"/>
  <c r="J82"/>
  <c r="P4262"/>
  <c r="R4391"/>
  <c r="R4545"/>
  <c r="R4611"/>
  <c r="P4780"/>
  <c r="R4828"/>
  <c r="P5072"/>
  <c r="R5223"/>
  <c i="3" r="BK100"/>
  <c r="J100"/>
  <c r="J65"/>
  <c r="R141"/>
  <c r="R148"/>
  <c r="R198"/>
  <c r="R232"/>
  <c r="T246"/>
  <c r="T253"/>
  <c r="BK260"/>
  <c r="J260"/>
  <c r="J75"/>
  <c r="BK267"/>
  <c r="J267"/>
  <c r="J76"/>
  <c i="4" r="P91"/>
  <c r="P90"/>
  <c i="1" r="AU58"/>
  <c i="4" r="R180"/>
  <c r="P225"/>
  <c r="P286"/>
  <c r="R317"/>
  <c i="5" r="BK89"/>
  <c r="J89"/>
  <c r="J64"/>
  <c r="T95"/>
  <c r="R123"/>
  <c i="6" r="T106"/>
  <c r="R132"/>
  <c r="T166"/>
  <c r="T188"/>
  <c r="R207"/>
  <c r="R231"/>
  <c r="BK246"/>
  <c r="J246"/>
  <c r="J70"/>
  <c r="BK261"/>
  <c r="J261"/>
  <c r="J71"/>
  <c r="T279"/>
  <c r="T294"/>
  <c r="P309"/>
  <c r="R328"/>
  <c r="P347"/>
  <c r="T366"/>
  <c r="T395"/>
  <c r="BK416"/>
  <c r="J416"/>
  <c r="J79"/>
  <c r="BK428"/>
  <c r="J428"/>
  <c r="J80"/>
  <c r="R440"/>
  <c r="T449"/>
  <c r="P457"/>
  <c i="7" r="P97"/>
  <c r="P125"/>
  <c r="P141"/>
  <c r="R171"/>
  <c r="P233"/>
  <c r="BK298"/>
  <c r="J298"/>
  <c r="J70"/>
  <c r="P334"/>
  <c r="R351"/>
  <c r="P361"/>
  <c i="8" r="R92"/>
  <c r="T97"/>
  <c i="9" r="P92"/>
  <c r="BK116"/>
  <c r="J116"/>
  <c r="J65"/>
  <c r="BK130"/>
  <c r="J130"/>
  <c r="J66"/>
  <c r="R139"/>
  <c r="P144"/>
  <c r="BK161"/>
  <c r="J161"/>
  <c r="J69"/>
  <c i="10" r="P89"/>
  <c r="R108"/>
  <c r="P114"/>
  <c i="11" r="BK98"/>
  <c r="J98"/>
  <c r="J65"/>
  <c r="R98"/>
  <c r="BK161"/>
  <c r="J161"/>
  <c r="J66"/>
  <c r="R161"/>
  <c r="T161"/>
  <c r="P182"/>
  <c r="R182"/>
  <c r="P244"/>
  <c r="T244"/>
  <c r="P277"/>
  <c r="T277"/>
  <c r="P294"/>
  <c r="P293"/>
  <c r="T294"/>
  <c r="T293"/>
  <c r="P314"/>
  <c r="T314"/>
  <c i="12" r="T88"/>
  <c i="2" r="R115"/>
  <c r="R114"/>
  <c r="BK1391"/>
  <c r="J1391"/>
  <c r="J66"/>
  <c r="BK1703"/>
  <c r="J1703"/>
  <c r="J67"/>
  <c r="BK2226"/>
  <c r="J2226"/>
  <c r="J68"/>
  <c r="T2419"/>
  <c r="BK3263"/>
  <c r="J3263"/>
  <c r="J70"/>
  <c r="T3471"/>
  <c r="T3327"/>
  <c r="R3501"/>
  <c r="T3802"/>
  <c r="T3815"/>
  <c r="R3830"/>
  <c r="P3974"/>
  <c r="R4047"/>
  <c r="R4150"/>
  <c r="T4176"/>
  <c r="T4262"/>
  <c r="T4391"/>
  <c r="P4545"/>
  <c r="P4611"/>
  <c r="R4780"/>
  <c r="T4828"/>
  <c r="BK5072"/>
  <c r="J5072"/>
  <c r="J90"/>
  <c r="BK5223"/>
  <c r="J5223"/>
  <c r="J91"/>
  <c i="3" r="R100"/>
  <c r="R99"/>
  <c r="P141"/>
  <c r="BK148"/>
  <c r="J148"/>
  <c r="J67"/>
  <c r="BK198"/>
  <c r="J198"/>
  <c r="J69"/>
  <c r="T232"/>
  <c r="R246"/>
  <c r="P253"/>
  <c r="T260"/>
  <c r="P267"/>
  <c i="4" r="BK91"/>
  <c r="T180"/>
  <c r="T225"/>
  <c r="T286"/>
  <c r="T317"/>
  <c i="5" r="T89"/>
  <c r="BK95"/>
  <c r="J95"/>
  <c r="J65"/>
  <c r="BK123"/>
  <c r="J123"/>
  <c r="J66"/>
  <c i="6" r="BK106"/>
  <c r="J106"/>
  <c r="J64"/>
  <c r="BK132"/>
  <c r="J132"/>
  <c r="J65"/>
  <c r="R166"/>
  <c r="P188"/>
  <c r="T207"/>
  <c r="P231"/>
  <c r="R246"/>
  <c r="P261"/>
  <c r="BK279"/>
  <c r="J279"/>
  <c r="J72"/>
  <c r="P294"/>
  <c r="T309"/>
  <c r="P328"/>
  <c r="BK347"/>
  <c r="J347"/>
  <c r="J76"/>
  <c r="P366"/>
  <c r="R395"/>
  <c r="P416"/>
  <c r="R428"/>
  <c r="P440"/>
  <c r="P449"/>
  <c r="T457"/>
  <c i="7" r="T97"/>
  <c r="BK141"/>
  <c r="J141"/>
  <c r="J67"/>
  <c r="R141"/>
  <c r="T171"/>
  <c r="R233"/>
  <c r="R298"/>
  <c r="R334"/>
  <c r="P351"/>
  <c r="T361"/>
  <c i="8" r="T92"/>
  <c r="T89"/>
  <c r="R97"/>
  <c i="9" r="BK92"/>
  <c r="T116"/>
  <c r="T130"/>
  <c r="P139"/>
  <c r="R144"/>
  <c r="R161"/>
  <c i="10" r="R89"/>
  <c r="R88"/>
  <c r="T108"/>
  <c r="R114"/>
  <c i="12" r="P88"/>
  <c r="P87"/>
  <c i="1" r="AU67"/>
  <c i="12" r="P110"/>
  <c i="2" r="BK115"/>
  <c r="J115"/>
  <c r="J65"/>
  <c r="P1391"/>
  <c r="T1703"/>
  <c r="T2226"/>
  <c r="BK2419"/>
  <c r="J2419"/>
  <c r="J69"/>
  <c r="T3263"/>
  <c r="R3471"/>
  <c r="R3327"/>
  <c r="P3501"/>
  <c r="P3802"/>
  <c r="P3815"/>
  <c r="T3830"/>
  <c r="T3974"/>
  <c r="P4047"/>
  <c r="BK4150"/>
  <c r="J4150"/>
  <c r="J81"/>
  <c r="R4176"/>
  <c r="BK4262"/>
  <c r="J4262"/>
  <c r="J83"/>
  <c r="BK4391"/>
  <c r="J4391"/>
  <c r="J84"/>
  <c r="BK4545"/>
  <c r="J4545"/>
  <c r="J85"/>
  <c r="BK4611"/>
  <c r="J4611"/>
  <c r="J86"/>
  <c r="BK4780"/>
  <c r="J4780"/>
  <c r="J87"/>
  <c r="P4828"/>
  <c r="T5072"/>
  <c r="P5223"/>
  <c i="3" r="P100"/>
  <c r="BK141"/>
  <c r="J141"/>
  <c r="J66"/>
  <c r="P148"/>
  <c r="P198"/>
  <c r="P232"/>
  <c r="P246"/>
  <c r="R253"/>
  <c r="P260"/>
  <c r="R267"/>
  <c i="4" r="R91"/>
  <c r="R90"/>
  <c r="BK180"/>
  <c r="J180"/>
  <c r="J65"/>
  <c r="R225"/>
  <c r="BK286"/>
  <c r="J286"/>
  <c r="J67"/>
  <c r="BK317"/>
  <c r="J317"/>
  <c r="J68"/>
  <c i="5" r="P89"/>
  <c r="P88"/>
  <c i="1" r="AU59"/>
  <c i="5" r="R95"/>
  <c r="T123"/>
  <c i="6" r="R106"/>
  <c r="P132"/>
  <c r="P166"/>
  <c r="R188"/>
  <c r="BK207"/>
  <c r="J207"/>
  <c r="J68"/>
  <c r="BK231"/>
  <c r="J231"/>
  <c r="J69"/>
  <c r="P246"/>
  <c r="T261"/>
  <c r="R279"/>
  <c r="R294"/>
  <c r="R309"/>
  <c r="BK328"/>
  <c r="J328"/>
  <c r="J75"/>
  <c r="R347"/>
  <c r="R366"/>
  <c r="P395"/>
  <c r="T416"/>
  <c r="P428"/>
  <c r="BK440"/>
  <c r="J440"/>
  <c r="J81"/>
  <c r="BK449"/>
  <c r="J449"/>
  <c r="J82"/>
  <c r="BK457"/>
  <c r="J457"/>
  <c r="J83"/>
  <c i="7" r="BK97"/>
  <c r="J97"/>
  <c r="J65"/>
  <c r="BK125"/>
  <c r="J125"/>
  <c r="J66"/>
  <c r="R125"/>
  <c r="T141"/>
  <c r="P171"/>
  <c r="T233"/>
  <c r="P298"/>
  <c r="T334"/>
  <c r="T351"/>
  <c r="BK361"/>
  <c r="J361"/>
  <c r="J73"/>
  <c i="8" r="BK92"/>
  <c r="J92"/>
  <c r="J65"/>
  <c r="P97"/>
  <c i="9" r="R92"/>
  <c r="R91"/>
  <c r="P116"/>
  <c r="R130"/>
  <c r="BK139"/>
  <c r="J139"/>
  <c r="J67"/>
  <c r="T144"/>
  <c r="T161"/>
  <c i="10" r="T89"/>
  <c r="T88"/>
  <c r="P108"/>
  <c r="T114"/>
  <c i="12" r="R88"/>
  <c r="R87"/>
  <c r="BK110"/>
  <c r="J110"/>
  <c r="J65"/>
  <c r="R110"/>
  <c r="T110"/>
  <c i="2" r="BK4983"/>
  <c r="J4983"/>
  <c r="J89"/>
  <c i="3" r="BK242"/>
  <c r="J242"/>
  <c r="J71"/>
  <c i="8" r="BK90"/>
  <c r="J90"/>
  <c r="J64"/>
  <c r="BK211"/>
  <c r="J211"/>
  <c r="J67"/>
  <c i="11" r="BK290"/>
  <c r="J290"/>
  <c r="J71"/>
  <c r="BK238"/>
  <c r="J238"/>
  <c r="J68"/>
  <c i="2" r="BK3323"/>
  <c r="J3323"/>
  <c r="J71"/>
  <c r="BK3327"/>
  <c r="J3327"/>
  <c r="J73"/>
  <c i="3" r="BK188"/>
  <c r="J188"/>
  <c r="J68"/>
  <c i="12" r="E50"/>
  <c r="F58"/>
  <c r="J84"/>
  <c r="BE91"/>
  <c r="BE92"/>
  <c r="BE98"/>
  <c r="BE100"/>
  <c r="BE104"/>
  <c r="BE105"/>
  <c r="BE109"/>
  <c r="BE113"/>
  <c r="J58"/>
  <c r="J81"/>
  <c r="F84"/>
  <c r="BE94"/>
  <c r="BE95"/>
  <c r="BE96"/>
  <c r="BE97"/>
  <c r="BE99"/>
  <c r="BE102"/>
  <c r="BE111"/>
  <c r="BE89"/>
  <c r="BE93"/>
  <c r="BE103"/>
  <c r="BE106"/>
  <c r="BE108"/>
  <c r="BE112"/>
  <c r="BE101"/>
  <c r="BE107"/>
  <c i="10" r="BK88"/>
  <c r="J88"/>
  <c r="J63"/>
  <c i="11" r="J59"/>
  <c r="J90"/>
  <c r="BE99"/>
  <c r="BE115"/>
  <c r="BE183"/>
  <c r="BE205"/>
  <c r="BE209"/>
  <c r="BE214"/>
  <c r="BE226"/>
  <c r="BE248"/>
  <c r="BE278"/>
  <c r="BE280"/>
  <c r="BE291"/>
  <c r="BE305"/>
  <c r="J58"/>
  <c r="BE131"/>
  <c r="BE143"/>
  <c r="BE150"/>
  <c r="BE265"/>
  <c r="BE270"/>
  <c r="BE282"/>
  <c r="BE295"/>
  <c r="F59"/>
  <c r="BE162"/>
  <c r="BE167"/>
  <c r="BE177"/>
  <c r="BE188"/>
  <c r="BE193"/>
  <c r="BE198"/>
  <c r="BE219"/>
  <c r="BE250"/>
  <c r="BE255"/>
  <c r="BE260"/>
  <c r="E50"/>
  <c r="F58"/>
  <c r="BE102"/>
  <c r="BE106"/>
  <c r="BE120"/>
  <c r="BE172"/>
  <c r="BE224"/>
  <c r="BE239"/>
  <c r="BE245"/>
  <c r="BE286"/>
  <c r="BE300"/>
  <c r="BE307"/>
  <c r="BE312"/>
  <c r="BE315"/>
  <c r="BE316"/>
  <c i="9" r="J92"/>
  <c r="J64"/>
  <c i="10" r="J56"/>
  <c r="F59"/>
  <c r="BE95"/>
  <c r="BE96"/>
  <c r="BE99"/>
  <c r="BE111"/>
  <c r="BE118"/>
  <c r="J59"/>
  <c r="BE97"/>
  <c r="BE98"/>
  <c r="BE103"/>
  <c r="BE107"/>
  <c r="BE112"/>
  <c r="BE115"/>
  <c r="BE117"/>
  <c r="F58"/>
  <c r="E76"/>
  <c r="J84"/>
  <c r="BE94"/>
  <c r="BE105"/>
  <c r="BE106"/>
  <c r="BE109"/>
  <c r="BE116"/>
  <c r="BE90"/>
  <c r="BE91"/>
  <c r="BE92"/>
  <c r="BE93"/>
  <c r="BE100"/>
  <c r="BE101"/>
  <c r="BE102"/>
  <c r="BE104"/>
  <c r="BE110"/>
  <c r="BE113"/>
  <c i="9" r="E50"/>
  <c r="F58"/>
  <c r="BE97"/>
  <c r="BE99"/>
  <c r="BE100"/>
  <c r="BE107"/>
  <c r="BE111"/>
  <c r="BE114"/>
  <c r="BE124"/>
  <c r="BE125"/>
  <c r="BE136"/>
  <c r="BE138"/>
  <c r="BE140"/>
  <c r="BE145"/>
  <c r="BE149"/>
  <c r="BE152"/>
  <c r="BE160"/>
  <c r="BE162"/>
  <c r="BE167"/>
  <c r="BE168"/>
  <c r="F59"/>
  <c r="J85"/>
  <c r="J88"/>
  <c r="BE93"/>
  <c r="BE94"/>
  <c r="BE95"/>
  <c r="BE106"/>
  <c r="BE113"/>
  <c r="BE129"/>
  <c r="BE132"/>
  <c r="BE133"/>
  <c r="BE141"/>
  <c r="BE143"/>
  <c r="BE151"/>
  <c r="BE156"/>
  <c r="BE159"/>
  <c r="BE163"/>
  <c r="BE164"/>
  <c r="BE169"/>
  <c r="BE171"/>
  <c r="BE172"/>
  <c r="J87"/>
  <c r="BE96"/>
  <c r="BE101"/>
  <c r="BE102"/>
  <c r="BE119"/>
  <c r="BE120"/>
  <c r="BE126"/>
  <c r="BE127"/>
  <c r="BE135"/>
  <c r="BE147"/>
  <c r="BE148"/>
  <c r="BE155"/>
  <c r="BE158"/>
  <c r="BE165"/>
  <c r="BE166"/>
  <c r="BE98"/>
  <c r="BE103"/>
  <c r="BE104"/>
  <c r="BE105"/>
  <c r="BE108"/>
  <c r="BE109"/>
  <c r="BE110"/>
  <c r="BE112"/>
  <c r="BE115"/>
  <c r="BE117"/>
  <c r="BE118"/>
  <c r="BE121"/>
  <c r="BE122"/>
  <c r="BE123"/>
  <c r="BE128"/>
  <c r="BE131"/>
  <c r="BE134"/>
  <c r="BE137"/>
  <c r="BE142"/>
  <c r="BE146"/>
  <c r="BE150"/>
  <c r="BE153"/>
  <c r="BE154"/>
  <c r="BE157"/>
  <c r="BE170"/>
  <c i="8" r="F58"/>
  <c r="BE91"/>
  <c r="BE102"/>
  <c r="BE107"/>
  <c r="BE108"/>
  <c r="BE109"/>
  <c r="BE110"/>
  <c r="BE117"/>
  <c r="BE118"/>
  <c r="BE122"/>
  <c r="BE123"/>
  <c r="BE125"/>
  <c r="BE128"/>
  <c r="BE131"/>
  <c r="BE134"/>
  <c r="BE135"/>
  <c r="BE143"/>
  <c r="BE148"/>
  <c r="BE150"/>
  <c r="BE157"/>
  <c r="BE158"/>
  <c r="BE161"/>
  <c r="BE163"/>
  <c r="BE168"/>
  <c r="BE170"/>
  <c r="BE173"/>
  <c r="BE176"/>
  <c r="BE177"/>
  <c r="BE178"/>
  <c r="BE179"/>
  <c r="BE188"/>
  <c r="BE198"/>
  <c r="BE201"/>
  <c r="BE203"/>
  <c r="BE207"/>
  <c r="J56"/>
  <c r="J59"/>
  <c r="F86"/>
  <c r="BE93"/>
  <c r="BE96"/>
  <c r="BE99"/>
  <c r="BE100"/>
  <c r="BE105"/>
  <c r="BE113"/>
  <c r="BE116"/>
  <c r="BE119"/>
  <c r="BE120"/>
  <c r="BE132"/>
  <c r="BE133"/>
  <c r="BE137"/>
  <c r="BE140"/>
  <c r="BE146"/>
  <c r="BE159"/>
  <c r="BE165"/>
  <c r="BE169"/>
  <c r="BE171"/>
  <c r="BE172"/>
  <c r="BE174"/>
  <c r="BE184"/>
  <c r="BE186"/>
  <c r="BE189"/>
  <c r="BE191"/>
  <c r="BE192"/>
  <c r="BE194"/>
  <c r="BE195"/>
  <c r="BE196"/>
  <c r="BE212"/>
  <c i="7" r="BK96"/>
  <c r="J96"/>
  <c r="J64"/>
  <c i="8" r="E50"/>
  <c r="J58"/>
  <c r="BE101"/>
  <c r="BE103"/>
  <c r="BE106"/>
  <c r="BE111"/>
  <c r="BE115"/>
  <c r="BE121"/>
  <c r="BE124"/>
  <c r="BE127"/>
  <c r="BE138"/>
  <c r="BE139"/>
  <c r="BE141"/>
  <c r="BE152"/>
  <c r="BE153"/>
  <c r="BE156"/>
  <c r="BE162"/>
  <c r="BE164"/>
  <c r="BE175"/>
  <c r="BE180"/>
  <c r="BE181"/>
  <c r="BE182"/>
  <c r="BE183"/>
  <c r="BE185"/>
  <c r="BE197"/>
  <c r="BE200"/>
  <c r="BE202"/>
  <c r="BE205"/>
  <c r="BE206"/>
  <c r="BE94"/>
  <c r="BE95"/>
  <c r="BE98"/>
  <c r="BE104"/>
  <c r="BE112"/>
  <c r="BE114"/>
  <c r="BE126"/>
  <c r="BE129"/>
  <c r="BE130"/>
  <c r="BE136"/>
  <c r="BE142"/>
  <c r="BE144"/>
  <c r="BE145"/>
  <c r="BE147"/>
  <c r="BE149"/>
  <c r="BE151"/>
  <c r="BE154"/>
  <c r="BE155"/>
  <c r="BE160"/>
  <c r="BE166"/>
  <c r="BE167"/>
  <c r="BE187"/>
  <c r="BE190"/>
  <c r="BE193"/>
  <c r="BE199"/>
  <c r="BE204"/>
  <c r="BE208"/>
  <c r="BE209"/>
  <c r="BE210"/>
  <c i="7" r="J56"/>
  <c r="J59"/>
  <c r="BE123"/>
  <c r="BE130"/>
  <c r="BE132"/>
  <c r="BE167"/>
  <c r="BE201"/>
  <c r="BE217"/>
  <c r="BE219"/>
  <c r="BE231"/>
  <c r="BE237"/>
  <c r="BE241"/>
  <c r="BE250"/>
  <c r="BE253"/>
  <c r="BE256"/>
  <c r="BE274"/>
  <c r="BE290"/>
  <c r="BE301"/>
  <c r="BE308"/>
  <c r="BE313"/>
  <c r="BE314"/>
  <c r="BE315"/>
  <c r="BE332"/>
  <c r="BE335"/>
  <c r="BE338"/>
  <c r="BE339"/>
  <c r="BE344"/>
  <c r="BE350"/>
  <c r="BE358"/>
  <c r="F58"/>
  <c r="E83"/>
  <c r="J91"/>
  <c r="BE117"/>
  <c r="BE131"/>
  <c r="BE133"/>
  <c r="BE139"/>
  <c r="BE142"/>
  <c r="BE143"/>
  <c r="BE161"/>
  <c r="BE163"/>
  <c r="BE184"/>
  <c r="BE195"/>
  <c r="BE197"/>
  <c r="BE213"/>
  <c r="BE249"/>
  <c r="BE259"/>
  <c r="BE270"/>
  <c r="BE284"/>
  <c r="BE288"/>
  <c r="BE295"/>
  <c r="BE306"/>
  <c r="BE337"/>
  <c r="BE341"/>
  <c r="BE345"/>
  <c r="BE346"/>
  <c r="BE347"/>
  <c r="BE348"/>
  <c r="BE98"/>
  <c r="BE113"/>
  <c r="BE115"/>
  <c r="BE119"/>
  <c r="BE126"/>
  <c r="BE128"/>
  <c r="BE135"/>
  <c r="BE145"/>
  <c r="BE159"/>
  <c r="BE169"/>
  <c r="BE172"/>
  <c r="BE205"/>
  <c r="BE207"/>
  <c r="BE209"/>
  <c r="BE215"/>
  <c r="BE223"/>
  <c r="BE227"/>
  <c r="BE234"/>
  <c r="BE236"/>
  <c r="BE242"/>
  <c r="BE244"/>
  <c r="BE246"/>
  <c r="BE255"/>
  <c r="BE257"/>
  <c r="BE260"/>
  <c r="BE280"/>
  <c r="BE286"/>
  <c r="BE292"/>
  <c r="BE307"/>
  <c r="BE309"/>
  <c r="BE311"/>
  <c r="BE312"/>
  <c r="BE336"/>
  <c r="BE342"/>
  <c r="BE343"/>
  <c r="BE349"/>
  <c r="BE352"/>
  <c r="BE360"/>
  <c r="BE362"/>
  <c r="BE363"/>
  <c r="F59"/>
  <c r="BE121"/>
  <c r="BE129"/>
  <c r="BE147"/>
  <c r="BE165"/>
  <c r="BE177"/>
  <c r="BE190"/>
  <c r="BE199"/>
  <c r="BE203"/>
  <c r="BE239"/>
  <c r="BE240"/>
  <c r="BE243"/>
  <c r="BE247"/>
  <c r="BE252"/>
  <c r="BE262"/>
  <c r="BE264"/>
  <c r="BE266"/>
  <c r="BE268"/>
  <c r="BE272"/>
  <c r="BE276"/>
  <c r="BE278"/>
  <c r="BE282"/>
  <c r="BE294"/>
  <c r="BE296"/>
  <c r="BE299"/>
  <c r="BE303"/>
  <c r="BE304"/>
  <c r="BE305"/>
  <c r="BE310"/>
  <c r="BE317"/>
  <c r="BE340"/>
  <c r="BE354"/>
  <c i="6" r="F58"/>
  <c r="F59"/>
  <c r="J99"/>
  <c r="J102"/>
  <c r="BE107"/>
  <c r="BE109"/>
  <c r="BE113"/>
  <c r="BE118"/>
  <c r="BE124"/>
  <c r="BE129"/>
  <c r="BE134"/>
  <c r="BE137"/>
  <c r="BE138"/>
  <c r="BE154"/>
  <c r="BE156"/>
  <c r="BE157"/>
  <c r="BE160"/>
  <c r="BE164"/>
  <c r="BE173"/>
  <c r="BE177"/>
  <c r="BE184"/>
  <c r="BE186"/>
  <c r="BE187"/>
  <c r="BE192"/>
  <c r="BE200"/>
  <c r="BE201"/>
  <c r="BE204"/>
  <c r="BE209"/>
  <c r="BE215"/>
  <c r="BE223"/>
  <c r="BE226"/>
  <c r="BE230"/>
  <c r="BE232"/>
  <c r="BE236"/>
  <c r="BE240"/>
  <c r="BE243"/>
  <c r="BE250"/>
  <c r="BE251"/>
  <c r="BE264"/>
  <c r="BE268"/>
  <c r="BE273"/>
  <c r="BE276"/>
  <c r="BE277"/>
  <c r="BE284"/>
  <c r="BE292"/>
  <c r="BE300"/>
  <c r="BE302"/>
  <c r="BE304"/>
  <c r="BE305"/>
  <c r="BE306"/>
  <c r="BE311"/>
  <c r="BE323"/>
  <c r="BE339"/>
  <c r="BE340"/>
  <c r="BE341"/>
  <c r="BE350"/>
  <c r="BE353"/>
  <c r="BE355"/>
  <c r="BE363"/>
  <c r="BE364"/>
  <c r="BE368"/>
  <c r="BE369"/>
  <c r="BE375"/>
  <c r="BE384"/>
  <c r="BE388"/>
  <c r="BE398"/>
  <c r="BE399"/>
  <c r="BE400"/>
  <c r="BE403"/>
  <c r="BE405"/>
  <c r="BE407"/>
  <c r="BE415"/>
  <c r="BE417"/>
  <c r="BE419"/>
  <c r="BE420"/>
  <c r="BE431"/>
  <c r="BE434"/>
  <c r="BE435"/>
  <c r="BE439"/>
  <c r="BE441"/>
  <c r="BE448"/>
  <c r="BE455"/>
  <c r="BE456"/>
  <c r="BE467"/>
  <c r="E50"/>
  <c r="J58"/>
  <c r="BE108"/>
  <c r="BE111"/>
  <c r="BE114"/>
  <c r="BE121"/>
  <c r="BE123"/>
  <c r="BE126"/>
  <c r="BE128"/>
  <c r="BE133"/>
  <c r="BE140"/>
  <c r="BE149"/>
  <c r="BE153"/>
  <c r="BE155"/>
  <c r="BE165"/>
  <c r="BE168"/>
  <c r="BE170"/>
  <c r="BE171"/>
  <c r="BE174"/>
  <c r="BE179"/>
  <c r="BE183"/>
  <c r="BE194"/>
  <c r="BE202"/>
  <c r="BE205"/>
  <c r="BE214"/>
  <c r="BE216"/>
  <c r="BE217"/>
  <c r="BE224"/>
  <c r="BE227"/>
  <c r="BE228"/>
  <c r="BE229"/>
  <c r="BE235"/>
  <c r="BE242"/>
  <c r="BE253"/>
  <c r="BE256"/>
  <c r="BE258"/>
  <c r="BE274"/>
  <c r="BE281"/>
  <c r="BE285"/>
  <c r="BE287"/>
  <c r="BE290"/>
  <c r="BE295"/>
  <c r="BE296"/>
  <c r="BE301"/>
  <c r="BE303"/>
  <c r="BE307"/>
  <c r="BE312"/>
  <c r="BE319"/>
  <c r="BE322"/>
  <c r="BE327"/>
  <c r="BE329"/>
  <c r="BE333"/>
  <c r="BE342"/>
  <c r="BE344"/>
  <c r="BE345"/>
  <c r="BE349"/>
  <c r="BE358"/>
  <c r="BE359"/>
  <c r="BE371"/>
  <c r="BE373"/>
  <c r="BE374"/>
  <c r="BE382"/>
  <c r="BE386"/>
  <c r="BE389"/>
  <c r="BE390"/>
  <c r="BE391"/>
  <c r="BE393"/>
  <c r="BE397"/>
  <c r="BE409"/>
  <c r="BE410"/>
  <c r="BE411"/>
  <c r="BE414"/>
  <c r="BE421"/>
  <c r="BE422"/>
  <c r="BE425"/>
  <c r="BE432"/>
  <c r="BE436"/>
  <c r="BE438"/>
  <c r="BE442"/>
  <c r="BE445"/>
  <c r="BE447"/>
  <c r="BE450"/>
  <c r="BE452"/>
  <c r="BE460"/>
  <c r="BE464"/>
  <c r="BE466"/>
  <c r="BE110"/>
  <c r="BE116"/>
  <c r="BE120"/>
  <c r="BE122"/>
  <c r="BE130"/>
  <c r="BE136"/>
  <c r="BE141"/>
  <c r="BE145"/>
  <c r="BE151"/>
  <c r="BE152"/>
  <c r="BE158"/>
  <c r="BE162"/>
  <c r="BE167"/>
  <c r="BE175"/>
  <c r="BE178"/>
  <c r="BE180"/>
  <c r="BE182"/>
  <c r="BE190"/>
  <c r="BE195"/>
  <c r="BE197"/>
  <c r="BE203"/>
  <c r="BE206"/>
  <c r="BE210"/>
  <c r="BE213"/>
  <c r="BE219"/>
  <c r="BE225"/>
  <c r="BE233"/>
  <c r="BE234"/>
  <c r="BE241"/>
  <c r="BE244"/>
  <c r="BE249"/>
  <c r="BE252"/>
  <c r="BE259"/>
  <c r="BE260"/>
  <c r="BE262"/>
  <c r="BE266"/>
  <c r="BE269"/>
  <c r="BE272"/>
  <c r="BE275"/>
  <c r="BE282"/>
  <c r="BE288"/>
  <c r="BE298"/>
  <c r="BE314"/>
  <c r="BE315"/>
  <c r="BE320"/>
  <c r="BE325"/>
  <c r="BE330"/>
  <c r="BE337"/>
  <c r="BE343"/>
  <c r="BE346"/>
  <c r="BE348"/>
  <c r="BE351"/>
  <c r="BE362"/>
  <c r="BE365"/>
  <c r="BE367"/>
  <c r="BE376"/>
  <c r="BE381"/>
  <c r="BE392"/>
  <c r="BE396"/>
  <c r="BE402"/>
  <c r="BE404"/>
  <c r="BE412"/>
  <c r="BE413"/>
  <c r="BE423"/>
  <c r="BE430"/>
  <c r="BE433"/>
  <c r="BE443"/>
  <c r="BE446"/>
  <c r="BE451"/>
  <c r="BE458"/>
  <c r="BE461"/>
  <c r="BE465"/>
  <c r="BE469"/>
  <c r="BE112"/>
  <c r="BE119"/>
  <c r="BE127"/>
  <c r="BE131"/>
  <c r="BE135"/>
  <c r="BE139"/>
  <c r="BE142"/>
  <c r="BE143"/>
  <c r="BE147"/>
  <c r="BE161"/>
  <c r="BE163"/>
  <c r="BE169"/>
  <c r="BE172"/>
  <c r="BE176"/>
  <c r="BE181"/>
  <c r="BE185"/>
  <c r="BE189"/>
  <c r="BE191"/>
  <c r="BE193"/>
  <c r="BE199"/>
  <c r="BE208"/>
  <c r="BE211"/>
  <c r="BE212"/>
  <c r="BE221"/>
  <c r="BE222"/>
  <c r="BE237"/>
  <c r="BE238"/>
  <c r="BE239"/>
  <c r="BE245"/>
  <c r="BE247"/>
  <c r="BE248"/>
  <c r="BE254"/>
  <c r="BE255"/>
  <c r="BE257"/>
  <c r="BE263"/>
  <c r="BE265"/>
  <c r="BE267"/>
  <c r="BE270"/>
  <c r="BE271"/>
  <c r="BE278"/>
  <c r="BE280"/>
  <c r="BE283"/>
  <c r="BE286"/>
  <c r="BE289"/>
  <c r="BE291"/>
  <c r="BE293"/>
  <c r="BE297"/>
  <c r="BE299"/>
  <c r="BE308"/>
  <c r="BE310"/>
  <c r="BE313"/>
  <c r="BE317"/>
  <c r="BE318"/>
  <c r="BE321"/>
  <c r="BE326"/>
  <c r="BE331"/>
  <c r="BE332"/>
  <c r="BE334"/>
  <c r="BE336"/>
  <c r="BE338"/>
  <c r="BE352"/>
  <c r="BE356"/>
  <c r="BE357"/>
  <c r="BE360"/>
  <c r="BE361"/>
  <c r="BE372"/>
  <c r="BE377"/>
  <c r="BE379"/>
  <c r="BE383"/>
  <c r="BE387"/>
  <c r="BE394"/>
  <c r="BE401"/>
  <c r="BE408"/>
  <c r="BE418"/>
  <c r="BE424"/>
  <c r="BE426"/>
  <c r="BE427"/>
  <c r="BE429"/>
  <c r="BE437"/>
  <c r="BE444"/>
  <c r="BE453"/>
  <c r="BE454"/>
  <c r="BE459"/>
  <c r="BE462"/>
  <c r="BE463"/>
  <c i="4" r="J91"/>
  <c r="J64"/>
  <c i="5" r="J58"/>
  <c r="E76"/>
  <c r="F85"/>
  <c r="BE92"/>
  <c r="BE102"/>
  <c r="BE111"/>
  <c r="BE118"/>
  <c r="BE121"/>
  <c r="BE122"/>
  <c r="BE125"/>
  <c r="BE130"/>
  <c r="J56"/>
  <c r="BE90"/>
  <c r="BE106"/>
  <c r="BE109"/>
  <c r="BE110"/>
  <c r="BE117"/>
  <c r="BE124"/>
  <c r="BE129"/>
  <c r="BE133"/>
  <c r="F84"/>
  <c r="J85"/>
  <c r="BE93"/>
  <c r="BE94"/>
  <c r="BE101"/>
  <c r="BE104"/>
  <c r="BE112"/>
  <c r="BE113"/>
  <c r="BE116"/>
  <c r="BE119"/>
  <c r="BE126"/>
  <c r="BE128"/>
  <c r="BE131"/>
  <c r="BE91"/>
  <c r="BE96"/>
  <c r="BE98"/>
  <c r="BE99"/>
  <c r="BE100"/>
  <c r="BE107"/>
  <c r="BE108"/>
  <c r="BE114"/>
  <c r="BE115"/>
  <c r="BE120"/>
  <c r="BE127"/>
  <c r="BE132"/>
  <c i="3" r="BK99"/>
  <c r="J99"/>
  <c r="J64"/>
  <c i="4" r="F58"/>
  <c r="E78"/>
  <c r="BE97"/>
  <c r="BE102"/>
  <c r="BE110"/>
  <c r="BE112"/>
  <c r="BE116"/>
  <c r="BE130"/>
  <c r="BE138"/>
  <c r="BE152"/>
  <c r="BE161"/>
  <c r="BE163"/>
  <c r="BE167"/>
  <c r="BE168"/>
  <c r="BE176"/>
  <c r="BE177"/>
  <c r="BE179"/>
  <c r="BE183"/>
  <c r="BE187"/>
  <c r="BE203"/>
  <c r="BE208"/>
  <c r="BE210"/>
  <c r="BE212"/>
  <c r="BE213"/>
  <c r="BE217"/>
  <c r="BE220"/>
  <c r="BE224"/>
  <c r="BE226"/>
  <c r="BE228"/>
  <c r="BE234"/>
  <c r="BE241"/>
  <c r="BE249"/>
  <c r="BE253"/>
  <c r="BE256"/>
  <c r="BE273"/>
  <c r="BE279"/>
  <c r="BE280"/>
  <c r="BE288"/>
  <c r="BE289"/>
  <c r="BE291"/>
  <c r="BE295"/>
  <c r="BE301"/>
  <c r="BE305"/>
  <c r="BE307"/>
  <c r="BE311"/>
  <c r="BE312"/>
  <c r="BE324"/>
  <c r="BE326"/>
  <c r="BE330"/>
  <c r="BE335"/>
  <c r="BE337"/>
  <c r="BE341"/>
  <c r="BE343"/>
  <c r="BE346"/>
  <c r="BE349"/>
  <c r="J58"/>
  <c r="J87"/>
  <c r="BE98"/>
  <c r="BE106"/>
  <c r="BE107"/>
  <c r="BE115"/>
  <c r="BE120"/>
  <c r="BE124"/>
  <c r="BE134"/>
  <c r="BE144"/>
  <c r="BE154"/>
  <c r="BE155"/>
  <c r="BE157"/>
  <c r="BE159"/>
  <c r="BE160"/>
  <c r="BE169"/>
  <c r="BE186"/>
  <c r="BE189"/>
  <c r="BE194"/>
  <c r="BE199"/>
  <c r="BE207"/>
  <c r="BE209"/>
  <c r="BE221"/>
  <c r="BE223"/>
  <c r="BE230"/>
  <c r="BE231"/>
  <c r="BE232"/>
  <c r="BE237"/>
  <c r="BE250"/>
  <c r="BE254"/>
  <c r="BE255"/>
  <c r="BE257"/>
  <c r="BE258"/>
  <c r="BE260"/>
  <c r="BE263"/>
  <c r="BE264"/>
  <c r="BE265"/>
  <c r="BE268"/>
  <c r="BE271"/>
  <c r="BE282"/>
  <c r="BE285"/>
  <c r="BE287"/>
  <c r="BE290"/>
  <c r="BE292"/>
  <c r="BE297"/>
  <c r="BE302"/>
  <c r="BE303"/>
  <c r="BE304"/>
  <c r="BE306"/>
  <c r="BE314"/>
  <c r="BE323"/>
  <c r="BE329"/>
  <c r="BE331"/>
  <c r="BE334"/>
  <c r="BE350"/>
  <c r="BE353"/>
  <c r="BE356"/>
  <c r="F59"/>
  <c r="J84"/>
  <c r="BE94"/>
  <c r="BE95"/>
  <c r="BE96"/>
  <c r="BE99"/>
  <c r="BE105"/>
  <c r="BE109"/>
  <c r="BE113"/>
  <c r="BE118"/>
  <c r="BE122"/>
  <c r="BE123"/>
  <c r="BE126"/>
  <c r="BE128"/>
  <c r="BE132"/>
  <c r="BE140"/>
  <c r="BE148"/>
  <c r="BE165"/>
  <c r="BE170"/>
  <c r="BE171"/>
  <c r="BE172"/>
  <c r="BE174"/>
  <c r="BE182"/>
  <c r="BE184"/>
  <c r="BE185"/>
  <c r="BE188"/>
  <c r="BE191"/>
  <c r="BE193"/>
  <c r="BE197"/>
  <c r="BE201"/>
  <c r="BE202"/>
  <c r="BE211"/>
  <c r="BE214"/>
  <c r="BE215"/>
  <c r="BE216"/>
  <c r="BE218"/>
  <c r="BE219"/>
  <c r="BE229"/>
  <c r="BE233"/>
  <c r="BE235"/>
  <c r="BE238"/>
  <c r="BE243"/>
  <c r="BE246"/>
  <c r="BE247"/>
  <c r="BE251"/>
  <c r="BE262"/>
  <c r="BE267"/>
  <c r="BE270"/>
  <c r="BE276"/>
  <c r="BE281"/>
  <c r="BE284"/>
  <c r="BE296"/>
  <c r="BE309"/>
  <c r="BE310"/>
  <c r="BE315"/>
  <c r="BE318"/>
  <c r="BE319"/>
  <c r="BE321"/>
  <c r="BE322"/>
  <c r="BE327"/>
  <c r="BE332"/>
  <c r="BE338"/>
  <c r="BE345"/>
  <c r="BE348"/>
  <c r="BE351"/>
  <c r="BE92"/>
  <c r="BE93"/>
  <c r="BE100"/>
  <c r="BE104"/>
  <c r="BE108"/>
  <c r="BE114"/>
  <c r="BE121"/>
  <c r="BE136"/>
  <c r="BE142"/>
  <c r="BE146"/>
  <c r="BE150"/>
  <c r="BE156"/>
  <c r="BE158"/>
  <c r="BE162"/>
  <c r="BE173"/>
  <c r="BE178"/>
  <c r="BE181"/>
  <c r="BE190"/>
  <c r="BE192"/>
  <c r="BE195"/>
  <c r="BE200"/>
  <c r="BE205"/>
  <c r="BE222"/>
  <c r="BE227"/>
  <c r="BE236"/>
  <c r="BE239"/>
  <c r="BE240"/>
  <c r="BE244"/>
  <c r="BE248"/>
  <c r="BE259"/>
  <c r="BE261"/>
  <c r="BE266"/>
  <c r="BE269"/>
  <c r="BE272"/>
  <c r="BE274"/>
  <c r="BE275"/>
  <c r="BE277"/>
  <c r="BE278"/>
  <c r="BE283"/>
  <c r="BE294"/>
  <c r="BE299"/>
  <c r="BE308"/>
  <c r="BE313"/>
  <c r="BE320"/>
  <c r="BE325"/>
  <c r="BE333"/>
  <c r="BE339"/>
  <c r="BE340"/>
  <c r="BE342"/>
  <c r="BE354"/>
  <c r="BE355"/>
  <c i="3" r="E50"/>
  <c r="F58"/>
  <c r="J59"/>
  <c r="J94"/>
  <c r="BE105"/>
  <c r="BE125"/>
  <c r="BE142"/>
  <c r="BE146"/>
  <c r="BE149"/>
  <c r="BE173"/>
  <c r="BE175"/>
  <c r="BE189"/>
  <c r="BE199"/>
  <c r="BE227"/>
  <c r="BE240"/>
  <c r="BE251"/>
  <c r="BE254"/>
  <c r="J92"/>
  <c r="BE101"/>
  <c r="BE116"/>
  <c r="BE120"/>
  <c r="BE201"/>
  <c r="BE211"/>
  <c r="BE213"/>
  <c r="BE243"/>
  <c r="BE109"/>
  <c r="BE182"/>
  <c r="BE206"/>
  <c r="BE229"/>
  <c r="BE258"/>
  <c r="BE272"/>
  <c r="F59"/>
  <c r="BE130"/>
  <c r="BE137"/>
  <c r="BE155"/>
  <c r="BE163"/>
  <c r="BE168"/>
  <c r="BE181"/>
  <c r="BE217"/>
  <c r="BE222"/>
  <c r="BE233"/>
  <c r="BE235"/>
  <c r="BE238"/>
  <c r="BE247"/>
  <c r="BE261"/>
  <c r="BE265"/>
  <c r="BE268"/>
  <c i="2" r="F59"/>
  <c r="J107"/>
  <c r="J110"/>
  <c r="BE1029"/>
  <c r="BE1407"/>
  <c r="BE1482"/>
  <c r="BE1514"/>
  <c r="BE1572"/>
  <c r="BE1589"/>
  <c r="BE1619"/>
  <c r="BE1653"/>
  <c r="BE1718"/>
  <c r="BE1727"/>
  <c r="BE1742"/>
  <c r="BE1759"/>
  <c r="BE1770"/>
  <c r="BE1783"/>
  <c r="BE1805"/>
  <c r="BE1817"/>
  <c r="BE1832"/>
  <c r="BE1850"/>
  <c r="BE1860"/>
  <c r="BE1883"/>
  <c r="BE1903"/>
  <c r="BE1929"/>
  <c r="BE1959"/>
  <c r="BE1963"/>
  <c r="BE1972"/>
  <c r="BE2088"/>
  <c r="BE2144"/>
  <c r="BE2164"/>
  <c r="BE2258"/>
  <c r="BE2337"/>
  <c r="BE2349"/>
  <c r="BE2400"/>
  <c r="BE2420"/>
  <c r="BE2577"/>
  <c r="BE2725"/>
  <c r="BE2743"/>
  <c r="BE2765"/>
  <c r="BE2794"/>
  <c r="BE2833"/>
  <c r="BE2856"/>
  <c r="BE2911"/>
  <c r="BE2934"/>
  <c r="BE2939"/>
  <c r="BE3123"/>
  <c r="BE3180"/>
  <c r="BE3189"/>
  <c r="BE3218"/>
  <c r="BE3248"/>
  <c r="BE3299"/>
  <c r="BE3307"/>
  <c r="BE3313"/>
  <c r="BE3321"/>
  <c r="BE3324"/>
  <c r="BE3373"/>
  <c r="BE3404"/>
  <c r="BE3499"/>
  <c r="BE3504"/>
  <c r="BE3576"/>
  <c r="BE3625"/>
  <c r="BE3639"/>
  <c r="BE3652"/>
  <c r="BE3654"/>
  <c r="BE3665"/>
  <c r="BE3679"/>
  <c r="BE3721"/>
  <c r="BE3741"/>
  <c r="BE3816"/>
  <c r="BE3821"/>
  <c r="BE3879"/>
  <c r="BE3899"/>
  <c r="BE3929"/>
  <c r="BE3964"/>
  <c r="BE3985"/>
  <c r="BE4011"/>
  <c r="BE4023"/>
  <c r="BE4028"/>
  <c r="BE4045"/>
  <c r="BE4057"/>
  <c r="BE4151"/>
  <c r="BE4177"/>
  <c r="BE4179"/>
  <c r="BE4217"/>
  <c r="BE4220"/>
  <c r="BE4225"/>
  <c r="BE4230"/>
  <c r="BE4235"/>
  <c r="BE4241"/>
  <c r="BE4246"/>
  <c r="BE4271"/>
  <c r="BE4276"/>
  <c r="BE4293"/>
  <c r="BE4308"/>
  <c r="BE4321"/>
  <c r="BE4322"/>
  <c r="BE4324"/>
  <c r="BE4328"/>
  <c r="BE4330"/>
  <c r="BE4336"/>
  <c r="BE4341"/>
  <c r="BE4346"/>
  <c r="BE4350"/>
  <c r="BE4352"/>
  <c r="BE4355"/>
  <c r="BE4356"/>
  <c r="BE4364"/>
  <c r="BE4368"/>
  <c r="BE4369"/>
  <c r="BE4376"/>
  <c r="BE4379"/>
  <c r="BE4383"/>
  <c r="BE4386"/>
  <c r="BE4388"/>
  <c r="BE4457"/>
  <c r="BE4609"/>
  <c r="BE4655"/>
  <c r="BE4717"/>
  <c r="BE4719"/>
  <c r="BE4740"/>
  <c r="BE4761"/>
  <c r="BE4768"/>
  <c r="BE4773"/>
  <c r="BE4781"/>
  <c r="BE4815"/>
  <c r="BE4829"/>
  <c r="BE4864"/>
  <c r="BE4894"/>
  <c r="BE4910"/>
  <c r="BE4932"/>
  <c r="BE4942"/>
  <c r="BE4946"/>
  <c r="BE5073"/>
  <c r="BE5224"/>
  <c r="J58"/>
  <c r="BE324"/>
  <c r="BE343"/>
  <c r="BE348"/>
  <c r="BE357"/>
  <c r="BE364"/>
  <c r="BE1392"/>
  <c r="BE1398"/>
  <c r="BE1418"/>
  <c r="BE1437"/>
  <c r="BE1476"/>
  <c r="BE1504"/>
  <c r="BE1549"/>
  <c r="BE1577"/>
  <c r="BE1610"/>
  <c r="BE1746"/>
  <c r="BE1796"/>
  <c r="BE1803"/>
  <c r="BE1827"/>
  <c r="BE1855"/>
  <c r="BE1898"/>
  <c r="BE1914"/>
  <c r="BE1916"/>
  <c r="BE1925"/>
  <c r="BE1987"/>
  <c r="BE2055"/>
  <c r="BE2065"/>
  <c r="BE2081"/>
  <c r="BE2114"/>
  <c r="BE2137"/>
  <c r="BE2175"/>
  <c r="BE2323"/>
  <c r="BE2361"/>
  <c r="BE2387"/>
  <c r="BE2413"/>
  <c r="BE2415"/>
  <c r="BE2748"/>
  <c r="BE2888"/>
  <c r="BE2995"/>
  <c r="BE3128"/>
  <c r="BE3204"/>
  <c r="BE3225"/>
  <c r="BE3254"/>
  <c r="BE3274"/>
  <c r="BE3309"/>
  <c r="BE3311"/>
  <c r="BE3315"/>
  <c r="BE3318"/>
  <c r="BE3360"/>
  <c r="BE3391"/>
  <c r="BE3449"/>
  <c r="BE3481"/>
  <c r="BE3483"/>
  <c r="BE3502"/>
  <c r="BE3511"/>
  <c r="BE3520"/>
  <c r="BE3533"/>
  <c r="BE3648"/>
  <c r="BE3719"/>
  <c r="BE3727"/>
  <c r="BE3747"/>
  <c r="BE3808"/>
  <c r="BE3813"/>
  <c r="BE3817"/>
  <c r="BE3819"/>
  <c r="BE3824"/>
  <c r="BE3826"/>
  <c r="BE3828"/>
  <c r="BE3852"/>
  <c r="BE3934"/>
  <c r="BE3959"/>
  <c r="BE3965"/>
  <c r="BE4016"/>
  <c r="BE4067"/>
  <c r="BE4072"/>
  <c r="BE4098"/>
  <c r="BE4106"/>
  <c r="BE4115"/>
  <c r="BE4126"/>
  <c r="BE4146"/>
  <c r="BE4163"/>
  <c r="BE4174"/>
  <c r="BE4202"/>
  <c r="BE4216"/>
  <c r="BE4219"/>
  <c r="BE4222"/>
  <c r="BE4224"/>
  <c r="BE4227"/>
  <c r="BE4237"/>
  <c r="BE4239"/>
  <c r="BE4240"/>
  <c r="BE4244"/>
  <c r="BE4258"/>
  <c r="BE4260"/>
  <c r="BE4265"/>
  <c r="BE4291"/>
  <c r="BE4302"/>
  <c r="BE4313"/>
  <c r="BE4323"/>
  <c r="BE4326"/>
  <c r="BE4329"/>
  <c r="BE4332"/>
  <c r="BE4337"/>
  <c r="BE4339"/>
  <c r="BE4348"/>
  <c r="BE4353"/>
  <c r="BE4357"/>
  <c r="BE4359"/>
  <c r="BE4361"/>
  <c r="BE4367"/>
  <c r="BE4373"/>
  <c r="BE4380"/>
  <c r="BE4385"/>
  <c r="BE4389"/>
  <c r="BE4420"/>
  <c r="BE4448"/>
  <c r="BE4462"/>
  <c r="BE4543"/>
  <c r="BE4588"/>
  <c r="E50"/>
  <c r="BE352"/>
  <c r="BE585"/>
  <c r="BE1210"/>
  <c r="BE1394"/>
  <c r="BE1400"/>
  <c r="BE1415"/>
  <c r="BE1597"/>
  <c r="BE1615"/>
  <c r="BE1634"/>
  <c r="BE1666"/>
  <c r="BE1682"/>
  <c r="BE1689"/>
  <c r="BE1696"/>
  <c r="BE1721"/>
  <c r="BE1766"/>
  <c r="BE1777"/>
  <c r="BE1800"/>
  <c r="BE1867"/>
  <c r="BE1878"/>
  <c r="BE1945"/>
  <c r="BE2071"/>
  <c r="BE2101"/>
  <c r="BE2128"/>
  <c r="BE2154"/>
  <c r="BE2159"/>
  <c r="BE2165"/>
  <c r="BE2186"/>
  <c r="BE2204"/>
  <c r="BE2232"/>
  <c r="BE2310"/>
  <c r="BE2333"/>
  <c r="BE2383"/>
  <c r="BE2394"/>
  <c r="BE2409"/>
  <c r="BE2543"/>
  <c r="BE2732"/>
  <c r="BE2827"/>
  <c r="BE2839"/>
  <c r="BE2874"/>
  <c r="BE2907"/>
  <c r="BE2922"/>
  <c r="BE2944"/>
  <c r="BE3081"/>
  <c r="BE3171"/>
  <c r="BE3220"/>
  <c r="BE3259"/>
  <c r="BE3264"/>
  <c r="BE3295"/>
  <c r="BE3312"/>
  <c r="BE3317"/>
  <c r="BE3319"/>
  <c r="BE3322"/>
  <c r="BE3344"/>
  <c r="BE3389"/>
  <c r="BE3433"/>
  <c r="BE3451"/>
  <c r="BE3453"/>
  <c r="BE3474"/>
  <c r="BE3513"/>
  <c r="BE3531"/>
  <c r="BE3621"/>
  <c r="BE3643"/>
  <c r="BE3694"/>
  <c r="BE3733"/>
  <c r="BE3735"/>
  <c r="BE3820"/>
  <c r="BE3823"/>
  <c r="BE3850"/>
  <c r="BE3868"/>
  <c r="BE3884"/>
  <c r="BE3894"/>
  <c r="BE3914"/>
  <c r="BE3972"/>
  <c r="BE3975"/>
  <c r="BE3992"/>
  <c r="BE4002"/>
  <c r="BE4013"/>
  <c r="BE4018"/>
  <c r="BE4036"/>
  <c r="BE4048"/>
  <c r="BE4103"/>
  <c r="BE4130"/>
  <c r="BE4144"/>
  <c r="BE4147"/>
  <c r="BE4148"/>
  <c r="BE4196"/>
  <c r="BE4208"/>
  <c r="BE4215"/>
  <c r="BE4218"/>
  <c r="BE4221"/>
  <c r="BE4228"/>
  <c r="BE4231"/>
  <c r="BE4233"/>
  <c r="BE4236"/>
  <c r="BE4238"/>
  <c r="BE4243"/>
  <c r="BE4257"/>
  <c r="BE4278"/>
  <c r="BE4288"/>
  <c r="BE4296"/>
  <c r="BE4299"/>
  <c r="BE4305"/>
  <c r="BE4316"/>
  <c r="BE4320"/>
  <c r="BE4327"/>
  <c r="BE4334"/>
  <c r="BE4338"/>
  <c r="BE4340"/>
  <c r="BE4345"/>
  <c r="BE4347"/>
  <c r="BE4349"/>
  <c r="BE4351"/>
  <c r="BE4354"/>
  <c r="BE4358"/>
  <c r="BE4362"/>
  <c r="BE4366"/>
  <c r="BE4372"/>
  <c r="BE4381"/>
  <c r="BE4387"/>
  <c r="BE4399"/>
  <c r="BE4446"/>
  <c r="BE4489"/>
  <c r="BE4546"/>
  <c r="BE4612"/>
  <c r="BE4984"/>
  <c r="BE5028"/>
  <c r="BE5148"/>
  <c r="BE5238"/>
  <c r="F58"/>
  <c r="BE116"/>
  <c r="BE338"/>
  <c r="BE361"/>
  <c r="BE807"/>
  <c r="BE1450"/>
  <c r="BE1463"/>
  <c r="BE1531"/>
  <c r="BE1566"/>
  <c r="BE1581"/>
  <c r="BE1605"/>
  <c r="BE1630"/>
  <c r="BE1638"/>
  <c r="BE1660"/>
  <c r="BE1674"/>
  <c r="BE1704"/>
  <c r="BE1731"/>
  <c r="BE1737"/>
  <c r="BE1810"/>
  <c r="BE1822"/>
  <c r="BE1839"/>
  <c r="BE1888"/>
  <c r="BE1893"/>
  <c r="BE1908"/>
  <c r="BE1920"/>
  <c r="BE1935"/>
  <c r="BE1950"/>
  <c r="BE1954"/>
  <c r="BE1981"/>
  <c r="BE1990"/>
  <c r="BE1993"/>
  <c r="BE2060"/>
  <c r="BE2076"/>
  <c r="BE2095"/>
  <c r="BE2109"/>
  <c r="BE2122"/>
  <c r="BE2181"/>
  <c r="BE2191"/>
  <c r="BE2199"/>
  <c r="BE2222"/>
  <c r="BE2227"/>
  <c r="BE2284"/>
  <c r="BE2404"/>
  <c r="BE2521"/>
  <c r="BE2548"/>
  <c r="BE2651"/>
  <c r="BE2730"/>
  <c r="BE2808"/>
  <c r="BE3038"/>
  <c r="BE3185"/>
  <c r="BE3237"/>
  <c r="BE3257"/>
  <c r="BE3285"/>
  <c r="BE3303"/>
  <c r="BE3308"/>
  <c r="BE3310"/>
  <c r="BE3314"/>
  <c r="BE3316"/>
  <c r="BE3320"/>
  <c r="BE3328"/>
  <c r="BE3417"/>
  <c r="BE3469"/>
  <c r="BE3472"/>
  <c r="BE3518"/>
  <c r="BE3619"/>
  <c r="BE3635"/>
  <c r="BE3659"/>
  <c r="BE3677"/>
  <c r="BE3687"/>
  <c r="BE3749"/>
  <c r="BE3800"/>
  <c r="BE3803"/>
  <c r="BE3818"/>
  <c r="BE3822"/>
  <c r="BE3825"/>
  <c r="BE3827"/>
  <c r="BE3831"/>
  <c r="BE3874"/>
  <c r="BE3889"/>
  <c r="BE3939"/>
  <c r="BE3958"/>
  <c r="BE3997"/>
  <c r="BE4004"/>
  <c r="BE4030"/>
  <c r="BE4053"/>
  <c r="BE4060"/>
  <c r="BE4094"/>
  <c r="BE4111"/>
  <c r="BE4120"/>
  <c r="BE4123"/>
  <c r="BE4134"/>
  <c r="BE4141"/>
  <c r="BE4145"/>
  <c r="BE4153"/>
  <c r="BE4169"/>
  <c r="BE4186"/>
  <c r="BE4223"/>
  <c r="BE4226"/>
  <c r="BE4229"/>
  <c r="BE4232"/>
  <c r="BE4234"/>
  <c r="BE4242"/>
  <c r="BE4259"/>
  <c r="BE4263"/>
  <c r="BE4286"/>
  <c r="BE4311"/>
  <c r="BE4319"/>
  <c r="BE4325"/>
  <c r="BE4331"/>
  <c r="BE4333"/>
  <c r="BE4335"/>
  <c r="BE4342"/>
  <c r="BE4343"/>
  <c r="BE4344"/>
  <c r="BE4360"/>
  <c r="BE4363"/>
  <c r="BE4365"/>
  <c r="BE4382"/>
  <c r="BE4384"/>
  <c r="BE4392"/>
  <c r="BE4455"/>
  <c r="BE4516"/>
  <c r="BE4567"/>
  <c r="BE4634"/>
  <c r="BE4676"/>
  <c r="BE4763"/>
  <c r="BE4778"/>
  <c r="BE4802"/>
  <c r="BE4826"/>
  <c r="BE4887"/>
  <c r="BE4889"/>
  <c r="BE4896"/>
  <c r="BE4912"/>
  <c r="BE4940"/>
  <c r="BE4981"/>
  <c r="BE5241"/>
  <c i="4" r="F37"/>
  <c i="1" r="BB58"/>
  <c i="7" r="F37"/>
  <c i="1" r="BB61"/>
  <c i="8" r="F38"/>
  <c i="1" r="BC62"/>
  <c i="11" r="J36"/>
  <c i="1" r="AW66"/>
  <c i="4" r="F38"/>
  <c i="1" r="BC58"/>
  <c i="6" r="F37"/>
  <c i="1" r="BB60"/>
  <c i="9" r="F38"/>
  <c i="1" r="BC63"/>
  <c i="9" r="F36"/>
  <c i="1" r="BA63"/>
  <c i="10" r="F36"/>
  <c i="1" r="BA64"/>
  <c i="12" r="F39"/>
  <c i="1" r="BD67"/>
  <c r="AS54"/>
  <c i="2" r="F37"/>
  <c i="1" r="BB56"/>
  <c i="3" r="F39"/>
  <c i="1" r="BD57"/>
  <c i="5" r="F38"/>
  <c i="1" r="BC59"/>
  <c i="5" r="F36"/>
  <c i="1" r="BA59"/>
  <c i="7" r="F38"/>
  <c i="1" r="BC61"/>
  <c i="9" r="J36"/>
  <c i="1" r="AW63"/>
  <c i="10" r="F38"/>
  <c i="1" r="BC64"/>
  <c i="12" r="J36"/>
  <c i="1" r="AW67"/>
  <c i="2" r="F36"/>
  <c i="1" r="BA56"/>
  <c i="9" r="F37"/>
  <c i="1" r="BB63"/>
  <c i="2" r="F38"/>
  <c i="1" r="BC56"/>
  <c i="3" r="F36"/>
  <c i="1" r="BA57"/>
  <c i="5" r="F37"/>
  <c i="1" r="BB59"/>
  <c i="6" r="F36"/>
  <c i="1" r="BA60"/>
  <c i="12" r="F38"/>
  <c i="1" r="BC67"/>
  <c i="3" r="J36"/>
  <c i="1" r="AW57"/>
  <c i="4" r="J36"/>
  <c i="1" r="AW58"/>
  <c i="6" r="F38"/>
  <c i="1" r="BC60"/>
  <c i="8" r="J36"/>
  <c i="1" r="AW62"/>
  <c i="11" r="F39"/>
  <c i="1" r="BD66"/>
  <c i="3" r="F37"/>
  <c i="1" r="BB57"/>
  <c i="3" r="F38"/>
  <c i="1" r="BC57"/>
  <c i="4" r="F39"/>
  <c i="1" r="BD58"/>
  <c i="5" r="J36"/>
  <c i="1" r="AW59"/>
  <c i="6" r="J36"/>
  <c i="1" r="AW60"/>
  <c i="8" r="F37"/>
  <c i="1" r="BB62"/>
  <c i="8" r="F36"/>
  <c i="1" r="BA62"/>
  <c i="9" r="F39"/>
  <c i="1" r="BD63"/>
  <c i="11" r="F37"/>
  <c i="1" r="BB66"/>
  <c i="6" r="F39"/>
  <c i="1" r="BD60"/>
  <c i="7" r="F36"/>
  <c i="1" r="BA61"/>
  <c i="7" r="F39"/>
  <c i="1" r="BD61"/>
  <c i="8" r="F39"/>
  <c i="1" r="BD62"/>
  <c i="11" r="F38"/>
  <c i="1" r="BC66"/>
  <c i="2" r="F39"/>
  <c i="1" r="BD56"/>
  <c i="4" r="F36"/>
  <c i="1" r="BA58"/>
  <c i="5" r="F39"/>
  <c i="1" r="BD59"/>
  <c i="7" r="J36"/>
  <c i="1" r="AW61"/>
  <c i="10" r="F37"/>
  <c i="1" r="BB64"/>
  <c i="11" r="F36"/>
  <c i="1" r="BA66"/>
  <c i="12" r="F37"/>
  <c i="1" r="BB67"/>
  <c i="2" r="J36"/>
  <c i="1" r="AW56"/>
  <c i="10" r="J36"/>
  <c i="1" r="AW64"/>
  <c i="10" r="F39"/>
  <c i="1" r="BD64"/>
  <c i="12" r="F36"/>
  <c i="1" r="BA67"/>
  <c i="2" l="1" r="T3326"/>
  <c i="8" r="R89"/>
  <c i="2" r="R3326"/>
  <c i="8" r="P89"/>
  <c i="1" r="AU62"/>
  <c i="2" r="P3326"/>
  <c i="9" r="BK91"/>
  <c r="J91"/>
  <c r="J63"/>
  <c i="4" r="BK90"/>
  <c r="J90"/>
  <c i="2" r="R113"/>
  <c i="11" r="R97"/>
  <c r="R96"/>
  <c i="7" r="P96"/>
  <c r="P95"/>
  <c i="1" r="AU61"/>
  <c i="2" r="T114"/>
  <c r="T113"/>
  <c i="11" r="T97"/>
  <c r="T96"/>
  <c i="6" r="P105"/>
  <c i="1" r="AU60"/>
  <c i="2" r="P114"/>
  <c r="P113"/>
  <c i="1" r="AU56"/>
  <c i="6" r="R105"/>
  <c i="3" r="P245"/>
  <c r="R245"/>
  <c r="R98"/>
  <c i="10" r="P88"/>
  <c i="1" r="AU64"/>
  <c i="6" r="T105"/>
  <c i="3" r="T245"/>
  <c i="12" r="BK87"/>
  <c r="J87"/>
  <c i="11" r="P97"/>
  <c r="P96"/>
  <c i="1" r="AU66"/>
  <c i="4" r="T90"/>
  <c i="3" r="T99"/>
  <c r="T98"/>
  <c i="9" r="T91"/>
  <c i="7" r="R96"/>
  <c r="R95"/>
  <c i="3" r="P99"/>
  <c r="P98"/>
  <c i="1" r="AU57"/>
  <c i="7" r="T96"/>
  <c r="T95"/>
  <c i="5" r="T88"/>
  <c i="12" r="T87"/>
  <c i="9" r="P91"/>
  <c i="1" r="AU63"/>
  <c i="5" r="R88"/>
  <c i="6" r="BK105"/>
  <c r="J105"/>
  <c r="J63"/>
  <c i="11" r="BK97"/>
  <c i="12" r="J88"/>
  <c r="J64"/>
  <c i="5" r="BK88"/>
  <c r="J88"/>
  <c r="J63"/>
  <c i="11" r="BK293"/>
  <c r="J293"/>
  <c r="J72"/>
  <c i="2" r="BK3326"/>
  <c r="J3326"/>
  <c r="J72"/>
  <c r="BK114"/>
  <c i="3" r="BK245"/>
  <c r="J245"/>
  <c r="J72"/>
  <c i="8" r="BK89"/>
  <c r="J89"/>
  <c r="J63"/>
  <c i="7" r="BK95"/>
  <c r="J95"/>
  <c i="3" r="BK98"/>
  <c r="J98"/>
  <c r="J63"/>
  <c i="4" r="F35"/>
  <c i="1" r="AZ58"/>
  <c r="BA55"/>
  <c r="BD55"/>
  <c i="11" r="J35"/>
  <c i="1" r="AV66"/>
  <c r="AT66"/>
  <c r="BA65"/>
  <c r="AW65"/>
  <c r="BD65"/>
  <c r="AU65"/>
  <c i="5" r="F35"/>
  <c i="1" r="AZ59"/>
  <c i="7" r="F35"/>
  <c i="1" r="AZ61"/>
  <c r="BC55"/>
  <c r="BB55"/>
  <c r="AX55"/>
  <c i="12" r="J35"/>
  <c i="1" r="AV67"/>
  <c r="AT67"/>
  <c i="4" r="J35"/>
  <c i="1" r="AV58"/>
  <c r="AT58"/>
  <c i="6" r="J35"/>
  <c i="1" r="AV60"/>
  <c r="AT60"/>
  <c i="8" r="J35"/>
  <c i="1" r="AV62"/>
  <c r="AT62"/>
  <c i="10" r="F35"/>
  <c i="1" r="AZ64"/>
  <c r="BC65"/>
  <c r="AY65"/>
  <c i="2" r="J35"/>
  <c i="1" r="AV56"/>
  <c r="AT56"/>
  <c i="3" r="J35"/>
  <c i="1" r="AV57"/>
  <c r="AT57"/>
  <c i="7" r="J32"/>
  <c i="1" r="AG61"/>
  <c i="8" r="F35"/>
  <c i="1" r="AZ62"/>
  <c i="9" r="J35"/>
  <c i="1" r="AV63"/>
  <c r="AT63"/>
  <c i="4" r="J32"/>
  <c i="1" r="AG58"/>
  <c i="12" r="J32"/>
  <c i="1" r="AG67"/>
  <c i="3" r="F35"/>
  <c i="1" r="AZ57"/>
  <c i="5" r="J35"/>
  <c i="1" r="AV59"/>
  <c r="AT59"/>
  <c i="7" r="J35"/>
  <c i="1" r="AV61"/>
  <c r="AT61"/>
  <c i="10" r="J35"/>
  <c i="1" r="AV64"/>
  <c r="AT64"/>
  <c i="12" r="F35"/>
  <c i="1" r="AZ67"/>
  <c i="6" r="F35"/>
  <c i="1" r="AZ60"/>
  <c i="9" r="F35"/>
  <c i="1" r="AZ63"/>
  <c i="10" r="J32"/>
  <c i="1" r="AG64"/>
  <c i="11" r="F35"/>
  <c i="1" r="AZ66"/>
  <c r="BB65"/>
  <c r="AX65"/>
  <c i="2" r="F35"/>
  <c i="1" r="AZ56"/>
  <c i="11" l="1" r="BK96"/>
  <c r="J96"/>
  <c i="2" r="BK113"/>
  <c r="J113"/>
  <c i="11" r="J97"/>
  <c r="J64"/>
  <c i="2" r="J114"/>
  <c r="J64"/>
  <c i="12" r="J63"/>
  <c i="4" r="J63"/>
  <c i="12" r="J41"/>
  <c i="1" r="AN64"/>
  <c i="10" r="J41"/>
  <c i="1" r="AN61"/>
  <c i="7" r="J63"/>
  <c r="J41"/>
  <c i="4" r="J41"/>
  <c i="1" r="AN67"/>
  <c r="AN58"/>
  <c i="9" r="J32"/>
  <c i="1" r="AG63"/>
  <c i="3" r="J32"/>
  <c i="1" r="AG57"/>
  <c r="AN57"/>
  <c r="BC54"/>
  <c r="W32"/>
  <c r="AY55"/>
  <c r="BA54"/>
  <c r="W30"/>
  <c r="AU55"/>
  <c r="AU54"/>
  <c r="BD54"/>
  <c r="W33"/>
  <c r="AZ55"/>
  <c r="AV55"/>
  <c i="8" r="J32"/>
  <c i="1" r="AG62"/>
  <c r="AZ65"/>
  <c r="AV65"/>
  <c r="AT65"/>
  <c r="BB54"/>
  <c r="W31"/>
  <c i="11" r="J32"/>
  <c i="1" r="AG66"/>
  <c r="AG65"/>
  <c r="AW55"/>
  <c i="2" r="J32"/>
  <c i="1" r="AG56"/>
  <c i="6" r="J32"/>
  <c i="1" r="AG60"/>
  <c i="5" r="J32"/>
  <c i="1" r="AG59"/>
  <c i="8" l="1" r="J41"/>
  <c i="2" r="J41"/>
  <c i="5" r="J41"/>
  <c i="6" r="J41"/>
  <c i="11" r="J41"/>
  <c i="9" r="J41"/>
  <c i="11" r="J63"/>
  <c i="2" r="J63"/>
  <c i="3" r="J41"/>
  <c i="1" r="AN63"/>
  <c r="AN66"/>
  <c r="AN59"/>
  <c r="AN60"/>
  <c r="AN62"/>
  <c r="AN56"/>
  <c r="AN65"/>
  <c r="AZ54"/>
  <c r="AV54"/>
  <c r="AK29"/>
  <c r="AW54"/>
  <c r="AK30"/>
  <c r="AT55"/>
  <c r="AX54"/>
  <c r="AY54"/>
  <c r="AG55"/>
  <c l="1" r="AN55"/>
  <c r="W29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<sst xmlns="http://schemas.openxmlformats.org/spreadsheetml/2006/main">
  <si>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</si>
  <si>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</si>
  <si>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</si>
  <si>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</si>
  <si>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</si>
  <si>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</si>
  <si>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</si>
  <si>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</si>
  <si>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</si>
  <si>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</si>
  <si>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</si>
  <si>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</si>
  <si>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</si>
  <si>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</si>
  <si>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</si>
  <si>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</si>
  <si>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</si>
  <si>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</si>
  <si>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</si>
  <si>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</si>
  <si>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</si>
  <si>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</si>
  <si>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</si>
  <si>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</si>
  <si>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</si>
  <si>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</si>
  <si>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</si>
  <si>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</si>
  <si>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</si>
  <si>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</si>
  <si>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</si>
  <si>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</si>
  <si>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</si>
  <si>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</si>
  <si>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</si>
  <si>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</si>
  <si>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</si>
  <si>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</si>
  <si>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</si>
  <si>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</si>
  <si>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</si>
  <si>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</si>
  <si>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</si>
  <si>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</si>
  <si>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</si>
  <si>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</si>
  <si>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</si>
  <si>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</si>
  <si>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</si>
  <si>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</si>
  <si>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</si>
  <si>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</si>
  <si>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</si>
  <si>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</si>
  <si>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</si>
  <si>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</si>
  <si>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</si>
  <si>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</si>
  <si>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</si>
  <si>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</si>
  <si>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</si>
  <si>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</si>
  <si>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</si>
  <si>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</si>
  <si>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</si>
  <si>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</si>
  <si>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</si>
  <si>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</si>
  <si>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</si>
  <si>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</si>
  <si>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</si>
  <si>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</si>
  <si>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</si>
  <si>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</si>
  <si>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</si>
  <si>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</si>
  <si>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</si>
  <si>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</si>
  <si>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</si>
  <si>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</si>
  <si>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</si>
  <si>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</si>
  <si>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</si>
  <si>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</si>
  <si>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</si>
  <si>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</si>
  <si>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</si>
  <si>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</si>
  <si>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</si>
  <si>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</si>
  <si>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</si>
  <si>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</si>
  <si>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</si>
  <si>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</si>
  <si>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</si>
  <si>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</si>
  <si>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</si>
  <si>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</si>
  <si>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</si>
  <si>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</si>
  <si>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</si>
  <si>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</si>
  <si>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</si>
  <si>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</si>
  <si>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</si>
  <si>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</si>
  <si>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</si>
  <si>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</si>
  <si>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</si>
  <si>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</si>
  <si>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</si>
  <si>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</si>
  <si>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</si>
  <si>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</si>
  <si>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</si>
  <si>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</si>
  <si>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</si>
  <si>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</si>
  <si>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</si>
  <si>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</si>
  <si>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</si>
  <si>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</si>
  <si>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</si>
  <si>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</si>
  <si>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</si>
  <si>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</si>
  <si>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</si>
  <si>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</si>
  <si>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</si>
  <si>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</si>
  <si>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</si>
  <si>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</si>
  <si>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</si>
  <si>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</si>
  <si>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</si>
  <si>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</si>
  <si>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</si>
  <si>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</si>
  <si>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</si>
  <si>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</si>
  <si>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</si>
  <si>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</si>
  <si>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</si>
  <si>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</si>
  <si>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</si>
  <si>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</si>
  <si>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</si>
  <si>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</si>
  <si>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</si>
  <si>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</si>
  <si>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</si>
  <si>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</si>
  <si>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</si>
  <si>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</si>
  <si>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</si>
  <si>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</si>
  <si>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</si>
  <si>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</si>
  <si>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</si>
  <si>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</si>
  <si>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</si>
  <si>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</si>
  <si>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</si>
  <si>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</si>
  <si>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</si>
  <si>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</si>
  <si>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</si>
  <si>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</si>
  <si>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</si>
  <si>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</si>
  <si>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</si>
  <si>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</si>
  <si>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</si>
  <si>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</si>
  <si>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</si>
  <si>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</si>
  <si>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</si>
  <si>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</si>
  <si>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</si>
  <si>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</si>
  <si>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</si>
  <si>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</si>
  <si>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</si>
  <si>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</si>
  <si>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</si>
  <si>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</si>
  <si>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</si>
  <si>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</si>
  <si>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</si>
  <si>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</si>
  <si>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</si>
  <si>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</si>
  <si>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</si>
  <si>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</si>
  <si>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</si>
  <si>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</si>
  <si>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</si>
  <si>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</si>
  <si>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</si>
  <si>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</si>
  <si>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</si>
  <si>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</si>
  <si>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</si>
  <si>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</si>
  <si>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</si>
  <si>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</si>
  <si>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</si>
  <si>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</si>
  <si>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</si>
  <si>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</si>
  <si>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</si>
  <si>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</si>
  <si>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</si>
  <si>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</si>
  <si>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</si>
  <si>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</si>
  <si>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</si>
  <si>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</si>
  <si>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</si>
  <si>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</si>
  <si>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</si>
  <si>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</si>
  <si>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</si>
  <si>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</si>
  <si>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</si>
  <si>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</si>
  <si>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</si>
  <si>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</si>
  <si>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</si>
  <si>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</si>
  <si>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</si>
  <si>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</si>
  <si>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</si>
  <si>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</si>
  <si>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</si>
  <si>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</si>
  <si>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</si>
  <si>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</si>
  <si>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</si>
  <si>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</si>
  <si>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</si>
  <si>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</si>
  <si>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</si>
  <si>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</si>
  <si>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</si>
  <si>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</si>
  <si>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</si>
  <si>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</si>
  <si>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</si>
  <si>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</si>
  <si>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</si>
  <si>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</si>
  <si>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</si>
  <si>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</si>
  <si>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</si>
  <si>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</si>
  <si>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</si>
  <si>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</si>
  <si>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</si>
  <si>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</si>
  <si>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</si>
  <si>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</si>
  <si>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</si>
  <si>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</si>
  <si>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</si>
  <si>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</si>
  <si>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</si>
  <si>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</si>
  <si>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</si>
  <si>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</si>
  <si>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</si>
  <si>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</si>
  <si>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</si>
  <si>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</si>
  <si>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</si>
  <si>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</si>
  <si>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</si>
  <si>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</si>
  <si>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</si>
  <si>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</si>
  <si>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</si>
  <si>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</si>
  <si>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</si>
  <si>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</si>
  <si>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</si>
  <si>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</si>
  <si>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</si>
  <si>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</si>
  <si>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</si>
  <si>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</si>
  <si>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</si>
  <si>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</si>
  <si>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</si>
  <si>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</si>
  <si>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</si>
  <si>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</si>
  <si>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</si>
  <si>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</si>
  <si>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</si>
  <si>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</si>
  <si>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</si>
  <si>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</si>
  <si>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</si>
  <si>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</si>
  <si>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</si>
  <si>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</si>
  <si>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</si>
  <si>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</si>
  <si>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</si>
  <si>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</si>
  <si>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</si>
  <si>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</si>
  <si>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</si>
  <si>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</si>
  <si>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</si>
  <si>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</si>
  <si>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</si>
  <si>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</si>
  <si>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</si>
  <si>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</si>
  <si>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</si>
  <si>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</si>
  <si>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</si>
  <si>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</si>
  <si>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</si>
  <si>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</si>
  <si>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</si>
  <si>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</si>
  <si>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</si>
  <si>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</si>
  <si>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</si>
  <si>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</si>
  <si>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</si>
  <si>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</si>
  <si>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</si>
  <si>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</si>
  <si>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</si>
  <si>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</si>
  <si>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</si>
  <si>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</si>
  <si>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</si>
  <si>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</si>
  <si>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</si>
  <si>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</si>
  <si>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</si>
  <si>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</si>
  <si>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</si>
  <si>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</si>
  <si>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</si>
  <si>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</si>
  <si>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</si>
  <si>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</si>
  <si>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</si>
  <si>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</si>
  <si>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</si>
  <si>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</si>
  <si>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</si>
  <si>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</si>
  <si>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</si>
  <si>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</si>
  <si>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</si>
  <si>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</si>
  <si>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</si>
  <si>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</si>
  <si>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</si>
  <si>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</si>
  <si>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</si>
  <si>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</si>
  <si>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</si>
  <si>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</si>
  <si>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</si>
  <si>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</si>
  <si>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</si>
  <si>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</si>
  <si>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</si>
  <si>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</si>
  <si>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</si>
  <si>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</si>
  <si>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</si>
  <si>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</si>
  <si>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</si>
  <si>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</si>
  <si>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</si>
  <si>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</si>
  <si>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</si>
  <si>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</si>
  <si>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</si>
  <si>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</si>
  <si>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</si>
  <si>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</si>
  <si>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</si>
  <si>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</si>
  <si>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</si>
  <si>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</si>
  <si>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</si>
  <si>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</si>
  <si>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</si>
  <si>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</si>
  <si>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</si>
  <si>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</si>
  <si>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</si>
  <si>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</si>
  <si>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</si>
  <si>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</si>
  <si>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</si>
  <si>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</si>
  <si>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</si>
  <si>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</si>
  <si>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</si>
  <si>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</si>
  <si>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</si>
  <si>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</si>
  <si>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</si>
  <si>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</si>
  <si>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</si>
  <si>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</si>
  <si>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</si>
  <si>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</si>
  <si>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</si>
  <si>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</si>
  <si>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</si>
  <si>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</si>
  <si>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</si>
  <si>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</si>
  <si>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</si>
  <si>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</si>
  <si>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</si>
  <si>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</si>
  <si>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</si>
  <si>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</si>
  <si>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</si>
  <si>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</si>
  <si>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</si>
  <si>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</si>
  <si>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</si>
  <si>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</si>
  <si>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</si>
  <si>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</si>
  <si>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</si>
  <si>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</si>
  <si>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</si>
  <si>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</si>
  <si>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</si>
  <si>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</si>
  <si>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</si>
  <si>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</si>
  <si>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</si>
  <si>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</si>
  <si>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</si>
  <si>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</si>
  <si>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</si>
  <si>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</si>
  <si>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</si>
  <si>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</si>
  <si>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</si>
  <si>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</si>
  <si>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</si>
  <si>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</si>
  <si>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</si>
  <si>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</si>
  <si>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</si>
  <si>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</si>
  <si>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</si>
  <si>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</si>
  <si>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</si>
  <si>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</si>
  <si>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</si>
  <si>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</si>
  <si>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</si>
  <si>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</si>
  <si>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</si>
  <si>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</si>
  <si>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</si>
  <si>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</si>
  <si>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</si>
  <si>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</si>
  <si>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</si>
  <si>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</si>
  <si>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</si>
  <si>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</si>
  <si>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</si>
  <si>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</si>
  <si>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</si>
  <si>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</si>
  <si>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</si>
  <si>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</si>
  <si>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</si>
  <si>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</si>
  <si>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</si>
  <si>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</si>
  <si>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</si>
  <si>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</si>
  <si>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</si>
  <si>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</si>
  <si>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</si>
  <si>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</si>
  <si>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</si>
  <si>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</si>
  <si>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</si>
  <si>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</si>
  <si>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</si>
  <si>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</si>
  <si>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</si>
  <si>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</si>
  <si>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</si>
  <si>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</si>
  <si>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</si>
  <si>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</si>
  <si>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</si>
  <si>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</si>
  <si>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</si>
  <si>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</si>
  <si>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</si>
  <si>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</si>
  <si>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</si>
  <si>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</si>
  <si>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</si>
  <si>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</si>
  <si>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</si>
  <si>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</si>
  <si>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</si>
  <si>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</si>
  <si>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</si>
  <si>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</si>
  <si>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</si>
  <si>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</si>
  <si>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</si>
  <si>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</si>
  <si>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</si>
  <si>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</si>
  <si>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</si>
  <si>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</si>
  <si>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</si>
  <si>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</si>
  <si>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</si>
  <si>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</si>
  <si>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</si>
  <si>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</si>
  <si>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</si>
  <si>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</si>
  <si>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</si>
  <si>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</si>
  <si>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</si>
  <si>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</si>
  <si>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</si>
  <si>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</si>
  <si>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</si>
  <si>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</si>
  <si>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</si>
  <si>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</si>
  <si>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</si>
  <si>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</si>
  <si>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</si>
  <si>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</si>
  <si>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</si>
  <si>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</si>
  <si>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</si>
  <si>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</si>
  <si>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</si>
  <si>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</si>
  <si>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</si>
  <si>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</si>
  <si>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</si>
  <si>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</si>
  <si>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</si>
  <si>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</si>
  <si>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</si>
  <si>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</si>
  <si>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</si>
  <si>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</si>
  <si>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</si>
  <si>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</si>
  <si>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</si>
  <si>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</si>
  <si>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</si>
  <si>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</si>
  <si>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</si>
  <si>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</si>
  <si>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</si>
  <si>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</si>
  <si>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</si>
  <si>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</si>
  <si>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</si>
  <si>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</si>
  <si>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</si>
  <si>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</si>
  <si>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</si>
  <si>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</si>
  <si>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</si>
  <si>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</si>
  <si>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</si>
  <si>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</si>
  <si>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</si>
  <si>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</si>
  <si>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</si>
  <si>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</si>
  <si>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</si>
  <si>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</si>
  <si>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</si>
  <si>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</si>
  <si>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</si>
  <si>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</si>
  <si>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</si>
  <si>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</si>
  <si>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</si>
  <si>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</si>
  <si>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</si>
  <si>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</si>
  <si>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</si>
  <si>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</si>
  <si>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</si>
  <si>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</si>
  <si>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</si>
  <si>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</si>
  <si>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</si>
  <si>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</si>
  <si>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</si>
  <si>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</si>
  <si>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</si>
  <si>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</si>
  <si>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</si>
  <si>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</si>
  <si>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</si>
  <si>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</si>
  <si>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</si>
  <si>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</si>
  <si>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</si>
  <si>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</si>
  <si>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</si>
  <si>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</si>
  <si>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</si>
  <si>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</si>
  <si>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</si>
  <si>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</si>
  <si>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</si>
  <si>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</si>
  <si>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</si>
  <si>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</si>
  <si>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</si>
  <si>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</si>
  <si>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</si>
  <si>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</si>
  <si>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</si>
  <si>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</si>
  <si>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</si>
  <si>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</si>
  <si>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</si>
  <si>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</si>
  <si>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</si>
  <si>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</si>
  <si>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</si>
  <si>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</si>
  <si>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</si>
  <si>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</si>
  <si>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</si>
  <si>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</si>
  <si>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</si>
  <si>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</si>
  <si>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</si>
  <si>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</si>
  <si>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</si>
  <si>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</si>
  <si>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</si>
  <si>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</si>
  <si>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</si>
  <si>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</si>
  <si>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</si>
  <si>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</si>
  <si>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</si>
  <si>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</si>
  <si>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</si>
  <si>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</si>
  <si>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</si>
  <si>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</si>
  <si>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</si>
  <si>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</si>
  <si>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</si>
  <si>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</si>
  <si>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</si>
  <si>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</si>
  <si>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</si>
  <si>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</si>
  <si>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</si>
  <si>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</si>
  <si>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</si>
  <si>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</si>
  <si>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</si>
  <si>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</si>
  <si>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</si>
  <si>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</si>
  <si>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</si>
  <si>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</si>
  <si>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</si>
  <si>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</si>
  <si>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</si>
  <si>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</si>
  <si>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</si>
  <si>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</si>
  <si>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</si>
  <si>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</si>
  <si>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</si>
  <si>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</si>
  <si>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</si>
  <si>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</si>
  <si>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</si>
  <si>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</si>
  <si>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</si>
  <si>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</si>
  <si>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</si>
  <si>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</si>
  <si>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</si>
  <si>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</si>
  <si>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</si>
  <si>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</si>
  <si>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</si>
  <si>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</si>
  <si>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</si>
  <si>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</si>
  <si>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</si>
  <si>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</si>
  <si>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</si>
  <si>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</si>
  <si>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</si>
  <si>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</si>
  <si>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</si>
  <si>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</si>
  <si>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</si>
  <si>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</si>
  <si>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</si>
  <si>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</si>
  <si>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</si>
  <si>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</si>
  <si>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</si>
  <si>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</si>
  <si>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</si>
  <si>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</si>
  <si>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</si>
  <si>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</si>
  <si>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</si>
  <si>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</si>
  <si>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</si>
  <si>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</si>
  <si>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</si>
  <si>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</si>
  <si>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</si>
  <si>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</si>
  <si>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</si>
  <si>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</si>
  <si>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</si>
  <si>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</si>
  <si>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</si>
  <si>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</si>
  <si>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</si>
  <si>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</si>
  <si>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</si>
  <si>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</si>
  <si>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</si>
  <si>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</si>
  <si>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</si>
  <si>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</si>
  <si>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</si>
  <si>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</si>
  <si>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</si>
  <si>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</si>
  <si>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</si>
  <si>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</si>
  <si>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</si>
  <si>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</si>
  <si>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</si>
  <si>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</si>
  <si>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</si>
  <si>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</si>
  <si>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</si>
  <si>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</si>
  <si>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</si>
  <si>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</si>
  <si>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</si>
  <si>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</si>
  <si>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</si>
  <si>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</si>
  <si>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</si>
  <si>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</si>
  <si>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</si>
  <si>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</si>
  <si>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</si>
  <si>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</si>
  <si>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</si>
  <si>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</si>
  <si>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</si>
  <si>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</si>
  <si>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</si>
  <si>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</si>
  <si>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</si>
  <si>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</si>
  <si>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</si>
  <si>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</si>
  <si>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</si>
  <si>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</si>
  <si>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</si>
  <si>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</si>
  <si>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</si>
  <si>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</si>
  <si>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</si>
  <si>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</si>
  <si>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</si>
  <si>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</si>
  <si>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</si>
  <si>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</si>
  <si>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</si>
  <si>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</si>
  <si>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</si>
  <si>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</si>
  <si>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</si>
  <si>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</si>
  <si>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</si>
  <si>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</si>
  <si>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</si>
  <si>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</si>
  <si>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</si>
  <si>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</si>
  <si>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</si>
  <si>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</si>
  <si>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</si>
  <si>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</si>
  <si>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</si>
  <si>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</si>
  <si>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</si>
  <si>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</si>
  <si>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</si>
  <si>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</si>
  <si>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</si>
  <si>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</si>
  <si>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</si>
  <si>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</si>
  <si>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</si>
  <si>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</si>
  <si>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</si>
  <si>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</si>
  <si>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</si>
  <si>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</si>
  <si>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</si>
  <si>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</si>
  <si>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</si>
  <si>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</si>
  <si>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</si>
  <si>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</si>
  <si>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</si>
  <si>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</si>
  <si>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</si>
  <si>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</si>
  <si>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</si>
  <si>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</si>
  <si>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</si>
  <si>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</si>
  <si>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</si>
  <si>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</si>
  <si>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</si>
  <si>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</si>
  <si>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</si>
  <si>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</si>
  <si>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</si>
  <si>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</si>
  <si>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</si>
  <si>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</si>
  <si>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</si>
  <si>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</si>
  <si>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</si>
  <si>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</si>
  <si>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</si>
  <si>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</si>
  <si>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</si>
  <si>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</si>
  <si>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</si>
  <si>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</si>
  <si>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</si>
  <si>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</si>
  <si>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</si>
  <si>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</si>
  <si>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</si>
  <si>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</si>
  <si>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</si>
  <si>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</si>
  <si>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</si>
  <si>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</si>
  <si>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</si>
  <si>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</si>
  <si>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</si>
  <si>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</si>
  <si>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</si>
  <si>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</si>
  <si>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</si>
  <si>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</si>
  <si>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</si>
  <si>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</si>
  <si>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</si>
  <si>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</si>
  <si>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</si>
  <si>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</si>
  <si>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</si>
  <si>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</si>
  <si>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</si>
  <si>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</si>
  <si>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</si>
  <si>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</si>
  <si>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</si>
  <si>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</si>
  <si>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</si>
  <si>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</si>
  <si>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</si>
  <si>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</si>
  <si>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</si>
  <si>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</si>
  <si>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</si>
  <si>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</si>
  <si>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</si>
  <si>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</si>
  <si>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</si>
  <si>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</si>
  <si>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</si>
  <si>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</si>
  <si>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</si>
  <si>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</si>
  <si>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</si>
  <si>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</si>
  <si>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</si>
  <si>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</si>
  <si>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</si>
  <si>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</si>
  <si>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</si>
  <si>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</si>
  <si>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</si>
  <si>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</si>
  <si>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</si>
  <si>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</si>
  <si>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</si>
  <si>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</si>
  <si>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</si>
  <si>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</si>
  <si>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</si>
  <si>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</si>
  <si>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</si>
  <si>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</si>
  <si>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</si>
  <si>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</si>
  <si>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</si>
  <si>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</si>
  <si>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</si>
  <si>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</si>
  <si>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</si>
  <si>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</si>
  <si>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</si>
  <si>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</si>
  <si>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</si>
  <si>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</si>
  <si>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</si>
  <si>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</si>
  <si>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</si>
  <si>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</si>
  <si>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</si>
  <si>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</si>
  <si>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</si>
  <si>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</si>
  <si>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</si>
  <si>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</si>
  <si>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</si>
  <si>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</si>
  <si>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</si>
  <si>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</si>
  <si>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</si>
  <si>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</si>
  <si>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</si>
  <si>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</si>
  <si>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</si>
  <si>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</si>
  <si>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</si>
  <si>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</si>
  <si>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</si>
  <si>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</si>
  <si>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</si>
  <si>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</si>
  <si>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</si>
  <si>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</si>
  <si>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</si>
  <si>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</si>
  <si>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</si>
  <si>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</si>
  <si>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</si>
  <si>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</si>
  <si>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</si>
  <si>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</si>
  <si>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</si>
  <si>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</si>
  <si>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</si>
  <si>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</si>
  <si>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</si>
  <si>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</si>
  <si>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</si>
  <si>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</si>
  <si>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</si>
  <si>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</si>
  <si>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</si>
  <si>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</si>
  <si>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</si>
  <si>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</si>
  <si>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</si>
  <si>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</si>
  <si>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</si>
  <si>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</si>
  <si>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</si>
  <si>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</si>
  <si>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</si>
  <si>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</si>
  <si>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</si>
  <si>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</si>
  <si>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</si>
  <si>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</si>
  <si>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</si>
  <si>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</si>
  <si>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</si>
  <si>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</si>
  <si>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</si>
  <si>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</si>
  <si>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</si>
  <si>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</si>
  <si>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</si>
  <si>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</si>
  <si>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</si>
  <si>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</si>
  <si>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</si>
  <si>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</si>
  <si>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</si>
  <si>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</si>
  <si>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</si>
  <si>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</si>
  <si>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</si>
  <si>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</si>
  <si>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</si>
  <si>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</si>
  <si>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</si>
  <si>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</si>
  <si>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</si>
  <si>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</si>
  <si>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</si>
  <si>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</si>
  <si>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</si>
  <si>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</si>
  <si>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</si>
  <si>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</si>
  <si>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</si>
  <si>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</si>
  <si>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</si>
  <si>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</si>
  <si>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</si>
  <si>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</si>
  <si>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</si>
  <si>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</si>
  <si>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</si>
  <si>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</si>
  <si>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</si>
  <si>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</si>
  <si>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</si>
  <si>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</si>
  <si>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</si>
  <si>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</si>
  <si>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</si>
  <si>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</si>
  <si>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</si>
  <si>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</si>
  <si>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</si>
  <si>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</si>
  <si>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</si>
  <si>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</si>
  <si>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</si>
  <si>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</si>
  <si>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</si>
  <si>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</si>
  <si>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</si>
  <si>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</si>
  <si>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</si>
  <si>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</si>
  <si>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</si>
  <si>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</si>
  <si>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</si>
  <si>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</si>
  <si>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</si>
  <si>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</si>
  <si>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</si>
  <si>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</si>
  <si>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</si>
  <si>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</si>
  <si>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</si>
  <si>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</si>
  <si>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</si>
  <si>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</si>
  <si>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</si>
  <si>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</si>
  <si>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</si>
  <si>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</si>
  <si>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</si>
  <si>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</si>
  <si>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</si>
  <si>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</si>
  <si>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</si>
  <si>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</si>
  <si>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</si>
  <si>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</si>
  <si>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</si>
  <si>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</si>
  <si>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</si>
  <si>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</si>
  <si>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</si>
  <si>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</si>
  <si>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</si>
  <si>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</si>
  <si>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</si>
  <si>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</si>
  <si>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</si>
  <si>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</si>
  <si>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</si>
  <si>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</si>
  <si>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</si>
  <si>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</si>
  <si>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</si>
  <si>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</si>
  <si>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</si>
  <si>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</si>
  <si>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</si>
  <si>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</si>
  <si>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</si>
  <si>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</si>
  <si>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</si>
  <si>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</si>
  <si>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</si>
  <si>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</si>
  <si>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</si>
  <si>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</si>
  <si>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</si>
  <si>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</si>
  <si>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</si>
  <si>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</si>
  <si>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</si>
  <si>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</si>
  <si>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</si>
  <si>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</si>
  <si>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</si>
  <si>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</si>
  <si>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</si>
  <si>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</si>
  <si>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</si>
  <si>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</si>
  <si>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</si>
  <si>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</si>
  <si>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</si>
  <si>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</si>
  <si>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</si>
  <si>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</si>
  <si>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</si>
  <si>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</si>
  <si>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</si>
  <si>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</si>
  <si>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</si>
  <si>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</si>
  <si>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</si>
  <si>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</si>
  <si>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</si>
  <si>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</si>
  <si>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</si>
  <si>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</si>
  <si>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</si>
  <si>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</si>
  <si>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</si>
  <si>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</si>
  <si>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</si>
  <si>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</si>
  <si>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</si>
  <si>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</si>
  <si>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</si>
  <si>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</si>
  <si>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</si>
  <si>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</si>
  <si>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</si>
  <si>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</si>
  <si>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</si>
  <si>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</si>
  <si>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</si>
  <si>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</si>
  <si>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</si>
  <si>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</si>
  <si>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</si>
  <si>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</si>
  <si>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</si>
  <si>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</si>
  <si>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</si>
  <si>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</si>
  <si>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</si>
  <si>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</si>
  <si>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</si>
  <si>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</si>
  <si>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</si>
  <si>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</si>
  <si>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</si>
  <si>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</si>
  <si>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</si>
  <si>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</si>
  <si>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</si>
  <si>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</si>
  <si>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</si>
  <si>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</si>
  <si>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</si>
  <si>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</si>
  <si>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</si>
  <si>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</si>
  <si>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</si>
  <si>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</si>
  <si>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</si>
  <si>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</si>
  <si>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</si>
  <si>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</si>
  <si>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</si>
  <si>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</si>
  <si>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</si>
  <si>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</si>
  <si>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</si>
  <si>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</si>
  <si>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</si>
  <si>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</si>
  <si>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</si>
  <si>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</si>
  <si>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</si>
  <si>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</si>
  <si>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</si>
  <si>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</si>
  <si>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0,16*0,275*2*22*8,5/1000</t>
  </si>
  <si>
    <t>0,05*0,05*8*22*62,8/1000</t>
  </si>
  <si>
    <t>28,282*1,05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</si>
  <si>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</si>
  <si>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</si>
  <si>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</si>
  <si>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</si>
  <si>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</si>
  <si>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</si>
  <si>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</si>
  <si>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</si>
  <si>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</si>
  <si>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</si>
  <si>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</si>
  <si>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</si>
  <si>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</si>
  <si>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</si>
  <si>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</si>
  <si>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0,171*1,15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</si>
  <si>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</si>
  <si>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</si>
  <si>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</si>
  <si>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</si>
  <si>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</si>
  <si>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</si>
  <si>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</si>
  <si>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</si>
  <si>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</si>
  <si>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</si>
  <si>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</si>
  <si>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</si>
  <si>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</si>
  <si>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</si>
  <si>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</si>
  <si>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</si>
  <si>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</si>
  <si>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</si>
  <si>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</si>
  <si>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</si>
  <si>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</si>
  <si>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</si>
  <si>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</si>
  <si>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</si>
  <si>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</si>
  <si>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</si>
  <si>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</si>
  <si>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</si>
  <si>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</si>
  <si>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</si>
  <si>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</si>
  <si>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</si>
  <si>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</si>
  <si>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</si>
  <si>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</si>
  <si>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</si>
  <si>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</si>
  <si>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</si>
  <si>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</si>
  <si>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</si>
  <si>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</si>
  <si>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</si>
  <si>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</si>
  <si>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</si>
  <si>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</si>
  <si>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</si>
  <si>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</si>
  <si>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</si>
  <si>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</si>
  <si>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</si>
  <si>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</si>
  <si>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</si>
  <si>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</si>
  <si>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</si>
  <si>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</si>
  <si>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</si>
  <si>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</si>
  <si>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</si>
  <si>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</si>
  <si>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</si>
  <si>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</si>
  <si>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</si>
  <si>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</si>
  <si>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</si>
  <si>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</si>
  <si>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</si>
  <si>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</si>
  <si>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</si>
  <si>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</si>
  <si>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</si>
  <si>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</si>
  <si>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</si>
  <si>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</si>
  <si>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</si>
  <si>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</si>
  <si>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</si>
  <si>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</si>
  <si>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</si>
  <si>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</si>
  <si>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</si>
  <si>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</si>
  <si>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</si>
  <si>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</si>
  <si>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</si>
  <si>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</si>
  <si>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</si>
  <si>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</si>
  <si>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</si>
  <si>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</si>
  <si>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</si>
  <si>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</si>
  <si>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</si>
  <si>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</si>
  <si>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</si>
  <si>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</si>
  <si>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</si>
  <si>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</si>
  <si>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</si>
  <si>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</si>
  <si>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</si>
  <si>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</si>
  <si>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</si>
  <si>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</si>
  <si>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</si>
  <si>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</si>
  <si>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</si>
  <si>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</si>
  <si>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</si>
  <si>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</si>
  <si>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</si>
  <si>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</si>
  <si>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</si>
  <si>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</si>
  <si>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</si>
  <si>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</si>
  <si>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</si>
  <si>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</si>
  <si>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</si>
  <si>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</si>
  <si>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</si>
  <si>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</si>
  <si>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</si>
  <si>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</si>
  <si>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</si>
  <si>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</si>
  <si>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</si>
  <si>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</si>
  <si>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</si>
  <si>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</si>
  <si>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</si>
  <si>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</si>
  <si>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</si>
  <si>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</si>
  <si>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</si>
  <si>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</si>
  <si>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</si>
  <si>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</si>
  <si>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</si>
  <si>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</si>
  <si>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</si>
  <si>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</si>
  <si>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</si>
  <si>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</si>
  <si>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</si>
  <si>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</si>
  <si>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</si>
  <si>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</si>
  <si>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</si>
  <si>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</si>
  <si>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</si>
  <si>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</si>
  <si>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</si>
  <si>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</si>
  <si>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</si>
  <si>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</si>
  <si>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</si>
  <si>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</si>
  <si>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</si>
  <si>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</si>
  <si>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</si>
  <si>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</si>
  <si>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</si>
  <si>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</si>
  <si>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</si>
  <si>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</si>
  <si>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</si>
  <si>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</si>
  <si>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</si>
  <si>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</si>
  <si>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</si>
  <si>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</si>
  <si>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</si>
  <si>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</si>
  <si>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</si>
  <si>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</si>
  <si>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</si>
  <si>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</si>
  <si>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</si>
  <si>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</si>
  <si>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</si>
  <si>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</si>
  <si>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</si>
  <si>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</si>
  <si>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</si>
  <si>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</si>
  <si>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</si>
  <si>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</si>
  <si>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</si>
  <si>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</si>
  <si>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</si>
  <si>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</si>
  <si>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</si>
  <si>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</si>
  <si>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</si>
  <si>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</si>
  <si>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</si>
  <si>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</si>
  <si>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</si>
  <si>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</si>
  <si>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</si>
  <si>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</si>
  <si>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</si>
  <si>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</si>
  <si>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</si>
  <si>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</si>
  <si>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</si>
  <si>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</si>
  <si>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</si>
  <si>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</si>
  <si>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</si>
  <si>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</si>
  <si>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</si>
  <si>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</si>
  <si>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</si>
  <si>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</si>
  <si>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</si>
  <si>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</si>
  <si>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</si>
  <si>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</si>
  <si>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</si>
  <si>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</si>
  <si>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</si>
  <si>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</si>
  <si>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</si>
  <si>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</si>
  <si>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</si>
  <si>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</si>
  <si>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</si>
  <si>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</si>
  <si>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</si>
  <si>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</si>
  <si>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</si>
  <si>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</si>
  <si>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</si>
  <si>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</si>
  <si>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</si>
  <si>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</si>
  <si>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</si>
  <si>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</si>
  <si>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</si>
  <si>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</si>
  <si>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</si>
  <si>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</si>
  <si>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</si>
  <si>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</si>
  <si>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</si>
  <si>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</si>
  <si>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</si>
  <si>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</si>
  <si>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</si>
  <si>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</si>
  <si>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</si>
  <si>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</si>
  <si>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</si>
  <si>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</si>
  <si>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</si>
  <si>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</si>
  <si>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</si>
  <si>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</si>
  <si>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</si>
  <si>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</si>
  <si>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</si>
  <si>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</si>
  <si>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</si>
  <si>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</si>
  <si>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</si>
  <si>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</si>
  <si>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</si>
  <si>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</si>
  <si>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</si>
  <si>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</si>
  <si>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</si>
  <si>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</si>
  <si>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</si>
  <si>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</si>
  <si>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</si>
  <si>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</si>
  <si>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</si>
  <si>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</si>
  <si>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</si>
  <si>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</si>
  <si>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</si>
  <si>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</si>
  <si>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</si>
  <si>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</si>
  <si>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</si>
  <si>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</si>
  <si>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</si>
  <si>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</si>
  <si>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</si>
  <si>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</si>
  <si>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</si>
  <si>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</si>
  <si>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</si>
  <si>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</si>
  <si>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</si>
  <si>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</si>
  <si>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</si>
  <si>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</si>
  <si>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</si>
  <si>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</si>
  <si>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</si>
  <si>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</si>
  <si>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</si>
  <si>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</si>
  <si>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</si>
  <si>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</si>
  <si>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</si>
  <si>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</si>
  <si>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</si>
  <si>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</si>
  <si>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</si>
  <si>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</si>
  <si>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</si>
  <si>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</si>
  <si>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</si>
  <si>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</si>
  <si>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</si>
  <si>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</si>
  <si>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</si>
  <si>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</si>
  <si>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</si>
  <si>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</si>
  <si>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</si>
  <si>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</si>
  <si>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</si>
  <si>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</si>
  <si>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</si>
  <si>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</si>
  <si>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</si>
  <si>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</si>
  <si>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</si>
  <si>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</si>
  <si>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</si>
  <si>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</si>
  <si>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</si>
  <si>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</si>
  <si>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</si>
  <si>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</si>
  <si>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</si>
  <si>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</si>
  <si>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</si>
  <si>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</si>
  <si>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</si>
  <si>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</si>
  <si>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</si>
  <si>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</si>
  <si>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</si>
  <si>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</si>
  <si>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</si>
  <si>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</si>
  <si>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</si>
  <si>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</si>
  <si>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</si>
  <si>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</si>
  <si>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</si>
  <si>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</si>
  <si>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</si>
  <si>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</si>
  <si>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</si>
  <si>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</si>
  <si>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</si>
  <si>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</si>
  <si>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</si>
  <si>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</si>
  <si>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</si>
  <si>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</si>
  <si>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</si>
  <si>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</si>
  <si>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</si>
  <si>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</si>
  <si>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</si>
  <si>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</si>
  <si>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</si>
  <si>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</si>
  <si>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</si>
  <si>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</si>
  <si>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</si>
  <si>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</si>
  <si>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</si>
  <si>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</si>
  <si>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</si>
  <si>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</si>
  <si>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</si>
  <si>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</si>
  <si>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</si>
  <si>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</si>
  <si>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</si>
  <si>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</si>
  <si>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</si>
  <si>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</si>
  <si>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</si>
  <si>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</si>
  <si>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</si>
  <si>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</si>
  <si>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</si>
  <si>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</si>
  <si>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</si>
  <si>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</si>
  <si>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</si>
  <si>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</si>
  <si>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</si>
  <si>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</si>
  <si>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</si>
  <si>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</si>
  <si>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</si>
  <si>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</si>
  <si>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</si>
  <si>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</si>
  <si>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</si>
  <si>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</si>
  <si>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</si>
  <si>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</si>
  <si>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</si>
  <si>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</si>
  <si>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</si>
  <si>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</si>
  <si>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</si>
  <si>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</si>
  <si>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</si>
  <si>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</si>
  <si>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</si>
  <si>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</si>
  <si>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</si>
  <si>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</si>
  <si>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</si>
  <si>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</si>
  <si>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</si>
  <si>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</si>
  <si>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</si>
  <si>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</si>
  <si>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</si>
  <si>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</si>
  <si>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</si>
  <si>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</si>
  <si>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</si>
  <si>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</si>
  <si>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</si>
  <si>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</si>
  <si>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</si>
  <si>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</si>
  <si>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</si>
  <si>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</si>
  <si>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</si>
  <si>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</si>
  <si>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</si>
  <si>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</si>
  <si>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</si>
  <si>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</si>
  <si>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</si>
  <si>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</si>
  <si>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</si>
  <si>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</si>
  <si>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</si>
  <si>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</si>
  <si>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</si>
  <si>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</si>
  <si>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</si>
  <si>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</si>
  <si>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</si>
  <si>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</si>
  <si>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</si>
  <si>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</si>
  <si>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</si>
  <si>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</si>
  <si>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</si>
  <si>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</si>
  <si>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</si>
  <si>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</si>
  <si>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</si>
  <si>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</si>
  <si>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</si>
  <si>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</si>
  <si>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</si>
  <si>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</si>
  <si>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</si>
  <si>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</si>
  <si>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</si>
  <si>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</si>
  <si>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</si>
  <si>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</si>
  <si>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</si>
  <si>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</si>
  <si>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</si>
  <si>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</si>
  <si>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</si>
  <si>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</si>
  <si>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</si>
  <si>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</si>
  <si>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</si>
  <si>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</si>
  <si>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</si>
  <si>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</si>
  <si>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</si>
  <si>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</si>
  <si>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</si>
  <si>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</si>
  <si>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</si>
  <si>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</si>
  <si>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</si>
  <si>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</si>
  <si>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</si>
  <si>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</si>
  <si>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</si>
  <si>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</si>
  <si>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</si>
  <si>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</si>
  <si>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</si>
  <si>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</si>
  <si>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</si>
  <si>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</si>
  <si>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</si>
  <si>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</si>
  <si>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</si>
  <si>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</si>
  <si>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</si>
  <si>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</si>
  <si>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</si>
  <si>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</si>
  <si>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</si>
  <si>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</si>
  <si>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</si>
  <si>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</si>
  <si>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</si>
  <si>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</si>
  <si>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</si>
  <si>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</si>
  <si>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</si>
  <si>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</si>
  <si>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</si>
  <si>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</si>
  <si>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</si>
  <si>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</si>
  <si>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</si>
  <si>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</si>
  <si>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</si>
  <si>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</si>
  <si>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</si>
  <si>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</si>
  <si>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</si>
  <si>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</si>
  <si>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</si>
  <si>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</si>
  <si>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</si>
  <si>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</si>
  <si>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</si>
  <si>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</si>
  <si>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</si>
  <si>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</si>
  <si>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</si>
  <si>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</si>
  <si>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</si>
  <si>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</si>
  <si>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</si>
  <si>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</si>
  <si>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</si>
  <si>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</si>
  <si>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</si>
  <si>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</si>
  <si>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</si>
  <si>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</si>
  <si>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</si>
  <si>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</si>
  <si>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</si>
  <si>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</si>
  <si>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</si>
  <si>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</si>
  <si>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</si>
  <si>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</si>
  <si>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</si>
  <si>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</si>
  <si>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</si>
  <si>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</si>
  <si>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</si>
  <si>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</si>
  <si>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</si>
  <si>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</si>
  <si>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</si>
  <si>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</si>
  <si>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</si>
  <si>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</si>
  <si>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</si>
  <si>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</si>
  <si>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</si>
  <si>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</si>
  <si>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</si>
  <si>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</si>
  <si>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</si>
  <si>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</si>
  <si>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</si>
  <si>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</si>
  <si>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</si>
  <si>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</si>
  <si>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</si>
  <si>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</si>
  <si>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</si>
  <si>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</si>
  <si>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</si>
  <si>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</si>
  <si>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</si>
  <si>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</si>
  <si>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</si>
  <si>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</si>
  <si>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</si>
  <si>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</si>
  <si>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</si>
  <si>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</si>
  <si>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</si>
  <si>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</si>
  <si>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</si>
  <si>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</si>
  <si>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</si>
  <si>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</si>
  <si>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</si>
  <si>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</si>
  <si>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</si>
  <si>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</si>
  <si>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</si>
  <si>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</si>
  <si>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</si>
  <si>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</si>
  <si>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</si>
  <si>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</si>
  <si>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</si>
  <si>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</si>
  <si>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</si>
  <si>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</si>
  <si>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</si>
  <si>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</si>
  <si>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</si>
  <si>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</si>
  <si>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</si>
  <si>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</si>
  <si>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</si>
  <si>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</si>
  <si>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</si>
  <si>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</si>
  <si>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</si>
  <si>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</si>
  <si>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</si>
  <si>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</si>
  <si>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</si>
  <si>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</si>
  <si>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</si>
  <si>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</si>
  <si>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</si>
  <si>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</si>
  <si>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</si>
  <si>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</si>
  <si>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</si>
  <si>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</si>
  <si>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</si>
  <si>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</si>
  <si>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</si>
  <si>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</si>
  <si>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</si>
  <si>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</si>
  <si>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</si>
  <si>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</si>
  <si>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</si>
  <si>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</si>
  <si>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</si>
  <si>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</si>
  <si>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</si>
  <si>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</si>
  <si>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</si>
  <si>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</si>
  <si>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</si>
  <si>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</si>
  <si>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</si>
  <si>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</si>
  <si>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</si>
  <si>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</si>
  <si>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</si>
  <si>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</si>
  <si>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</si>
  <si>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</si>
  <si>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</si>
  <si>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</si>
  <si>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</si>
  <si>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</si>
  <si>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</si>
  <si>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</si>
  <si>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</si>
  <si>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</si>
  <si>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</si>
  <si>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</si>
  <si>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</si>
  <si>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</si>
  <si>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</si>
  <si>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</si>
  <si>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</si>
  <si>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</si>
  <si>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</si>
  <si>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</si>
  <si>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</si>
  <si>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</si>
  <si>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</si>
  <si>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</si>
  <si>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</si>
  <si>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</si>
  <si>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</si>
  <si>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</si>
  <si>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</si>
  <si>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</si>
  <si>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</si>
  <si>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</si>
  <si>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</si>
  <si>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</si>
  <si>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</si>
  <si>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</si>
  <si>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</si>
  <si>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</si>
  <si>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</si>
  <si>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</si>
  <si>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</si>
  <si>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</si>
  <si>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</si>
  <si>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</si>
  <si>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</si>
  <si>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</si>
  <si>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</si>
  <si>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</si>
  <si>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</si>
  <si>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</si>
  <si>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</si>
  <si>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</si>
  <si>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</si>
  <si>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</si>
  <si>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</si>
  <si>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</si>
  <si>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</si>
  <si>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</si>
  <si>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</si>
  <si>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</si>
  <si>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</si>
  <si>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</si>
  <si>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</si>
  <si>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</si>
  <si>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</si>
  <si>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</si>
  <si>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</si>
  <si>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</si>
  <si>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</si>
  <si>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</si>
  <si>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</si>
  <si>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</si>
  <si>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</si>
  <si>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</si>
  <si>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</si>
  <si>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</si>
  <si>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</si>
  <si>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</si>
  <si>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</si>
  <si>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</si>
  <si>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</si>
  <si>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</si>
  <si>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</si>
  <si>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</si>
  <si>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</si>
  <si>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</si>
  <si>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</si>
  <si>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</si>
  <si>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</si>
  <si>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</si>
  <si>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</si>
  <si>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</si>
  <si>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</si>
  <si>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</si>
  <si>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</si>
  <si>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</si>
  <si>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</si>
  <si>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</si>
  <si>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</si>
  <si>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</si>
  <si>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</si>
  <si>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</si>
  <si>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</si>
  <si>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</si>
  <si>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</si>
  <si>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</si>
  <si>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</si>
  <si>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</si>
  <si>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</si>
  <si>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</si>
  <si>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</si>
  <si>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</si>
  <si>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</si>
  <si>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</si>
  <si>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</si>
  <si>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</si>
  <si>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</si>
  <si>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</si>
  <si>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</si>
  <si>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</si>
  <si>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</si>
  <si>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</si>
  <si>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</si>
  <si>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</si>
  <si>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</si>
  <si>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</si>
  <si>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</si>
  <si>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</si>
  <si>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</si>
  <si>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</si>
  <si>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</si>
  <si>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</si>
  <si>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</si>
  <si>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</si>
  <si>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</si>
  <si>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</si>
  <si>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</si>
  <si>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</si>
  <si>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</si>
  <si>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</si>
  <si>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</si>
  <si>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</si>
  <si>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</si>
  <si>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</si>
  <si>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</si>
  <si>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</si>
  <si>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</si>
  <si>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</si>
  <si>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</si>
  <si>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</si>
  <si>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</si>
  <si>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</si>
  <si>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</si>
  <si>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</si>
  <si>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</si>
  <si>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</si>
  <si>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</si>
  <si>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</si>
  <si>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</si>
  <si>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</si>
  <si>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</si>
  <si>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</si>
  <si>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</si>
  <si>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</si>
  <si>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</si>
  <si>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</si>
  <si>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</si>
  <si>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</si>
  <si>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</si>
  <si>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</si>
  <si>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</si>
  <si>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</si>
  <si>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</si>
  <si>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</si>
  <si>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</si>
  <si>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</si>
  <si>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</si>
  <si>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</si>
  <si>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</si>
  <si>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</si>
  <si>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</si>
  <si>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</si>
  <si>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</si>
  <si>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</si>
  <si>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</si>
  <si>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</si>
  <si>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</si>
  <si>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</si>
  <si>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</si>
  <si>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</si>
  <si>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</si>
  <si>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</si>
  <si>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</si>
  <si>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</si>
  <si>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</si>
  <si>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</si>
  <si>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</si>
  <si>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</si>
  <si>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</si>
  <si>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</si>
  <si>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</si>
  <si>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</si>
  <si>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</si>
  <si>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</si>
  <si>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</si>
  <si>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</si>
  <si>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</si>
  <si>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</si>
  <si>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</si>
  <si>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</si>
  <si>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</si>
  <si>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</si>
  <si>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</si>
  <si>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</si>
  <si>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</si>
  <si>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</si>
  <si>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</si>
  <si>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</si>
  <si>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</si>
  <si>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</si>
  <si>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</si>
  <si>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</si>
  <si>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</si>
  <si>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</si>
  <si>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</si>
  <si>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</si>
  <si>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</si>
  <si>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</si>
  <si>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</si>
  <si>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</si>
  <si>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</si>
  <si>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</si>
  <si>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</si>
  <si>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</si>
  <si>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</si>
  <si>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</si>
  <si>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</si>
  <si>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</si>
  <si>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</si>
  <si>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</si>
  <si>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</si>
  <si>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</si>
  <si>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</si>
  <si>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</si>
  <si>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</si>
  <si>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</si>
  <si>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</si>
  <si>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</si>
  <si>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</si>
  <si>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</si>
  <si>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</si>
  <si>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</si>
  <si>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</si>
  <si>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</si>
  <si>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</si>
  <si>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</si>
  <si>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</si>
  <si>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</si>
  <si>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</si>
  <si>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</si>
  <si>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</si>
  <si>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</si>
  <si>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</si>
  <si>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</si>
  <si>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</si>
  <si>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</si>
  <si>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</si>
  <si>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</si>
  <si>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</si>
  <si>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</si>
  <si>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</si>
  <si>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</si>
  <si>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</si>
  <si>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</si>
  <si>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</si>
  <si>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</si>
  <si>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</si>
  <si>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</si>
  <si>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</si>
  <si>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</si>
  <si>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</si>
  <si>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</si>
  <si>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</si>
  <si>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</si>
  <si>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</si>
  <si>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</si>
  <si>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</si>
  <si>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</si>
  <si>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</si>
  <si>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</si>
  <si>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</si>
  <si>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</si>
  <si>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</si>
  <si>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</si>
  <si>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</si>
  <si>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</si>
  <si>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</si>
  <si>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</si>
  <si>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</si>
  <si>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</si>
  <si>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</si>
  <si>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</si>
  <si>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</si>
  <si>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</si>
  <si>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</si>
  <si>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</si>
  <si>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</si>
  <si>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</si>
  <si>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</si>
  <si>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</si>
  <si>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</si>
  <si>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</si>
  <si>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</si>
  <si>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</si>
  <si>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</si>
  <si>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</si>
  <si>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</si>
  <si>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</si>
  <si>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</si>
  <si>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</si>
  <si>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</si>
  <si>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</si>
  <si>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</si>
  <si>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</si>
  <si>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</si>
  <si>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</si>
  <si>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</si>
  <si>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</si>
  <si>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</si>
  <si>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</si>
  <si>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</si>
  <si>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</si>
  <si>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</si>
  <si>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</si>
  <si>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</si>
  <si>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</si>
  <si>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</si>
  <si>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</si>
  <si>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</si>
  <si>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</si>
  <si>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</si>
  <si>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</si>
  <si>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</si>
  <si>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</si>
  <si>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</si>
  <si>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</si>
  <si>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</si>
  <si>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</si>
  <si>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</si>
  <si>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</si>
  <si>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</si>
  <si>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</si>
  <si>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</si>
  <si>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</si>
  <si>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</si>
  <si>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</si>
  <si>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</si>
  <si>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</si>
  <si>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</si>
  <si>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</si>
  <si>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</si>
  <si>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</si>
  <si>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</si>
  <si>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</si>
  <si>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</si>
  <si>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</si>
  <si>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</si>
  <si>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</si>
  <si>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</si>
  <si>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</si>
  <si>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</si>
  <si>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</si>
  <si>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</si>
  <si>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</si>
  <si>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</si>
  <si>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</si>
  <si>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</si>
  <si>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</si>
  <si>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</si>
  <si>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</si>
  <si>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</si>
  <si>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</si>
  <si>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</si>
  <si>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</si>
  <si>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</si>
  <si>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</si>
  <si>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</si>
  <si>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</si>
  <si>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</si>
  <si>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</si>
  <si>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</si>
  <si>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</si>
  <si>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</si>
  <si>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</si>
  <si>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</si>
  <si>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</si>
  <si>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</si>
  <si>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</si>
  <si>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</si>
  <si>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</si>
  <si>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</si>
  <si>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</si>
  <si>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</si>
  <si>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</si>
  <si>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</si>
  <si>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</si>
  <si>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</si>
  <si>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</si>
  <si>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</si>
  <si>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</si>
  <si>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</si>
  <si>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</si>
  <si>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</si>
  <si>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</si>
  <si>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</si>
  <si>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</si>
  <si>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</si>
  <si>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</si>
  <si>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</si>
  <si>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</si>
  <si>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</si>
  <si>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</si>
  <si>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</si>
  <si>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</si>
  <si>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</si>
  <si>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</si>
  <si>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</si>
  <si>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</si>
  <si>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</si>
  <si>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</si>
  <si>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</si>
  <si>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</si>
  <si>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</si>
  <si>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</si>
  <si>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</si>
  <si>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</si>
  <si>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</si>
  <si>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</si>
  <si>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</si>
  <si>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</si>
  <si>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</si>
  <si>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</si>
  <si>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</si>
  <si>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</si>
  <si>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</si>
  <si>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</si>
  <si>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</si>
  <si>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</si>
  <si>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</si>
  <si>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</si>
  <si>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</si>
  <si>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</si>
  <si>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</si>
  <si>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</si>
  <si>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</si>
  <si>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</si>
  <si>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</si>
  <si>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</si>
  <si>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</si>
  <si>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</si>
  <si>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</si>
  <si>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</si>
  <si>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</si>
  <si>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</si>
  <si>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</si>
  <si>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</si>
  <si>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</si>
  <si>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</si>
  <si>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</si>
  <si>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</si>
  <si>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</si>
  <si>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</si>
  <si>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</si>
  <si>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</si>
  <si>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</si>
  <si>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</si>
  <si>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</si>
  <si>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</si>
  <si>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</si>
  <si>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</si>
  <si>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</si>
  <si>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</si>
  <si>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</si>
  <si>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</si>
  <si>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</si>
  <si>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</si>
  <si>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</si>
  <si>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</si>
  <si>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</si>
  <si>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</si>
  <si>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</si>
  <si>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</si>
  <si>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</si>
  <si>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</si>
  <si>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</si>
  <si>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</si>
  <si>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</si>
  <si>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</si>
  <si>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</si>
  <si>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</si>
  <si>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</si>
  <si>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</si>
  <si>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</si>
  <si>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</si>
  <si>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</si>
  <si>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</si>
  <si>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</si>
  <si>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</si>
  <si>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</si>
  <si>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</si>
  <si>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</si>
  <si>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</si>
  <si>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</si>
  <si>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</si>
  <si>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</si>
  <si>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</si>
  <si>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</si>
  <si>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</si>
  <si>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</si>
  <si>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</si>
  <si>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</si>
  <si>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</si>
  <si>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</si>
  <si>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</si>
  <si>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</si>
  <si>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</si>
  <si>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</si>
  <si>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</si>
  <si>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</si>
  <si>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</si>
  <si>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</si>
  <si>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</si>
  <si>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</si>
  <si>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</si>
  <si>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</si>
  <si>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</si>
  <si>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</si>
  <si>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</si>
  <si>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</si>
  <si>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</si>
  <si>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</si>
  <si>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</si>
  <si>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</si>
  <si>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</si>
  <si>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</si>
  <si>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</si>
  <si>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</si>
  <si>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</si>
  <si>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</si>
  <si>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</si>
  <si>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</si>
  <si>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</si>
  <si>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</si>
  <si>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</si>
  <si>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</si>
  <si>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</si>
  <si>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</si>
  <si>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</si>
  <si>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</si>
  <si>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</si>
  <si>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</si>
  <si>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</si>
  <si>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</si>
  <si>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</si>
  <si>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</si>
  <si>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</si>
  <si>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</si>
  <si>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</si>
  <si>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</si>
  <si>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</si>
  <si>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</si>
  <si>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</si>
  <si>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</si>
  <si>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</si>
  <si>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</si>
  <si>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</si>
  <si>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</si>
  <si>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</si>
  <si>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</si>
  <si>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</si>
  <si>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</si>
  <si>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</si>
  <si>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</si>
  <si>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</si>
  <si>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</si>
  <si>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</si>
  <si>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</si>
  <si>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</si>
  <si>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</si>
  <si>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</si>
  <si>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</si>
  <si>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</si>
  <si>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</si>
  <si>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</si>
  <si>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</si>
  <si>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</si>
  <si>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</si>
  <si>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</si>
  <si>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</si>
  <si>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</si>
  <si>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</si>
  <si>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</si>
  <si>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</si>
  <si>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</si>
  <si>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</si>
  <si>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</si>
  <si>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</si>
  <si>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</si>
  <si>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</si>
  <si>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</si>
  <si>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</si>
  <si>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</si>
  <si>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</si>
  <si>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</si>
  <si>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</si>
  <si>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</si>
  <si>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</si>
  <si>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</si>
  <si>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</si>
  <si>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</si>
  <si>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</si>
  <si>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</si>
  <si>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</si>
  <si>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</si>
  <si>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</si>
  <si>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</si>
  <si>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</si>
  <si>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</si>
  <si>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</si>
  <si>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</si>
  <si>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</si>
  <si>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</si>
  <si>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</si>
  <si>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</si>
  <si>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</si>
  <si>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</si>
  <si>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</si>
  <si>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</si>
  <si>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</si>
  <si>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</si>
  <si>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</si>
  <si>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</si>
  <si>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</si>
  <si>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</si>
  <si>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</si>
  <si>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</si>
  <si>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</si>
  <si>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</si>
  <si>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</si>
  <si>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</si>
  <si>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</si>
  <si>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</si>
  <si>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</si>
  <si>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</si>
  <si>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</si>
  <si>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</si>
  <si>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</si>
  <si>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</si>
  <si>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</si>
  <si>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</si>
  <si>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</si>
  <si>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</si>
  <si>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</si>
  <si>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</si>
  <si>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</si>
  <si>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</si>
  <si>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</si>
  <si>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</si>
  <si>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</si>
  <si>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</si>
  <si>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</si>
  <si>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</si>
  <si>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</si>
  <si>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</si>
  <si>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</si>
  <si>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</si>
  <si>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</si>
  <si>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</si>
  <si>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</si>
  <si>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</si>
  <si>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</si>
  <si>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</si>
  <si>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</si>
  <si>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</si>
  <si>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</si>
  <si>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</si>
  <si>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</si>
  <si>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</si>
  <si>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</si>
  <si>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</si>
  <si>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</si>
  <si>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</si>
  <si>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</si>
  <si>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</si>
  <si>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</si>
  <si>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</si>
  <si>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</si>
  <si>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</si>
  <si>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</si>
  <si>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</si>
  <si>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</si>
  <si>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</si>
  <si>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</si>
  <si>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</si>
  <si>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</si>
  <si>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</si>
  <si>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</si>
  <si>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</si>
  <si>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</si>
  <si>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</si>
  <si>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</si>
  <si>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</si>
  <si>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</si>
  <si>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</si>
  <si>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</si>
  <si>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</si>
  <si>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</si>
  <si>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</si>
  <si>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</si>
  <si>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</si>
  <si>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</si>
  <si>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</si>
  <si>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</si>
  <si>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</si>
  <si>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</si>
  <si>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</si>
  <si>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</si>
  <si>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</si>
  <si>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</si>
  <si>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</si>
  <si>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</si>
  <si>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</si>
  <si>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</si>
  <si>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</si>
  <si>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</si>
  <si>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</si>
  <si>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</si>
  <si>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</si>
  <si>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</si>
  <si>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</si>
  <si>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</si>
  <si>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</si>
  <si>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</si>
  <si>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</si>
  <si>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</si>
  <si>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</si>
  <si>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</si>
  <si>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</si>
  <si>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</si>
  <si>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</si>
  <si>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</si>
  <si>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</si>
  <si>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</si>
  <si>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</si>
  <si>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</si>
  <si>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</si>
  <si>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</si>
  <si>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</si>
  <si>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</si>
  <si>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</si>
  <si>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</si>
  <si>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</si>
  <si>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</si>
  <si>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</si>
  <si>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</si>
  <si>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</si>
  <si>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</si>
  <si>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</si>
  <si>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</si>
  <si>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</si>
  <si>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</si>
  <si>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</si>
  <si>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</si>
  <si>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</si>
  <si>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</si>
  <si>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</si>
  <si>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</si>
  <si>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</si>
  <si>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</si>
  <si>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</si>
  <si>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</si>
  <si>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</si>
  <si>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</si>
  <si>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</si>
  <si>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</si>
  <si>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</si>
  <si>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</si>
  <si>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</si>
  <si>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</si>
  <si>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</si>
  <si>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</si>
  <si>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</si>
  <si>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</si>
  <si>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</si>
  <si>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</si>
  <si>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</si>
  <si>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</si>
  <si>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</si>
  <si>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</si>
  <si>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</si>
  <si>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</si>
  <si>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</si>
  <si>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</si>
  <si>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</si>
  <si>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</si>
  <si>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</si>
  <si>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</si>
  <si>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</si>
  <si>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</si>
  <si>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</si>
  <si>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</si>
  <si>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</si>
  <si>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</si>
  <si>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</si>
  <si>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</si>
  <si>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</si>
  <si>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</si>
  <si>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</si>
  <si>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</si>
  <si>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</si>
  <si>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</si>
  <si>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</si>
  <si>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</si>
  <si>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</si>
  <si>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</si>
  <si>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</si>
  <si>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</si>
  <si>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</si>
  <si>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</si>
  <si>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</si>
  <si>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</si>
  <si>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</si>
  <si>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</si>
  <si>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</si>
  <si>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</si>
  <si>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</si>
  <si>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</si>
  <si>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</si>
  <si>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</si>
  <si>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</si>
  <si>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</si>
  <si>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</si>
  <si>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</si>
  <si>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</si>
  <si>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</si>
  <si>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</si>
  <si>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</si>
  <si>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</si>
  <si>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</si>
  <si>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</si>
  <si>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</si>
  <si>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</si>
  <si>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</si>
  <si>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</si>
  <si>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</si>
  <si>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</si>
  <si>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</si>
  <si>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</si>
  <si>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</si>
  <si>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</si>
  <si>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</si>
  <si>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</si>
  <si>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</si>
  <si>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</si>
  <si>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</si>
  <si>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</si>
  <si>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</si>
  <si>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</t>
  </si>
  <si>
    <t>dvířka revizní jednokřídlá s automatickým zámkem 300x300mm</t>
  </si>
  <si>
    <t>-135161567</t>
  </si>
  <si>
    <t>15"Ov/27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</si>
  <si>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</si>
  <si>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</si>
  <si>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</si>
  <si>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</si>
  <si>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</si>
  <si>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</si>
  <si>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</si>
  <si>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</si>
  <si>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</si>
  <si>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</si>
  <si>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</si>
  <si>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</si>
  <si>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</si>
  <si>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</si>
  <si>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</si>
  <si>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</si>
  <si>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</si>
  <si>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</si>
  <si>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</si>
  <si>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</si>
  <si>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</si>
  <si>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</si>
  <si>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</si>
  <si>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</si>
  <si>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</si>
  <si>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</si>
  <si>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</si>
  <si>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</si>
  <si>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</si>
  <si>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</si>
  <si>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</si>
  <si>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</si>
  <si>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</si>
  <si>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</si>
  <si>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</si>
  <si>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</si>
  <si>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</si>
  <si>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</si>
  <si>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</si>
  <si>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</si>
  <si>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</si>
  <si>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</si>
  <si>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</si>
  <si>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</si>
  <si>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</si>
  <si>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</si>
  <si>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</si>
  <si>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</si>
  <si>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</si>
  <si>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</si>
  <si>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</si>
  <si>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</si>
  <si>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</si>
  <si>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</si>
  <si>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</si>
  <si>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</si>
  <si>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</si>
  <si>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</si>
  <si>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</si>
  <si>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</si>
  <si>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</si>
  <si>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</si>
  <si>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</si>
  <si>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</si>
  <si>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</si>
  <si>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</si>
  <si>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</si>
  <si>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</si>
  <si>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</si>
  <si>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</si>
  <si>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</si>
  <si>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</si>
  <si>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</si>
  <si>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</si>
  <si>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</si>
  <si>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</si>
  <si>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</si>
  <si>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</si>
  <si>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</si>
  <si>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</si>
  <si>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</si>
  <si>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</si>
  <si>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</si>
  <si>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</si>
  <si>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</si>
  <si>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</si>
  <si>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</si>
  <si>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</si>
  <si>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</si>
  <si>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</si>
  <si>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</si>
  <si>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</si>
  <si>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</si>
  <si>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</si>
  <si>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</si>
  <si>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</si>
  <si>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</si>
  <si>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</si>
  <si>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</si>
  <si>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</si>
  <si>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</si>
  <si>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</si>
  <si>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</si>
  <si>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</si>
  <si>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</si>
  <si>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</si>
  <si>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</si>
  <si>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</si>
  <si>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</si>
  <si>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</si>
  <si>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</si>
  <si>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</si>
  <si>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</si>
  <si>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</si>
  <si>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</si>
  <si>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</si>
  <si>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</si>
  <si>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</si>
  <si>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</si>
  <si>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</si>
  <si>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</si>
  <si>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</si>
  <si>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</si>
  <si>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</si>
  <si>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</si>
  <si>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</si>
  <si>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</si>
  <si>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</si>
  <si>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</si>
  <si>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</si>
  <si>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</si>
  <si>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</si>
  <si>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</si>
  <si>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</si>
  <si>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</si>
  <si>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</si>
  <si>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</si>
  <si>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</si>
  <si>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</si>
  <si>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</si>
  <si>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</si>
  <si>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</si>
  <si>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</si>
  <si>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</si>
  <si>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</si>
  <si>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</si>
  <si>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</si>
  <si>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</si>
  <si>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</si>
  <si>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</si>
  <si>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</si>
  <si>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</si>
  <si>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</si>
  <si>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</si>
  <si>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</si>
  <si>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</si>
  <si>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</si>
  <si>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</si>
  <si>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</si>
  <si>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</si>
  <si>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</si>
  <si>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</si>
  <si>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</si>
  <si>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</si>
  <si>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</si>
  <si>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</si>
  <si>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</si>
  <si>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</si>
  <si>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</si>
  <si>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</si>
  <si>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</si>
  <si>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</si>
  <si>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</si>
  <si>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</si>
  <si>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</si>
  <si>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</si>
  <si>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</si>
  <si>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</si>
  <si>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</si>
  <si>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</si>
  <si>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</si>
  <si>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</si>
  <si>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</si>
  <si>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</si>
  <si>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</si>
  <si>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</si>
  <si>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</si>
  <si>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</si>
  <si>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</si>
  <si>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</si>
  <si>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</si>
  <si>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</si>
  <si>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</si>
  <si>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</si>
  <si>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</si>
  <si>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</si>
  <si>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</si>
  <si>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</si>
  <si>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</si>
  <si>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</si>
  <si>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</si>
  <si>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</si>
  <si>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</si>
  <si>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</si>
  <si>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</si>
  <si>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</si>
  <si>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</si>
  <si>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</si>
  <si>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</si>
  <si>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</si>
  <si>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</si>
  <si>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</si>
  <si>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</si>
  <si>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</si>
  <si>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</si>
  <si>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</si>
  <si>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</si>
  <si>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</si>
  <si>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</si>
  <si>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</si>
  <si>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</si>
  <si>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</si>
  <si>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</si>
  <si>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</si>
  <si>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</si>
  <si>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</si>
  <si>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</si>
  <si>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</si>
  <si>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</si>
  <si>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</si>
  <si>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</si>
  <si>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</si>
  <si>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</si>
  <si>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</si>
  <si>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</si>
  <si>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</si>
  <si>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</si>
  <si>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</si>
  <si>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</si>
  <si>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</si>
  <si>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</si>
  <si>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</si>
  <si>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</si>
  <si>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</si>
  <si>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</si>
  <si>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</si>
  <si>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</si>
  <si>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</si>
  <si>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</si>
  <si>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</si>
  <si>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</si>
  <si>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</si>
  <si>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</si>
  <si>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</si>
  <si>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</si>
  <si>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</si>
  <si>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</si>
  <si>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</si>
  <si>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</si>
  <si>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</si>
  <si>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</si>
  <si>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</si>
  <si>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</si>
  <si>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</si>
  <si>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</si>
  <si>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</si>
  <si>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</si>
  <si>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</si>
  <si>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</si>
  <si>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</si>
  <si>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</si>
  <si>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</si>
  <si>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</si>
  <si>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</si>
  <si>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</si>
  <si>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</si>
  <si>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</si>
  <si>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</si>
  <si>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</si>
  <si>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</si>
  <si>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</si>
  <si>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</si>
  <si>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</si>
  <si>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</si>
  <si>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</si>
  <si>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</si>
  <si>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</si>
  <si>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</si>
  <si>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</si>
  <si>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</si>
  <si>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</si>
  <si>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</si>
  <si>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</si>
  <si>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</si>
  <si>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</si>
  <si>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</si>
  <si>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</si>
  <si>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</si>
  <si>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</si>
  <si>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</si>
  <si>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</si>
  <si>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</si>
  <si>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</si>
  <si>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</si>
  <si>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</si>
  <si>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</si>
  <si>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</si>
  <si>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</si>
  <si>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</si>
  <si>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</si>
  <si>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</si>
  <si>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</si>
  <si>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</si>
  <si>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</si>
  <si>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</si>
  <si>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</si>
  <si>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</si>
  <si>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</si>
  <si>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</si>
  <si>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</si>
  <si>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</si>
  <si>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</si>
  <si>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</si>
  <si>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</si>
  <si>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</si>
  <si>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</si>
  <si>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</si>
  <si>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</si>
  <si>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</si>
  <si>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</si>
  <si>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</si>
  <si>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</si>
  <si>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</si>
  <si>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</si>
  <si>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</si>
  <si>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</si>
  <si>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</si>
  <si>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</si>
  <si>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</si>
  <si>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</si>
  <si>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</si>
  <si>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</si>
  <si>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</si>
  <si>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</si>
  <si>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</si>
  <si>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</si>
  <si>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</si>
  <si>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</si>
  <si>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</si>
  <si>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</si>
  <si>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</si>
  <si>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</si>
  <si>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</si>
  <si>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</si>
  <si>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</si>
  <si>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</si>
  <si>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</si>
  <si>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</si>
  <si>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</si>
  <si>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</si>
  <si>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</si>
  <si>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</si>
  <si>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</si>
  <si>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</si>
  <si>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</si>
  <si>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</si>
  <si>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</si>
  <si>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</si>
  <si>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</si>
  <si>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</si>
  <si>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</si>
  <si>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</si>
  <si>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</si>
  <si>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</si>
  <si>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</si>
  <si>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</si>
  <si>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</si>
  <si>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</si>
  <si>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</si>
  <si>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</si>
  <si>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</si>
  <si>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</si>
  <si>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</si>
  <si>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</si>
  <si>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</si>
  <si>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</si>
  <si>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</si>
  <si>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</si>
  <si>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</si>
  <si>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</si>
  <si>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</si>
  <si>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</si>
  <si>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</si>
  <si>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</si>
  <si>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</si>
  <si>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</si>
  <si>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</si>
  <si>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</si>
  <si>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</si>
  <si>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</si>
  <si>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</si>
  <si>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</si>
  <si>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</si>
  <si>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</si>
  <si>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</si>
  <si>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</si>
  <si>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</si>
  <si>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</si>
  <si>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</si>
  <si>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</si>
  <si>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</si>
  <si>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</si>
  <si>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</si>
  <si>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</si>
  <si>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</si>
  <si>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</si>
  <si>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</si>
  <si>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</si>
  <si>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</si>
  <si>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</si>
  <si>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</si>
  <si>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</si>
  <si>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</si>
  <si>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</si>
  <si>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</si>
  <si>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</si>
  <si>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</si>
  <si>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</si>
  <si>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</si>
  <si>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</si>
  <si>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</si>
  <si>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</si>
  <si>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</si>
  <si>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</si>
  <si>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</si>
  <si>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</si>
  <si>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</si>
  <si>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</si>
  <si>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</si>
  <si>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</si>
  <si>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</si>
  <si>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</si>
  <si>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</si>
  <si>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</si>
  <si>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</si>
  <si>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</si>
  <si>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</si>
  <si>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</si>
  <si>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</si>
  <si>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</si>
  <si>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</si>
  <si>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</si>
  <si>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</si>
  <si>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</si>
  <si>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</si>
  <si>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</si>
  <si>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</si>
  <si>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</si>
  <si>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</si>
  <si>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</si>
  <si>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</si>
  <si>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</si>
  <si>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</si>
  <si>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</si>
  <si>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</si>
  <si>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</si>
  <si>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</si>
  <si>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</si>
  <si>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</si>
  <si>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</si>
  <si>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</si>
  <si>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</si>
  <si>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</si>
  <si>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</si>
  <si>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</si>
  <si>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</si>
  <si>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</si>
  <si>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</si>
  <si>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</si>
  <si>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</si>
  <si>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</si>
  <si>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</si>
  <si>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</si>
  <si>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</si>
  <si>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</si>
  <si>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</si>
  <si>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</si>
  <si>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</si>
  <si>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</si>
  <si>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</si>
  <si>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</si>
  <si>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</si>
  <si>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</si>
  <si>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</si>
  <si>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</si>
  <si>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</si>
  <si>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</si>
  <si>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</si>
  <si>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</si>
  <si>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</si>
  <si>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</si>
  <si>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</si>
  <si>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</si>
  <si>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</si>
  <si>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</si>
  <si>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</si>
  <si>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</si>
  <si>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</si>
  <si>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</si>
  <si>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</si>
  <si>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</si>
  <si>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</si>
  <si>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</si>
  <si>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</si>
  <si>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</si>
  <si>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</si>
  <si>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</si>
  <si>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</si>
  <si>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</si>
  <si>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</si>
  <si>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</si>
  <si>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</si>
  <si>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</si>
  <si>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</si>
  <si>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</si>
  <si>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</si>
  <si>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</si>
  <si>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</si>
  <si>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</si>
  <si>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</si>
  <si>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</si>
  <si>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</si>
  <si>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</si>
  <si>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</si>
  <si>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</si>
  <si>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</si>
  <si>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</si>
  <si>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</si>
  <si>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</si>
  <si>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</si>
  <si>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</si>
  <si>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</si>
  <si>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</si>
  <si>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</si>
  <si>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</si>
  <si>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</si>
  <si>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</si>
  <si>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</si>
  <si>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</si>
  <si>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</si>
  <si>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</si>
  <si>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</si>
  <si>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</si>
  <si>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</si>
  <si>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</si>
  <si>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</si>
  <si>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</si>
  <si>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</si>
  <si>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</si>
  <si>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</si>
  <si>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</si>
  <si>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</si>
  <si>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</si>
  <si>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</si>
  <si>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</si>
  <si>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</si>
  <si>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</si>
  <si>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</si>
  <si>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</si>
  <si>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</si>
  <si>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</si>
  <si>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</si>
  <si>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</si>
  <si>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</si>
  <si>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</si>
  <si>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</si>
  <si>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</si>
  <si>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</si>
  <si>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</si>
  <si>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</si>
  <si>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</si>
  <si>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</si>
  <si>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</si>
  <si>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</si>
  <si>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</si>
  <si>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</si>
  <si>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</si>
  <si>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</si>
  <si>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</si>
  <si>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</si>
  <si>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</si>
  <si>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</si>
  <si>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</si>
  <si>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</si>
  <si>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</si>
  <si>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</si>
  <si>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</si>
  <si>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</si>
  <si>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</si>
  <si>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</si>
  <si>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</si>
  <si>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</si>
  <si>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</si>
  <si>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</si>
  <si>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</si>
  <si>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</si>
  <si>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</si>
  <si>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</si>
  <si>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</si>
  <si>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</si>
  <si>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</si>
  <si>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</si>
  <si>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</si>
  <si>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</si>
  <si>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</si>
  <si>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</si>
  <si>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</si>
  <si>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</si>
  <si>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</si>
  <si>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</si>
  <si>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</si>
  <si>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</si>
  <si>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</si>
  <si>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</si>
  <si>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</si>
  <si>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</si>
  <si>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</si>
  <si>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</si>
  <si>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</si>
  <si>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</si>
  <si>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</si>
  <si>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</si>
  <si>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</si>
  <si>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</si>
  <si>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</si>
  <si>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</si>
  <si>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</si>
  <si>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</si>
  <si>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</si>
  <si>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</si>
  <si>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</si>
  <si>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</si>
  <si>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</si>
  <si>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</si>
  <si>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</si>
  <si>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</si>
  <si>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</si>
  <si>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</si>
  <si>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</si>
  <si>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</si>
  <si>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</si>
  <si>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</si>
  <si>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</si>
  <si>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</si>
  <si>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</si>
  <si>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</si>
  <si>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</si>
  <si>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</si>
  <si>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</si>
  <si>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</si>
  <si>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</si>
  <si>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</si>
  <si>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</si>
  <si>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</si>
  <si>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</si>
  <si>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</si>
  <si>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</si>
  <si>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</si>
  <si>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</si>
  <si>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</si>
  <si>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</si>
  <si>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</si>
  <si>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</si>
  <si>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</si>
  <si>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</si>
  <si>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</si>
  <si>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</si>
  <si>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</si>
  <si>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</si>
  <si>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</si>
  <si>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</si>
  <si>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</si>
  <si>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</si>
  <si>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</si>
  <si>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</si>
  <si>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</si>
  <si>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</si>
  <si>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</si>
  <si>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</si>
  <si>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</si>
  <si>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</si>
  <si>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</si>
  <si>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</si>
  <si>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</si>
  <si>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</si>
  <si>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</si>
  <si>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</si>
  <si>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</si>
  <si>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</si>
  <si>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</si>
  <si>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</si>
  <si>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</si>
  <si>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</si>
  <si>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</si>
  <si>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</si>
  <si>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</si>
  <si>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</si>
  <si>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</si>
  <si>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</si>
  <si>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</si>
  <si>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</si>
  <si>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</si>
  <si>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</si>
  <si>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</si>
  <si>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</si>
  <si>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</si>
  <si>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</si>
  <si>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</si>
  <si>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</si>
  <si>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</si>
  <si>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</si>
  <si>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</si>
  <si>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</si>
  <si>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</si>
  <si>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</si>
  <si>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</si>
  <si>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</si>
  <si>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</si>
  <si>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</si>
  <si>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</si>
  <si>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</si>
  <si>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</si>
  <si>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</si>
  <si>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</si>
  <si>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</si>
  <si>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</si>
  <si>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</si>
  <si>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</si>
  <si>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</si>
  <si>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</si>
  <si>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</si>
  <si>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</si>
  <si>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</si>
  <si>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</si>
  <si>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</si>
  <si>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</si>
  <si>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</si>
  <si>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</si>
  <si>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</si>
  <si>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</si>
  <si>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</si>
  <si>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</si>
  <si>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</si>
  <si>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</si>
  <si>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</si>
  <si>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</si>
  <si>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</si>
  <si>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</si>
  <si>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</si>
  <si>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</si>
  <si>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</si>
  <si>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</si>
  <si>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</si>
  <si>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</si>
  <si>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</si>
  <si>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</si>
  <si>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</si>
  <si>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</si>
  <si>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</si>
  <si>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</si>
  <si>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</si>
  <si>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</si>
  <si>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</si>
  <si>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</si>
  <si>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</si>
  <si>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</si>
  <si>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</si>
  <si>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</si>
  <si>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</si>
  <si>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</si>
  <si>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</si>
  <si>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</si>
  <si>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</si>
  <si>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</si>
  <si>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</si>
  <si>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</si>
  <si>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</si>
  <si>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</si>
  <si>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</si>
  <si>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</si>
  <si>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</si>
  <si>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</si>
  <si>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</si>
  <si>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</si>
  <si>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</si>
  <si>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</si>
  <si>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</si>
  <si>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</si>
  <si>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</si>
  <si>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</si>
  <si>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</si>
  <si>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</si>
  <si>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</si>
  <si>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</si>
  <si>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</si>
  <si>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</si>
  <si>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</si>
  <si>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</si>
  <si>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</si>
  <si>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</si>
  <si>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</si>
  <si>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</si>
  <si>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</si>
  <si>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</si>
  <si>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</si>
  <si>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</si>
  <si>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</si>
  <si>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</si>
  <si>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</si>
  <si>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</si>
  <si>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</si>
  <si>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</si>
  <si>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</si>
  <si>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</si>
  <si>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</si>
  <si>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</si>
  <si>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</si>
  <si>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</si>
  <si>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</si>
  <si>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</si>
  <si>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</si>
  <si>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</si>
  <si>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</si>
  <si>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</si>
  <si>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</si>
  <si>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</si>
  <si>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</si>
  <si>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</si>
  <si>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</si>
  <si>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</si>
  <si>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</si>
  <si>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</si>
  <si>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</si>
  <si>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</si>
  <si>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</si>
  <si>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</si>
  <si>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</si>
  <si>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</si>
  <si>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</si>
  <si>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</si>
  <si>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</si>
  <si>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</si>
  <si>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</si>
  <si>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</si>
  <si>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</si>
  <si>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</si>
  <si>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</si>
  <si>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</si>
  <si>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</si>
  <si>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</si>
  <si>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</si>
  <si>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</si>
  <si>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</si>
  <si>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</si>
  <si>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</si>
  <si>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</si>
  <si>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</si>
  <si>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</si>
  <si>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</si>
  <si>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</si>
  <si>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</si>
  <si>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</si>
  <si>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</si>
  <si>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</si>
  <si>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</si>
  <si>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</si>
  <si>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</si>
  <si>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</si>
  <si>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</si>
  <si>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</si>
  <si>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</si>
  <si>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</si>
  <si>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</si>
  <si>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</si>
  <si>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</si>
  <si>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</si>
  <si>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</si>
  <si>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</si>
  <si>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</si>
  <si>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</si>
  <si>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</si>
  <si>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</si>
  <si>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</si>
  <si>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</si>
  <si>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</si>
  <si>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</si>
  <si>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</si>
  <si>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</si>
  <si>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</si>
  <si>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</si>
  <si>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</si>
  <si>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</si>
  <si>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</si>
  <si>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</si>
  <si>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</si>
  <si>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</si>
  <si>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</si>
  <si>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</si>
  <si>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</si>
  <si>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</si>
  <si>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</si>
  <si>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</si>
  <si>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</si>
  <si>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</si>
  <si>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</si>
  <si>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</si>
  <si>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</si>
  <si>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</si>
  <si>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</si>
  <si>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</si>
  <si>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</si>
  <si>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</si>
  <si>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</si>
  <si>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</si>
  <si>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</si>
  <si>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</si>
  <si>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</si>
  <si>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</si>
  <si>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</si>
  <si>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</si>
  <si>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</si>
  <si>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</si>
  <si>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</si>
  <si>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</si>
  <si>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</si>
  <si>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</si>
  <si>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</si>
  <si>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</si>
  <si>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</si>
  <si>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</si>
  <si>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</si>
  <si>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</si>
  <si>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</si>
  <si>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</si>
  <si>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</si>
  <si>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</si>
  <si>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</si>
  <si>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</si>
  <si>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</si>
  <si>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</si>
  <si>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</si>
  <si>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</si>
  <si>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</si>
  <si>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</si>
  <si>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</si>
  <si>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</si>
  <si>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</si>
  <si>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</si>
  <si>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</si>
  <si>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</si>
  <si>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</si>
  <si>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</si>
  <si>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</si>
  <si>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</si>
  <si>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</si>
  <si>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</si>
  <si>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</si>
  <si>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</si>
  <si>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</si>
  <si>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</si>
  <si>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</si>
  <si>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</si>
  <si>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</si>
  <si>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</si>
  <si>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</si>
  <si>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</si>
  <si>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</si>
  <si>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</si>
  <si>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</si>
  <si>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</si>
  <si>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</si>
  <si>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</si>
  <si>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</si>
  <si>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</si>
  <si>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</si>
  <si>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</si>
  <si>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</si>
  <si>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</si>
  <si>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</si>
  <si>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</si>
  <si>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</si>
  <si>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</si>
  <si>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</si>
  <si>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</si>
  <si>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</si>
  <si>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</si>
  <si>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</si>
  <si>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</si>
  <si>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</si>
  <si>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</si>
  <si>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</si>
  <si>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</si>
  <si>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</si>
  <si>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</si>
  <si>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</si>
  <si>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</si>
  <si>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</si>
  <si>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</si>
  <si>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</si>
  <si>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</si>
  <si>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</si>
  <si>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</si>
  <si>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</si>
  <si>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</si>
  <si>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</si>
  <si>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</si>
  <si>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</si>
  <si>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</si>
  <si>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</si>
  <si>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</si>
  <si>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</si>
  <si>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</si>
  <si>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</si>
  <si>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</si>
  <si>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</si>
  <si>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</si>
  <si>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</si>
  <si>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</si>
  <si>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</si>
  <si>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</si>
  <si>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</si>
  <si>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</si>
  <si>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</si>
  <si>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</si>
  <si>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</si>
  <si>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</si>
  <si>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</si>
  <si>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</si>
  <si>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</si>
  <si>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</si>
  <si>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</si>
  <si>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</si>
  <si>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</si>
  <si>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</si>
  <si>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</si>
  <si>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</si>
  <si>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</si>
  <si>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</si>
  <si>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</si>
  <si>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</si>
  <si>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</si>
  <si>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</si>
  <si>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</si>
  <si>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</si>
  <si>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</si>
  <si>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</si>
  <si>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</si>
  <si>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</si>
  <si>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</si>
  <si>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</si>
  <si>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</si>
  <si>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</si>
  <si>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</si>
  <si>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</si>
  <si>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</si>
  <si>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</si>
  <si>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</si>
  <si>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</si>
  <si>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</si>
  <si>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</si>
  <si>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</si>
  <si>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</si>
  <si>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</si>
  <si>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</si>
  <si>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</si>
  <si>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</si>
  <si>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</si>
  <si>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</si>
  <si>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</si>
  <si>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</si>
  <si>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</si>
  <si>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</si>
  <si>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</si>
  <si>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</si>
  <si>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</si>
  <si>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</si>
  <si>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</si>
  <si>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</si>
  <si>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</si>
  <si>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</si>
  <si>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</si>
  <si>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</si>
  <si>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</si>
  <si>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</si>
  <si>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</si>
  <si>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</si>
  <si>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</si>
  <si>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</si>
  <si>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</si>
  <si>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</si>
  <si>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</si>
  <si>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</si>
  <si>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</si>
  <si>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</si>
  <si>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</si>
  <si>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</si>
  <si>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</si>
  <si>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</si>
  <si>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</si>
  <si>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</si>
  <si>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</si>
  <si>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</si>
  <si>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</si>
  <si>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</si>
  <si>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</si>
  <si>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</si>
  <si>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</si>
  <si>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</si>
  <si>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</si>
  <si>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</si>
  <si>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</si>
  <si>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</si>
  <si>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</si>
  <si>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</si>
  <si>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</si>
  <si>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</si>
  <si>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</si>
  <si>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</si>
  <si>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</si>
  <si>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</si>
  <si>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</si>
  <si>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</si>
  <si>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</si>
  <si>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</si>
  <si>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</si>
  <si>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</si>
  <si>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</si>
  <si>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</si>
  <si>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</si>
  <si>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</si>
  <si>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</si>
  <si>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</si>
  <si>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</si>
  <si>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</si>
  <si>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</si>
  <si>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</si>
  <si>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</si>
  <si>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</si>
  <si>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</si>
  <si>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</si>
  <si>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</si>
  <si>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</si>
  <si>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</si>
  <si>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</si>
  <si>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</si>
  <si>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</si>
  <si>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</si>
  <si>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</si>
  <si>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</si>
  <si>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</si>
  <si>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</si>
  <si>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</si>
  <si>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</si>
  <si>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</si>
  <si>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</si>
  <si>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</si>
  <si>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</si>
  <si>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</si>
  <si>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</si>
  <si>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</si>
  <si>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</si>
  <si>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</si>
  <si>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</si>
  <si>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</si>
  <si>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</si>
  <si>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</si>
  <si>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</si>
  <si>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</si>
  <si>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</si>
  <si>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</si>
  <si>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</si>
  <si>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</si>
  <si>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</si>
  <si>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</si>
  <si>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</si>
  <si>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</si>
  <si>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</si>
  <si>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</si>
  <si>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</si>
  <si>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</si>
  <si>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</si>
  <si>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</si>
  <si>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</si>
  <si>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</si>
  <si>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</si>
  <si>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</si>
  <si>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</si>
  <si>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</si>
  <si>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</si>
  <si>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</si>
  <si>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</si>
  <si>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</si>
  <si>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</si>
  <si>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</si>
  <si>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</si>
  <si>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</si>
  <si>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</si>
  <si>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</si>
  <si>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</si>
  <si>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</si>
  <si>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</si>
  <si>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</si>
  <si>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</si>
  <si>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</si>
  <si>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</si>
  <si>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</si>
  <si>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</si>
  <si>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</si>
  <si>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</si>
  <si>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</si>
  <si>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</si>
  <si>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</si>
  <si>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</si>
  <si>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</si>
  <si>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</si>
  <si>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</si>
  <si>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</si>
  <si>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</si>
  <si>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</si>
  <si>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</si>
  <si>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</si>
  <si>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</si>
  <si>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</si>
  <si>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</si>
  <si>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</si>
  <si>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</si>
  <si>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</si>
  <si>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</si>
  <si>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</si>
  <si>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</si>
  <si>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</si>
  <si>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</si>
  <si>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</si>
  <si>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</si>
  <si>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</si>
  <si>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</si>
  <si>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</si>
  <si>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</si>
  <si>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</si>
  <si>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</si>
  <si>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</si>
  <si>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</si>
  <si>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</si>
  <si>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</si>
  <si>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</si>
  <si>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</si>
  <si>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</si>
  <si>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</si>
  <si>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</si>
  <si>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</si>
  <si>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</si>
  <si>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</si>
  <si>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</si>
  <si>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</si>
  <si>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</si>
  <si>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</si>
  <si>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</si>
  <si>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</si>
  <si>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</si>
  <si>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</si>
  <si>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</si>
  <si>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</si>
  <si>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</si>
  <si>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</si>
  <si>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</si>
  <si>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</si>
  <si>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</si>
  <si>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</si>
  <si>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</si>
  <si>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</si>
  <si>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</si>
  <si>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</si>
  <si>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</si>
  <si>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</si>
  <si>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</si>
  <si>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</si>
  <si>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</si>
  <si>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</si>
  <si>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</si>
  <si>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</si>
  <si>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</si>
  <si>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</si>
  <si>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</si>
  <si>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</si>
  <si>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</si>
  <si>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</si>
  <si>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</si>
  <si>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</si>
  <si>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</si>
  <si>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</si>
  <si>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</si>
  <si>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</si>
  <si>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</si>
  <si>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</si>
  <si>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</si>
  <si>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</si>
  <si>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</si>
  <si>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</si>
  <si>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</si>
  <si>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</si>
  <si>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</si>
  <si>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</si>
  <si>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</si>
  <si>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</si>
  <si>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</si>
  <si>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</si>
  <si>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</si>
  <si>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</si>
  <si>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</si>
  <si>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</si>
  <si>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</si>
  <si>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</si>
  <si>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</si>
  <si>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</si>
  <si>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</si>
  <si>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</si>
  <si>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</si>
  <si>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</si>
  <si>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</si>
  <si>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</si>
  <si>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</si>
  <si>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</si>
  <si>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</si>
  <si>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</si>
  <si>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</si>
  <si>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</si>
  <si>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</si>
  <si>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</si>
  <si>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</si>
  <si>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</si>
  <si>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</si>
  <si>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</si>
  <si>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</si>
  <si>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</si>
  <si>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</si>
  <si>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</si>
  <si>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</si>
  <si>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</si>
  <si>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</si>
  <si>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</si>
  <si>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</si>
  <si>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</si>
  <si>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</si>
  <si>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</si>
  <si>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</si>
  <si>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</si>
  <si>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</si>
  <si>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</si>
  <si>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</si>
  <si>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</si>
  <si>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</si>
  <si>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</si>
  <si>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</si>
  <si>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</si>
  <si>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</si>
  <si>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</si>
  <si>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</si>
  <si>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</si>
  <si>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</si>
  <si>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</si>
  <si>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Poplatek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</si>
  <si>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</si>
  <si>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</si>
  <si>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</si>
  <si>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</si>
  <si>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</si>
  <si>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</si>
  <si>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</si>
  <si>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</si>
  <si>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</si>
  <si>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</si>
  <si>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</si>
  <si>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</si>
  <si>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</si>
  <si>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</si>
  <si>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</si>
  <si>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</si>
  <si>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</si>
  <si>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</si>
  <si>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</si>
  <si>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</si>
  <si>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</si>
  <si>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</si>
  <si>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</si>
  <si>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</si>
  <si>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</si>
  <si>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</si>
  <si>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</si>
  <si>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</si>
  <si>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</si>
  <si>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</si>
  <si>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</si>
  <si>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162201102R00</t>
  </si>
  <si>
    <t>Vodorovné přemístění výkopku z hor.1-4 do 50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</si>
  <si>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</si>
  <si>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</si>
  <si>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</si>
  <si>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</si>
  <si>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</si>
  <si>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</si>
  <si>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</si>
  <si>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</si>
  <si>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</si>
  <si>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</si>
  <si>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</si>
  <si>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</si>
  <si>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</si>
  <si>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</si>
  <si>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</si>
  <si>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</si>
  <si>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</si>
  <si>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</si>
  <si>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</si>
  <si>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</si>
  <si>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</si>
  <si>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</si>
  <si>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</si>
  <si>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</si>
  <si>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</si>
  <si>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</si>
  <si>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</si>
  <si>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</si>
  <si>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</si>
  <si>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</si>
  <si>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</si>
  <si>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</si>
  <si>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</si>
  <si>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</si>
  <si>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</si>
  <si>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</si>
  <si>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</si>
  <si>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</si>
  <si>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</si>
  <si>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</si>
  <si>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</si>
  <si>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</si>
  <si>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</si>
  <si>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</si>
  <si>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</si>
  <si>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</si>
  <si>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</si>
  <si>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</si>
  <si>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</si>
  <si>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</si>
  <si>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</si>
  <si>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</si>
  <si>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</si>
  <si>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</si>
  <si>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</si>
  <si>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</si>
  <si>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</si>
  <si>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</si>
  <si>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</si>
  <si>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</si>
  <si>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</si>
  <si>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</si>
  <si>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</si>
  <si>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</si>
  <si>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</si>
  <si>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</si>
  <si>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</si>
  <si>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</si>
  <si>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</si>
  <si>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</si>
  <si>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</si>
  <si>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</si>
  <si>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</si>
  <si>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</si>
  <si>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</si>
  <si>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</si>
  <si>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</si>
  <si>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</si>
  <si>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</si>
  <si>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</si>
  <si>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</si>
  <si>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</si>
  <si>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</si>
  <si>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</si>
  <si>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</si>
  <si>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</si>
  <si>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</si>
  <si>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</si>
  <si>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</si>
  <si>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</si>
  <si>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</si>
  <si>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</si>
  <si>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</si>
  <si>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</si>
  <si>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</si>
  <si>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</si>
  <si>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</si>
  <si>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</si>
  <si>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</si>
  <si>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</si>
  <si>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</si>
  <si>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</si>
  <si>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</si>
  <si>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</si>
  <si>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</si>
  <si>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</si>
  <si>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</si>
  <si>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</si>
  <si>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</si>
  <si>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</si>
  <si>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</si>
  <si>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</si>
  <si>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</si>
  <si>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</si>
  <si>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</si>
  <si>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</si>
  <si>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</si>
  <si>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</si>
  <si>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</si>
  <si>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</si>
  <si>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</si>
  <si>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</si>
  <si>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</si>
  <si>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</si>
  <si>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</si>
  <si>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</si>
  <si>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</si>
  <si>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</si>
  <si>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</si>
  <si>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</si>
  <si>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</si>
  <si>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</si>
  <si>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</si>
  <si>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</si>
  <si>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</si>
  <si>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</si>
  <si>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</si>
  <si>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</si>
  <si>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</si>
  <si>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</si>
  <si>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</si>
  <si>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</si>
  <si>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</si>
  <si>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162201152R00</t>
  </si>
  <si>
    <t>Vodorovné přemístění výkopku z hor.5-7 do 50 m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</si>
  <si>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</si>
  <si>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</si>
  <si>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</si>
  <si>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</si>
  <si>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</si>
  <si>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</si>
  <si>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</si>
  <si>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</si>
  <si>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</si>
  <si>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</si>
  <si>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</si>
  <si>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</si>
  <si>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</si>
  <si>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</si>
  <si>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</si>
  <si>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</si>
  <si>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</si>
  <si>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</si>
  <si>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</si>
  <si>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</si>
  <si>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</si>
  <si>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</si>
  <si>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</si>
  <si>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</si>
  <si>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</si>
  <si>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</si>
  <si>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</si>
  <si>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</si>
  <si>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</si>
  <si>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</si>
  <si>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</si>
  <si>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</si>
  <si>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</si>
  <si>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</si>
  <si>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</si>
  <si>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</si>
  <si>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</si>
  <si>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</si>
  <si>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</si>
  <si>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</si>
  <si>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</si>
  <si>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</si>
  <si>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</si>
  <si>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</si>
  <si>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</si>
  <si>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</si>
  <si>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</si>
  <si>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</si>
  <si>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</si>
  <si>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</si>
  <si>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</si>
  <si>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</si>
  <si>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</si>
  <si>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</si>
  <si>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</si>
  <si>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</si>
  <si>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</si>
  <si>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</si>
  <si>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</si>
  <si>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</si>
  <si>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</si>
  <si>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</si>
  <si>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</si>
  <si>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</si>
  <si>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</si>
  <si>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</si>
  <si>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</si>
  <si>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</si>
  <si>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</si>
  <si>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</si>
  <si>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</si>
  <si>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</si>
  <si>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</si>
  <si>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</si>
  <si>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</si>
  <si>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</si>
  <si>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</si>
  <si>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</si>
  <si>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</si>
  <si>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</si>
  <si>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</si>
  <si>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</si>
  <si>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</si>
  <si>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</si>
  <si>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</si>
  <si>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</si>
  <si>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</si>
  <si>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</si>
  <si>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</si>
  <si>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</si>
  <si>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</si>
  <si>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</si>
  <si>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</si>
  <si>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</si>
  <si>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</si>
  <si>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</si>
  <si>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</si>
  <si>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</si>
  <si>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</si>
  <si>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</si>
  <si>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</si>
  <si>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</si>
  <si>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</si>
  <si>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</si>
  <si>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</si>
  <si>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</si>
  <si>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</si>
  <si>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</si>
  <si>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</si>
  <si>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</si>
  <si>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</si>
  <si>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</si>
  <si>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</si>
  <si>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</si>
  <si>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</si>
  <si>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</si>
  <si>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</si>
  <si>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</si>
  <si>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</si>
  <si>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</si>
  <si>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</si>
  <si>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</si>
  <si>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</si>
  <si>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</si>
  <si>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</si>
  <si>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</si>
  <si>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</si>
  <si>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</si>
  <si>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</si>
  <si>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</si>
  <si>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</si>
  <si>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</si>
  <si>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</si>
  <si>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</si>
  <si>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</si>
  <si>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</si>
  <si>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</si>
  <si>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</si>
  <si>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</si>
  <si>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</si>
  <si>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</si>
  <si>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</si>
  <si>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</si>
  <si>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</si>
  <si>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</si>
  <si>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</si>
  <si>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</si>
  <si>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</si>
  <si>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</si>
  <si>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</si>
  <si>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</si>
  <si>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</si>
  <si>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</si>
  <si>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</si>
  <si>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</si>
  <si>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</si>
  <si>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</si>
  <si>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</si>
  <si>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</si>
  <si>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</si>
  <si>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</si>
  <si>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</si>
  <si>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</si>
  <si>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</si>
  <si>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</si>
  <si>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</si>
  <si>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</si>
  <si>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</si>
  <si>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</si>
  <si>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</si>
  <si>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</si>
  <si>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</si>
  <si>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</si>
  <si>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</si>
  <si>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</si>
  <si>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</si>
  <si>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</si>
  <si>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</si>
  <si>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</si>
  <si>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</si>
  <si>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</si>
  <si>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</si>
  <si>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</si>
  <si>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</si>
  <si>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</si>
  <si>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</si>
  <si>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</si>
  <si>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</si>
  <si>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</si>
  <si>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</si>
  <si>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</si>
  <si>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</si>
  <si>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</si>
  <si>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</si>
  <si>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</si>
  <si>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</si>
  <si>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</si>
  <si>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</si>
  <si>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</si>
  <si>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</si>
  <si>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</si>
  <si>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</si>
  <si>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</si>
  <si>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</si>
  <si>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</si>
  <si>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</si>
  <si>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</si>
  <si>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</si>
  <si>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</si>
  <si>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</si>
  <si>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</si>
  <si>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</si>
  <si>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</si>
  <si>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</si>
  <si>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</si>
  <si>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</si>
  <si>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</si>
  <si>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</si>
  <si>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</si>
  <si>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</si>
  <si>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</si>
  <si>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</si>
  <si>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</si>
  <si>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</si>
  <si>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</si>
  <si>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</si>
  <si>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</si>
  <si>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</si>
  <si>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</si>
  <si>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</si>
  <si>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</si>
  <si>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</si>
  <si>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</si>
  <si>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</si>
  <si>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</si>
  <si>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</si>
  <si>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</si>
  <si>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</si>
  <si>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</si>
  <si>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</si>
  <si>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</si>
  <si>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</si>
  <si>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</si>
  <si>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</si>
  <si>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</si>
  <si>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</si>
  <si>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</si>
  <si>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</si>
  <si>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</si>
  <si>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</si>
  <si>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</si>
  <si>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</si>
  <si>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</si>
  <si>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</si>
  <si>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</si>
  <si>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</si>
  <si>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</si>
  <si>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</si>
  <si>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</si>
  <si>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</si>
  <si>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</si>
  <si>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</si>
  <si>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</si>
  <si>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</si>
  <si>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</si>
  <si>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</si>
  <si>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</si>
  <si>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</si>
  <si>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</si>
  <si>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</si>
  <si>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</si>
  <si>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</si>
  <si>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</si>
  <si>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</si>
  <si>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</si>
  <si>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</si>
  <si>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</si>
  <si>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</si>
  <si>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</si>
  <si>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</si>
  <si>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</si>
  <si>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</si>
  <si>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</si>
  <si>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</si>
  <si>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</si>
  <si>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</si>
  <si>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</si>
  <si>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</si>
  <si>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</si>
  <si>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</si>
  <si>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</si>
  <si>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</si>
  <si>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</si>
  <si>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</si>
  <si>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</si>
  <si>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</si>
  <si>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</si>
  <si>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</si>
  <si>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</si>
  <si>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</si>
  <si>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</si>
  <si>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</si>
  <si>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</si>
  <si>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</si>
  <si>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</si>
  <si>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</si>
  <si>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</si>
  <si>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</si>
  <si>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</si>
  <si>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</si>
  <si>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</si>
  <si>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</si>
  <si>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</si>
  <si>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</si>
  <si>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</si>
  <si>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</si>
  <si>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</si>
  <si>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</si>
  <si>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</si>
  <si>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</si>
  <si>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</si>
  <si>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</si>
  <si>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</si>
  <si>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</si>
  <si>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</si>
  <si>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</si>
  <si>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</si>
  <si>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</si>
  <si>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</si>
  <si>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</si>
  <si>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</si>
  <si>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</si>
  <si>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</si>
  <si>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</si>
  <si>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</si>
  <si>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</si>
  <si>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</si>
  <si>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</si>
  <si>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</si>
  <si>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</si>
  <si>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</si>
  <si>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</si>
  <si>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</si>
  <si>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</si>
  <si>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</si>
  <si>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</si>
  <si>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</si>
  <si>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</si>
  <si>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</si>
  <si>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</si>
  <si>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</si>
  <si>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</si>
  <si>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</si>
  <si>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</si>
  <si>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</si>
  <si>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</si>
  <si>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</si>
  <si>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</si>
  <si>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</si>
  <si>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</si>
  <si>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</si>
  <si>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</si>
  <si>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</si>
  <si>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</si>
  <si>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</si>
  <si>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</si>
  <si>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</si>
  <si>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</si>
  <si>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</si>
  <si>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</si>
  <si>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</si>
  <si>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</si>
  <si>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</si>
  <si>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</si>
  <si>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</si>
  <si>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</si>
  <si>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</si>
  <si>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</si>
  <si>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</si>
  <si>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</si>
  <si>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</si>
  <si>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</si>
  <si>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</si>
  <si>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</si>
  <si>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</si>
  <si>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</si>
  <si>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</si>
  <si>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</si>
  <si>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</si>
  <si>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</si>
  <si>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</si>
  <si>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</si>
  <si>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</si>
  <si>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</si>
  <si>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</si>
  <si>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</si>
  <si>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</si>
  <si>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</si>
  <si>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</si>
  <si>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</si>
  <si>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</si>
  <si>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</si>
  <si>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</si>
  <si>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</si>
  <si>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</si>
  <si>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</si>
  <si>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</si>
  <si>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</si>
  <si>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</si>
  <si>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</si>
  <si>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</si>
  <si>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</si>
  <si>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</si>
  <si>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</si>
  <si>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</si>
  <si>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</si>
  <si>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</si>
  <si>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</si>
  <si>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</si>
  <si>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</si>
  <si>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</si>
  <si>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</si>
  <si>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</si>
  <si>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</si>
  <si>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</si>
  <si>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</si>
  <si>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</si>
  <si>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</si>
  <si>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</si>
  <si>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</si>
  <si>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</si>
  <si>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</si>
  <si>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</si>
  <si>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</si>
  <si>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</si>
  <si>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</si>
  <si>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</si>
  <si>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</si>
  <si>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</si>
  <si>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</si>
  <si>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</si>
  <si>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</si>
  <si>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</si>
  <si>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</si>
  <si>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</si>
  <si>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</si>
  <si>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</si>
  <si>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</si>
  <si>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</si>
  <si>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</si>
  <si>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</si>
  <si>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</si>
  <si>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</si>
  <si>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</si>
  <si>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</si>
  <si>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</si>
  <si>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</si>
  <si>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</si>
  <si>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</si>
  <si>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</si>
  <si>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</si>
  <si>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</si>
  <si>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</si>
  <si>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</si>
  <si>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</si>
  <si>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</si>
  <si>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</si>
  <si>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</si>
  <si>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</si>
  <si>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</si>
  <si>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</si>
  <si>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</si>
  <si>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</si>
  <si>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</si>
  <si>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</si>
  <si>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</si>
  <si>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</si>
  <si>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</si>
  <si>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</si>
  <si>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</si>
  <si>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</si>
  <si>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</si>
  <si>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</si>
  <si>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</si>
  <si>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</si>
  <si>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</si>
  <si>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</si>
  <si>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</si>
  <si>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</si>
  <si>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</si>
  <si>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</si>
  <si>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</si>
  <si>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</si>
  <si>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</si>
  <si>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</si>
  <si>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</si>
  <si>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</si>
  <si>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</si>
  <si>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</si>
  <si>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</si>
  <si>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</si>
  <si>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</si>
  <si>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</si>
  <si>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</si>
  <si>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</si>
  <si>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</si>
  <si>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</si>
  <si>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</si>
  <si>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</si>
  <si>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</si>
  <si>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</si>
  <si>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</si>
  <si>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</si>
  <si>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</si>
  <si>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</si>
  <si>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</si>
  <si>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</si>
  <si>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</si>
  <si>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</si>
  <si>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</si>
  <si>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</si>
  <si>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</si>
  <si>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</si>
  <si>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</si>
  <si>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</si>
  <si>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</si>
  <si>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</si>
  <si>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</si>
  <si>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</si>
  <si>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</si>
  <si>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</si>
  <si>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</si>
  <si>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</si>
  <si>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</si>
  <si>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</si>
  <si>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</si>
  <si>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</si>
  <si>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</si>
  <si>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</si>
  <si>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</si>
  <si>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</si>
  <si>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</si>
  <si>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</si>
  <si>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</si>
  <si>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</si>
  <si>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</si>
  <si>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</si>
  <si>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</si>
  <si>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</si>
  <si>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</si>
  <si>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</si>
  <si>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</si>
  <si>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</si>
  <si>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</si>
  <si>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</si>
  <si>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</si>
  <si>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</si>
  <si>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</si>
  <si>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</si>
  <si>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</si>
  <si>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</si>
  <si>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</si>
  <si>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</si>
  <si>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</si>
  <si>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</si>
  <si>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</si>
  <si>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</si>
  <si>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</si>
  <si>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</si>
  <si>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</si>
  <si>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</si>
  <si>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</si>
  <si>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</si>
  <si>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</si>
  <si>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</si>
  <si>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</si>
  <si>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</si>
  <si>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</si>
  <si>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</si>
  <si>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</si>
  <si>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</si>
  <si>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</si>
  <si>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</si>
  <si>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</si>
  <si>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</si>
  <si>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</si>
  <si>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</si>
  <si>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</si>
  <si>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</si>
  <si>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</si>
  <si>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</si>
  <si>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</si>
  <si>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</si>
  <si>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</si>
  <si>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</si>
  <si>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</si>
  <si>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</si>
  <si>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</si>
  <si>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</si>
  <si>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</si>
  <si>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</si>
  <si>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</si>
  <si>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</si>
  <si>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</si>
  <si>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</si>
  <si>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</si>
  <si>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</si>
  <si>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</si>
  <si>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</si>
  <si>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</si>
  <si>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</si>
  <si>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</si>
  <si>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</si>
  <si>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</si>
  <si>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</si>
  <si>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</si>
  <si>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</si>
  <si>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</si>
  <si>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</si>
  <si>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</si>
  <si>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</si>
  <si>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</si>
  <si>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</si>
  <si>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</si>
  <si>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</si>
  <si>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</si>
  <si>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</si>
  <si>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</si>
  <si>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</si>
  <si>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</si>
  <si>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</si>
  <si>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</si>
  <si>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</si>
  <si>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</si>
  <si>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</si>
  <si>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</si>
  <si>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</si>
  <si>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</si>
  <si>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</si>
  <si>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</si>
  <si>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</si>
  <si>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</si>
  <si>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</si>
  <si>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</si>
  <si>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</si>
  <si>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</si>
  <si>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</si>
  <si>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</si>
  <si>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</si>
  <si>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</si>
  <si>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</si>
  <si>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</si>
  <si>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</si>
  <si>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</si>
  <si>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</si>
  <si>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</si>
  <si>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</si>
  <si>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</si>
  <si>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</si>
  <si>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</si>
  <si>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</si>
  <si>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</si>
  <si>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</si>
  <si>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</si>
  <si>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</si>
  <si>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</si>
  <si>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</si>
  <si>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514</t>
  </si>
  <si>
    <t>Pol36</t>
  </si>
  <si>
    <t>Regulátor otáček</t>
  </si>
  <si>
    <t>516</t>
  </si>
  <si>
    <t>15.2</t>
  </si>
  <si>
    <t>518</t>
  </si>
  <si>
    <t>15.3</t>
  </si>
  <si>
    <t>Tlumič hluku kruhový z pozink. plechu. Délky 900mm, připojení d= 315 mm.</t>
  </si>
  <si>
    <t>520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</si>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</sst>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823131" TargetMode="External" /><Relationship Id="rId229" Type="http://schemas.openxmlformats.org/officeDocument/2006/relationships/hyperlink" Target="https://podminky.urs.cz/item/CS_URS_2023_01/783827421" TargetMode="External" /><Relationship Id="rId230" Type="http://schemas.openxmlformats.org/officeDocument/2006/relationships/hyperlink" Target="https://podminky.urs.cz/item/CS_URS_2023_01/784181103" TargetMode="External" /><Relationship Id="rId231" Type="http://schemas.openxmlformats.org/officeDocument/2006/relationships/hyperlink" Target="https://podminky.urs.cz/item/CS_URS_2023_01/784211103" TargetMode="External" /><Relationship Id="rId232" Type="http://schemas.openxmlformats.org/officeDocument/2006/relationships/hyperlink" Target="https://podminky.urs.cz/item/CS_URS_2023_01/998786202" TargetMode="External" /><Relationship Id="rId2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gkXWfx1omuTNZvLgZLNBs0NUijnoCBdJSUMYOzlZvksJjD8oowLa3k8ijh50hAiAibjCHIS46J6i1j7IqVLf2A==" hashValue="J2SgTYpo1ZLYvCoEaA70cJAYpZUmg/NRvUMi4njiGYNb5DNeNpZQ+nCA3TRz/F/TyL7/uuN9N4zeN97knoWjsQ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ROUND((SUM(BE113:BE5242)),  2)</f>
        <v>0</v>
      </c>
      <c r="G35" s="41"/>
      <c r="H35" s="41"/>
      <c r="I35" s="160">
        <v>0.20999999999999999</v>
      </c>
      <c r="J35" s="159">
        <f>ROUND(((SUM(BE113:BE5242))*I35),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ROUND((SUM(BF113:BF5242)),  2)</f>
        <v>0</v>
      </c>
      <c r="G36" s="41"/>
      <c r="H36" s="41"/>
      <c r="I36" s="160">
        <v>0.12</v>
      </c>
      <c r="J36" s="159">
        <f>ROUND(((SUM(BF113:BF5242))*I36),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ROUND((SUM(BG113:BG5242)),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ROUND((SUM(BH113:BH5242)),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ROUND((SUM(BI113:BI5242)),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J4047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J4176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J4262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J4391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J4545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J4611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J4780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J4828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J4983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J5072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J5223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4731.6915936599989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4615.6055675499993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452.69690343999986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29.696000000000002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0.016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0.61499999999999999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28.282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29.696000000000002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0.19700000000000001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0.19700000000000001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0.016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0.17100000000000001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0.19700000000000001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1333.9270000000004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4615.9629999999997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P3327+P3501+P3802+P3815+P3830+P3974+P4047+P4150+P4176+P4262+P4391+P4545+P4611+P4780+P4828+P4983+P5072+P5223</f>
        <v>0</v>
      </c>
      <c r="Q3326" s="207"/>
      <c r="R3326" s="208">
        <f>R3327+R3501+R3802+R3815+R3830+R3974+R4047+R4150+R4176+R4262+R4391+R4545+R4611+R4780+R4828+R4983+R5072+R5223</f>
        <v>116.08602610999999</v>
      </c>
      <c r="S3326" s="207"/>
      <c r="T3326" s="209">
        <f>T3327+T3501+T3802+T3815+T3830+T3974+T4047+T4150+T4176+T4262+T4391+T4545+T4611+T4780+T4828+T4983+T5072+T5223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BK3327+BK3501+BK3802+BK3815+BK3830+BK3974+BK4047+BK4150+BK4176+BK4262+BK4391+BK4545+BK4611+BK4780+BK4828+BK4983+BK5072+BK5223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SUM(P3975:P4046)</f>
        <v>0</v>
      </c>
      <c r="Q3974" s="207"/>
      <c r="R3974" s="208">
        <f>SUM(R3975:R4046)</f>
        <v>17.501851479999999</v>
      </c>
      <c r="S3974" s="207"/>
      <c r="T3974" s="209">
        <f>SUM(T3975:T4046)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SUM(BK3975:BK4046)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15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0.00044999999999999999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24.1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15</v>
      </c>
      <c r="I4013" s="271"/>
      <c r="J4013" s="272">
        <f>ROUND(I4013*H4013,2)</f>
        <v>0</v>
      </c>
      <c r="K4013" s="268" t="s">
        <v>175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0.021000000000000001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15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15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37.8" customHeight="1">
      <c r="A4016" s="41"/>
      <c r="B4016" s="42"/>
      <c r="C4016" s="215" t="s">
        <v>2797</v>
      </c>
      <c r="D4016" s="215" t="s">
        <v>171</v>
      </c>
      <c r="E4016" s="216" t="s">
        <v>2798</v>
      </c>
      <c r="F4016" s="217" t="s">
        <v>2799</v>
      </c>
      <c r="G4016" s="218" t="s">
        <v>412</v>
      </c>
      <c r="H4016" s="219">
        <v>188.77000000000001</v>
      </c>
      <c r="I4016" s="220"/>
      <c r="J4016" s="221">
        <f>ROUND(I4016*H4016,2)</f>
        <v>0</v>
      </c>
      <c r="K4016" s="217" t="s">
        <v>175</v>
      </c>
      <c r="L4016" s="47"/>
      <c r="M4016" s="222" t="s">
        <v>19</v>
      </c>
      <c r="N4016" s="223" t="s">
        <v>40</v>
      </c>
      <c r="O4016" s="87"/>
      <c r="P4016" s="224">
        <f>O4016*H4016</f>
        <v>0</v>
      </c>
      <c r="Q4016" s="224">
        <v>0.00117</v>
      </c>
      <c r="R4016" s="224">
        <f>Q4016*H4016</f>
        <v>0.22086090000000003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508</v>
      </c>
      <c r="AT4016" s="226" t="s">
        <v>171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2800</v>
      </c>
    </row>
    <row r="4017" s="2" customFormat="1">
      <c r="A4017" s="41"/>
      <c r="B4017" s="42"/>
      <c r="C4017" s="43"/>
      <c r="D4017" s="228" t="s">
        <v>178</v>
      </c>
      <c r="E4017" s="43"/>
      <c r="F4017" s="229" t="s">
        <v>2801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178</v>
      </c>
      <c r="AU4017" s="20" t="s">
        <v>78</v>
      </c>
    </row>
    <row r="4018" s="2" customFormat="1" ht="24.15" customHeight="1">
      <c r="A4018" s="41"/>
      <c r="B4018" s="42"/>
      <c r="C4018" s="266" t="s">
        <v>2802</v>
      </c>
      <c r="D4018" s="266" t="s">
        <v>402</v>
      </c>
      <c r="E4018" s="267" t="s">
        <v>2803</v>
      </c>
      <c r="F4018" s="268" t="s">
        <v>2804</v>
      </c>
      <c r="G4018" s="269" t="s">
        <v>412</v>
      </c>
      <c r="H4018" s="270">
        <v>124.068</v>
      </c>
      <c r="I4018" s="271"/>
      <c r="J4018" s="272">
        <f>ROUND(I4018*H4018,2)</f>
        <v>0</v>
      </c>
      <c r="K4018" s="268" t="s">
        <v>175</v>
      </c>
      <c r="L4018" s="273"/>
      <c r="M4018" s="274" t="s">
        <v>19</v>
      </c>
      <c r="N4018" s="275" t="s">
        <v>40</v>
      </c>
      <c r="O4018" s="87"/>
      <c r="P4018" s="224">
        <f>O4018*H4018</f>
        <v>0</v>
      </c>
      <c r="Q4018" s="224">
        <v>0.0047999999999999996</v>
      </c>
      <c r="R4018" s="224">
        <f>Q4018*H4018</f>
        <v>0.5955263999999999</v>
      </c>
      <c r="S4018" s="224">
        <v>0</v>
      </c>
      <c r="T4018" s="225">
        <f>S4018*H4018</f>
        <v>0</v>
      </c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R4018" s="226" t="s">
        <v>688</v>
      </c>
      <c r="AT4018" s="226" t="s">
        <v>402</v>
      </c>
      <c r="AU4018" s="226" t="s">
        <v>78</v>
      </c>
      <c r="AY4018" s="20" t="s">
        <v>169</v>
      </c>
      <c r="BE4018" s="227">
        <f>IF(N4018="základní",J4018,0)</f>
        <v>0</v>
      </c>
      <c r="BF4018" s="227">
        <f>IF(N4018="snížená",J4018,0)</f>
        <v>0</v>
      </c>
      <c r="BG4018" s="227">
        <f>IF(N4018="zákl. přenesená",J4018,0)</f>
        <v>0</v>
      </c>
      <c r="BH4018" s="227">
        <f>IF(N4018="sníž. přenesená",J4018,0)</f>
        <v>0</v>
      </c>
      <c r="BI4018" s="227">
        <f>IF(N4018="nulová",J4018,0)</f>
        <v>0</v>
      </c>
      <c r="BJ4018" s="20" t="s">
        <v>76</v>
      </c>
      <c r="BK4018" s="227">
        <f>ROUND(I4018*H4018,2)</f>
        <v>0</v>
      </c>
      <c r="BL4018" s="20" t="s">
        <v>508</v>
      </c>
      <c r="BM4018" s="226" t="s">
        <v>2805</v>
      </c>
    </row>
    <row r="4019" s="13" customFormat="1">
      <c r="A4019" s="13"/>
      <c r="B4019" s="233"/>
      <c r="C4019" s="234"/>
      <c r="D4019" s="235" t="s">
        <v>180</v>
      </c>
      <c r="E4019" s="236" t="s">
        <v>19</v>
      </c>
      <c r="F4019" s="237" t="s">
        <v>2806</v>
      </c>
      <c r="G4019" s="234"/>
      <c r="H4019" s="236" t="s">
        <v>19</v>
      </c>
      <c r="I4019" s="238"/>
      <c r="J4019" s="234"/>
      <c r="K4019" s="234"/>
      <c r="L4019" s="239"/>
      <c r="M4019" s="240"/>
      <c r="N4019" s="241"/>
      <c r="O4019" s="241"/>
      <c r="P4019" s="241"/>
      <c r="Q4019" s="241"/>
      <c r="R4019" s="241"/>
      <c r="S4019" s="241"/>
      <c r="T4019" s="242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43" t="s">
        <v>180</v>
      </c>
      <c r="AU4019" s="243" t="s">
        <v>78</v>
      </c>
      <c r="AV4019" s="13" t="s">
        <v>76</v>
      </c>
      <c r="AW4019" s="13" t="s">
        <v>31</v>
      </c>
      <c r="AX4019" s="13" t="s">
        <v>69</v>
      </c>
      <c r="AY4019" s="243" t="s">
        <v>169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2807</v>
      </c>
      <c r="G4020" s="245"/>
      <c r="H4020" s="248">
        <v>118.16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118.16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14" customFormat="1">
      <c r="A4022" s="14"/>
      <c r="B4022" s="244"/>
      <c r="C4022" s="245"/>
      <c r="D4022" s="235" t="s">
        <v>180</v>
      </c>
      <c r="E4022" s="245"/>
      <c r="F4022" s="247" t="s">
        <v>2808</v>
      </c>
      <c r="G4022" s="245"/>
      <c r="H4022" s="248">
        <v>124.068</v>
      </c>
      <c r="I4022" s="249"/>
      <c r="J4022" s="245"/>
      <c r="K4022" s="245"/>
      <c r="L4022" s="250"/>
      <c r="M4022" s="251"/>
      <c r="N4022" s="252"/>
      <c r="O4022" s="252"/>
      <c r="P4022" s="252"/>
      <c r="Q4022" s="252"/>
      <c r="R4022" s="252"/>
      <c r="S4022" s="252"/>
      <c r="T4022" s="253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T4022" s="254" t="s">
        <v>180</v>
      </c>
      <c r="AU4022" s="254" t="s">
        <v>78</v>
      </c>
      <c r="AV4022" s="14" t="s">
        <v>78</v>
      </c>
      <c r="AW4022" s="14" t="s">
        <v>4</v>
      </c>
      <c r="AX4022" s="14" t="s">
        <v>76</v>
      </c>
      <c r="AY4022" s="254" t="s">
        <v>169</v>
      </c>
    </row>
    <row r="4023" s="2" customFormat="1" ht="24.15" customHeight="1">
      <c r="A4023" s="41"/>
      <c r="B4023" s="42"/>
      <c r="C4023" s="266" t="s">
        <v>2809</v>
      </c>
      <c r="D4023" s="266" t="s">
        <v>402</v>
      </c>
      <c r="E4023" s="267" t="s">
        <v>2810</v>
      </c>
      <c r="F4023" s="268" t="s">
        <v>2811</v>
      </c>
      <c r="G4023" s="269" t="s">
        <v>412</v>
      </c>
      <c r="H4023" s="270">
        <v>74.141000000000005</v>
      </c>
      <c r="I4023" s="271"/>
      <c r="J4023" s="272">
        <f>ROUND(I4023*H4023,2)</f>
        <v>0</v>
      </c>
      <c r="K4023" s="268" t="s">
        <v>19</v>
      </c>
      <c r="L4023" s="273"/>
      <c r="M4023" s="274" t="s">
        <v>19</v>
      </c>
      <c r="N4023" s="275" t="s">
        <v>40</v>
      </c>
      <c r="O4023" s="87"/>
      <c r="P4023" s="224">
        <f>O4023*H4023</f>
        <v>0</v>
      </c>
      <c r="Q4023" s="224">
        <v>0.0047999999999999996</v>
      </c>
      <c r="R4023" s="224">
        <f>Q4023*H4023</f>
        <v>0.35587679999999999</v>
      </c>
      <c r="S4023" s="224">
        <v>0</v>
      </c>
      <c r="T4023" s="225">
        <f>S4023*H4023</f>
        <v>0</v>
      </c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R4023" s="226" t="s">
        <v>688</v>
      </c>
      <c r="AT4023" s="226" t="s">
        <v>402</v>
      </c>
      <c r="AU4023" s="226" t="s">
        <v>78</v>
      </c>
      <c r="AY4023" s="20" t="s">
        <v>169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20" t="s">
        <v>76</v>
      </c>
      <c r="BK4023" s="227">
        <f>ROUND(I4023*H4023,2)</f>
        <v>0</v>
      </c>
      <c r="BL4023" s="20" t="s">
        <v>508</v>
      </c>
      <c r="BM4023" s="226" t="s">
        <v>2812</v>
      </c>
    </row>
    <row r="4024" s="13" customFormat="1">
      <c r="A4024" s="13"/>
      <c r="B4024" s="233"/>
      <c r="C4024" s="234"/>
      <c r="D4024" s="235" t="s">
        <v>180</v>
      </c>
      <c r="E4024" s="236" t="s">
        <v>19</v>
      </c>
      <c r="F4024" s="237" t="s">
        <v>2813</v>
      </c>
      <c r="G4024" s="234"/>
      <c r="H4024" s="236" t="s">
        <v>19</v>
      </c>
      <c r="I4024" s="238"/>
      <c r="J4024" s="234"/>
      <c r="K4024" s="234"/>
      <c r="L4024" s="239"/>
      <c r="M4024" s="240"/>
      <c r="N4024" s="241"/>
      <c r="O4024" s="241"/>
      <c r="P4024" s="241"/>
      <c r="Q4024" s="241"/>
      <c r="R4024" s="241"/>
      <c r="S4024" s="241"/>
      <c r="T4024" s="242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3" t="s">
        <v>180</v>
      </c>
      <c r="AU4024" s="243" t="s">
        <v>78</v>
      </c>
      <c r="AV4024" s="13" t="s">
        <v>76</v>
      </c>
      <c r="AW4024" s="13" t="s">
        <v>31</v>
      </c>
      <c r="AX4024" s="13" t="s">
        <v>69</v>
      </c>
      <c r="AY4024" s="243" t="s">
        <v>169</v>
      </c>
    </row>
    <row r="4025" s="14" customFormat="1">
      <c r="A4025" s="14"/>
      <c r="B4025" s="244"/>
      <c r="C4025" s="245"/>
      <c r="D4025" s="235" t="s">
        <v>180</v>
      </c>
      <c r="E4025" s="246" t="s">
        <v>19</v>
      </c>
      <c r="F4025" s="247" t="s">
        <v>2814</v>
      </c>
      <c r="G4025" s="245"/>
      <c r="H4025" s="248">
        <v>70.609999999999999</v>
      </c>
      <c r="I4025" s="249"/>
      <c r="J4025" s="245"/>
      <c r="K4025" s="245"/>
      <c r="L4025" s="250"/>
      <c r="M4025" s="251"/>
      <c r="N4025" s="252"/>
      <c r="O4025" s="252"/>
      <c r="P4025" s="252"/>
      <c r="Q4025" s="252"/>
      <c r="R4025" s="252"/>
      <c r="S4025" s="252"/>
      <c r="T4025" s="253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4" t="s">
        <v>180</v>
      </c>
      <c r="AU4025" s="254" t="s">
        <v>78</v>
      </c>
      <c r="AV4025" s="14" t="s">
        <v>78</v>
      </c>
      <c r="AW4025" s="14" t="s">
        <v>31</v>
      </c>
      <c r="AX4025" s="14" t="s">
        <v>69</v>
      </c>
      <c r="AY4025" s="254" t="s">
        <v>169</v>
      </c>
    </row>
    <row r="4026" s="15" customFormat="1">
      <c r="A4026" s="15"/>
      <c r="B4026" s="255"/>
      <c r="C4026" s="256"/>
      <c r="D4026" s="235" t="s">
        <v>180</v>
      </c>
      <c r="E4026" s="257" t="s">
        <v>19</v>
      </c>
      <c r="F4026" s="258" t="s">
        <v>371</v>
      </c>
      <c r="G4026" s="256"/>
      <c r="H4026" s="259">
        <v>70.609999999999999</v>
      </c>
      <c r="I4026" s="260"/>
      <c r="J4026" s="256"/>
      <c r="K4026" s="256"/>
      <c r="L4026" s="261"/>
      <c r="M4026" s="262"/>
      <c r="N4026" s="263"/>
      <c r="O4026" s="263"/>
      <c r="P4026" s="263"/>
      <c r="Q4026" s="263"/>
      <c r="R4026" s="263"/>
      <c r="S4026" s="263"/>
      <c r="T4026" s="264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5" t="s">
        <v>180</v>
      </c>
      <c r="AU4026" s="265" t="s">
        <v>78</v>
      </c>
      <c r="AV4026" s="15" t="s">
        <v>176</v>
      </c>
      <c r="AW4026" s="15" t="s">
        <v>31</v>
      </c>
      <c r="AX4026" s="15" t="s">
        <v>76</v>
      </c>
      <c r="AY4026" s="265" t="s">
        <v>169</v>
      </c>
    </row>
    <row r="4027" s="14" customFormat="1">
      <c r="A4027" s="14"/>
      <c r="B4027" s="244"/>
      <c r="C4027" s="245"/>
      <c r="D4027" s="235" t="s">
        <v>180</v>
      </c>
      <c r="E4027" s="245"/>
      <c r="F4027" s="247" t="s">
        <v>2815</v>
      </c>
      <c r="G4027" s="245"/>
      <c r="H4027" s="248">
        <v>74.141000000000005</v>
      </c>
      <c r="I4027" s="249"/>
      <c r="J4027" s="245"/>
      <c r="K4027" s="245"/>
      <c r="L4027" s="250"/>
      <c r="M4027" s="251"/>
      <c r="N4027" s="252"/>
      <c r="O4027" s="252"/>
      <c r="P4027" s="252"/>
      <c r="Q4027" s="252"/>
      <c r="R4027" s="252"/>
      <c r="S4027" s="252"/>
      <c r="T4027" s="253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4" t="s">
        <v>180</v>
      </c>
      <c r="AU4027" s="254" t="s">
        <v>78</v>
      </c>
      <c r="AV4027" s="14" t="s">
        <v>78</v>
      </c>
      <c r="AW4027" s="14" t="s">
        <v>4</v>
      </c>
      <c r="AX4027" s="14" t="s">
        <v>76</v>
      </c>
      <c r="AY4027" s="254" t="s">
        <v>169</v>
      </c>
    </row>
    <row r="4028" s="2" customFormat="1" ht="37.8" customHeight="1">
      <c r="A4028" s="41"/>
      <c r="B4028" s="42"/>
      <c r="C4028" s="215" t="s">
        <v>2816</v>
      </c>
      <c r="D4028" s="215" t="s">
        <v>171</v>
      </c>
      <c r="E4028" s="216" t="s">
        <v>2817</v>
      </c>
      <c r="F4028" s="217" t="s">
        <v>2818</v>
      </c>
      <c r="G4028" s="218" t="s">
        <v>412</v>
      </c>
      <c r="H4028" s="219">
        <v>271.56299999999999</v>
      </c>
      <c r="I4028" s="220"/>
      <c r="J4028" s="221">
        <f>ROUND(I4028*H4028,2)</f>
        <v>0</v>
      </c>
      <c r="K4028" s="217" t="s">
        <v>175</v>
      </c>
      <c r="L4028" s="47"/>
      <c r="M4028" s="222" t="s">
        <v>19</v>
      </c>
      <c r="N4028" s="223" t="s">
        <v>40</v>
      </c>
      <c r="O4028" s="87"/>
      <c r="P4028" s="224">
        <f>O4028*H4028</f>
        <v>0</v>
      </c>
      <c r="Q4028" s="224">
        <v>0.0011800000000000001</v>
      </c>
      <c r="R4028" s="224">
        <f>Q4028*H4028</f>
        <v>0.32044433999999999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508</v>
      </c>
      <c r="AT4028" s="226" t="s">
        <v>171</v>
      </c>
      <c r="AU4028" s="226" t="s">
        <v>78</v>
      </c>
      <c r="AY4028" s="20" t="s">
        <v>169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76</v>
      </c>
      <c r="BK4028" s="227">
        <f>ROUND(I4028*H4028,2)</f>
        <v>0</v>
      </c>
      <c r="BL4028" s="20" t="s">
        <v>508</v>
      </c>
      <c r="BM4028" s="226" t="s">
        <v>2819</v>
      </c>
    </row>
    <row r="4029" s="2" customFormat="1">
      <c r="A4029" s="41"/>
      <c r="B4029" s="42"/>
      <c r="C4029" s="43"/>
      <c r="D4029" s="228" t="s">
        <v>178</v>
      </c>
      <c r="E4029" s="43"/>
      <c r="F4029" s="229" t="s">
        <v>2820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178</v>
      </c>
      <c r="AU4029" s="20" t="s">
        <v>78</v>
      </c>
    </row>
    <row r="4030" s="2" customFormat="1" ht="24.15" customHeight="1">
      <c r="A4030" s="41"/>
      <c r="B4030" s="42"/>
      <c r="C4030" s="266" t="s">
        <v>2821</v>
      </c>
      <c r="D4030" s="266" t="s">
        <v>402</v>
      </c>
      <c r="E4030" s="267" t="s">
        <v>2822</v>
      </c>
      <c r="F4030" s="268" t="s">
        <v>2823</v>
      </c>
      <c r="G4030" s="269" t="s">
        <v>412</v>
      </c>
      <c r="H4030" s="270">
        <v>155.523</v>
      </c>
      <c r="I4030" s="271"/>
      <c r="J4030" s="272">
        <f>ROUND(I4030*H4030,2)</f>
        <v>0</v>
      </c>
      <c r="K4030" s="268" t="s">
        <v>19</v>
      </c>
      <c r="L4030" s="273"/>
      <c r="M4030" s="274" t="s">
        <v>19</v>
      </c>
      <c r="N4030" s="275" t="s">
        <v>40</v>
      </c>
      <c r="O4030" s="87"/>
      <c r="P4030" s="224">
        <f>O4030*H4030</f>
        <v>0</v>
      </c>
      <c r="Q4030" s="224">
        <v>0.0041000000000000003</v>
      </c>
      <c r="R4030" s="224">
        <f>Q4030*H4030</f>
        <v>0.63764430000000005</v>
      </c>
      <c r="S4030" s="224">
        <v>0</v>
      </c>
      <c r="T4030" s="225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6" t="s">
        <v>688</v>
      </c>
      <c r="AT4030" s="226" t="s">
        <v>402</v>
      </c>
      <c r="AU4030" s="226" t="s">
        <v>78</v>
      </c>
      <c r="AY4030" s="20" t="s">
        <v>169</v>
      </c>
      <c r="BE4030" s="227">
        <f>IF(N4030="základní",J4030,0)</f>
        <v>0</v>
      </c>
      <c r="BF4030" s="227">
        <f>IF(N4030="snížená",J4030,0)</f>
        <v>0</v>
      </c>
      <c r="BG4030" s="227">
        <f>IF(N4030="zákl. přenesená",J4030,0)</f>
        <v>0</v>
      </c>
      <c r="BH4030" s="227">
        <f>IF(N4030="sníž. přenesená",J4030,0)</f>
        <v>0</v>
      </c>
      <c r="BI4030" s="227">
        <f>IF(N4030="nulová",J4030,0)</f>
        <v>0</v>
      </c>
      <c r="BJ4030" s="20" t="s">
        <v>76</v>
      </c>
      <c r="BK4030" s="227">
        <f>ROUND(I4030*H4030,2)</f>
        <v>0</v>
      </c>
      <c r="BL4030" s="20" t="s">
        <v>508</v>
      </c>
      <c r="BM4030" s="226" t="s">
        <v>2824</v>
      </c>
    </row>
    <row r="4031" s="13" customFormat="1">
      <c r="A4031" s="13"/>
      <c r="B4031" s="233"/>
      <c r="C4031" s="234"/>
      <c r="D4031" s="235" t="s">
        <v>180</v>
      </c>
      <c r="E4031" s="236" t="s">
        <v>19</v>
      </c>
      <c r="F4031" s="237" t="s">
        <v>2825</v>
      </c>
      <c r="G4031" s="234"/>
      <c r="H4031" s="236" t="s">
        <v>19</v>
      </c>
      <c r="I4031" s="238"/>
      <c r="J4031" s="234"/>
      <c r="K4031" s="234"/>
      <c r="L4031" s="239"/>
      <c r="M4031" s="240"/>
      <c r="N4031" s="241"/>
      <c r="O4031" s="241"/>
      <c r="P4031" s="241"/>
      <c r="Q4031" s="241"/>
      <c r="R4031" s="241"/>
      <c r="S4031" s="241"/>
      <c r="T4031" s="242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3" t="s">
        <v>180</v>
      </c>
      <c r="AU4031" s="243" t="s">
        <v>78</v>
      </c>
      <c r="AV4031" s="13" t="s">
        <v>76</v>
      </c>
      <c r="AW4031" s="13" t="s">
        <v>31</v>
      </c>
      <c r="AX4031" s="13" t="s">
        <v>69</v>
      </c>
      <c r="AY4031" s="243" t="s">
        <v>169</v>
      </c>
    </row>
    <row r="4032" s="14" customFormat="1">
      <c r="A4032" s="14"/>
      <c r="B4032" s="244"/>
      <c r="C4032" s="245"/>
      <c r="D4032" s="235" t="s">
        <v>180</v>
      </c>
      <c r="E4032" s="246" t="s">
        <v>19</v>
      </c>
      <c r="F4032" s="247" t="s">
        <v>2826</v>
      </c>
      <c r="G4032" s="245"/>
      <c r="H4032" s="248">
        <v>107.874</v>
      </c>
      <c r="I4032" s="249"/>
      <c r="J4032" s="245"/>
      <c r="K4032" s="245"/>
      <c r="L4032" s="250"/>
      <c r="M4032" s="251"/>
      <c r="N4032" s="252"/>
      <c r="O4032" s="252"/>
      <c r="P4032" s="252"/>
      <c r="Q4032" s="252"/>
      <c r="R4032" s="252"/>
      <c r="S4032" s="252"/>
      <c r="T4032" s="253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4" t="s">
        <v>180</v>
      </c>
      <c r="AU4032" s="254" t="s">
        <v>78</v>
      </c>
      <c r="AV4032" s="14" t="s">
        <v>78</v>
      </c>
      <c r="AW4032" s="14" t="s">
        <v>31</v>
      </c>
      <c r="AX4032" s="14" t="s">
        <v>69</v>
      </c>
      <c r="AY4032" s="254" t="s">
        <v>169</v>
      </c>
    </row>
    <row r="4033" s="14" customFormat="1">
      <c r="A4033" s="14"/>
      <c r="B4033" s="244"/>
      <c r="C4033" s="245"/>
      <c r="D4033" s="235" t="s">
        <v>180</v>
      </c>
      <c r="E4033" s="246" t="s">
        <v>19</v>
      </c>
      <c r="F4033" s="247" t="s">
        <v>2827</v>
      </c>
      <c r="G4033" s="245"/>
      <c r="H4033" s="248">
        <v>40.243000000000002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31</v>
      </c>
      <c r="AX4033" s="14" t="s">
        <v>69</v>
      </c>
      <c r="AY4033" s="254" t="s">
        <v>169</v>
      </c>
    </row>
    <row r="4034" s="15" customFormat="1">
      <c r="A4034" s="15"/>
      <c r="B4034" s="255"/>
      <c r="C4034" s="256"/>
      <c r="D4034" s="235" t="s">
        <v>180</v>
      </c>
      <c r="E4034" s="257" t="s">
        <v>19</v>
      </c>
      <c r="F4034" s="258" t="s">
        <v>371</v>
      </c>
      <c r="G4034" s="256"/>
      <c r="H4034" s="259">
        <v>148.11699999999999</v>
      </c>
      <c r="I4034" s="260"/>
      <c r="J4034" s="256"/>
      <c r="K4034" s="256"/>
      <c r="L4034" s="261"/>
      <c r="M4034" s="262"/>
      <c r="N4034" s="263"/>
      <c r="O4034" s="263"/>
      <c r="P4034" s="263"/>
      <c r="Q4034" s="263"/>
      <c r="R4034" s="263"/>
      <c r="S4034" s="263"/>
      <c r="T4034" s="264"/>
      <c r="U4034" s="15"/>
      <c r="V4034" s="15"/>
      <c r="W4034" s="15"/>
      <c r="X4034" s="15"/>
      <c r="Y4034" s="15"/>
      <c r="Z4034" s="15"/>
      <c r="AA4034" s="15"/>
      <c r="AB4034" s="15"/>
      <c r="AC4034" s="15"/>
      <c r="AD4034" s="15"/>
      <c r="AE4034" s="15"/>
      <c r="AT4034" s="265" t="s">
        <v>180</v>
      </c>
      <c r="AU4034" s="265" t="s">
        <v>78</v>
      </c>
      <c r="AV4034" s="15" t="s">
        <v>176</v>
      </c>
      <c r="AW4034" s="15" t="s">
        <v>31</v>
      </c>
      <c r="AX4034" s="15" t="s">
        <v>76</v>
      </c>
      <c r="AY4034" s="265" t="s">
        <v>169</v>
      </c>
    </row>
    <row r="4035" s="14" customFormat="1">
      <c r="A4035" s="14"/>
      <c r="B4035" s="244"/>
      <c r="C4035" s="245"/>
      <c r="D4035" s="235" t="s">
        <v>180</v>
      </c>
      <c r="E4035" s="245"/>
      <c r="F4035" s="247" t="s">
        <v>2828</v>
      </c>
      <c r="G4035" s="245"/>
      <c r="H4035" s="248">
        <v>155.523</v>
      </c>
      <c r="I4035" s="249"/>
      <c r="J4035" s="245"/>
      <c r="K4035" s="245"/>
      <c r="L4035" s="250"/>
      <c r="M4035" s="251"/>
      <c r="N4035" s="252"/>
      <c r="O4035" s="252"/>
      <c r="P4035" s="252"/>
      <c r="Q4035" s="252"/>
      <c r="R4035" s="252"/>
      <c r="S4035" s="252"/>
      <c r="T4035" s="253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4" t="s">
        <v>180</v>
      </c>
      <c r="AU4035" s="254" t="s">
        <v>78</v>
      </c>
      <c r="AV4035" s="14" t="s">
        <v>78</v>
      </c>
      <c r="AW4035" s="14" t="s">
        <v>4</v>
      </c>
      <c r="AX4035" s="14" t="s">
        <v>76</v>
      </c>
      <c r="AY4035" s="254" t="s">
        <v>169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2823</v>
      </c>
      <c r="G4036" s="269" t="s">
        <v>412</v>
      </c>
      <c r="H4036" s="270">
        <v>129.618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0.53143380000000007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2831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2832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2833</v>
      </c>
      <c r="G4038" s="245"/>
      <c r="H4038" s="248">
        <v>34.398000000000003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2834</v>
      </c>
      <c r="G4039" s="245"/>
      <c r="H4039" s="248">
        <v>8.3279999999999994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4" customFormat="1">
      <c r="A4040" s="14"/>
      <c r="B4040" s="244"/>
      <c r="C4040" s="245"/>
      <c r="D4040" s="235" t="s">
        <v>180</v>
      </c>
      <c r="E4040" s="246" t="s">
        <v>19</v>
      </c>
      <c r="F4040" s="247" t="s">
        <v>2835</v>
      </c>
      <c r="G4040" s="245"/>
      <c r="H4040" s="248">
        <v>36.890000000000001</v>
      </c>
      <c r="I4040" s="249"/>
      <c r="J4040" s="245"/>
      <c r="K4040" s="245"/>
      <c r="L4040" s="250"/>
      <c r="M4040" s="251"/>
      <c r="N4040" s="252"/>
      <c r="O4040" s="252"/>
      <c r="P4040" s="252"/>
      <c r="Q4040" s="252"/>
      <c r="R4040" s="252"/>
      <c r="S4040" s="252"/>
      <c r="T4040" s="253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4" t="s">
        <v>180</v>
      </c>
      <c r="AU4040" s="254" t="s">
        <v>78</v>
      </c>
      <c r="AV4040" s="14" t="s">
        <v>78</v>
      </c>
      <c r="AW4040" s="14" t="s">
        <v>31</v>
      </c>
      <c r="AX4040" s="14" t="s">
        <v>69</v>
      </c>
      <c r="AY4040" s="254" t="s">
        <v>169</v>
      </c>
    </row>
    <row r="4041" s="14" customFormat="1">
      <c r="A4041" s="14"/>
      <c r="B4041" s="244"/>
      <c r="C4041" s="245"/>
      <c r="D4041" s="235" t="s">
        <v>180</v>
      </c>
      <c r="E4041" s="246" t="s">
        <v>19</v>
      </c>
      <c r="F4041" s="247" t="s">
        <v>2836</v>
      </c>
      <c r="G4041" s="245"/>
      <c r="H4041" s="248">
        <v>21.719999999999999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31</v>
      </c>
      <c r="AX4041" s="14" t="s">
        <v>69</v>
      </c>
      <c r="AY4041" s="254" t="s">
        <v>169</v>
      </c>
    </row>
    <row r="4042" s="14" customFormat="1">
      <c r="A4042" s="14"/>
      <c r="B4042" s="244"/>
      <c r="C4042" s="245"/>
      <c r="D4042" s="235" t="s">
        <v>180</v>
      </c>
      <c r="E4042" s="246" t="s">
        <v>19</v>
      </c>
      <c r="F4042" s="247" t="s">
        <v>2837</v>
      </c>
      <c r="G4042" s="245"/>
      <c r="H4042" s="248">
        <v>22.109999999999999</v>
      </c>
      <c r="I4042" s="249"/>
      <c r="J4042" s="245"/>
      <c r="K4042" s="245"/>
      <c r="L4042" s="250"/>
      <c r="M4042" s="251"/>
      <c r="N4042" s="252"/>
      <c r="O4042" s="252"/>
      <c r="P4042" s="252"/>
      <c r="Q4042" s="252"/>
      <c r="R4042" s="252"/>
      <c r="S4042" s="252"/>
      <c r="T4042" s="253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4" t="s">
        <v>180</v>
      </c>
      <c r="AU4042" s="254" t="s">
        <v>78</v>
      </c>
      <c r="AV4042" s="14" t="s">
        <v>78</v>
      </c>
      <c r="AW4042" s="14" t="s">
        <v>31</v>
      </c>
      <c r="AX4042" s="14" t="s">
        <v>69</v>
      </c>
      <c r="AY4042" s="254" t="s">
        <v>169</v>
      </c>
    </row>
    <row r="4043" s="15" customFormat="1">
      <c r="A4043" s="15"/>
      <c r="B4043" s="255"/>
      <c r="C4043" s="256"/>
      <c r="D4043" s="235" t="s">
        <v>180</v>
      </c>
      <c r="E4043" s="257" t="s">
        <v>19</v>
      </c>
      <c r="F4043" s="258" t="s">
        <v>371</v>
      </c>
      <c r="G4043" s="256"/>
      <c r="H4043" s="259">
        <v>123.446</v>
      </c>
      <c r="I4043" s="260"/>
      <c r="J4043" s="256"/>
      <c r="K4043" s="256"/>
      <c r="L4043" s="261"/>
      <c r="M4043" s="262"/>
      <c r="N4043" s="263"/>
      <c r="O4043" s="263"/>
      <c r="P4043" s="263"/>
      <c r="Q4043" s="263"/>
      <c r="R4043" s="263"/>
      <c r="S4043" s="263"/>
      <c r="T4043" s="264"/>
      <c r="U4043" s="15"/>
      <c r="V4043" s="15"/>
      <c r="W4043" s="15"/>
      <c r="X4043" s="15"/>
      <c r="Y4043" s="15"/>
      <c r="Z4043" s="15"/>
      <c r="AA4043" s="15"/>
      <c r="AB4043" s="15"/>
      <c r="AC4043" s="15"/>
      <c r="AD4043" s="15"/>
      <c r="AE4043" s="15"/>
      <c r="AT4043" s="265" t="s">
        <v>180</v>
      </c>
      <c r="AU4043" s="265" t="s">
        <v>78</v>
      </c>
      <c r="AV4043" s="15" t="s">
        <v>176</v>
      </c>
      <c r="AW4043" s="15" t="s">
        <v>31</v>
      </c>
      <c r="AX4043" s="15" t="s">
        <v>76</v>
      </c>
      <c r="AY4043" s="265" t="s">
        <v>169</v>
      </c>
    </row>
    <row r="4044" s="14" customFormat="1">
      <c r="A4044" s="14"/>
      <c r="B4044" s="244"/>
      <c r="C4044" s="245"/>
      <c r="D4044" s="235" t="s">
        <v>180</v>
      </c>
      <c r="E4044" s="245"/>
      <c r="F4044" s="247" t="s">
        <v>2838</v>
      </c>
      <c r="G4044" s="245"/>
      <c r="H4044" s="248">
        <v>129.618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4</v>
      </c>
      <c r="AX4044" s="14" t="s">
        <v>76</v>
      </c>
      <c r="AY4044" s="254" t="s">
        <v>169</v>
      </c>
    </row>
    <row r="4045" s="2" customFormat="1" ht="49.05" customHeight="1">
      <c r="A4045" s="41"/>
      <c r="B4045" s="42"/>
      <c r="C4045" s="215" t="s">
        <v>2839</v>
      </c>
      <c r="D4045" s="215" t="s">
        <v>171</v>
      </c>
      <c r="E4045" s="216" t="s">
        <v>2840</v>
      </c>
      <c r="F4045" s="217" t="s">
        <v>2841</v>
      </c>
      <c r="G4045" s="218" t="s">
        <v>2311</v>
      </c>
      <c r="H4045" s="288"/>
      <c r="I4045" s="220"/>
      <c r="J4045" s="221">
        <f>ROUND(I4045*H4045,2)</f>
        <v>0</v>
      </c>
      <c r="K4045" s="217" t="s">
        <v>175</v>
      </c>
      <c r="L4045" s="47"/>
      <c r="M4045" s="222" t="s">
        <v>19</v>
      </c>
      <c r="N4045" s="223" t="s">
        <v>40</v>
      </c>
      <c r="O4045" s="87"/>
      <c r="P4045" s="224">
        <f>O4045*H4045</f>
        <v>0</v>
      </c>
      <c r="Q4045" s="224">
        <v>0</v>
      </c>
      <c r="R4045" s="224">
        <f>Q4045*H4045</f>
        <v>0</v>
      </c>
      <c r="S4045" s="224">
        <v>0</v>
      </c>
      <c r="T4045" s="225">
        <f>S4045*H4045</f>
        <v>0</v>
      </c>
      <c r="U4045" s="41"/>
      <c r="V4045" s="41"/>
      <c r="W4045" s="41"/>
      <c r="X4045" s="41"/>
      <c r="Y4045" s="41"/>
      <c r="Z4045" s="41"/>
      <c r="AA4045" s="41"/>
      <c r="AB4045" s="41"/>
      <c r="AC4045" s="41"/>
      <c r="AD4045" s="41"/>
      <c r="AE4045" s="41"/>
      <c r="AR4045" s="226" t="s">
        <v>508</v>
      </c>
      <c r="AT4045" s="226" t="s">
        <v>171</v>
      </c>
      <c r="AU4045" s="226" t="s">
        <v>78</v>
      </c>
      <c r="AY4045" s="20" t="s">
        <v>169</v>
      </c>
      <c r="BE4045" s="227">
        <f>IF(N4045="základní",J4045,0)</f>
        <v>0</v>
      </c>
      <c r="BF4045" s="227">
        <f>IF(N4045="snížená",J4045,0)</f>
        <v>0</v>
      </c>
      <c r="BG4045" s="227">
        <f>IF(N4045="zákl. přenesená",J4045,0)</f>
        <v>0</v>
      </c>
      <c r="BH4045" s="227">
        <f>IF(N4045="sníž. přenesená",J4045,0)</f>
        <v>0</v>
      </c>
      <c r="BI4045" s="227">
        <f>IF(N4045="nulová",J4045,0)</f>
        <v>0</v>
      </c>
      <c r="BJ4045" s="20" t="s">
        <v>76</v>
      </c>
      <c r="BK4045" s="227">
        <f>ROUND(I4045*H4045,2)</f>
        <v>0</v>
      </c>
      <c r="BL4045" s="20" t="s">
        <v>508</v>
      </c>
      <c r="BM4045" s="226" t="s">
        <v>2842</v>
      </c>
    </row>
    <row r="4046" s="2" customFormat="1">
      <c r="A4046" s="41"/>
      <c r="B4046" s="42"/>
      <c r="C4046" s="43"/>
      <c r="D4046" s="228" t="s">
        <v>178</v>
      </c>
      <c r="E4046" s="43"/>
      <c r="F4046" s="229" t="s">
        <v>2843</v>
      </c>
      <c r="G4046" s="43"/>
      <c r="H4046" s="43"/>
      <c r="I4046" s="230"/>
      <c r="J4046" s="43"/>
      <c r="K4046" s="43"/>
      <c r="L4046" s="47"/>
      <c r="M4046" s="231"/>
      <c r="N4046" s="232"/>
      <c r="O4046" s="87"/>
      <c r="P4046" s="87"/>
      <c r="Q4046" s="87"/>
      <c r="R4046" s="87"/>
      <c r="S4046" s="87"/>
      <c r="T4046" s="88"/>
      <c r="U4046" s="41"/>
      <c r="V4046" s="41"/>
      <c r="W4046" s="41"/>
      <c r="X4046" s="41"/>
      <c r="Y4046" s="41"/>
      <c r="Z4046" s="41"/>
      <c r="AA4046" s="41"/>
      <c r="AB4046" s="41"/>
      <c r="AC4046" s="41"/>
      <c r="AD4046" s="41"/>
      <c r="AE4046" s="41"/>
      <c r="AT4046" s="20" t="s">
        <v>178</v>
      </c>
      <c r="AU4046" s="20" t="s">
        <v>78</v>
      </c>
    </row>
    <row r="4047" s="12" customFormat="1" ht="22.8" customHeight="1">
      <c r="A4047" s="12"/>
      <c r="B4047" s="199"/>
      <c r="C4047" s="200"/>
      <c r="D4047" s="201" t="s">
        <v>68</v>
      </c>
      <c r="E4047" s="213" t="s">
        <v>2844</v>
      </c>
      <c r="F4047" s="213" t="s">
        <v>2845</v>
      </c>
      <c r="G4047" s="200"/>
      <c r="H4047" s="200"/>
      <c r="I4047" s="203"/>
      <c r="J4047" s="214">
        <f>BK4047</f>
        <v>0</v>
      </c>
      <c r="K4047" s="200"/>
      <c r="L4047" s="205"/>
      <c r="M4047" s="206"/>
      <c r="N4047" s="207"/>
      <c r="O4047" s="207"/>
      <c r="P4047" s="208">
        <f>SUM(P4048:P4149)</f>
        <v>0</v>
      </c>
      <c r="Q4047" s="207"/>
      <c r="R4047" s="208">
        <f>SUM(R4048:R4149)</f>
        <v>6.6077455399999998</v>
      </c>
      <c r="S4047" s="207"/>
      <c r="T4047" s="209">
        <f>SUM(T4048:T4149)</f>
        <v>0</v>
      </c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R4047" s="210" t="s">
        <v>78</v>
      </c>
      <c r="AT4047" s="211" t="s">
        <v>68</v>
      </c>
      <c r="AU4047" s="211" t="s">
        <v>76</v>
      </c>
      <c r="AY4047" s="210" t="s">
        <v>169</v>
      </c>
      <c r="BK4047" s="212">
        <f>SUM(BK4048:BK4149)</f>
        <v>0</v>
      </c>
    </row>
    <row r="4048" s="2" customFormat="1" ht="76.35" customHeight="1">
      <c r="A4048" s="41"/>
      <c r="B4048" s="42"/>
      <c r="C4048" s="215" t="s">
        <v>2846</v>
      </c>
      <c r="D4048" s="215" t="s">
        <v>171</v>
      </c>
      <c r="E4048" s="216" t="s">
        <v>2847</v>
      </c>
      <c r="F4048" s="217" t="s">
        <v>2848</v>
      </c>
      <c r="G4048" s="218" t="s">
        <v>412</v>
      </c>
      <c r="H4048" s="219">
        <v>650.87900000000002</v>
      </c>
      <c r="I4048" s="220"/>
      <c r="J4048" s="221">
        <f>ROUND(I4048*H4048,2)</f>
        <v>0</v>
      </c>
      <c r="K4048" s="217" t="s">
        <v>19</v>
      </c>
      <c r="L4048" s="47"/>
      <c r="M4048" s="222" t="s">
        <v>19</v>
      </c>
      <c r="N4048" s="223" t="s">
        <v>40</v>
      </c>
      <c r="O4048" s="87"/>
      <c r="P4048" s="224">
        <f>O4048*H4048</f>
        <v>0</v>
      </c>
      <c r="Q4048" s="224">
        <v>0.0066100000000000004</v>
      </c>
      <c r="R4048" s="224">
        <f>Q4048*H4048</f>
        <v>4.30231019</v>
      </c>
      <c r="S4048" s="224">
        <v>0</v>
      </c>
      <c r="T4048" s="225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6" t="s">
        <v>508</v>
      </c>
      <c r="AT4048" s="226" t="s">
        <v>171</v>
      </c>
      <c r="AU4048" s="226" t="s">
        <v>78</v>
      </c>
      <c r="AY4048" s="20" t="s">
        <v>169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20" t="s">
        <v>76</v>
      </c>
      <c r="BK4048" s="227">
        <f>ROUND(I4048*H4048,2)</f>
        <v>0</v>
      </c>
      <c r="BL4048" s="20" t="s">
        <v>508</v>
      </c>
      <c r="BM4048" s="226" t="s">
        <v>2849</v>
      </c>
    </row>
    <row r="4049" s="14" customFormat="1">
      <c r="A4049" s="14"/>
      <c r="B4049" s="244"/>
      <c r="C4049" s="245"/>
      <c r="D4049" s="235" t="s">
        <v>180</v>
      </c>
      <c r="E4049" s="246" t="s">
        <v>19</v>
      </c>
      <c r="F4049" s="247" t="s">
        <v>2850</v>
      </c>
      <c r="G4049" s="245"/>
      <c r="H4049" s="248">
        <v>484.16199999999998</v>
      </c>
      <c r="I4049" s="249"/>
      <c r="J4049" s="245"/>
      <c r="K4049" s="245"/>
      <c r="L4049" s="250"/>
      <c r="M4049" s="251"/>
      <c r="N4049" s="252"/>
      <c r="O4049" s="252"/>
      <c r="P4049" s="252"/>
      <c r="Q4049" s="252"/>
      <c r="R4049" s="252"/>
      <c r="S4049" s="252"/>
      <c r="T4049" s="253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4" t="s">
        <v>180</v>
      </c>
      <c r="AU4049" s="254" t="s">
        <v>78</v>
      </c>
      <c r="AV4049" s="14" t="s">
        <v>78</v>
      </c>
      <c r="AW4049" s="14" t="s">
        <v>31</v>
      </c>
      <c r="AX4049" s="14" t="s">
        <v>69</v>
      </c>
      <c r="AY4049" s="254" t="s">
        <v>169</v>
      </c>
    </row>
    <row r="4050" s="14" customFormat="1">
      <c r="A4050" s="14"/>
      <c r="B4050" s="244"/>
      <c r="C4050" s="245"/>
      <c r="D4050" s="235" t="s">
        <v>180</v>
      </c>
      <c r="E4050" s="246" t="s">
        <v>19</v>
      </c>
      <c r="F4050" s="247" t="s">
        <v>2851</v>
      </c>
      <c r="G4050" s="245"/>
      <c r="H4050" s="248">
        <v>64.221999999999994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31</v>
      </c>
      <c r="AX4050" s="14" t="s">
        <v>69</v>
      </c>
      <c r="AY4050" s="254" t="s">
        <v>169</v>
      </c>
    </row>
    <row r="4051" s="14" customFormat="1">
      <c r="A4051" s="14"/>
      <c r="B4051" s="244"/>
      <c r="C4051" s="245"/>
      <c r="D4051" s="235" t="s">
        <v>180</v>
      </c>
      <c r="E4051" s="246" t="s">
        <v>19</v>
      </c>
      <c r="F4051" s="247" t="s">
        <v>2852</v>
      </c>
      <c r="G4051" s="245"/>
      <c r="H4051" s="248">
        <v>102.49500000000001</v>
      </c>
      <c r="I4051" s="249"/>
      <c r="J4051" s="245"/>
      <c r="K4051" s="245"/>
      <c r="L4051" s="250"/>
      <c r="M4051" s="251"/>
      <c r="N4051" s="252"/>
      <c r="O4051" s="252"/>
      <c r="P4051" s="252"/>
      <c r="Q4051" s="252"/>
      <c r="R4051" s="252"/>
      <c r="S4051" s="252"/>
      <c r="T4051" s="253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4" t="s">
        <v>180</v>
      </c>
      <c r="AU4051" s="254" t="s">
        <v>78</v>
      </c>
      <c r="AV4051" s="14" t="s">
        <v>78</v>
      </c>
      <c r="AW4051" s="14" t="s">
        <v>31</v>
      </c>
      <c r="AX4051" s="14" t="s">
        <v>69</v>
      </c>
      <c r="AY4051" s="254" t="s">
        <v>169</v>
      </c>
    </row>
    <row r="4052" s="15" customFormat="1">
      <c r="A4052" s="15"/>
      <c r="B4052" s="255"/>
      <c r="C4052" s="256"/>
      <c r="D4052" s="235" t="s">
        <v>180</v>
      </c>
      <c r="E4052" s="257" t="s">
        <v>19</v>
      </c>
      <c r="F4052" s="258" t="s">
        <v>371</v>
      </c>
      <c r="G4052" s="256"/>
      <c r="H4052" s="259">
        <v>650.87900000000002</v>
      </c>
      <c r="I4052" s="260"/>
      <c r="J4052" s="256"/>
      <c r="K4052" s="256"/>
      <c r="L4052" s="261"/>
      <c r="M4052" s="262"/>
      <c r="N4052" s="263"/>
      <c r="O4052" s="263"/>
      <c r="P4052" s="263"/>
      <c r="Q4052" s="263"/>
      <c r="R4052" s="263"/>
      <c r="S4052" s="263"/>
      <c r="T4052" s="264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5" t="s">
        <v>180</v>
      </c>
      <c r="AU4052" s="265" t="s">
        <v>78</v>
      </c>
      <c r="AV4052" s="15" t="s">
        <v>176</v>
      </c>
      <c r="AW4052" s="15" t="s">
        <v>31</v>
      </c>
      <c r="AX4052" s="15" t="s">
        <v>76</v>
      </c>
      <c r="AY4052" s="265" t="s">
        <v>169</v>
      </c>
    </row>
    <row r="4053" s="2" customFormat="1" ht="44.25" customHeight="1">
      <c r="A4053" s="41"/>
      <c r="B4053" s="42"/>
      <c r="C4053" s="215" t="s">
        <v>2853</v>
      </c>
      <c r="D4053" s="215" t="s">
        <v>171</v>
      </c>
      <c r="E4053" s="216" t="s">
        <v>2854</v>
      </c>
      <c r="F4053" s="217" t="s">
        <v>2855</v>
      </c>
      <c r="G4053" s="218" t="s">
        <v>396</v>
      </c>
      <c r="H4053" s="219">
        <v>28.719999999999999</v>
      </c>
      <c r="I4053" s="220"/>
      <c r="J4053" s="221">
        <f>ROUND(I4053*H4053,2)</f>
        <v>0</v>
      </c>
      <c r="K4053" s="217" t="s">
        <v>175</v>
      </c>
      <c r="L4053" s="47"/>
      <c r="M4053" s="222" t="s">
        <v>19</v>
      </c>
      <c r="N4053" s="223" t="s">
        <v>40</v>
      </c>
      <c r="O4053" s="87"/>
      <c r="P4053" s="224">
        <f>O4053*H4053</f>
        <v>0</v>
      </c>
      <c r="Q4053" s="224">
        <v>0.0022300000000000002</v>
      </c>
      <c r="R4053" s="224">
        <f>Q4053*H4053</f>
        <v>0.064045600000000008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508</v>
      </c>
      <c r="AT4053" s="226" t="s">
        <v>171</v>
      </c>
      <c r="AU4053" s="226" t="s">
        <v>78</v>
      </c>
      <c r="AY4053" s="20" t="s">
        <v>169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76</v>
      </c>
      <c r="BK4053" s="227">
        <f>ROUND(I4053*H4053,2)</f>
        <v>0</v>
      </c>
      <c r="BL4053" s="20" t="s">
        <v>508</v>
      </c>
      <c r="BM4053" s="226" t="s">
        <v>2856</v>
      </c>
    </row>
    <row r="4054" s="2" customFormat="1">
      <c r="A4054" s="41"/>
      <c r="B4054" s="42"/>
      <c r="C4054" s="43"/>
      <c r="D4054" s="228" t="s">
        <v>178</v>
      </c>
      <c r="E4054" s="43"/>
      <c r="F4054" s="229" t="s">
        <v>2857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178</v>
      </c>
      <c r="AU4054" s="20" t="s">
        <v>78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28.719999999999999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5" customFormat="1">
      <c r="A4056" s="15"/>
      <c r="B4056" s="255"/>
      <c r="C4056" s="256"/>
      <c r="D4056" s="235" t="s">
        <v>180</v>
      </c>
      <c r="E4056" s="257" t="s">
        <v>19</v>
      </c>
      <c r="F4056" s="258" t="s">
        <v>371</v>
      </c>
      <c r="G4056" s="256"/>
      <c r="H4056" s="259">
        <v>28.719999999999999</v>
      </c>
      <c r="I4056" s="260"/>
      <c r="J4056" s="256"/>
      <c r="K4056" s="256"/>
      <c r="L4056" s="261"/>
      <c r="M4056" s="262"/>
      <c r="N4056" s="263"/>
      <c r="O4056" s="263"/>
      <c r="P4056" s="263"/>
      <c r="Q4056" s="263"/>
      <c r="R4056" s="263"/>
      <c r="S4056" s="263"/>
      <c r="T4056" s="264"/>
      <c r="U4056" s="15"/>
      <c r="V4056" s="15"/>
      <c r="W4056" s="15"/>
      <c r="X4056" s="15"/>
      <c r="Y4056" s="15"/>
      <c r="Z4056" s="15"/>
      <c r="AA4056" s="15"/>
      <c r="AB4056" s="15"/>
      <c r="AC4056" s="15"/>
      <c r="AD4056" s="15"/>
      <c r="AE4056" s="15"/>
      <c r="AT4056" s="265" t="s">
        <v>180</v>
      </c>
      <c r="AU4056" s="265" t="s">
        <v>78</v>
      </c>
      <c r="AV4056" s="15" t="s">
        <v>176</v>
      </c>
      <c r="AW4056" s="15" t="s">
        <v>31</v>
      </c>
      <c r="AX4056" s="15" t="s">
        <v>76</v>
      </c>
      <c r="AY4056" s="265" t="s">
        <v>169</v>
      </c>
    </row>
    <row r="4057" s="2" customFormat="1" ht="37.8" customHeight="1">
      <c r="A4057" s="41"/>
      <c r="B4057" s="42"/>
      <c r="C4057" s="215" t="s">
        <v>2859</v>
      </c>
      <c r="D4057" s="215" t="s">
        <v>171</v>
      </c>
      <c r="E4057" s="216" t="s">
        <v>2860</v>
      </c>
      <c r="F4057" s="217" t="s">
        <v>2861</v>
      </c>
      <c r="G4057" s="218" t="s">
        <v>396</v>
      </c>
      <c r="H4057" s="219">
        <v>81.200000000000003</v>
      </c>
      <c r="I4057" s="220"/>
      <c r="J4057" s="221">
        <f>ROUND(I4057*H4057,2)</f>
        <v>0</v>
      </c>
      <c r="K4057" s="217" t="s">
        <v>19</v>
      </c>
      <c r="L4057" s="47"/>
      <c r="M4057" s="222" t="s">
        <v>19</v>
      </c>
      <c r="N4057" s="223" t="s">
        <v>40</v>
      </c>
      <c r="O4057" s="87"/>
      <c r="P4057" s="224">
        <f>O4057*H4057</f>
        <v>0</v>
      </c>
      <c r="Q4057" s="224">
        <v>0.0043299999999999996</v>
      </c>
      <c r="R4057" s="224">
        <f>Q4057*H4057</f>
        <v>0.35159599999999996</v>
      </c>
      <c r="S4057" s="224">
        <v>0</v>
      </c>
      <c r="T4057" s="225">
        <f>S4057*H4057</f>
        <v>0</v>
      </c>
      <c r="U4057" s="41"/>
      <c r="V4057" s="41"/>
      <c r="W4057" s="41"/>
      <c r="X4057" s="41"/>
      <c r="Y4057" s="41"/>
      <c r="Z4057" s="41"/>
      <c r="AA4057" s="41"/>
      <c r="AB4057" s="41"/>
      <c r="AC4057" s="41"/>
      <c r="AD4057" s="41"/>
      <c r="AE4057" s="41"/>
      <c r="AR4057" s="226" t="s">
        <v>508</v>
      </c>
      <c r="AT4057" s="226" t="s">
        <v>171</v>
      </c>
      <c r="AU4057" s="226" t="s">
        <v>78</v>
      </c>
      <c r="AY4057" s="20" t="s">
        <v>169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20" t="s">
        <v>76</v>
      </c>
      <c r="BK4057" s="227">
        <f>ROUND(I4057*H4057,2)</f>
        <v>0</v>
      </c>
      <c r="BL4057" s="20" t="s">
        <v>508</v>
      </c>
      <c r="BM4057" s="226" t="s">
        <v>2862</v>
      </c>
    </row>
    <row r="4058" s="14" customFormat="1">
      <c r="A4058" s="14"/>
      <c r="B4058" s="244"/>
      <c r="C4058" s="245"/>
      <c r="D4058" s="235" t="s">
        <v>180</v>
      </c>
      <c r="E4058" s="246" t="s">
        <v>19</v>
      </c>
      <c r="F4058" s="247" t="s">
        <v>2863</v>
      </c>
      <c r="G4058" s="245"/>
      <c r="H4058" s="248">
        <v>81.200000000000003</v>
      </c>
      <c r="I4058" s="249"/>
      <c r="J4058" s="245"/>
      <c r="K4058" s="245"/>
      <c r="L4058" s="250"/>
      <c r="M4058" s="251"/>
      <c r="N4058" s="252"/>
      <c r="O4058" s="252"/>
      <c r="P4058" s="252"/>
      <c r="Q4058" s="252"/>
      <c r="R4058" s="252"/>
      <c r="S4058" s="252"/>
      <c r="T4058" s="253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4" t="s">
        <v>180</v>
      </c>
      <c r="AU4058" s="254" t="s">
        <v>78</v>
      </c>
      <c r="AV4058" s="14" t="s">
        <v>78</v>
      </c>
      <c r="AW4058" s="14" t="s">
        <v>31</v>
      </c>
      <c r="AX4058" s="14" t="s">
        <v>69</v>
      </c>
      <c r="AY4058" s="254" t="s">
        <v>169</v>
      </c>
    </row>
    <row r="4059" s="15" customFormat="1">
      <c r="A4059" s="15"/>
      <c r="B4059" s="255"/>
      <c r="C4059" s="256"/>
      <c r="D4059" s="235" t="s">
        <v>180</v>
      </c>
      <c r="E4059" s="257" t="s">
        <v>19</v>
      </c>
      <c r="F4059" s="258" t="s">
        <v>371</v>
      </c>
      <c r="G4059" s="256"/>
      <c r="H4059" s="259">
        <v>81.200000000000003</v>
      </c>
      <c r="I4059" s="260"/>
      <c r="J4059" s="256"/>
      <c r="K4059" s="256"/>
      <c r="L4059" s="261"/>
      <c r="M4059" s="262"/>
      <c r="N4059" s="263"/>
      <c r="O4059" s="263"/>
      <c r="P4059" s="263"/>
      <c r="Q4059" s="263"/>
      <c r="R4059" s="263"/>
      <c r="S4059" s="263"/>
      <c r="T4059" s="264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65" t="s">
        <v>180</v>
      </c>
      <c r="AU4059" s="265" t="s">
        <v>78</v>
      </c>
      <c r="AV4059" s="15" t="s">
        <v>176</v>
      </c>
      <c r="AW4059" s="15" t="s">
        <v>31</v>
      </c>
      <c r="AX4059" s="15" t="s">
        <v>76</v>
      </c>
      <c r="AY4059" s="265" t="s">
        <v>169</v>
      </c>
    </row>
    <row r="4060" s="2" customFormat="1" ht="24.15" customHeight="1">
      <c r="A4060" s="41"/>
      <c r="B4060" s="42"/>
      <c r="C4060" s="215" t="s">
        <v>2864</v>
      </c>
      <c r="D4060" s="215" t="s">
        <v>171</v>
      </c>
      <c r="E4060" s="216" t="s">
        <v>2865</v>
      </c>
      <c r="F4060" s="217" t="s">
        <v>2866</v>
      </c>
      <c r="G4060" s="218" t="s">
        <v>396</v>
      </c>
      <c r="H4060" s="219">
        <v>359.51999999999998</v>
      </c>
      <c r="I4060" s="220"/>
      <c r="J4060" s="221">
        <f>ROUND(I4060*H4060,2)</f>
        <v>0</v>
      </c>
      <c r="K4060" s="217" t="s">
        <v>175</v>
      </c>
      <c r="L4060" s="47"/>
      <c r="M4060" s="222" t="s">
        <v>19</v>
      </c>
      <c r="N4060" s="223" t="s">
        <v>40</v>
      </c>
      <c r="O4060" s="87"/>
      <c r="P4060" s="224">
        <f>O4060*H4060</f>
        <v>0</v>
      </c>
      <c r="Q4060" s="224">
        <v>0.00172</v>
      </c>
      <c r="R4060" s="224">
        <f>Q4060*H4060</f>
        <v>0.61837439999999999</v>
      </c>
      <c r="S4060" s="224">
        <v>0</v>
      </c>
      <c r="T4060" s="225">
        <f>S4060*H4060</f>
        <v>0</v>
      </c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R4060" s="226" t="s">
        <v>508</v>
      </c>
      <c r="AT4060" s="226" t="s">
        <v>171</v>
      </c>
      <c r="AU4060" s="226" t="s">
        <v>78</v>
      </c>
      <c r="AY4060" s="20" t="s">
        <v>169</v>
      </c>
      <c r="BE4060" s="227">
        <f>IF(N4060="základní",J4060,0)</f>
        <v>0</v>
      </c>
      <c r="BF4060" s="227">
        <f>IF(N4060="snížená",J4060,0)</f>
        <v>0</v>
      </c>
      <c r="BG4060" s="227">
        <f>IF(N4060="zákl. přenesená",J4060,0)</f>
        <v>0</v>
      </c>
      <c r="BH4060" s="227">
        <f>IF(N4060="sníž. přenesená",J4060,0)</f>
        <v>0</v>
      </c>
      <c r="BI4060" s="227">
        <f>IF(N4060="nulová",J4060,0)</f>
        <v>0</v>
      </c>
      <c r="BJ4060" s="20" t="s">
        <v>76</v>
      </c>
      <c r="BK4060" s="227">
        <f>ROUND(I4060*H4060,2)</f>
        <v>0</v>
      </c>
      <c r="BL4060" s="20" t="s">
        <v>508</v>
      </c>
      <c r="BM4060" s="226" t="s">
        <v>2867</v>
      </c>
    </row>
    <row r="4061" s="2" customFormat="1">
      <c r="A4061" s="41"/>
      <c r="B4061" s="42"/>
      <c r="C4061" s="43"/>
      <c r="D4061" s="228" t="s">
        <v>178</v>
      </c>
      <c r="E4061" s="43"/>
      <c r="F4061" s="229" t="s">
        <v>2868</v>
      </c>
      <c r="G4061" s="43"/>
      <c r="H4061" s="43"/>
      <c r="I4061" s="230"/>
      <c r="J4061" s="43"/>
      <c r="K4061" s="43"/>
      <c r="L4061" s="47"/>
      <c r="M4061" s="231"/>
      <c r="N4061" s="232"/>
      <c r="O4061" s="87"/>
      <c r="P4061" s="87"/>
      <c r="Q4061" s="87"/>
      <c r="R4061" s="87"/>
      <c r="S4061" s="87"/>
      <c r="T4061" s="88"/>
      <c r="U4061" s="41"/>
      <c r="V4061" s="41"/>
      <c r="W4061" s="41"/>
      <c r="X4061" s="41"/>
      <c r="Y4061" s="41"/>
      <c r="Z4061" s="41"/>
      <c r="AA4061" s="41"/>
      <c r="AB4061" s="41"/>
      <c r="AC4061" s="41"/>
      <c r="AD4061" s="41"/>
      <c r="AE4061" s="41"/>
      <c r="AT4061" s="20" t="s">
        <v>178</v>
      </c>
      <c r="AU4061" s="20" t="s">
        <v>78</v>
      </c>
    </row>
    <row r="4062" s="14" customFormat="1">
      <c r="A4062" s="14"/>
      <c r="B4062" s="244"/>
      <c r="C4062" s="245"/>
      <c r="D4062" s="235" t="s">
        <v>180</v>
      </c>
      <c r="E4062" s="246" t="s">
        <v>19</v>
      </c>
      <c r="F4062" s="247" t="s">
        <v>2869</v>
      </c>
      <c r="G4062" s="245"/>
      <c r="H4062" s="248">
        <v>114.88</v>
      </c>
      <c r="I4062" s="249"/>
      <c r="J4062" s="245"/>
      <c r="K4062" s="245"/>
      <c r="L4062" s="250"/>
      <c r="M4062" s="251"/>
      <c r="N4062" s="252"/>
      <c r="O4062" s="252"/>
      <c r="P4062" s="252"/>
      <c r="Q4062" s="252"/>
      <c r="R4062" s="252"/>
      <c r="S4062" s="252"/>
      <c r="T4062" s="253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4" t="s">
        <v>180</v>
      </c>
      <c r="AU4062" s="254" t="s">
        <v>78</v>
      </c>
      <c r="AV4062" s="14" t="s">
        <v>78</v>
      </c>
      <c r="AW4062" s="14" t="s">
        <v>31</v>
      </c>
      <c r="AX4062" s="14" t="s">
        <v>69</v>
      </c>
      <c r="AY4062" s="254" t="s">
        <v>169</v>
      </c>
    </row>
    <row r="4063" s="14" customFormat="1">
      <c r="A4063" s="14"/>
      <c r="B4063" s="244"/>
      <c r="C4063" s="245"/>
      <c r="D4063" s="235" t="s">
        <v>180</v>
      </c>
      <c r="E4063" s="246" t="s">
        <v>19</v>
      </c>
      <c r="F4063" s="247" t="s">
        <v>2870</v>
      </c>
      <c r="G4063" s="245"/>
      <c r="H4063" s="248">
        <v>24.23</v>
      </c>
      <c r="I4063" s="249"/>
      <c r="J4063" s="245"/>
      <c r="K4063" s="245"/>
      <c r="L4063" s="250"/>
      <c r="M4063" s="251"/>
      <c r="N4063" s="252"/>
      <c r="O4063" s="252"/>
      <c r="P4063" s="252"/>
      <c r="Q4063" s="252"/>
      <c r="R4063" s="252"/>
      <c r="S4063" s="252"/>
      <c r="T4063" s="253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4" t="s">
        <v>180</v>
      </c>
      <c r="AU4063" s="254" t="s">
        <v>78</v>
      </c>
      <c r="AV4063" s="14" t="s">
        <v>78</v>
      </c>
      <c r="AW4063" s="14" t="s">
        <v>31</v>
      </c>
      <c r="AX4063" s="14" t="s">
        <v>69</v>
      </c>
      <c r="AY4063" s="254" t="s">
        <v>169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38.670000000000002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4" customFormat="1">
      <c r="A4065" s="14"/>
      <c r="B4065" s="244"/>
      <c r="C4065" s="245"/>
      <c r="D4065" s="235" t="s">
        <v>180</v>
      </c>
      <c r="E4065" s="246" t="s">
        <v>19</v>
      </c>
      <c r="F4065" s="247" t="s">
        <v>2872</v>
      </c>
      <c r="G4065" s="245"/>
      <c r="H4065" s="248">
        <v>181.74000000000001</v>
      </c>
      <c r="I4065" s="249"/>
      <c r="J4065" s="245"/>
      <c r="K4065" s="245"/>
      <c r="L4065" s="250"/>
      <c r="M4065" s="251"/>
      <c r="N4065" s="252"/>
      <c r="O4065" s="252"/>
      <c r="P4065" s="252"/>
      <c r="Q4065" s="252"/>
      <c r="R4065" s="252"/>
      <c r="S4065" s="252"/>
      <c r="T4065" s="253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4" t="s">
        <v>180</v>
      </c>
      <c r="AU4065" s="254" t="s">
        <v>78</v>
      </c>
      <c r="AV4065" s="14" t="s">
        <v>78</v>
      </c>
      <c r="AW4065" s="14" t="s">
        <v>31</v>
      </c>
      <c r="AX4065" s="14" t="s">
        <v>69</v>
      </c>
      <c r="AY4065" s="254" t="s">
        <v>169</v>
      </c>
    </row>
    <row r="4066" s="15" customFormat="1">
      <c r="A4066" s="15"/>
      <c r="B4066" s="255"/>
      <c r="C4066" s="256"/>
      <c r="D4066" s="235" t="s">
        <v>180</v>
      </c>
      <c r="E4066" s="257" t="s">
        <v>19</v>
      </c>
      <c r="F4066" s="258" t="s">
        <v>371</v>
      </c>
      <c r="G4066" s="256"/>
      <c r="H4066" s="259">
        <v>359.51999999999998</v>
      </c>
      <c r="I4066" s="260"/>
      <c r="J4066" s="256"/>
      <c r="K4066" s="256"/>
      <c r="L4066" s="261"/>
      <c r="M4066" s="262"/>
      <c r="N4066" s="263"/>
      <c r="O4066" s="263"/>
      <c r="P4066" s="263"/>
      <c r="Q4066" s="263"/>
      <c r="R4066" s="263"/>
      <c r="S4066" s="263"/>
      <c r="T4066" s="264"/>
      <c r="U4066" s="15"/>
      <c r="V4066" s="15"/>
      <c r="W4066" s="15"/>
      <c r="X4066" s="15"/>
      <c r="Y4066" s="15"/>
      <c r="Z4066" s="15"/>
      <c r="AA4066" s="15"/>
      <c r="AB4066" s="15"/>
      <c r="AC4066" s="15"/>
      <c r="AD4066" s="15"/>
      <c r="AE4066" s="15"/>
      <c r="AT4066" s="265" t="s">
        <v>180</v>
      </c>
      <c r="AU4066" s="265" t="s">
        <v>78</v>
      </c>
      <c r="AV4066" s="15" t="s">
        <v>176</v>
      </c>
      <c r="AW4066" s="15" t="s">
        <v>31</v>
      </c>
      <c r="AX4066" s="15" t="s">
        <v>76</v>
      </c>
      <c r="AY4066" s="265" t="s">
        <v>169</v>
      </c>
    </row>
    <row r="4067" s="2" customFormat="1" ht="33" customHeight="1">
      <c r="A4067" s="41"/>
      <c r="B4067" s="42"/>
      <c r="C4067" s="215" t="s">
        <v>2873</v>
      </c>
      <c r="D4067" s="215" t="s">
        <v>171</v>
      </c>
      <c r="E4067" s="216" t="s">
        <v>2874</v>
      </c>
      <c r="F4067" s="217" t="s">
        <v>2875</v>
      </c>
      <c r="G4067" s="218" t="s">
        <v>396</v>
      </c>
      <c r="H4067" s="219">
        <v>32.299999999999997</v>
      </c>
      <c r="I4067" s="220"/>
      <c r="J4067" s="221">
        <f>ROUND(I4067*H4067,2)</f>
        <v>0</v>
      </c>
      <c r="K4067" s="217" t="s">
        <v>175</v>
      </c>
      <c r="L4067" s="47"/>
      <c r="M4067" s="222" t="s">
        <v>19</v>
      </c>
      <c r="N4067" s="223" t="s">
        <v>40</v>
      </c>
      <c r="O4067" s="87"/>
      <c r="P4067" s="224">
        <f>O4067*H4067</f>
        <v>0</v>
      </c>
      <c r="Q4067" s="224">
        <v>0.0071199999999999996</v>
      </c>
      <c r="R4067" s="224">
        <f>Q4067*H4067</f>
        <v>0.22997599999999996</v>
      </c>
      <c r="S4067" s="224">
        <v>0</v>
      </c>
      <c r="T4067" s="225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6" t="s">
        <v>508</v>
      </c>
      <c r="AT4067" s="226" t="s">
        <v>171</v>
      </c>
      <c r="AU4067" s="226" t="s">
        <v>78</v>
      </c>
      <c r="AY4067" s="20" t="s">
        <v>169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20" t="s">
        <v>76</v>
      </c>
      <c r="BK4067" s="227">
        <f>ROUND(I4067*H4067,2)</f>
        <v>0</v>
      </c>
      <c r="BL4067" s="20" t="s">
        <v>508</v>
      </c>
      <c r="BM4067" s="226" t="s">
        <v>2876</v>
      </c>
    </row>
    <row r="4068" s="2" customFormat="1">
      <c r="A4068" s="41"/>
      <c r="B4068" s="42"/>
      <c r="C4068" s="43"/>
      <c r="D4068" s="228" t="s">
        <v>178</v>
      </c>
      <c r="E4068" s="43"/>
      <c r="F4068" s="229" t="s">
        <v>2877</v>
      </c>
      <c r="G4068" s="43"/>
      <c r="H4068" s="43"/>
      <c r="I4068" s="230"/>
      <c r="J4068" s="43"/>
      <c r="K4068" s="43"/>
      <c r="L4068" s="47"/>
      <c r="M4068" s="231"/>
      <c r="N4068" s="232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178</v>
      </c>
      <c r="AU4068" s="20" t="s">
        <v>78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15.800000000000001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16.5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5" customFormat="1">
      <c r="A4071" s="15"/>
      <c r="B4071" s="255"/>
      <c r="C4071" s="256"/>
      <c r="D4071" s="235" t="s">
        <v>180</v>
      </c>
      <c r="E4071" s="257" t="s">
        <v>19</v>
      </c>
      <c r="F4071" s="258" t="s">
        <v>371</v>
      </c>
      <c r="G4071" s="256"/>
      <c r="H4071" s="259">
        <v>32.299999999999997</v>
      </c>
      <c r="I4071" s="260"/>
      <c r="J4071" s="256"/>
      <c r="K4071" s="256"/>
      <c r="L4071" s="261"/>
      <c r="M4071" s="262"/>
      <c r="N4071" s="263"/>
      <c r="O4071" s="263"/>
      <c r="P4071" s="263"/>
      <c r="Q4071" s="263"/>
      <c r="R4071" s="263"/>
      <c r="S4071" s="263"/>
      <c r="T4071" s="264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65" t="s">
        <v>180</v>
      </c>
      <c r="AU4071" s="265" t="s">
        <v>78</v>
      </c>
      <c r="AV4071" s="15" t="s">
        <v>176</v>
      </c>
      <c r="AW4071" s="15" t="s">
        <v>31</v>
      </c>
      <c r="AX4071" s="15" t="s">
        <v>76</v>
      </c>
      <c r="AY4071" s="265" t="s">
        <v>169</v>
      </c>
    </row>
    <row r="4072" s="2" customFormat="1" ht="37.8" customHeight="1">
      <c r="A4072" s="41"/>
      <c r="B4072" s="42"/>
      <c r="C4072" s="215" t="s">
        <v>2880</v>
      </c>
      <c r="D4072" s="215" t="s">
        <v>171</v>
      </c>
      <c r="E4072" s="216" t="s">
        <v>2881</v>
      </c>
      <c r="F4072" s="217" t="s">
        <v>2882</v>
      </c>
      <c r="G4072" s="218" t="s">
        <v>396</v>
      </c>
      <c r="H4072" s="219">
        <v>55.899999999999999</v>
      </c>
      <c r="I4072" s="220"/>
      <c r="J4072" s="221">
        <f>ROUND(I4072*H4072,2)</f>
        <v>0</v>
      </c>
      <c r="K4072" s="217" t="s">
        <v>175</v>
      </c>
      <c r="L4072" s="47"/>
      <c r="M4072" s="222" t="s">
        <v>19</v>
      </c>
      <c r="N4072" s="223" t="s">
        <v>40</v>
      </c>
      <c r="O4072" s="87"/>
      <c r="P4072" s="224">
        <f>O4072*H4072</f>
        <v>0</v>
      </c>
      <c r="Q4072" s="224">
        <v>0.0035799999999999998</v>
      </c>
      <c r="R4072" s="224">
        <f>Q4072*H4072</f>
        <v>0.20012199999999999</v>
      </c>
      <c r="S4072" s="224">
        <v>0</v>
      </c>
      <c r="T4072" s="225">
        <f>S4072*H4072</f>
        <v>0</v>
      </c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R4072" s="226" t="s">
        <v>508</v>
      </c>
      <c r="AT4072" s="226" t="s">
        <v>171</v>
      </c>
      <c r="AU4072" s="226" t="s">
        <v>78</v>
      </c>
      <c r="AY4072" s="20" t="s">
        <v>169</v>
      </c>
      <c r="BE4072" s="227">
        <f>IF(N4072="základní",J4072,0)</f>
        <v>0</v>
      </c>
      <c r="BF4072" s="227">
        <f>IF(N4072="snížená",J4072,0)</f>
        <v>0</v>
      </c>
      <c r="BG4072" s="227">
        <f>IF(N4072="zákl. přenesená",J4072,0)</f>
        <v>0</v>
      </c>
      <c r="BH4072" s="227">
        <f>IF(N4072="sníž. přenesená",J4072,0)</f>
        <v>0</v>
      </c>
      <c r="BI4072" s="227">
        <f>IF(N4072="nulová",J4072,0)</f>
        <v>0</v>
      </c>
      <c r="BJ4072" s="20" t="s">
        <v>76</v>
      </c>
      <c r="BK4072" s="227">
        <f>ROUND(I4072*H4072,2)</f>
        <v>0</v>
      </c>
      <c r="BL4072" s="20" t="s">
        <v>508</v>
      </c>
      <c r="BM4072" s="226" t="s">
        <v>2883</v>
      </c>
    </row>
    <row r="4073" s="2" customFormat="1">
      <c r="A4073" s="41"/>
      <c r="B4073" s="42"/>
      <c r="C4073" s="43"/>
      <c r="D4073" s="228" t="s">
        <v>178</v>
      </c>
      <c r="E4073" s="43"/>
      <c r="F4073" s="229" t="s">
        <v>2884</v>
      </c>
      <c r="G4073" s="43"/>
      <c r="H4073" s="43"/>
      <c r="I4073" s="230"/>
      <c r="J4073" s="43"/>
      <c r="K4073" s="43"/>
      <c r="L4073" s="47"/>
      <c r="M4073" s="231"/>
      <c r="N4073" s="232"/>
      <c r="O4073" s="87"/>
      <c r="P4073" s="87"/>
      <c r="Q4073" s="87"/>
      <c r="R4073" s="87"/>
      <c r="S4073" s="87"/>
      <c r="T4073" s="88"/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T4073" s="20" t="s">
        <v>178</v>
      </c>
      <c r="AU4073" s="20" t="s">
        <v>78</v>
      </c>
    </row>
    <row r="4074" s="14" customFormat="1">
      <c r="A4074" s="14"/>
      <c r="B4074" s="244"/>
      <c r="C4074" s="245"/>
      <c r="D4074" s="235" t="s">
        <v>180</v>
      </c>
      <c r="E4074" s="246" t="s">
        <v>19</v>
      </c>
      <c r="F4074" s="247" t="s">
        <v>2885</v>
      </c>
      <c r="G4074" s="245"/>
      <c r="H4074" s="248">
        <v>4</v>
      </c>
      <c r="I4074" s="249"/>
      <c r="J4074" s="245"/>
      <c r="K4074" s="245"/>
      <c r="L4074" s="250"/>
      <c r="M4074" s="251"/>
      <c r="N4074" s="252"/>
      <c r="O4074" s="252"/>
      <c r="P4074" s="252"/>
      <c r="Q4074" s="252"/>
      <c r="R4074" s="252"/>
      <c r="S4074" s="252"/>
      <c r="T4074" s="253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4" t="s">
        <v>180</v>
      </c>
      <c r="AU4074" s="254" t="s">
        <v>78</v>
      </c>
      <c r="AV4074" s="14" t="s">
        <v>78</v>
      </c>
      <c r="AW4074" s="14" t="s">
        <v>31</v>
      </c>
      <c r="AX4074" s="14" t="s">
        <v>69</v>
      </c>
      <c r="AY4074" s="254" t="s">
        <v>169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6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7.5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4" customFormat="1">
      <c r="A4077" s="14"/>
      <c r="B4077" s="244"/>
      <c r="C4077" s="245"/>
      <c r="D4077" s="235" t="s">
        <v>180</v>
      </c>
      <c r="E4077" s="246" t="s">
        <v>19</v>
      </c>
      <c r="F4077" s="247" t="s">
        <v>2888</v>
      </c>
      <c r="G4077" s="245"/>
      <c r="H4077" s="248">
        <v>3</v>
      </c>
      <c r="I4077" s="249"/>
      <c r="J4077" s="245"/>
      <c r="K4077" s="245"/>
      <c r="L4077" s="250"/>
      <c r="M4077" s="251"/>
      <c r="N4077" s="252"/>
      <c r="O4077" s="252"/>
      <c r="P4077" s="252"/>
      <c r="Q4077" s="252"/>
      <c r="R4077" s="252"/>
      <c r="S4077" s="252"/>
      <c r="T4077" s="253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4" t="s">
        <v>180</v>
      </c>
      <c r="AU4077" s="254" t="s">
        <v>78</v>
      </c>
      <c r="AV4077" s="14" t="s">
        <v>78</v>
      </c>
      <c r="AW4077" s="14" t="s">
        <v>31</v>
      </c>
      <c r="AX4077" s="14" t="s">
        <v>69</v>
      </c>
      <c r="AY4077" s="254" t="s">
        <v>169</v>
      </c>
    </row>
    <row r="4078" s="14" customFormat="1">
      <c r="A4078" s="14"/>
      <c r="B4078" s="244"/>
      <c r="C4078" s="245"/>
      <c r="D4078" s="235" t="s">
        <v>180</v>
      </c>
      <c r="E4078" s="246" t="s">
        <v>19</v>
      </c>
      <c r="F4078" s="247" t="s">
        <v>2889</v>
      </c>
      <c r="G4078" s="245"/>
      <c r="H4078" s="248">
        <v>5</v>
      </c>
      <c r="I4078" s="249"/>
      <c r="J4078" s="245"/>
      <c r="K4078" s="245"/>
      <c r="L4078" s="250"/>
      <c r="M4078" s="251"/>
      <c r="N4078" s="252"/>
      <c r="O4078" s="252"/>
      <c r="P4078" s="252"/>
      <c r="Q4078" s="252"/>
      <c r="R4078" s="252"/>
      <c r="S4078" s="252"/>
      <c r="T4078" s="253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T4078" s="254" t="s">
        <v>180</v>
      </c>
      <c r="AU4078" s="254" t="s">
        <v>78</v>
      </c>
      <c r="AV4078" s="14" t="s">
        <v>78</v>
      </c>
      <c r="AW4078" s="14" t="s">
        <v>31</v>
      </c>
      <c r="AX4078" s="14" t="s">
        <v>69</v>
      </c>
      <c r="AY4078" s="254" t="s">
        <v>169</v>
      </c>
    </row>
    <row r="4079" s="14" customFormat="1">
      <c r="A4079" s="14"/>
      <c r="B4079" s="244"/>
      <c r="C4079" s="245"/>
      <c r="D4079" s="235" t="s">
        <v>180</v>
      </c>
      <c r="E4079" s="246" t="s">
        <v>19</v>
      </c>
      <c r="F4079" s="247" t="s">
        <v>2890</v>
      </c>
      <c r="G4079" s="245"/>
      <c r="H4079" s="248">
        <v>3</v>
      </c>
      <c r="I4079" s="249"/>
      <c r="J4079" s="245"/>
      <c r="K4079" s="245"/>
      <c r="L4079" s="250"/>
      <c r="M4079" s="251"/>
      <c r="N4079" s="252"/>
      <c r="O4079" s="252"/>
      <c r="P4079" s="252"/>
      <c r="Q4079" s="252"/>
      <c r="R4079" s="252"/>
      <c r="S4079" s="252"/>
      <c r="T4079" s="253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4" t="s">
        <v>180</v>
      </c>
      <c r="AU4079" s="254" t="s">
        <v>78</v>
      </c>
      <c r="AV4079" s="14" t="s">
        <v>78</v>
      </c>
      <c r="AW4079" s="14" t="s">
        <v>31</v>
      </c>
      <c r="AX4079" s="14" t="s">
        <v>69</v>
      </c>
      <c r="AY4079" s="254" t="s">
        <v>169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2891</v>
      </c>
      <c r="G4080" s="245"/>
      <c r="H4080" s="248">
        <v>7.5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2892</v>
      </c>
      <c r="G4081" s="245"/>
      <c r="H4081" s="248">
        <v>1.5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2893</v>
      </c>
      <c r="G4082" s="245"/>
      <c r="H4082" s="248">
        <v>1.8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2894</v>
      </c>
      <c r="G4083" s="245"/>
      <c r="H4083" s="248">
        <v>1.8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2895</v>
      </c>
      <c r="G4084" s="245"/>
      <c r="H4084" s="248">
        <v>1.8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2896</v>
      </c>
      <c r="G4085" s="245"/>
      <c r="H4085" s="248">
        <v>2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2897</v>
      </c>
      <c r="G4086" s="245"/>
      <c r="H4086" s="248">
        <v>2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2898</v>
      </c>
      <c r="G4087" s="245"/>
      <c r="H4087" s="248">
        <v>2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2899</v>
      </c>
      <c r="G4088" s="245"/>
      <c r="H4088" s="248">
        <v>1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2900</v>
      </c>
      <c r="G4089" s="245"/>
      <c r="H4089" s="248">
        <v>2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2901</v>
      </c>
      <c r="G4090" s="245"/>
      <c r="H4090" s="248">
        <v>2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2902</v>
      </c>
      <c r="G4091" s="245"/>
      <c r="H4091" s="248">
        <v>1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2903</v>
      </c>
      <c r="G4092" s="245"/>
      <c r="H4092" s="248">
        <v>1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5" customFormat="1">
      <c r="A4093" s="15"/>
      <c r="B4093" s="255"/>
      <c r="C4093" s="256"/>
      <c r="D4093" s="235" t="s">
        <v>180</v>
      </c>
      <c r="E4093" s="257" t="s">
        <v>19</v>
      </c>
      <c r="F4093" s="258" t="s">
        <v>371</v>
      </c>
      <c r="G4093" s="256"/>
      <c r="H4093" s="259">
        <v>55.899999999999999</v>
      </c>
      <c r="I4093" s="260"/>
      <c r="J4093" s="256"/>
      <c r="K4093" s="256"/>
      <c r="L4093" s="261"/>
      <c r="M4093" s="262"/>
      <c r="N4093" s="263"/>
      <c r="O4093" s="263"/>
      <c r="P4093" s="263"/>
      <c r="Q4093" s="263"/>
      <c r="R4093" s="263"/>
      <c r="S4093" s="263"/>
      <c r="T4093" s="264"/>
      <c r="U4093" s="15"/>
      <c r="V4093" s="15"/>
      <c r="W4093" s="15"/>
      <c r="X4093" s="15"/>
      <c r="Y4093" s="15"/>
      <c r="Z4093" s="15"/>
      <c r="AA4093" s="15"/>
      <c r="AB4093" s="15"/>
      <c r="AC4093" s="15"/>
      <c r="AD4093" s="15"/>
      <c r="AE4093" s="15"/>
      <c r="AT4093" s="265" t="s">
        <v>180</v>
      </c>
      <c r="AU4093" s="265" t="s">
        <v>78</v>
      </c>
      <c r="AV4093" s="15" t="s">
        <v>176</v>
      </c>
      <c r="AW4093" s="15" t="s">
        <v>31</v>
      </c>
      <c r="AX4093" s="15" t="s">
        <v>76</v>
      </c>
      <c r="AY4093" s="265" t="s">
        <v>169</v>
      </c>
    </row>
    <row r="4094" s="2" customFormat="1" ht="24.15" customHeight="1">
      <c r="A4094" s="41"/>
      <c r="B4094" s="42"/>
      <c r="C4094" s="215" t="s">
        <v>2904</v>
      </c>
      <c r="D4094" s="215" t="s">
        <v>171</v>
      </c>
      <c r="E4094" s="216" t="s">
        <v>2905</v>
      </c>
      <c r="F4094" s="217" t="s">
        <v>2906</v>
      </c>
      <c r="G4094" s="218" t="s">
        <v>396</v>
      </c>
      <c r="H4094" s="219">
        <v>2.3500000000000001</v>
      </c>
      <c r="I4094" s="220"/>
      <c r="J4094" s="221">
        <f>ROUND(I4094*H4094,2)</f>
        <v>0</v>
      </c>
      <c r="K4094" s="217" t="s">
        <v>19</v>
      </c>
      <c r="L4094" s="47"/>
      <c r="M4094" s="222" t="s">
        <v>19</v>
      </c>
      <c r="N4094" s="223" t="s">
        <v>40</v>
      </c>
      <c r="O4094" s="87"/>
      <c r="P4094" s="224">
        <f>O4094*H4094</f>
        <v>0</v>
      </c>
      <c r="Q4094" s="224">
        <v>0.0023</v>
      </c>
      <c r="R4094" s="224">
        <f>Q4094*H4094</f>
        <v>0.0054050000000000001</v>
      </c>
      <c r="S4094" s="224">
        <v>0</v>
      </c>
      <c r="T4094" s="225">
        <f>S4094*H4094</f>
        <v>0</v>
      </c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R4094" s="226" t="s">
        <v>508</v>
      </c>
      <c r="AT4094" s="226" t="s">
        <v>171</v>
      </c>
      <c r="AU4094" s="226" t="s">
        <v>78</v>
      </c>
      <c r="AY4094" s="20" t="s">
        <v>169</v>
      </c>
      <c r="BE4094" s="227">
        <f>IF(N4094="základní",J4094,0)</f>
        <v>0</v>
      </c>
      <c r="BF4094" s="227">
        <f>IF(N4094="snížená",J4094,0)</f>
        <v>0</v>
      </c>
      <c r="BG4094" s="227">
        <f>IF(N4094="zákl. přenesená",J4094,0)</f>
        <v>0</v>
      </c>
      <c r="BH4094" s="227">
        <f>IF(N4094="sníž. přenesená",J4094,0)</f>
        <v>0</v>
      </c>
      <c r="BI4094" s="227">
        <f>IF(N4094="nulová",J4094,0)</f>
        <v>0</v>
      </c>
      <c r="BJ4094" s="20" t="s">
        <v>76</v>
      </c>
      <c r="BK4094" s="227">
        <f>ROUND(I4094*H4094,2)</f>
        <v>0</v>
      </c>
      <c r="BL4094" s="20" t="s">
        <v>508</v>
      </c>
      <c r="BM4094" s="226" t="s">
        <v>2907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1.45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0.90000000000000002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5" customFormat="1">
      <c r="A4097" s="15"/>
      <c r="B4097" s="255"/>
      <c r="C4097" s="256"/>
      <c r="D4097" s="235" t="s">
        <v>180</v>
      </c>
      <c r="E4097" s="257" t="s">
        <v>19</v>
      </c>
      <c r="F4097" s="258" t="s">
        <v>371</v>
      </c>
      <c r="G4097" s="256"/>
      <c r="H4097" s="259">
        <v>2.3500000000000001</v>
      </c>
      <c r="I4097" s="260"/>
      <c r="J4097" s="256"/>
      <c r="K4097" s="256"/>
      <c r="L4097" s="261"/>
      <c r="M4097" s="262"/>
      <c r="N4097" s="263"/>
      <c r="O4097" s="263"/>
      <c r="P4097" s="263"/>
      <c r="Q4097" s="263"/>
      <c r="R4097" s="263"/>
      <c r="S4097" s="263"/>
      <c r="T4097" s="264"/>
      <c r="U4097" s="15"/>
      <c r="V4097" s="15"/>
      <c r="W4097" s="15"/>
      <c r="X4097" s="15"/>
      <c r="Y4097" s="15"/>
      <c r="Z4097" s="15"/>
      <c r="AA4097" s="15"/>
      <c r="AB4097" s="15"/>
      <c r="AC4097" s="15"/>
      <c r="AD4097" s="15"/>
      <c r="AE4097" s="15"/>
      <c r="AT4097" s="265" t="s">
        <v>180</v>
      </c>
      <c r="AU4097" s="265" t="s">
        <v>78</v>
      </c>
      <c r="AV4097" s="15" t="s">
        <v>176</v>
      </c>
      <c r="AW4097" s="15" t="s">
        <v>31</v>
      </c>
      <c r="AX4097" s="15" t="s">
        <v>76</v>
      </c>
      <c r="AY4097" s="265" t="s">
        <v>169</v>
      </c>
    </row>
    <row r="4098" s="2" customFormat="1" ht="24.15" customHeight="1">
      <c r="A4098" s="41"/>
      <c r="B4098" s="42"/>
      <c r="C4098" s="215" t="s">
        <v>2910</v>
      </c>
      <c r="D4098" s="215" t="s">
        <v>171</v>
      </c>
      <c r="E4098" s="216" t="s">
        <v>2911</v>
      </c>
      <c r="F4098" s="217" t="s">
        <v>2912</v>
      </c>
      <c r="G4098" s="218" t="s">
        <v>412</v>
      </c>
      <c r="H4098" s="219">
        <v>9.2729999999999997</v>
      </c>
      <c r="I4098" s="220"/>
      <c r="J4098" s="221">
        <f>ROUND(I4098*H4098,2)</f>
        <v>0</v>
      </c>
      <c r="K4098" s="217" t="s">
        <v>175</v>
      </c>
      <c r="L4098" s="47"/>
      <c r="M4098" s="222" t="s">
        <v>19</v>
      </c>
      <c r="N4098" s="223" t="s">
        <v>40</v>
      </c>
      <c r="O4098" s="87"/>
      <c r="P4098" s="224">
        <f>O4098*H4098</f>
        <v>0</v>
      </c>
      <c r="Q4098" s="224">
        <v>0.010789999999999999</v>
      </c>
      <c r="R4098" s="224">
        <f>Q4098*H4098</f>
        <v>0.10005566999999999</v>
      </c>
      <c r="S4098" s="224">
        <v>0</v>
      </c>
      <c r="T4098" s="225">
        <f>S4098*H4098</f>
        <v>0</v>
      </c>
      <c r="U4098" s="41"/>
      <c r="V4098" s="41"/>
      <c r="W4098" s="41"/>
      <c r="X4098" s="41"/>
      <c r="Y4098" s="41"/>
      <c r="Z4098" s="41"/>
      <c r="AA4098" s="41"/>
      <c r="AB4098" s="41"/>
      <c r="AC4098" s="41"/>
      <c r="AD4098" s="41"/>
      <c r="AE4098" s="41"/>
      <c r="AR4098" s="226" t="s">
        <v>508</v>
      </c>
      <c r="AT4098" s="226" t="s">
        <v>171</v>
      </c>
      <c r="AU4098" s="226" t="s">
        <v>78</v>
      </c>
      <c r="AY4098" s="20" t="s">
        <v>169</v>
      </c>
      <c r="BE4098" s="227">
        <f>IF(N4098="základní",J4098,0)</f>
        <v>0</v>
      </c>
      <c r="BF4098" s="227">
        <f>IF(N4098="snížená",J4098,0)</f>
        <v>0</v>
      </c>
      <c r="BG4098" s="227">
        <f>IF(N4098="zákl. přenesená",J4098,0)</f>
        <v>0</v>
      </c>
      <c r="BH4098" s="227">
        <f>IF(N4098="sníž. přenesená",J4098,0)</f>
        <v>0</v>
      </c>
      <c r="BI4098" s="227">
        <f>IF(N4098="nulová",J4098,0)</f>
        <v>0</v>
      </c>
      <c r="BJ4098" s="20" t="s">
        <v>76</v>
      </c>
      <c r="BK4098" s="227">
        <f>ROUND(I4098*H4098,2)</f>
        <v>0</v>
      </c>
      <c r="BL4098" s="20" t="s">
        <v>508</v>
      </c>
      <c r="BM4098" s="226" t="s">
        <v>2913</v>
      </c>
    </row>
    <row r="4099" s="2" customFormat="1">
      <c r="A4099" s="41"/>
      <c r="B4099" s="42"/>
      <c r="C4099" s="43"/>
      <c r="D4099" s="228" t="s">
        <v>178</v>
      </c>
      <c r="E4099" s="43"/>
      <c r="F4099" s="229" t="s">
        <v>2914</v>
      </c>
      <c r="G4099" s="43"/>
      <c r="H4099" s="43"/>
      <c r="I4099" s="230"/>
      <c r="J4099" s="43"/>
      <c r="K4099" s="43"/>
      <c r="L4099" s="47"/>
      <c r="M4099" s="231"/>
      <c r="N4099" s="232"/>
      <c r="O4099" s="87"/>
      <c r="P4099" s="87"/>
      <c r="Q4099" s="87"/>
      <c r="R4099" s="87"/>
      <c r="S4099" s="87"/>
      <c r="T4099" s="88"/>
      <c r="U4099" s="41"/>
      <c r="V4099" s="41"/>
      <c r="W4099" s="41"/>
      <c r="X4099" s="41"/>
      <c r="Y4099" s="41"/>
      <c r="Z4099" s="41"/>
      <c r="AA4099" s="41"/>
      <c r="AB4099" s="41"/>
      <c r="AC4099" s="41"/>
      <c r="AD4099" s="41"/>
      <c r="AE4099" s="41"/>
      <c r="AT4099" s="20" t="s">
        <v>178</v>
      </c>
      <c r="AU4099" s="20" t="s">
        <v>78</v>
      </c>
    </row>
    <row r="4100" s="14" customFormat="1">
      <c r="A4100" s="14"/>
      <c r="B4100" s="244"/>
      <c r="C4100" s="245"/>
      <c r="D4100" s="235" t="s">
        <v>180</v>
      </c>
      <c r="E4100" s="246" t="s">
        <v>19</v>
      </c>
      <c r="F4100" s="247" t="s">
        <v>2915</v>
      </c>
      <c r="G4100" s="245"/>
      <c r="H4100" s="248">
        <v>6.1379999999999999</v>
      </c>
      <c r="I4100" s="249"/>
      <c r="J4100" s="245"/>
      <c r="K4100" s="245"/>
      <c r="L4100" s="250"/>
      <c r="M4100" s="251"/>
      <c r="N4100" s="252"/>
      <c r="O4100" s="252"/>
      <c r="P4100" s="252"/>
      <c r="Q4100" s="252"/>
      <c r="R4100" s="252"/>
      <c r="S4100" s="252"/>
      <c r="T4100" s="253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4" t="s">
        <v>180</v>
      </c>
      <c r="AU4100" s="254" t="s">
        <v>78</v>
      </c>
      <c r="AV4100" s="14" t="s">
        <v>78</v>
      </c>
      <c r="AW4100" s="14" t="s">
        <v>31</v>
      </c>
      <c r="AX4100" s="14" t="s">
        <v>69</v>
      </c>
      <c r="AY4100" s="254" t="s">
        <v>169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3.1349999999999998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5" customFormat="1">
      <c r="A4102" s="15"/>
      <c r="B4102" s="255"/>
      <c r="C4102" s="256"/>
      <c r="D4102" s="235" t="s">
        <v>180</v>
      </c>
      <c r="E4102" s="257" t="s">
        <v>19</v>
      </c>
      <c r="F4102" s="258" t="s">
        <v>371</v>
      </c>
      <c r="G4102" s="256"/>
      <c r="H4102" s="259">
        <v>9.2729999999999997</v>
      </c>
      <c r="I4102" s="260"/>
      <c r="J4102" s="256"/>
      <c r="K4102" s="256"/>
      <c r="L4102" s="261"/>
      <c r="M4102" s="262"/>
      <c r="N4102" s="263"/>
      <c r="O4102" s="263"/>
      <c r="P4102" s="263"/>
      <c r="Q4102" s="263"/>
      <c r="R4102" s="263"/>
      <c r="S4102" s="263"/>
      <c r="T4102" s="264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5" t="s">
        <v>180</v>
      </c>
      <c r="AU4102" s="265" t="s">
        <v>78</v>
      </c>
      <c r="AV4102" s="15" t="s">
        <v>176</v>
      </c>
      <c r="AW4102" s="15" t="s">
        <v>31</v>
      </c>
      <c r="AX4102" s="15" t="s">
        <v>76</v>
      </c>
      <c r="AY4102" s="265" t="s">
        <v>169</v>
      </c>
    </row>
    <row r="4103" s="2" customFormat="1" ht="24.15" customHeight="1">
      <c r="A4103" s="41"/>
      <c r="B4103" s="42"/>
      <c r="C4103" s="215" t="s">
        <v>2917</v>
      </c>
      <c r="D4103" s="215" t="s">
        <v>171</v>
      </c>
      <c r="E4103" s="216" t="s">
        <v>2918</v>
      </c>
      <c r="F4103" s="217" t="s">
        <v>2919</v>
      </c>
      <c r="G4103" s="218" t="s">
        <v>412</v>
      </c>
      <c r="H4103" s="219">
        <v>15.792</v>
      </c>
      <c r="I4103" s="220"/>
      <c r="J4103" s="221">
        <f>ROUND(I4103*H4103,2)</f>
        <v>0</v>
      </c>
      <c r="K4103" s="217" t="s">
        <v>19</v>
      </c>
      <c r="L4103" s="47"/>
      <c r="M4103" s="222" t="s">
        <v>19</v>
      </c>
      <c r="N4103" s="223" t="s">
        <v>40</v>
      </c>
      <c r="O4103" s="87"/>
      <c r="P4103" s="224">
        <f>O4103*H4103</f>
        <v>0</v>
      </c>
      <c r="Q4103" s="224">
        <v>0.010789999999999999</v>
      </c>
      <c r="R4103" s="224">
        <f>Q4103*H4103</f>
        <v>0.17039567999999999</v>
      </c>
      <c r="S4103" s="224">
        <v>0</v>
      </c>
      <c r="T4103" s="225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6" t="s">
        <v>508</v>
      </c>
      <c r="AT4103" s="226" t="s">
        <v>171</v>
      </c>
      <c r="AU4103" s="226" t="s">
        <v>78</v>
      </c>
      <c r="AY4103" s="20" t="s">
        <v>169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20" t="s">
        <v>76</v>
      </c>
      <c r="BK4103" s="227">
        <f>ROUND(I4103*H4103,2)</f>
        <v>0</v>
      </c>
      <c r="BL4103" s="20" t="s">
        <v>508</v>
      </c>
      <c r="BM4103" s="226" t="s">
        <v>2920</v>
      </c>
    </row>
    <row r="4104" s="14" customFormat="1">
      <c r="A4104" s="14"/>
      <c r="B4104" s="244"/>
      <c r="C4104" s="245"/>
      <c r="D4104" s="235" t="s">
        <v>180</v>
      </c>
      <c r="E4104" s="246" t="s">
        <v>19</v>
      </c>
      <c r="F4104" s="247" t="s">
        <v>2921</v>
      </c>
      <c r="G4104" s="245"/>
      <c r="H4104" s="248">
        <v>15.792</v>
      </c>
      <c r="I4104" s="249"/>
      <c r="J4104" s="245"/>
      <c r="K4104" s="245"/>
      <c r="L4104" s="250"/>
      <c r="M4104" s="251"/>
      <c r="N4104" s="252"/>
      <c r="O4104" s="252"/>
      <c r="P4104" s="252"/>
      <c r="Q4104" s="252"/>
      <c r="R4104" s="252"/>
      <c r="S4104" s="252"/>
      <c r="T4104" s="253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4" t="s">
        <v>180</v>
      </c>
      <c r="AU4104" s="254" t="s">
        <v>78</v>
      </c>
      <c r="AV4104" s="14" t="s">
        <v>78</v>
      </c>
      <c r="AW4104" s="14" t="s">
        <v>31</v>
      </c>
      <c r="AX4104" s="14" t="s">
        <v>69</v>
      </c>
      <c r="AY4104" s="254" t="s">
        <v>169</v>
      </c>
    </row>
    <row r="4105" s="15" customFormat="1">
      <c r="A4105" s="15"/>
      <c r="B4105" s="255"/>
      <c r="C4105" s="256"/>
      <c r="D4105" s="235" t="s">
        <v>180</v>
      </c>
      <c r="E4105" s="257" t="s">
        <v>19</v>
      </c>
      <c r="F4105" s="258" t="s">
        <v>371</v>
      </c>
      <c r="G4105" s="256"/>
      <c r="H4105" s="259">
        <v>15.792</v>
      </c>
      <c r="I4105" s="260"/>
      <c r="J4105" s="256"/>
      <c r="K4105" s="256"/>
      <c r="L4105" s="261"/>
      <c r="M4105" s="262"/>
      <c r="N4105" s="263"/>
      <c r="O4105" s="263"/>
      <c r="P4105" s="263"/>
      <c r="Q4105" s="263"/>
      <c r="R4105" s="263"/>
      <c r="S4105" s="263"/>
      <c r="T4105" s="264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T4105" s="265" t="s">
        <v>180</v>
      </c>
      <c r="AU4105" s="265" t="s">
        <v>78</v>
      </c>
      <c r="AV4105" s="15" t="s">
        <v>176</v>
      </c>
      <c r="AW4105" s="15" t="s">
        <v>31</v>
      </c>
      <c r="AX4105" s="15" t="s">
        <v>76</v>
      </c>
      <c r="AY4105" s="265" t="s">
        <v>169</v>
      </c>
    </row>
    <row r="4106" s="2" customFormat="1" ht="44.25" customHeight="1">
      <c r="A4106" s="41"/>
      <c r="B4106" s="42"/>
      <c r="C4106" s="215" t="s">
        <v>2922</v>
      </c>
      <c r="D4106" s="215" t="s">
        <v>171</v>
      </c>
      <c r="E4106" s="216" t="s">
        <v>2923</v>
      </c>
      <c r="F4106" s="217" t="s">
        <v>2924</v>
      </c>
      <c r="G4106" s="218" t="s">
        <v>853</v>
      </c>
      <c r="H4106" s="219">
        <v>18</v>
      </c>
      <c r="I4106" s="220"/>
      <c r="J4106" s="221">
        <f>ROUND(I4106*H4106,2)</f>
        <v>0</v>
      </c>
      <c r="K4106" s="217" t="s">
        <v>175</v>
      </c>
      <c r="L4106" s="47"/>
      <c r="M4106" s="222" t="s">
        <v>19</v>
      </c>
      <c r="N4106" s="223" t="s">
        <v>40</v>
      </c>
      <c r="O4106" s="87"/>
      <c r="P4106" s="224">
        <f>O4106*H4106</f>
        <v>0</v>
      </c>
      <c r="Q4106" s="224">
        <v>0.0028500000000000001</v>
      </c>
      <c r="R4106" s="224">
        <f>Q4106*H4106</f>
        <v>0.051299999999999998</v>
      </c>
      <c r="S4106" s="224">
        <v>0</v>
      </c>
      <c r="T4106" s="225">
        <f>S4106*H4106</f>
        <v>0</v>
      </c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R4106" s="226" t="s">
        <v>508</v>
      </c>
      <c r="AT4106" s="226" t="s">
        <v>171</v>
      </c>
      <c r="AU4106" s="226" t="s">
        <v>78</v>
      </c>
      <c r="AY4106" s="20" t="s">
        <v>169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20" t="s">
        <v>76</v>
      </c>
      <c r="BK4106" s="227">
        <f>ROUND(I4106*H4106,2)</f>
        <v>0</v>
      </c>
      <c r="BL4106" s="20" t="s">
        <v>508</v>
      </c>
      <c r="BM4106" s="226" t="s">
        <v>2925</v>
      </c>
    </row>
    <row r="4107" s="2" customFormat="1">
      <c r="A4107" s="41"/>
      <c r="B4107" s="42"/>
      <c r="C4107" s="43"/>
      <c r="D4107" s="228" t="s">
        <v>178</v>
      </c>
      <c r="E4107" s="43"/>
      <c r="F4107" s="229" t="s">
        <v>2926</v>
      </c>
      <c r="G4107" s="43"/>
      <c r="H4107" s="43"/>
      <c r="I4107" s="230"/>
      <c r="J4107" s="43"/>
      <c r="K4107" s="43"/>
      <c r="L4107" s="47"/>
      <c r="M4107" s="231"/>
      <c r="N4107" s="232"/>
      <c r="O4107" s="87"/>
      <c r="P4107" s="87"/>
      <c r="Q4107" s="87"/>
      <c r="R4107" s="87"/>
      <c r="S4107" s="87"/>
      <c r="T4107" s="88"/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T4107" s="20" t="s">
        <v>178</v>
      </c>
      <c r="AU4107" s="20" t="s">
        <v>78</v>
      </c>
    </row>
    <row r="4108" s="14" customFormat="1">
      <c r="A4108" s="14"/>
      <c r="B4108" s="244"/>
      <c r="C4108" s="245"/>
      <c r="D4108" s="235" t="s">
        <v>180</v>
      </c>
      <c r="E4108" s="246" t="s">
        <v>19</v>
      </c>
      <c r="F4108" s="247" t="s">
        <v>2927</v>
      </c>
      <c r="G4108" s="245"/>
      <c r="H4108" s="248">
        <v>11</v>
      </c>
      <c r="I4108" s="249"/>
      <c r="J4108" s="245"/>
      <c r="K4108" s="245"/>
      <c r="L4108" s="250"/>
      <c r="M4108" s="251"/>
      <c r="N4108" s="252"/>
      <c r="O4108" s="252"/>
      <c r="P4108" s="252"/>
      <c r="Q4108" s="252"/>
      <c r="R4108" s="252"/>
      <c r="S4108" s="252"/>
      <c r="T4108" s="253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4" t="s">
        <v>180</v>
      </c>
      <c r="AU4108" s="254" t="s">
        <v>78</v>
      </c>
      <c r="AV4108" s="14" t="s">
        <v>78</v>
      </c>
      <c r="AW4108" s="14" t="s">
        <v>31</v>
      </c>
      <c r="AX4108" s="14" t="s">
        <v>69</v>
      </c>
      <c r="AY4108" s="254" t="s">
        <v>169</v>
      </c>
    </row>
    <row r="4109" s="14" customFormat="1">
      <c r="A4109" s="14"/>
      <c r="B4109" s="244"/>
      <c r="C4109" s="245"/>
      <c r="D4109" s="235" t="s">
        <v>180</v>
      </c>
      <c r="E4109" s="246" t="s">
        <v>19</v>
      </c>
      <c r="F4109" s="247" t="s">
        <v>2928</v>
      </c>
      <c r="G4109" s="245"/>
      <c r="H4109" s="248">
        <v>7</v>
      </c>
      <c r="I4109" s="249"/>
      <c r="J4109" s="245"/>
      <c r="K4109" s="245"/>
      <c r="L4109" s="250"/>
      <c r="M4109" s="251"/>
      <c r="N4109" s="252"/>
      <c r="O4109" s="252"/>
      <c r="P4109" s="252"/>
      <c r="Q4109" s="252"/>
      <c r="R4109" s="252"/>
      <c r="S4109" s="252"/>
      <c r="T4109" s="253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T4109" s="254" t="s">
        <v>180</v>
      </c>
      <c r="AU4109" s="254" t="s">
        <v>78</v>
      </c>
      <c r="AV4109" s="14" t="s">
        <v>78</v>
      </c>
      <c r="AW4109" s="14" t="s">
        <v>31</v>
      </c>
      <c r="AX4109" s="14" t="s">
        <v>69</v>
      </c>
      <c r="AY4109" s="254" t="s">
        <v>169</v>
      </c>
    </row>
    <row r="4110" s="15" customFormat="1">
      <c r="A4110" s="15"/>
      <c r="B4110" s="255"/>
      <c r="C4110" s="256"/>
      <c r="D4110" s="235" t="s">
        <v>180</v>
      </c>
      <c r="E4110" s="257" t="s">
        <v>19</v>
      </c>
      <c r="F4110" s="258" t="s">
        <v>371</v>
      </c>
      <c r="G4110" s="256"/>
      <c r="H4110" s="259">
        <v>18</v>
      </c>
      <c r="I4110" s="260"/>
      <c r="J4110" s="256"/>
      <c r="K4110" s="256"/>
      <c r="L4110" s="261"/>
      <c r="M4110" s="262"/>
      <c r="N4110" s="263"/>
      <c r="O4110" s="263"/>
      <c r="P4110" s="263"/>
      <c r="Q4110" s="263"/>
      <c r="R4110" s="263"/>
      <c r="S4110" s="263"/>
      <c r="T4110" s="264"/>
      <c r="U4110" s="15"/>
      <c r="V4110" s="15"/>
      <c r="W4110" s="15"/>
      <c r="X4110" s="15"/>
      <c r="Y4110" s="15"/>
      <c r="Z4110" s="15"/>
      <c r="AA4110" s="15"/>
      <c r="AB4110" s="15"/>
      <c r="AC4110" s="15"/>
      <c r="AD4110" s="15"/>
      <c r="AE4110" s="15"/>
      <c r="AT4110" s="265" t="s">
        <v>180</v>
      </c>
      <c r="AU4110" s="265" t="s">
        <v>78</v>
      </c>
      <c r="AV4110" s="15" t="s">
        <v>176</v>
      </c>
      <c r="AW4110" s="15" t="s">
        <v>31</v>
      </c>
      <c r="AX4110" s="15" t="s">
        <v>76</v>
      </c>
      <c r="AY4110" s="265" t="s">
        <v>169</v>
      </c>
    </row>
    <row r="4111" s="2" customFormat="1" ht="44.25" customHeight="1">
      <c r="A4111" s="41"/>
      <c r="B4111" s="42"/>
      <c r="C4111" s="215" t="s">
        <v>2929</v>
      </c>
      <c r="D4111" s="215" t="s">
        <v>171</v>
      </c>
      <c r="E4111" s="216" t="s">
        <v>2930</v>
      </c>
      <c r="F4111" s="217" t="s">
        <v>2931</v>
      </c>
      <c r="G4111" s="218" t="s">
        <v>853</v>
      </c>
      <c r="H4111" s="219">
        <v>1</v>
      </c>
      <c r="I4111" s="220"/>
      <c r="J4111" s="221">
        <f>ROUND(I4111*H4111,2)</f>
        <v>0</v>
      </c>
      <c r="K4111" s="217" t="s">
        <v>175</v>
      </c>
      <c r="L4111" s="47"/>
      <c r="M4111" s="222" t="s">
        <v>19</v>
      </c>
      <c r="N4111" s="223" t="s">
        <v>40</v>
      </c>
      <c r="O4111" s="87"/>
      <c r="P4111" s="224">
        <f>O4111*H4111</f>
        <v>0</v>
      </c>
      <c r="Q4111" s="224">
        <v>0.0039100000000000003</v>
      </c>
      <c r="R4111" s="224">
        <f>Q4111*H4111</f>
        <v>0.0039100000000000003</v>
      </c>
      <c r="S4111" s="224">
        <v>0</v>
      </c>
      <c r="T4111" s="225">
        <f>S4111*H4111</f>
        <v>0</v>
      </c>
      <c r="U4111" s="41"/>
      <c r="V4111" s="41"/>
      <c r="W4111" s="41"/>
      <c r="X4111" s="41"/>
      <c r="Y4111" s="41"/>
      <c r="Z4111" s="41"/>
      <c r="AA4111" s="41"/>
      <c r="AB4111" s="41"/>
      <c r="AC4111" s="41"/>
      <c r="AD4111" s="41"/>
      <c r="AE4111" s="41"/>
      <c r="AR4111" s="226" t="s">
        <v>508</v>
      </c>
      <c r="AT4111" s="226" t="s">
        <v>171</v>
      </c>
      <c r="AU4111" s="226" t="s">
        <v>78</v>
      </c>
      <c r="AY4111" s="20" t="s">
        <v>169</v>
      </c>
      <c r="BE4111" s="227">
        <f>IF(N4111="základní",J4111,0)</f>
        <v>0</v>
      </c>
      <c r="BF4111" s="227">
        <f>IF(N4111="snížená",J4111,0)</f>
        <v>0</v>
      </c>
      <c r="BG4111" s="227">
        <f>IF(N4111="zákl. přenesená",J4111,0)</f>
        <v>0</v>
      </c>
      <c r="BH4111" s="227">
        <f>IF(N4111="sníž. přenesená",J4111,0)</f>
        <v>0</v>
      </c>
      <c r="BI4111" s="227">
        <f>IF(N4111="nulová",J4111,0)</f>
        <v>0</v>
      </c>
      <c r="BJ4111" s="20" t="s">
        <v>76</v>
      </c>
      <c r="BK4111" s="227">
        <f>ROUND(I4111*H4111,2)</f>
        <v>0</v>
      </c>
      <c r="BL4111" s="20" t="s">
        <v>508</v>
      </c>
      <c r="BM4111" s="226" t="s">
        <v>2932</v>
      </c>
    </row>
    <row r="4112" s="2" customFormat="1">
      <c r="A4112" s="41"/>
      <c r="B4112" s="42"/>
      <c r="C4112" s="43"/>
      <c r="D4112" s="228" t="s">
        <v>178</v>
      </c>
      <c r="E4112" s="43"/>
      <c r="F4112" s="229" t="s">
        <v>2933</v>
      </c>
      <c r="G4112" s="43"/>
      <c r="H4112" s="43"/>
      <c r="I4112" s="230"/>
      <c r="J4112" s="43"/>
      <c r="K4112" s="43"/>
      <c r="L4112" s="47"/>
      <c r="M4112" s="231"/>
      <c r="N4112" s="232"/>
      <c r="O4112" s="87"/>
      <c r="P4112" s="87"/>
      <c r="Q4112" s="87"/>
      <c r="R4112" s="87"/>
      <c r="S4112" s="87"/>
      <c r="T4112" s="88"/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T4112" s="20" t="s">
        <v>178</v>
      </c>
      <c r="AU4112" s="20" t="s">
        <v>78</v>
      </c>
    </row>
    <row r="4113" s="14" customFormat="1">
      <c r="A4113" s="14"/>
      <c r="B4113" s="244"/>
      <c r="C4113" s="245"/>
      <c r="D4113" s="235" t="s">
        <v>180</v>
      </c>
      <c r="E4113" s="246" t="s">
        <v>19</v>
      </c>
      <c r="F4113" s="247" t="s">
        <v>2934</v>
      </c>
      <c r="G4113" s="245"/>
      <c r="H4113" s="248">
        <v>1</v>
      </c>
      <c r="I4113" s="249"/>
      <c r="J4113" s="245"/>
      <c r="K4113" s="245"/>
      <c r="L4113" s="250"/>
      <c r="M4113" s="251"/>
      <c r="N4113" s="252"/>
      <c r="O4113" s="252"/>
      <c r="P4113" s="252"/>
      <c r="Q4113" s="252"/>
      <c r="R4113" s="252"/>
      <c r="S4113" s="252"/>
      <c r="T4113" s="253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T4113" s="254" t="s">
        <v>180</v>
      </c>
      <c r="AU4113" s="254" t="s">
        <v>78</v>
      </c>
      <c r="AV4113" s="14" t="s">
        <v>78</v>
      </c>
      <c r="AW4113" s="14" t="s">
        <v>31</v>
      </c>
      <c r="AX4113" s="14" t="s">
        <v>69</v>
      </c>
      <c r="AY4113" s="254" t="s">
        <v>169</v>
      </c>
    </row>
    <row r="4114" s="15" customFormat="1">
      <c r="A4114" s="15"/>
      <c r="B4114" s="255"/>
      <c r="C4114" s="256"/>
      <c r="D4114" s="235" t="s">
        <v>180</v>
      </c>
      <c r="E4114" s="257" t="s">
        <v>19</v>
      </c>
      <c r="F4114" s="258" t="s">
        <v>371</v>
      </c>
      <c r="G4114" s="256"/>
      <c r="H4114" s="259">
        <v>1</v>
      </c>
      <c r="I4114" s="260"/>
      <c r="J4114" s="256"/>
      <c r="K4114" s="256"/>
      <c r="L4114" s="261"/>
      <c r="M4114" s="262"/>
      <c r="N4114" s="263"/>
      <c r="O4114" s="263"/>
      <c r="P4114" s="263"/>
      <c r="Q4114" s="263"/>
      <c r="R4114" s="263"/>
      <c r="S4114" s="263"/>
      <c r="T4114" s="264"/>
      <c r="U4114" s="15"/>
      <c r="V4114" s="15"/>
      <c r="W4114" s="15"/>
      <c r="X4114" s="15"/>
      <c r="Y4114" s="15"/>
      <c r="Z4114" s="15"/>
      <c r="AA4114" s="15"/>
      <c r="AB4114" s="15"/>
      <c r="AC4114" s="15"/>
      <c r="AD4114" s="15"/>
      <c r="AE4114" s="15"/>
      <c r="AT4114" s="265" t="s">
        <v>180</v>
      </c>
      <c r="AU4114" s="265" t="s">
        <v>78</v>
      </c>
      <c r="AV4114" s="15" t="s">
        <v>176</v>
      </c>
      <c r="AW4114" s="15" t="s">
        <v>31</v>
      </c>
      <c r="AX4114" s="15" t="s">
        <v>76</v>
      </c>
      <c r="AY4114" s="265" t="s">
        <v>169</v>
      </c>
    </row>
    <row r="4115" s="2" customFormat="1" ht="44.25" customHeight="1">
      <c r="A4115" s="41"/>
      <c r="B4115" s="42"/>
      <c r="C4115" s="215" t="s">
        <v>2935</v>
      </c>
      <c r="D4115" s="215" t="s">
        <v>171</v>
      </c>
      <c r="E4115" s="216" t="s">
        <v>2936</v>
      </c>
      <c r="F4115" s="217" t="s">
        <v>2937</v>
      </c>
      <c r="G4115" s="218" t="s">
        <v>853</v>
      </c>
      <c r="H4115" s="219">
        <v>7</v>
      </c>
      <c r="I4115" s="220"/>
      <c r="J4115" s="221">
        <f>ROUND(I4115*H4115,2)</f>
        <v>0</v>
      </c>
      <c r="K4115" s="217" t="s">
        <v>175</v>
      </c>
      <c r="L4115" s="47"/>
      <c r="M4115" s="222" t="s">
        <v>19</v>
      </c>
      <c r="N4115" s="223" t="s">
        <v>40</v>
      </c>
      <c r="O4115" s="87"/>
      <c r="P4115" s="224">
        <f>O4115*H4115</f>
        <v>0</v>
      </c>
      <c r="Q4115" s="224">
        <v>0.0039100000000000003</v>
      </c>
      <c r="R4115" s="224">
        <f>Q4115*H4115</f>
        <v>0.027370000000000002</v>
      </c>
      <c r="S4115" s="224">
        <v>0</v>
      </c>
      <c r="T4115" s="225">
        <f>S4115*H4115</f>
        <v>0</v>
      </c>
      <c r="U4115" s="41"/>
      <c r="V4115" s="41"/>
      <c r="W4115" s="41"/>
      <c r="X4115" s="41"/>
      <c r="Y4115" s="41"/>
      <c r="Z4115" s="41"/>
      <c r="AA4115" s="41"/>
      <c r="AB4115" s="41"/>
      <c r="AC4115" s="41"/>
      <c r="AD4115" s="41"/>
      <c r="AE4115" s="41"/>
      <c r="AR4115" s="226" t="s">
        <v>508</v>
      </c>
      <c r="AT4115" s="226" t="s">
        <v>171</v>
      </c>
      <c r="AU4115" s="226" t="s">
        <v>78</v>
      </c>
      <c r="AY4115" s="20" t="s">
        <v>169</v>
      </c>
      <c r="BE4115" s="227">
        <f>IF(N4115="základní",J4115,0)</f>
        <v>0</v>
      </c>
      <c r="BF4115" s="227">
        <f>IF(N4115="snížená",J4115,0)</f>
        <v>0</v>
      </c>
      <c r="BG4115" s="227">
        <f>IF(N4115="zákl. přenesená",J4115,0)</f>
        <v>0</v>
      </c>
      <c r="BH4115" s="227">
        <f>IF(N4115="sníž. přenesená",J4115,0)</f>
        <v>0</v>
      </c>
      <c r="BI4115" s="227">
        <f>IF(N4115="nulová",J4115,0)</f>
        <v>0</v>
      </c>
      <c r="BJ4115" s="20" t="s">
        <v>76</v>
      </c>
      <c r="BK4115" s="227">
        <f>ROUND(I4115*H4115,2)</f>
        <v>0</v>
      </c>
      <c r="BL4115" s="20" t="s">
        <v>508</v>
      </c>
      <c r="BM4115" s="226" t="s">
        <v>2938</v>
      </c>
    </row>
    <row r="4116" s="2" customFormat="1">
      <c r="A4116" s="41"/>
      <c r="B4116" s="42"/>
      <c r="C4116" s="43"/>
      <c r="D4116" s="228" t="s">
        <v>178</v>
      </c>
      <c r="E4116" s="43"/>
      <c r="F4116" s="229" t="s">
        <v>2939</v>
      </c>
      <c r="G4116" s="43"/>
      <c r="H4116" s="43"/>
      <c r="I4116" s="230"/>
      <c r="J4116" s="43"/>
      <c r="K4116" s="43"/>
      <c r="L4116" s="47"/>
      <c r="M4116" s="231"/>
      <c r="N4116" s="232"/>
      <c r="O4116" s="87"/>
      <c r="P4116" s="87"/>
      <c r="Q4116" s="87"/>
      <c r="R4116" s="87"/>
      <c r="S4116" s="87"/>
      <c r="T4116" s="88"/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T4116" s="20" t="s">
        <v>178</v>
      </c>
      <c r="AU4116" s="20" t="s">
        <v>78</v>
      </c>
    </row>
    <row r="4117" s="14" customFormat="1">
      <c r="A4117" s="14"/>
      <c r="B4117" s="244"/>
      <c r="C4117" s="245"/>
      <c r="D4117" s="235" t="s">
        <v>180</v>
      </c>
      <c r="E4117" s="246" t="s">
        <v>19</v>
      </c>
      <c r="F4117" s="247" t="s">
        <v>2940</v>
      </c>
      <c r="G4117" s="245"/>
      <c r="H4117" s="248">
        <v>4</v>
      </c>
      <c r="I4117" s="249"/>
      <c r="J4117" s="245"/>
      <c r="K4117" s="245"/>
      <c r="L4117" s="250"/>
      <c r="M4117" s="251"/>
      <c r="N4117" s="252"/>
      <c r="O4117" s="252"/>
      <c r="P4117" s="252"/>
      <c r="Q4117" s="252"/>
      <c r="R4117" s="252"/>
      <c r="S4117" s="252"/>
      <c r="T4117" s="253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T4117" s="254" t="s">
        <v>180</v>
      </c>
      <c r="AU4117" s="254" t="s">
        <v>78</v>
      </c>
      <c r="AV4117" s="14" t="s">
        <v>78</v>
      </c>
      <c r="AW4117" s="14" t="s">
        <v>31</v>
      </c>
      <c r="AX4117" s="14" t="s">
        <v>69</v>
      </c>
      <c r="AY4117" s="254" t="s">
        <v>169</v>
      </c>
    </row>
    <row r="4118" s="14" customFormat="1">
      <c r="A4118" s="14"/>
      <c r="B4118" s="244"/>
      <c r="C4118" s="245"/>
      <c r="D4118" s="235" t="s">
        <v>180</v>
      </c>
      <c r="E4118" s="246" t="s">
        <v>19</v>
      </c>
      <c r="F4118" s="247" t="s">
        <v>2941</v>
      </c>
      <c r="G4118" s="245"/>
      <c r="H4118" s="248">
        <v>3</v>
      </c>
      <c r="I4118" s="249"/>
      <c r="J4118" s="245"/>
      <c r="K4118" s="245"/>
      <c r="L4118" s="250"/>
      <c r="M4118" s="251"/>
      <c r="N4118" s="252"/>
      <c r="O4118" s="252"/>
      <c r="P4118" s="252"/>
      <c r="Q4118" s="252"/>
      <c r="R4118" s="252"/>
      <c r="S4118" s="252"/>
      <c r="T4118" s="253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4" t="s">
        <v>180</v>
      </c>
      <c r="AU4118" s="254" t="s">
        <v>78</v>
      </c>
      <c r="AV4118" s="14" t="s">
        <v>78</v>
      </c>
      <c r="AW4118" s="14" t="s">
        <v>31</v>
      </c>
      <c r="AX4118" s="14" t="s">
        <v>69</v>
      </c>
      <c r="AY4118" s="254" t="s">
        <v>169</v>
      </c>
    </row>
    <row r="4119" s="15" customFormat="1">
      <c r="A4119" s="15"/>
      <c r="B4119" s="255"/>
      <c r="C4119" s="256"/>
      <c r="D4119" s="235" t="s">
        <v>180</v>
      </c>
      <c r="E4119" s="257" t="s">
        <v>19</v>
      </c>
      <c r="F4119" s="258" t="s">
        <v>371</v>
      </c>
      <c r="G4119" s="256"/>
      <c r="H4119" s="259">
        <v>7</v>
      </c>
      <c r="I4119" s="260"/>
      <c r="J4119" s="256"/>
      <c r="K4119" s="256"/>
      <c r="L4119" s="261"/>
      <c r="M4119" s="262"/>
      <c r="N4119" s="263"/>
      <c r="O4119" s="263"/>
      <c r="P4119" s="263"/>
      <c r="Q4119" s="263"/>
      <c r="R4119" s="263"/>
      <c r="S4119" s="263"/>
      <c r="T4119" s="264"/>
      <c r="U4119" s="15"/>
      <c r="V4119" s="15"/>
      <c r="W4119" s="15"/>
      <c r="X4119" s="15"/>
      <c r="Y4119" s="15"/>
      <c r="Z4119" s="15"/>
      <c r="AA4119" s="15"/>
      <c r="AB4119" s="15"/>
      <c r="AC4119" s="15"/>
      <c r="AD4119" s="15"/>
      <c r="AE4119" s="15"/>
      <c r="AT4119" s="265" t="s">
        <v>180</v>
      </c>
      <c r="AU4119" s="265" t="s">
        <v>78</v>
      </c>
      <c r="AV4119" s="15" t="s">
        <v>176</v>
      </c>
      <c r="AW4119" s="15" t="s">
        <v>31</v>
      </c>
      <c r="AX4119" s="15" t="s">
        <v>76</v>
      </c>
      <c r="AY4119" s="265" t="s">
        <v>169</v>
      </c>
    </row>
    <row r="4120" s="2" customFormat="1" ht="37.8" customHeight="1">
      <c r="A4120" s="41"/>
      <c r="B4120" s="42"/>
      <c r="C4120" s="215" t="s">
        <v>2942</v>
      </c>
      <c r="D4120" s="215" t="s">
        <v>171</v>
      </c>
      <c r="E4120" s="216" t="s">
        <v>2943</v>
      </c>
      <c r="F4120" s="217" t="s">
        <v>2944</v>
      </c>
      <c r="G4120" s="218" t="s">
        <v>853</v>
      </c>
      <c r="H4120" s="219">
        <v>1</v>
      </c>
      <c r="I4120" s="220"/>
      <c r="J4120" s="221">
        <f>ROUND(I4120*H4120,2)</f>
        <v>0</v>
      </c>
      <c r="K4120" s="217" t="s">
        <v>19</v>
      </c>
      <c r="L4120" s="47"/>
      <c r="M4120" s="222" t="s">
        <v>19</v>
      </c>
      <c r="N4120" s="223" t="s">
        <v>40</v>
      </c>
      <c r="O4120" s="87"/>
      <c r="P4120" s="224">
        <f>O4120*H4120</f>
        <v>0</v>
      </c>
      <c r="Q4120" s="224">
        <v>0.0074999999999999997</v>
      </c>
      <c r="R4120" s="224">
        <f>Q4120*H4120</f>
        <v>0.0074999999999999997</v>
      </c>
      <c r="S4120" s="224">
        <v>0</v>
      </c>
      <c r="T4120" s="225">
        <f>S4120*H4120</f>
        <v>0</v>
      </c>
      <c r="U4120" s="41"/>
      <c r="V4120" s="41"/>
      <c r="W4120" s="41"/>
      <c r="X4120" s="41"/>
      <c r="Y4120" s="41"/>
      <c r="Z4120" s="41"/>
      <c r="AA4120" s="41"/>
      <c r="AB4120" s="41"/>
      <c r="AC4120" s="41"/>
      <c r="AD4120" s="41"/>
      <c r="AE4120" s="41"/>
      <c r="AR4120" s="226" t="s">
        <v>508</v>
      </c>
      <c r="AT4120" s="226" t="s">
        <v>171</v>
      </c>
      <c r="AU4120" s="226" t="s">
        <v>78</v>
      </c>
      <c r="AY4120" s="20" t="s">
        <v>169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20" t="s">
        <v>76</v>
      </c>
      <c r="BK4120" s="227">
        <f>ROUND(I4120*H4120,2)</f>
        <v>0</v>
      </c>
      <c r="BL4120" s="20" t="s">
        <v>508</v>
      </c>
      <c r="BM4120" s="226" t="s">
        <v>2945</v>
      </c>
    </row>
    <row r="4121" s="14" customFormat="1">
      <c r="A4121" s="14"/>
      <c r="B4121" s="244"/>
      <c r="C4121" s="245"/>
      <c r="D4121" s="235" t="s">
        <v>180</v>
      </c>
      <c r="E4121" s="246" t="s">
        <v>19</v>
      </c>
      <c r="F4121" s="247" t="s">
        <v>2946</v>
      </c>
      <c r="G4121" s="245"/>
      <c r="H4121" s="248">
        <v>1</v>
      </c>
      <c r="I4121" s="249"/>
      <c r="J4121" s="245"/>
      <c r="K4121" s="245"/>
      <c r="L4121" s="250"/>
      <c r="M4121" s="251"/>
      <c r="N4121" s="252"/>
      <c r="O4121" s="252"/>
      <c r="P4121" s="252"/>
      <c r="Q4121" s="252"/>
      <c r="R4121" s="252"/>
      <c r="S4121" s="252"/>
      <c r="T4121" s="253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4" t="s">
        <v>180</v>
      </c>
      <c r="AU4121" s="254" t="s">
        <v>78</v>
      </c>
      <c r="AV4121" s="14" t="s">
        <v>78</v>
      </c>
      <c r="AW4121" s="14" t="s">
        <v>31</v>
      </c>
      <c r="AX4121" s="14" t="s">
        <v>69</v>
      </c>
      <c r="AY4121" s="254" t="s">
        <v>169</v>
      </c>
    </row>
    <row r="4122" s="15" customFormat="1">
      <c r="A4122" s="15"/>
      <c r="B4122" s="255"/>
      <c r="C4122" s="256"/>
      <c r="D4122" s="235" t="s">
        <v>180</v>
      </c>
      <c r="E4122" s="257" t="s">
        <v>19</v>
      </c>
      <c r="F4122" s="258" t="s">
        <v>371</v>
      </c>
      <c r="G4122" s="256"/>
      <c r="H4122" s="259">
        <v>1</v>
      </c>
      <c r="I4122" s="260"/>
      <c r="J4122" s="256"/>
      <c r="K4122" s="256"/>
      <c r="L4122" s="261"/>
      <c r="M4122" s="262"/>
      <c r="N4122" s="263"/>
      <c r="O4122" s="263"/>
      <c r="P4122" s="263"/>
      <c r="Q4122" s="263"/>
      <c r="R4122" s="263"/>
      <c r="S4122" s="263"/>
      <c r="T4122" s="264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5" t="s">
        <v>180</v>
      </c>
      <c r="AU4122" s="265" t="s">
        <v>78</v>
      </c>
      <c r="AV4122" s="15" t="s">
        <v>176</v>
      </c>
      <c r="AW4122" s="15" t="s">
        <v>31</v>
      </c>
      <c r="AX4122" s="15" t="s">
        <v>76</v>
      </c>
      <c r="AY4122" s="265" t="s">
        <v>169</v>
      </c>
    </row>
    <row r="4123" s="2" customFormat="1" ht="37.8" customHeight="1">
      <c r="A4123" s="41"/>
      <c r="B4123" s="42"/>
      <c r="C4123" s="215" t="s">
        <v>2947</v>
      </c>
      <c r="D4123" s="215" t="s">
        <v>171</v>
      </c>
      <c r="E4123" s="216" t="s">
        <v>2948</v>
      </c>
      <c r="F4123" s="217" t="s">
        <v>2949</v>
      </c>
      <c r="G4123" s="218" t="s">
        <v>853</v>
      </c>
      <c r="H4123" s="219">
        <v>1</v>
      </c>
      <c r="I4123" s="220"/>
      <c r="J4123" s="221">
        <f>ROUND(I4123*H4123,2)</f>
        <v>0</v>
      </c>
      <c r="K4123" s="217" t="s">
        <v>19</v>
      </c>
      <c r="L4123" s="47"/>
      <c r="M4123" s="222" t="s">
        <v>19</v>
      </c>
      <c r="N4123" s="223" t="s">
        <v>40</v>
      </c>
      <c r="O4123" s="87"/>
      <c r="P4123" s="224">
        <f>O4123*H4123</f>
        <v>0</v>
      </c>
      <c r="Q4123" s="224">
        <v>0.0014</v>
      </c>
      <c r="R4123" s="224">
        <f>Q4123*H4123</f>
        <v>0.0014</v>
      </c>
      <c r="S4123" s="224">
        <v>0</v>
      </c>
      <c r="T4123" s="225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6" t="s">
        <v>508</v>
      </c>
      <c r="AT4123" s="226" t="s">
        <v>171</v>
      </c>
      <c r="AU4123" s="226" t="s">
        <v>78</v>
      </c>
      <c r="AY4123" s="20" t="s">
        <v>169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20" t="s">
        <v>76</v>
      </c>
      <c r="BK4123" s="227">
        <f>ROUND(I4123*H4123,2)</f>
        <v>0</v>
      </c>
      <c r="BL4123" s="20" t="s">
        <v>508</v>
      </c>
      <c r="BM4123" s="226" t="s">
        <v>2950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2951</v>
      </c>
      <c r="G4124" s="245"/>
      <c r="H4124" s="248">
        <v>1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1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2952</v>
      </c>
      <c r="D4126" s="215" t="s">
        <v>171</v>
      </c>
      <c r="E4126" s="216" t="s">
        <v>2953</v>
      </c>
      <c r="F4126" s="217" t="s">
        <v>2954</v>
      </c>
      <c r="G4126" s="218" t="s">
        <v>853</v>
      </c>
      <c r="H4126" s="219">
        <v>8</v>
      </c>
      <c r="I4126" s="220"/>
      <c r="J4126" s="221">
        <f>ROUND(I4126*H4126,2)</f>
        <v>0</v>
      </c>
      <c r="K4126" s="217" t="s">
        <v>175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0.0035699999999999998</v>
      </c>
      <c r="R4126" s="224">
        <f>Q4126*H4126</f>
        <v>0.028559999999999999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2955</v>
      </c>
    </row>
    <row r="4127" s="2" customFormat="1">
      <c r="A4127" s="41"/>
      <c r="B4127" s="42"/>
      <c r="C4127" s="43"/>
      <c r="D4127" s="228" t="s">
        <v>178</v>
      </c>
      <c r="E4127" s="43"/>
      <c r="F4127" s="229" t="s">
        <v>2956</v>
      </c>
      <c r="G4127" s="43"/>
      <c r="H4127" s="43"/>
      <c r="I4127" s="230"/>
      <c r="J4127" s="43"/>
      <c r="K4127" s="43"/>
      <c r="L4127" s="47"/>
      <c r="M4127" s="231"/>
      <c r="N4127" s="232"/>
      <c r="O4127" s="87"/>
      <c r="P4127" s="87"/>
      <c r="Q4127" s="87"/>
      <c r="R4127" s="87"/>
      <c r="S4127" s="87"/>
      <c r="T4127" s="88"/>
      <c r="U4127" s="41"/>
      <c r="V4127" s="41"/>
      <c r="W4127" s="41"/>
      <c r="X4127" s="41"/>
      <c r="Y4127" s="41"/>
      <c r="Z4127" s="41"/>
      <c r="AA4127" s="41"/>
      <c r="AB4127" s="41"/>
      <c r="AC4127" s="41"/>
      <c r="AD4127" s="41"/>
      <c r="AE4127" s="41"/>
      <c r="AT4127" s="20" t="s">
        <v>178</v>
      </c>
      <c r="AU4127" s="20" t="s">
        <v>78</v>
      </c>
    </row>
    <row r="4128" s="14" customFormat="1">
      <c r="A4128" s="14"/>
      <c r="B4128" s="244"/>
      <c r="C4128" s="245"/>
      <c r="D4128" s="235" t="s">
        <v>180</v>
      </c>
      <c r="E4128" s="246" t="s">
        <v>19</v>
      </c>
      <c r="F4128" s="247" t="s">
        <v>2957</v>
      </c>
      <c r="G4128" s="245"/>
      <c r="H4128" s="248">
        <v>8</v>
      </c>
      <c r="I4128" s="249"/>
      <c r="J4128" s="245"/>
      <c r="K4128" s="245"/>
      <c r="L4128" s="250"/>
      <c r="M4128" s="251"/>
      <c r="N4128" s="252"/>
      <c r="O4128" s="252"/>
      <c r="P4128" s="252"/>
      <c r="Q4128" s="252"/>
      <c r="R4128" s="252"/>
      <c r="S4128" s="252"/>
      <c r="T4128" s="253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4" t="s">
        <v>180</v>
      </c>
      <c r="AU4128" s="254" t="s">
        <v>78</v>
      </c>
      <c r="AV4128" s="14" t="s">
        <v>78</v>
      </c>
      <c r="AW4128" s="14" t="s">
        <v>31</v>
      </c>
      <c r="AX4128" s="14" t="s">
        <v>69</v>
      </c>
      <c r="AY4128" s="254" t="s">
        <v>169</v>
      </c>
    </row>
    <row r="4129" s="15" customFormat="1">
      <c r="A4129" s="15"/>
      <c r="B4129" s="255"/>
      <c r="C4129" s="256"/>
      <c r="D4129" s="235" t="s">
        <v>180</v>
      </c>
      <c r="E4129" s="257" t="s">
        <v>19</v>
      </c>
      <c r="F4129" s="258" t="s">
        <v>371</v>
      </c>
      <c r="G4129" s="256"/>
      <c r="H4129" s="259">
        <v>8</v>
      </c>
      <c r="I4129" s="260"/>
      <c r="J4129" s="256"/>
      <c r="K4129" s="256"/>
      <c r="L4129" s="261"/>
      <c r="M4129" s="262"/>
      <c r="N4129" s="263"/>
      <c r="O4129" s="263"/>
      <c r="P4129" s="263"/>
      <c r="Q4129" s="263"/>
      <c r="R4129" s="263"/>
      <c r="S4129" s="263"/>
      <c r="T4129" s="264"/>
      <c r="U4129" s="15"/>
      <c r="V4129" s="15"/>
      <c r="W4129" s="15"/>
      <c r="X4129" s="15"/>
      <c r="Y4129" s="15"/>
      <c r="Z4129" s="15"/>
      <c r="AA4129" s="15"/>
      <c r="AB4129" s="15"/>
      <c r="AC4129" s="15"/>
      <c r="AD4129" s="15"/>
      <c r="AE4129" s="15"/>
      <c r="AT4129" s="265" t="s">
        <v>180</v>
      </c>
      <c r="AU4129" s="265" t="s">
        <v>78</v>
      </c>
      <c r="AV4129" s="15" t="s">
        <v>176</v>
      </c>
      <c r="AW4129" s="15" t="s">
        <v>31</v>
      </c>
      <c r="AX4129" s="15" t="s">
        <v>76</v>
      </c>
      <c r="AY4129" s="265" t="s">
        <v>169</v>
      </c>
    </row>
    <row r="4130" s="2" customFormat="1" ht="33" customHeight="1">
      <c r="A4130" s="41"/>
      <c r="B4130" s="42"/>
      <c r="C4130" s="215" t="s">
        <v>2958</v>
      </c>
      <c r="D4130" s="215" t="s">
        <v>171</v>
      </c>
      <c r="E4130" s="216" t="s">
        <v>2959</v>
      </c>
      <c r="F4130" s="217" t="s">
        <v>2960</v>
      </c>
      <c r="G4130" s="218" t="s">
        <v>396</v>
      </c>
      <c r="H4130" s="219">
        <v>180</v>
      </c>
      <c r="I4130" s="220"/>
      <c r="J4130" s="221">
        <f>ROUND(I4130*H4130,2)</f>
        <v>0</v>
      </c>
      <c r="K4130" s="217" t="s">
        <v>175</v>
      </c>
      <c r="L4130" s="47"/>
      <c r="M4130" s="222" t="s">
        <v>19</v>
      </c>
      <c r="N4130" s="223" t="s">
        <v>40</v>
      </c>
      <c r="O4130" s="87"/>
      <c r="P4130" s="224">
        <f>O4130*H4130</f>
        <v>0</v>
      </c>
      <c r="Q4130" s="224">
        <v>0.0016199999999999999</v>
      </c>
      <c r="R4130" s="224">
        <f>Q4130*H4130</f>
        <v>0.29159999999999997</v>
      </c>
      <c r="S4130" s="224">
        <v>0</v>
      </c>
      <c r="T4130" s="225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26" t="s">
        <v>508</v>
      </c>
      <c r="AT4130" s="226" t="s">
        <v>171</v>
      </c>
      <c r="AU4130" s="226" t="s">
        <v>78</v>
      </c>
      <c r="AY4130" s="20" t="s">
        <v>169</v>
      </c>
      <c r="BE4130" s="227">
        <f>IF(N4130="základní",J4130,0)</f>
        <v>0</v>
      </c>
      <c r="BF4130" s="227">
        <f>IF(N4130="snížená",J4130,0)</f>
        <v>0</v>
      </c>
      <c r="BG4130" s="227">
        <f>IF(N4130="zákl. přenesená",J4130,0)</f>
        <v>0</v>
      </c>
      <c r="BH4130" s="227">
        <f>IF(N4130="sníž. přenesená",J4130,0)</f>
        <v>0</v>
      </c>
      <c r="BI4130" s="227">
        <f>IF(N4130="nulová",J4130,0)</f>
        <v>0</v>
      </c>
      <c r="BJ4130" s="20" t="s">
        <v>76</v>
      </c>
      <c r="BK4130" s="227">
        <f>ROUND(I4130*H4130,2)</f>
        <v>0</v>
      </c>
      <c r="BL4130" s="20" t="s">
        <v>508</v>
      </c>
      <c r="BM4130" s="226" t="s">
        <v>2961</v>
      </c>
    </row>
    <row r="4131" s="2" customFormat="1">
      <c r="A4131" s="41"/>
      <c r="B4131" s="42"/>
      <c r="C4131" s="43"/>
      <c r="D4131" s="228" t="s">
        <v>178</v>
      </c>
      <c r="E4131" s="43"/>
      <c r="F4131" s="229" t="s">
        <v>2962</v>
      </c>
      <c r="G4131" s="43"/>
      <c r="H4131" s="43"/>
      <c r="I4131" s="230"/>
      <c r="J4131" s="43"/>
      <c r="K4131" s="43"/>
      <c r="L4131" s="47"/>
      <c r="M4131" s="231"/>
      <c r="N4131" s="232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178</v>
      </c>
      <c r="AU4131" s="20" t="s">
        <v>78</v>
      </c>
    </row>
    <row r="4132" s="14" customFormat="1">
      <c r="A4132" s="14"/>
      <c r="B4132" s="244"/>
      <c r="C4132" s="245"/>
      <c r="D4132" s="235" t="s">
        <v>180</v>
      </c>
      <c r="E4132" s="246" t="s">
        <v>19</v>
      </c>
      <c r="F4132" s="247" t="s">
        <v>2963</v>
      </c>
      <c r="G4132" s="245"/>
      <c r="H4132" s="248">
        <v>180</v>
      </c>
      <c r="I4132" s="249"/>
      <c r="J4132" s="245"/>
      <c r="K4132" s="245"/>
      <c r="L4132" s="250"/>
      <c r="M4132" s="251"/>
      <c r="N4132" s="252"/>
      <c r="O4132" s="252"/>
      <c r="P4132" s="252"/>
      <c r="Q4132" s="252"/>
      <c r="R4132" s="252"/>
      <c r="S4132" s="252"/>
      <c r="T4132" s="253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4" t="s">
        <v>180</v>
      </c>
      <c r="AU4132" s="254" t="s">
        <v>78</v>
      </c>
      <c r="AV4132" s="14" t="s">
        <v>78</v>
      </c>
      <c r="AW4132" s="14" t="s">
        <v>31</v>
      </c>
      <c r="AX4132" s="14" t="s">
        <v>69</v>
      </c>
      <c r="AY4132" s="254" t="s">
        <v>169</v>
      </c>
    </row>
    <row r="4133" s="15" customFormat="1">
      <c r="A4133" s="15"/>
      <c r="B4133" s="255"/>
      <c r="C4133" s="256"/>
      <c r="D4133" s="235" t="s">
        <v>180</v>
      </c>
      <c r="E4133" s="257" t="s">
        <v>19</v>
      </c>
      <c r="F4133" s="258" t="s">
        <v>371</v>
      </c>
      <c r="G4133" s="256"/>
      <c r="H4133" s="259">
        <v>180</v>
      </c>
      <c r="I4133" s="260"/>
      <c r="J4133" s="256"/>
      <c r="K4133" s="256"/>
      <c r="L4133" s="261"/>
      <c r="M4133" s="262"/>
      <c r="N4133" s="263"/>
      <c r="O4133" s="263"/>
      <c r="P4133" s="263"/>
      <c r="Q4133" s="263"/>
      <c r="R4133" s="263"/>
      <c r="S4133" s="263"/>
      <c r="T4133" s="264"/>
      <c r="U4133" s="15"/>
      <c r="V4133" s="15"/>
      <c r="W4133" s="15"/>
      <c r="X4133" s="15"/>
      <c r="Y4133" s="15"/>
      <c r="Z4133" s="15"/>
      <c r="AA4133" s="15"/>
      <c r="AB4133" s="15"/>
      <c r="AC4133" s="15"/>
      <c r="AD4133" s="15"/>
      <c r="AE4133" s="15"/>
      <c r="AT4133" s="265" t="s">
        <v>180</v>
      </c>
      <c r="AU4133" s="265" t="s">
        <v>78</v>
      </c>
      <c r="AV4133" s="15" t="s">
        <v>176</v>
      </c>
      <c r="AW4133" s="15" t="s">
        <v>31</v>
      </c>
      <c r="AX4133" s="15" t="s">
        <v>76</v>
      </c>
      <c r="AY4133" s="265" t="s">
        <v>169</v>
      </c>
    </row>
    <row r="4134" s="2" customFormat="1" ht="24.15" customHeight="1">
      <c r="A4134" s="41"/>
      <c r="B4134" s="42"/>
      <c r="C4134" s="215" t="s">
        <v>2964</v>
      </c>
      <c r="D4134" s="215" t="s">
        <v>171</v>
      </c>
      <c r="E4134" s="216" t="s">
        <v>2965</v>
      </c>
      <c r="F4134" s="217" t="s">
        <v>2966</v>
      </c>
      <c r="G4134" s="218" t="s">
        <v>396</v>
      </c>
      <c r="H4134" s="219">
        <v>73.25</v>
      </c>
      <c r="I4134" s="220"/>
      <c r="J4134" s="221">
        <f>ROUND(I4134*H4134,2)</f>
        <v>0</v>
      </c>
      <c r="K4134" s="217" t="s">
        <v>175</v>
      </c>
      <c r="L4134" s="47"/>
      <c r="M4134" s="222" t="s">
        <v>19</v>
      </c>
      <c r="N4134" s="223" t="s">
        <v>40</v>
      </c>
      <c r="O4134" s="87"/>
      <c r="P4134" s="224">
        <f>O4134*H4134</f>
        <v>0</v>
      </c>
      <c r="Q4134" s="224">
        <v>0.0020999999999999999</v>
      </c>
      <c r="R4134" s="224">
        <f>Q4134*H4134</f>
        <v>0.15382499999999999</v>
      </c>
      <c r="S4134" s="224">
        <v>0</v>
      </c>
      <c r="T4134" s="225">
        <f>S4134*H4134</f>
        <v>0</v>
      </c>
      <c r="U4134" s="41"/>
      <c r="V4134" s="41"/>
      <c r="W4134" s="41"/>
      <c r="X4134" s="41"/>
      <c r="Y4134" s="41"/>
      <c r="Z4134" s="41"/>
      <c r="AA4134" s="41"/>
      <c r="AB4134" s="41"/>
      <c r="AC4134" s="41"/>
      <c r="AD4134" s="41"/>
      <c r="AE4134" s="41"/>
      <c r="AR4134" s="226" t="s">
        <v>508</v>
      </c>
      <c r="AT4134" s="226" t="s">
        <v>171</v>
      </c>
      <c r="AU4134" s="226" t="s">
        <v>78</v>
      </c>
      <c r="AY4134" s="20" t="s">
        <v>169</v>
      </c>
      <c r="BE4134" s="227">
        <f>IF(N4134="základní",J4134,0)</f>
        <v>0</v>
      </c>
      <c r="BF4134" s="227">
        <f>IF(N4134="snížená",J4134,0)</f>
        <v>0</v>
      </c>
      <c r="BG4134" s="227">
        <f>IF(N4134="zákl. přenesená",J4134,0)</f>
        <v>0</v>
      </c>
      <c r="BH4134" s="227">
        <f>IF(N4134="sníž. přenesená",J4134,0)</f>
        <v>0</v>
      </c>
      <c r="BI4134" s="227">
        <f>IF(N4134="nulová",J4134,0)</f>
        <v>0</v>
      </c>
      <c r="BJ4134" s="20" t="s">
        <v>76</v>
      </c>
      <c r="BK4134" s="227">
        <f>ROUND(I4134*H4134,2)</f>
        <v>0</v>
      </c>
      <c r="BL4134" s="20" t="s">
        <v>508</v>
      </c>
      <c r="BM4134" s="226" t="s">
        <v>2967</v>
      </c>
    </row>
    <row r="4135" s="2" customFormat="1">
      <c r="A4135" s="41"/>
      <c r="B4135" s="42"/>
      <c r="C4135" s="43"/>
      <c r="D4135" s="228" t="s">
        <v>178</v>
      </c>
      <c r="E4135" s="43"/>
      <c r="F4135" s="229" t="s">
        <v>2968</v>
      </c>
      <c r="G4135" s="43"/>
      <c r="H4135" s="43"/>
      <c r="I4135" s="230"/>
      <c r="J4135" s="43"/>
      <c r="K4135" s="43"/>
      <c r="L4135" s="47"/>
      <c r="M4135" s="231"/>
      <c r="N4135" s="232"/>
      <c r="O4135" s="87"/>
      <c r="P4135" s="87"/>
      <c r="Q4135" s="87"/>
      <c r="R4135" s="87"/>
      <c r="S4135" s="87"/>
      <c r="T4135" s="88"/>
      <c r="U4135" s="41"/>
      <c r="V4135" s="41"/>
      <c r="W4135" s="41"/>
      <c r="X4135" s="41"/>
      <c r="Y4135" s="41"/>
      <c r="Z4135" s="41"/>
      <c r="AA4135" s="41"/>
      <c r="AB4135" s="41"/>
      <c r="AC4135" s="41"/>
      <c r="AD4135" s="41"/>
      <c r="AE4135" s="41"/>
      <c r="AT4135" s="20" t="s">
        <v>178</v>
      </c>
      <c r="AU4135" s="20" t="s">
        <v>78</v>
      </c>
    </row>
    <row r="4136" s="14" customFormat="1">
      <c r="A4136" s="14"/>
      <c r="B4136" s="244"/>
      <c r="C4136" s="245"/>
      <c r="D4136" s="235" t="s">
        <v>180</v>
      </c>
      <c r="E4136" s="246" t="s">
        <v>19</v>
      </c>
      <c r="F4136" s="247" t="s">
        <v>2969</v>
      </c>
      <c r="G4136" s="245"/>
      <c r="H4136" s="248">
        <v>36</v>
      </c>
      <c r="I4136" s="249"/>
      <c r="J4136" s="245"/>
      <c r="K4136" s="245"/>
      <c r="L4136" s="250"/>
      <c r="M4136" s="251"/>
      <c r="N4136" s="252"/>
      <c r="O4136" s="252"/>
      <c r="P4136" s="252"/>
      <c r="Q4136" s="252"/>
      <c r="R4136" s="252"/>
      <c r="S4136" s="252"/>
      <c r="T4136" s="253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4" t="s">
        <v>180</v>
      </c>
      <c r="AU4136" s="254" t="s">
        <v>78</v>
      </c>
      <c r="AV4136" s="14" t="s">
        <v>78</v>
      </c>
      <c r="AW4136" s="14" t="s">
        <v>31</v>
      </c>
      <c r="AX4136" s="14" t="s">
        <v>69</v>
      </c>
      <c r="AY4136" s="254" t="s">
        <v>169</v>
      </c>
    </row>
    <row r="4137" s="14" customFormat="1">
      <c r="A4137" s="14"/>
      <c r="B4137" s="244"/>
      <c r="C4137" s="245"/>
      <c r="D4137" s="235" t="s">
        <v>180</v>
      </c>
      <c r="E4137" s="246" t="s">
        <v>19</v>
      </c>
      <c r="F4137" s="247" t="s">
        <v>2970</v>
      </c>
      <c r="G4137" s="245"/>
      <c r="H4137" s="248">
        <v>34.75</v>
      </c>
      <c r="I4137" s="249"/>
      <c r="J4137" s="245"/>
      <c r="K4137" s="245"/>
      <c r="L4137" s="250"/>
      <c r="M4137" s="251"/>
      <c r="N4137" s="252"/>
      <c r="O4137" s="252"/>
      <c r="P4137" s="252"/>
      <c r="Q4137" s="252"/>
      <c r="R4137" s="252"/>
      <c r="S4137" s="252"/>
      <c r="T4137" s="253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4" t="s">
        <v>180</v>
      </c>
      <c r="AU4137" s="254" t="s">
        <v>78</v>
      </c>
      <c r="AV4137" s="14" t="s">
        <v>78</v>
      </c>
      <c r="AW4137" s="14" t="s">
        <v>31</v>
      </c>
      <c r="AX4137" s="14" t="s">
        <v>69</v>
      </c>
      <c r="AY4137" s="254" t="s">
        <v>169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1.5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4" customFormat="1">
      <c r="A4139" s="14"/>
      <c r="B4139" s="244"/>
      <c r="C4139" s="245"/>
      <c r="D4139" s="235" t="s">
        <v>180</v>
      </c>
      <c r="E4139" s="246" t="s">
        <v>19</v>
      </c>
      <c r="F4139" s="247" t="s">
        <v>2972</v>
      </c>
      <c r="G4139" s="245"/>
      <c r="H4139" s="248">
        <v>1</v>
      </c>
      <c r="I4139" s="249"/>
      <c r="J4139" s="245"/>
      <c r="K4139" s="245"/>
      <c r="L4139" s="250"/>
      <c r="M4139" s="251"/>
      <c r="N4139" s="252"/>
      <c r="O4139" s="252"/>
      <c r="P4139" s="252"/>
      <c r="Q4139" s="252"/>
      <c r="R4139" s="252"/>
      <c r="S4139" s="252"/>
      <c r="T4139" s="253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4" t="s">
        <v>180</v>
      </c>
      <c r="AU4139" s="254" t="s">
        <v>78</v>
      </c>
      <c r="AV4139" s="14" t="s">
        <v>78</v>
      </c>
      <c r="AW4139" s="14" t="s">
        <v>31</v>
      </c>
      <c r="AX4139" s="14" t="s">
        <v>69</v>
      </c>
      <c r="AY4139" s="254" t="s">
        <v>169</v>
      </c>
    </row>
    <row r="4140" s="15" customFormat="1">
      <c r="A4140" s="15"/>
      <c r="B4140" s="255"/>
      <c r="C4140" s="256"/>
      <c r="D4140" s="235" t="s">
        <v>180</v>
      </c>
      <c r="E4140" s="257" t="s">
        <v>19</v>
      </c>
      <c r="F4140" s="258" t="s">
        <v>371</v>
      </c>
      <c r="G4140" s="256"/>
      <c r="H4140" s="259">
        <v>73.25</v>
      </c>
      <c r="I4140" s="260"/>
      <c r="J4140" s="256"/>
      <c r="K4140" s="256"/>
      <c r="L4140" s="261"/>
      <c r="M4140" s="262"/>
      <c r="N4140" s="263"/>
      <c r="O4140" s="263"/>
      <c r="P4140" s="263"/>
      <c r="Q4140" s="263"/>
      <c r="R4140" s="263"/>
      <c r="S4140" s="263"/>
      <c r="T4140" s="264"/>
      <c r="U4140" s="15"/>
      <c r="V4140" s="15"/>
      <c r="W4140" s="15"/>
      <c r="X4140" s="15"/>
      <c r="Y4140" s="15"/>
      <c r="Z4140" s="15"/>
      <c r="AA4140" s="15"/>
      <c r="AB4140" s="15"/>
      <c r="AC4140" s="15"/>
      <c r="AD4140" s="15"/>
      <c r="AE4140" s="15"/>
      <c r="AT4140" s="265" t="s">
        <v>180</v>
      </c>
      <c r="AU4140" s="265" t="s">
        <v>78</v>
      </c>
      <c r="AV4140" s="15" t="s">
        <v>176</v>
      </c>
      <c r="AW4140" s="15" t="s">
        <v>31</v>
      </c>
      <c r="AX4140" s="15" t="s">
        <v>76</v>
      </c>
      <c r="AY4140" s="265" t="s">
        <v>169</v>
      </c>
    </row>
    <row r="4141" s="2" customFormat="1" ht="16.5" customHeight="1">
      <c r="A4141" s="41"/>
      <c r="B4141" s="42"/>
      <c r="C4141" s="215" t="s">
        <v>2973</v>
      </c>
      <c r="D4141" s="215" t="s">
        <v>171</v>
      </c>
      <c r="E4141" s="216" t="s">
        <v>2974</v>
      </c>
      <c r="F4141" s="217" t="s">
        <v>2975</v>
      </c>
      <c r="G4141" s="218" t="s">
        <v>19</v>
      </c>
      <c r="H4141" s="219">
        <v>8</v>
      </c>
      <c r="I4141" s="220"/>
      <c r="J4141" s="221">
        <f>ROUND(I4141*H4141,2)</f>
        <v>0</v>
      </c>
      <c r="K4141" s="217" t="s">
        <v>19</v>
      </c>
      <c r="L4141" s="47"/>
      <c r="M4141" s="222" t="s">
        <v>19</v>
      </c>
      <c r="N4141" s="223" t="s">
        <v>40</v>
      </c>
      <c r="O4141" s="87"/>
      <c r="P4141" s="224">
        <f>O4141*H4141</f>
        <v>0</v>
      </c>
      <c r="Q4141" s="224">
        <v>0</v>
      </c>
      <c r="R4141" s="224">
        <f>Q4141*H4141</f>
        <v>0</v>
      </c>
      <c r="S4141" s="224">
        <v>0</v>
      </c>
      <c r="T4141" s="225">
        <f>S4141*H4141</f>
        <v>0</v>
      </c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R4141" s="226" t="s">
        <v>508</v>
      </c>
      <c r="AT4141" s="226" t="s">
        <v>171</v>
      </c>
      <c r="AU4141" s="226" t="s">
        <v>78</v>
      </c>
      <c r="AY4141" s="20" t="s">
        <v>169</v>
      </c>
      <c r="BE4141" s="227">
        <f>IF(N4141="základní",J4141,0)</f>
        <v>0</v>
      </c>
      <c r="BF4141" s="227">
        <f>IF(N4141="snížená",J4141,0)</f>
        <v>0</v>
      </c>
      <c r="BG4141" s="227">
        <f>IF(N4141="zákl. přenesená",J4141,0)</f>
        <v>0</v>
      </c>
      <c r="BH4141" s="227">
        <f>IF(N4141="sníž. přenesená",J4141,0)</f>
        <v>0</v>
      </c>
      <c r="BI4141" s="227">
        <f>IF(N4141="nulová",J4141,0)</f>
        <v>0</v>
      </c>
      <c r="BJ4141" s="20" t="s">
        <v>76</v>
      </c>
      <c r="BK4141" s="227">
        <f>ROUND(I4141*H4141,2)</f>
        <v>0</v>
      </c>
      <c r="BL4141" s="20" t="s">
        <v>508</v>
      </c>
      <c r="BM4141" s="226" t="s">
        <v>2976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8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5" customFormat="1">
      <c r="A4143" s="15"/>
      <c r="B4143" s="255"/>
      <c r="C4143" s="256"/>
      <c r="D4143" s="235" t="s">
        <v>180</v>
      </c>
      <c r="E4143" s="257" t="s">
        <v>19</v>
      </c>
      <c r="F4143" s="258" t="s">
        <v>371</v>
      </c>
      <c r="G4143" s="256"/>
      <c r="H4143" s="259">
        <v>8</v>
      </c>
      <c r="I4143" s="260"/>
      <c r="J4143" s="256"/>
      <c r="K4143" s="256"/>
      <c r="L4143" s="261"/>
      <c r="M4143" s="262"/>
      <c r="N4143" s="263"/>
      <c r="O4143" s="263"/>
      <c r="P4143" s="263"/>
      <c r="Q4143" s="263"/>
      <c r="R4143" s="263"/>
      <c r="S4143" s="263"/>
      <c r="T4143" s="264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65" t="s">
        <v>180</v>
      </c>
      <c r="AU4143" s="265" t="s">
        <v>78</v>
      </c>
      <c r="AV4143" s="15" t="s">
        <v>176</v>
      </c>
      <c r="AW4143" s="15" t="s">
        <v>31</v>
      </c>
      <c r="AX4143" s="15" t="s">
        <v>76</v>
      </c>
      <c r="AY4143" s="265" t="s">
        <v>169</v>
      </c>
    </row>
    <row r="4144" s="2" customFormat="1" ht="16.5" customHeight="1">
      <c r="A4144" s="41"/>
      <c r="B4144" s="42"/>
      <c r="C4144" s="215" t="s">
        <v>2978</v>
      </c>
      <c r="D4144" s="215" t="s">
        <v>171</v>
      </c>
      <c r="E4144" s="216" t="s">
        <v>2979</v>
      </c>
      <c r="F4144" s="217" t="s">
        <v>2980</v>
      </c>
      <c r="G4144" s="218" t="s">
        <v>1165</v>
      </c>
      <c r="H4144" s="219">
        <v>18</v>
      </c>
      <c r="I4144" s="220"/>
      <c r="J4144" s="221">
        <f>ROUND(I4144*H4144,2)</f>
        <v>0</v>
      </c>
      <c r="K4144" s="217" t="s">
        <v>19</v>
      </c>
      <c r="L4144" s="47"/>
      <c r="M4144" s="222" t="s">
        <v>19</v>
      </c>
      <c r="N4144" s="223" t="s">
        <v>40</v>
      </c>
      <c r="O4144" s="87"/>
      <c r="P4144" s="224">
        <f>O4144*H4144</f>
        <v>0</v>
      </c>
      <c r="Q4144" s="224">
        <v>0</v>
      </c>
      <c r="R4144" s="224">
        <f>Q4144*H4144</f>
        <v>0</v>
      </c>
      <c r="S4144" s="224">
        <v>0</v>
      </c>
      <c r="T4144" s="225">
        <f>S4144*H4144</f>
        <v>0</v>
      </c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R4144" s="226" t="s">
        <v>508</v>
      </c>
      <c r="AT4144" s="226" t="s">
        <v>171</v>
      </c>
      <c r="AU4144" s="226" t="s">
        <v>78</v>
      </c>
      <c r="AY4144" s="20" t="s">
        <v>169</v>
      </c>
      <c r="BE4144" s="227">
        <f>IF(N4144="základní",J4144,0)</f>
        <v>0</v>
      </c>
      <c r="BF4144" s="227">
        <f>IF(N4144="snížená",J4144,0)</f>
        <v>0</v>
      </c>
      <c r="BG4144" s="227">
        <f>IF(N4144="zákl. přenesená",J4144,0)</f>
        <v>0</v>
      </c>
      <c r="BH4144" s="227">
        <f>IF(N4144="sníž. přenesená",J4144,0)</f>
        <v>0</v>
      </c>
      <c r="BI4144" s="227">
        <f>IF(N4144="nulová",J4144,0)</f>
        <v>0</v>
      </c>
      <c r="BJ4144" s="20" t="s">
        <v>76</v>
      </c>
      <c r="BK4144" s="227">
        <f>ROUND(I4144*H4144,2)</f>
        <v>0</v>
      </c>
      <c r="BL4144" s="20" t="s">
        <v>508</v>
      </c>
      <c r="BM4144" s="226" t="s">
        <v>2981</v>
      </c>
    </row>
    <row r="4145" s="2" customFormat="1" ht="16.5" customHeight="1">
      <c r="A4145" s="41"/>
      <c r="B4145" s="42"/>
      <c r="C4145" s="215" t="s">
        <v>2982</v>
      </c>
      <c r="D4145" s="215" t="s">
        <v>171</v>
      </c>
      <c r="E4145" s="216" t="s">
        <v>2983</v>
      </c>
      <c r="F4145" s="217" t="s">
        <v>2984</v>
      </c>
      <c r="G4145" s="218" t="s">
        <v>1165</v>
      </c>
      <c r="H4145" s="219">
        <v>1</v>
      </c>
      <c r="I4145" s="220"/>
      <c r="J4145" s="221">
        <f>ROUND(I4145*H4145,2)</f>
        <v>0</v>
      </c>
      <c r="K4145" s="217" t="s">
        <v>19</v>
      </c>
      <c r="L4145" s="47"/>
      <c r="M4145" s="222" t="s">
        <v>19</v>
      </c>
      <c r="N4145" s="223" t="s">
        <v>40</v>
      </c>
      <c r="O4145" s="87"/>
      <c r="P4145" s="224">
        <f>O4145*H4145</f>
        <v>0</v>
      </c>
      <c r="Q4145" s="224">
        <v>0</v>
      </c>
      <c r="R4145" s="224">
        <f>Q4145*H4145</f>
        <v>0</v>
      </c>
      <c r="S4145" s="224">
        <v>0</v>
      </c>
      <c r="T4145" s="225">
        <f>S4145*H4145</f>
        <v>0</v>
      </c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R4145" s="226" t="s">
        <v>508</v>
      </c>
      <c r="AT4145" s="226" t="s">
        <v>171</v>
      </c>
      <c r="AU4145" s="226" t="s">
        <v>78</v>
      </c>
      <c r="AY4145" s="20" t="s">
        <v>169</v>
      </c>
      <c r="BE4145" s="227">
        <f>IF(N4145="základní",J4145,0)</f>
        <v>0</v>
      </c>
      <c r="BF4145" s="227">
        <f>IF(N4145="snížená",J4145,0)</f>
        <v>0</v>
      </c>
      <c r="BG4145" s="227">
        <f>IF(N4145="zákl. přenesená",J4145,0)</f>
        <v>0</v>
      </c>
      <c r="BH4145" s="227">
        <f>IF(N4145="sníž. přenesená",J4145,0)</f>
        <v>0</v>
      </c>
      <c r="BI4145" s="227">
        <f>IF(N4145="nulová",J4145,0)</f>
        <v>0</v>
      </c>
      <c r="BJ4145" s="20" t="s">
        <v>76</v>
      </c>
      <c r="BK4145" s="227">
        <f>ROUND(I4145*H4145,2)</f>
        <v>0</v>
      </c>
      <c r="BL4145" s="20" t="s">
        <v>508</v>
      </c>
      <c r="BM4145" s="226" t="s">
        <v>2985</v>
      </c>
    </row>
    <row r="4146" s="2" customFormat="1" ht="16.5" customHeight="1">
      <c r="A4146" s="41"/>
      <c r="B4146" s="42"/>
      <c r="C4146" s="215" t="s">
        <v>2986</v>
      </c>
      <c r="D4146" s="215" t="s">
        <v>171</v>
      </c>
      <c r="E4146" s="216" t="s">
        <v>2987</v>
      </c>
      <c r="F4146" s="217" t="s">
        <v>2988</v>
      </c>
      <c r="G4146" s="218" t="s">
        <v>1165</v>
      </c>
      <c r="H4146" s="219">
        <v>8</v>
      </c>
      <c r="I4146" s="220"/>
      <c r="J4146" s="221">
        <f>ROUND(I4146*H4146,2)</f>
        <v>0</v>
      </c>
      <c r="K4146" s="217" t="s">
        <v>19</v>
      </c>
      <c r="L4146" s="47"/>
      <c r="M4146" s="222" t="s">
        <v>19</v>
      </c>
      <c r="N4146" s="223" t="s">
        <v>40</v>
      </c>
      <c r="O4146" s="87"/>
      <c r="P4146" s="224">
        <f>O4146*H4146</f>
        <v>0</v>
      </c>
      <c r="Q4146" s="224">
        <v>0</v>
      </c>
      <c r="R4146" s="224">
        <f>Q4146*H4146</f>
        <v>0</v>
      </c>
      <c r="S4146" s="224">
        <v>0</v>
      </c>
      <c r="T4146" s="225">
        <f>S4146*H4146</f>
        <v>0</v>
      </c>
      <c r="U4146" s="41"/>
      <c r="V4146" s="41"/>
      <c r="W4146" s="41"/>
      <c r="X4146" s="41"/>
      <c r="Y4146" s="41"/>
      <c r="Z4146" s="41"/>
      <c r="AA4146" s="41"/>
      <c r="AB4146" s="41"/>
      <c r="AC4146" s="41"/>
      <c r="AD4146" s="41"/>
      <c r="AE4146" s="41"/>
      <c r="AR4146" s="226" t="s">
        <v>508</v>
      </c>
      <c r="AT4146" s="226" t="s">
        <v>171</v>
      </c>
      <c r="AU4146" s="226" t="s">
        <v>78</v>
      </c>
      <c r="AY4146" s="20" t="s">
        <v>169</v>
      </c>
      <c r="BE4146" s="227">
        <f>IF(N4146="základní",J4146,0)</f>
        <v>0</v>
      </c>
      <c r="BF4146" s="227">
        <f>IF(N4146="snížená",J4146,0)</f>
        <v>0</v>
      </c>
      <c r="BG4146" s="227">
        <f>IF(N4146="zákl. přenesená",J4146,0)</f>
        <v>0</v>
      </c>
      <c r="BH4146" s="227">
        <f>IF(N4146="sníž. přenesená",J4146,0)</f>
        <v>0</v>
      </c>
      <c r="BI4146" s="227">
        <f>IF(N4146="nulová",J4146,0)</f>
        <v>0</v>
      </c>
      <c r="BJ4146" s="20" t="s">
        <v>76</v>
      </c>
      <c r="BK4146" s="227">
        <f>ROUND(I4146*H4146,2)</f>
        <v>0</v>
      </c>
      <c r="BL4146" s="20" t="s">
        <v>508</v>
      </c>
      <c r="BM4146" s="226" t="s">
        <v>2989</v>
      </c>
    </row>
    <row r="4147" s="2" customFormat="1" ht="16.5" customHeight="1">
      <c r="A4147" s="41"/>
      <c r="B4147" s="42"/>
      <c r="C4147" s="215" t="s">
        <v>2990</v>
      </c>
      <c r="D4147" s="215" t="s">
        <v>171</v>
      </c>
      <c r="E4147" s="216" t="s">
        <v>2991</v>
      </c>
      <c r="F4147" s="217" t="s">
        <v>2992</v>
      </c>
      <c r="G4147" s="218" t="s">
        <v>1165</v>
      </c>
      <c r="H4147" s="219">
        <v>1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2993</v>
      </c>
    </row>
    <row r="4148" s="2" customFormat="1" ht="44.25" customHeight="1">
      <c r="A4148" s="41"/>
      <c r="B4148" s="42"/>
      <c r="C4148" s="215" t="s">
        <v>2994</v>
      </c>
      <c r="D4148" s="215" t="s">
        <v>171</v>
      </c>
      <c r="E4148" s="216" t="s">
        <v>2995</v>
      </c>
      <c r="F4148" s="217" t="s">
        <v>2996</v>
      </c>
      <c r="G4148" s="218" t="s">
        <v>2311</v>
      </c>
      <c r="H4148" s="288"/>
      <c r="I4148" s="220"/>
      <c r="J4148" s="221">
        <f>ROUND(I4148*H4148,2)</f>
        <v>0</v>
      </c>
      <c r="K4148" s="217" t="s">
        <v>175</v>
      </c>
      <c r="L4148" s="47"/>
      <c r="M4148" s="222" t="s">
        <v>19</v>
      </c>
      <c r="N4148" s="223" t="s">
        <v>40</v>
      </c>
      <c r="O4148" s="87"/>
      <c r="P4148" s="224">
        <f>O4148*H4148</f>
        <v>0</v>
      </c>
      <c r="Q4148" s="224">
        <v>0</v>
      </c>
      <c r="R4148" s="224">
        <f>Q4148*H4148</f>
        <v>0</v>
      </c>
      <c r="S4148" s="224">
        <v>0</v>
      </c>
      <c r="T4148" s="225">
        <f>S4148*H4148</f>
        <v>0</v>
      </c>
      <c r="U4148" s="41"/>
      <c r="V4148" s="41"/>
      <c r="W4148" s="41"/>
      <c r="X4148" s="41"/>
      <c r="Y4148" s="41"/>
      <c r="Z4148" s="41"/>
      <c r="AA4148" s="41"/>
      <c r="AB4148" s="41"/>
      <c r="AC4148" s="41"/>
      <c r="AD4148" s="41"/>
      <c r="AE4148" s="41"/>
      <c r="AR4148" s="226" t="s">
        <v>508</v>
      </c>
      <c r="AT4148" s="226" t="s">
        <v>171</v>
      </c>
      <c r="AU4148" s="226" t="s">
        <v>78</v>
      </c>
      <c r="AY4148" s="20" t="s">
        <v>169</v>
      </c>
      <c r="BE4148" s="227">
        <f>IF(N4148="základní",J4148,0)</f>
        <v>0</v>
      </c>
      <c r="BF4148" s="227">
        <f>IF(N4148="snížená",J4148,0)</f>
        <v>0</v>
      </c>
      <c r="BG4148" s="227">
        <f>IF(N4148="zákl. přenesená",J4148,0)</f>
        <v>0</v>
      </c>
      <c r="BH4148" s="227">
        <f>IF(N4148="sníž. přenesená",J4148,0)</f>
        <v>0</v>
      </c>
      <c r="BI4148" s="227">
        <f>IF(N4148="nulová",J4148,0)</f>
        <v>0</v>
      </c>
      <c r="BJ4148" s="20" t="s">
        <v>76</v>
      </c>
      <c r="BK4148" s="227">
        <f>ROUND(I4148*H4148,2)</f>
        <v>0</v>
      </c>
      <c r="BL4148" s="20" t="s">
        <v>508</v>
      </c>
      <c r="BM4148" s="226" t="s">
        <v>2997</v>
      </c>
    </row>
    <row r="4149" s="2" customFormat="1">
      <c r="A4149" s="41"/>
      <c r="B4149" s="42"/>
      <c r="C4149" s="43"/>
      <c r="D4149" s="228" t="s">
        <v>178</v>
      </c>
      <c r="E4149" s="43"/>
      <c r="F4149" s="229" t="s">
        <v>2998</v>
      </c>
      <c r="G4149" s="43"/>
      <c r="H4149" s="43"/>
      <c r="I4149" s="230"/>
      <c r="J4149" s="43"/>
      <c r="K4149" s="43"/>
      <c r="L4149" s="47"/>
      <c r="M4149" s="231"/>
      <c r="N4149" s="232"/>
      <c r="O4149" s="87"/>
      <c r="P4149" s="87"/>
      <c r="Q4149" s="87"/>
      <c r="R4149" s="87"/>
      <c r="S4149" s="87"/>
      <c r="T4149" s="88"/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T4149" s="20" t="s">
        <v>178</v>
      </c>
      <c r="AU4149" s="20" t="s">
        <v>78</v>
      </c>
    </row>
    <row r="4150" s="12" customFormat="1" ht="22.8" customHeight="1">
      <c r="A4150" s="12"/>
      <c r="B4150" s="199"/>
      <c r="C4150" s="200"/>
      <c r="D4150" s="201" t="s">
        <v>68</v>
      </c>
      <c r="E4150" s="213" t="s">
        <v>2999</v>
      </c>
      <c r="F4150" s="213" t="s">
        <v>3000</v>
      </c>
      <c r="G4150" s="200"/>
      <c r="H4150" s="200"/>
      <c r="I4150" s="203"/>
      <c r="J4150" s="214">
        <f>BK4150</f>
        <v>0</v>
      </c>
      <c r="K4150" s="200"/>
      <c r="L4150" s="205"/>
      <c r="M4150" s="206"/>
      <c r="N4150" s="207"/>
      <c r="O4150" s="207"/>
      <c r="P4150" s="208">
        <f>SUM(P4151:P4175)</f>
        <v>0</v>
      </c>
      <c r="Q4150" s="207"/>
      <c r="R4150" s="208">
        <f>SUM(R4151:R4175)</f>
        <v>0.62826042000000004</v>
      </c>
      <c r="S4150" s="207"/>
      <c r="T4150" s="209">
        <f>SUM(T4151:T4175)</f>
        <v>0</v>
      </c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R4150" s="210" t="s">
        <v>78</v>
      </c>
      <c r="AT4150" s="211" t="s">
        <v>68</v>
      </c>
      <c r="AU4150" s="211" t="s">
        <v>76</v>
      </c>
      <c r="AY4150" s="210" t="s">
        <v>169</v>
      </c>
      <c r="BK4150" s="212">
        <f>SUM(BK4151:BK4175)</f>
        <v>0</v>
      </c>
    </row>
    <row r="4151" s="2" customFormat="1" ht="44.25" customHeight="1">
      <c r="A4151" s="41"/>
      <c r="B4151" s="42"/>
      <c r="C4151" s="215" t="s">
        <v>3001</v>
      </c>
      <c r="D4151" s="215" t="s">
        <v>171</v>
      </c>
      <c r="E4151" s="216" t="s">
        <v>3002</v>
      </c>
      <c r="F4151" s="217" t="s">
        <v>3003</v>
      </c>
      <c r="G4151" s="218" t="s">
        <v>412</v>
      </c>
      <c r="H4151" s="219">
        <v>2505.6979999999999</v>
      </c>
      <c r="I4151" s="220"/>
      <c r="J4151" s="221">
        <f>ROUND(I4151*H4151,2)</f>
        <v>0</v>
      </c>
      <c r="K4151" s="217" t="s">
        <v>175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1.0000000000000001E-05</v>
      </c>
      <c r="R4151" s="224">
        <f>Q4151*H4151</f>
        <v>0.02505698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3004</v>
      </c>
    </row>
    <row r="4152" s="2" customFormat="1">
      <c r="A4152" s="41"/>
      <c r="B4152" s="42"/>
      <c r="C4152" s="43"/>
      <c r="D4152" s="228" t="s">
        <v>178</v>
      </c>
      <c r="E4152" s="43"/>
      <c r="F4152" s="229" t="s">
        <v>3005</v>
      </c>
      <c r="G4152" s="43"/>
      <c r="H4152" s="43"/>
      <c r="I4152" s="230"/>
      <c r="J4152" s="43"/>
      <c r="K4152" s="43"/>
      <c r="L4152" s="47"/>
      <c r="M4152" s="231"/>
      <c r="N4152" s="232"/>
      <c r="O4152" s="87"/>
      <c r="P4152" s="87"/>
      <c r="Q4152" s="87"/>
      <c r="R4152" s="87"/>
      <c r="S4152" s="87"/>
      <c r="T4152" s="88"/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T4152" s="20" t="s">
        <v>178</v>
      </c>
      <c r="AU4152" s="20" t="s">
        <v>78</v>
      </c>
    </row>
    <row r="4153" s="2" customFormat="1" ht="37.8" customHeight="1">
      <c r="A4153" s="41"/>
      <c r="B4153" s="42"/>
      <c r="C4153" s="266" t="s">
        <v>3006</v>
      </c>
      <c r="D4153" s="266" t="s">
        <v>402</v>
      </c>
      <c r="E4153" s="267" t="s">
        <v>3007</v>
      </c>
      <c r="F4153" s="268" t="s">
        <v>3008</v>
      </c>
      <c r="G4153" s="269" t="s">
        <v>412</v>
      </c>
      <c r="H4153" s="270">
        <v>1378.134</v>
      </c>
      <c r="I4153" s="271"/>
      <c r="J4153" s="272">
        <f>ROUND(I4153*H4153,2)</f>
        <v>0</v>
      </c>
      <c r="K4153" s="268" t="s">
        <v>175</v>
      </c>
      <c r="L4153" s="273"/>
      <c r="M4153" s="274" t="s">
        <v>19</v>
      </c>
      <c r="N4153" s="275" t="s">
        <v>40</v>
      </c>
      <c r="O4153" s="87"/>
      <c r="P4153" s="224">
        <f>O4153*H4153</f>
        <v>0</v>
      </c>
      <c r="Q4153" s="224">
        <v>0.00016000000000000001</v>
      </c>
      <c r="R4153" s="224">
        <f>Q4153*H4153</f>
        <v>0.22050144000000002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688</v>
      </c>
      <c r="AT4153" s="226" t="s">
        <v>402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3009</v>
      </c>
    </row>
    <row r="4154" s="13" customFormat="1">
      <c r="A4154" s="13"/>
      <c r="B4154" s="233"/>
      <c r="C4154" s="234"/>
      <c r="D4154" s="235" t="s">
        <v>180</v>
      </c>
      <c r="E4154" s="236" t="s">
        <v>19</v>
      </c>
      <c r="F4154" s="237" t="s">
        <v>3010</v>
      </c>
      <c r="G4154" s="234"/>
      <c r="H4154" s="236" t="s">
        <v>19</v>
      </c>
      <c r="I4154" s="238"/>
      <c r="J4154" s="234"/>
      <c r="K4154" s="234"/>
      <c r="L4154" s="239"/>
      <c r="M4154" s="240"/>
      <c r="N4154" s="241"/>
      <c r="O4154" s="241"/>
      <c r="P4154" s="241"/>
      <c r="Q4154" s="241"/>
      <c r="R4154" s="241"/>
      <c r="S4154" s="241"/>
      <c r="T4154" s="242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3" t="s">
        <v>180</v>
      </c>
      <c r="AU4154" s="243" t="s">
        <v>78</v>
      </c>
      <c r="AV4154" s="13" t="s">
        <v>76</v>
      </c>
      <c r="AW4154" s="13" t="s">
        <v>31</v>
      </c>
      <c r="AX4154" s="13" t="s">
        <v>69</v>
      </c>
      <c r="AY4154" s="243" t="s">
        <v>169</v>
      </c>
    </row>
    <row r="4155" s="14" customFormat="1">
      <c r="A4155" s="14"/>
      <c r="B4155" s="244"/>
      <c r="C4155" s="245"/>
      <c r="D4155" s="235" t="s">
        <v>180</v>
      </c>
      <c r="E4155" s="246" t="s">
        <v>19</v>
      </c>
      <c r="F4155" s="247" t="s">
        <v>2850</v>
      </c>
      <c r="G4155" s="245"/>
      <c r="H4155" s="248">
        <v>484.16199999999998</v>
      </c>
      <c r="I4155" s="249"/>
      <c r="J4155" s="245"/>
      <c r="K4155" s="245"/>
      <c r="L4155" s="250"/>
      <c r="M4155" s="251"/>
      <c r="N4155" s="252"/>
      <c r="O4155" s="252"/>
      <c r="P4155" s="252"/>
      <c r="Q4155" s="252"/>
      <c r="R4155" s="252"/>
      <c r="S4155" s="252"/>
      <c r="T4155" s="253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4" t="s">
        <v>180</v>
      </c>
      <c r="AU4155" s="254" t="s">
        <v>78</v>
      </c>
      <c r="AV4155" s="14" t="s">
        <v>78</v>
      </c>
      <c r="AW4155" s="14" t="s">
        <v>31</v>
      </c>
      <c r="AX4155" s="14" t="s">
        <v>69</v>
      </c>
      <c r="AY4155" s="254" t="s">
        <v>169</v>
      </c>
    </row>
    <row r="4156" s="14" customFormat="1">
      <c r="A4156" s="14"/>
      <c r="B4156" s="244"/>
      <c r="C4156" s="245"/>
      <c r="D4156" s="235" t="s">
        <v>180</v>
      </c>
      <c r="E4156" s="246" t="s">
        <v>19</v>
      </c>
      <c r="F4156" s="247" t="s">
        <v>2851</v>
      </c>
      <c r="G4156" s="245"/>
      <c r="H4156" s="248">
        <v>64.221999999999994</v>
      </c>
      <c r="I4156" s="249"/>
      <c r="J4156" s="245"/>
      <c r="K4156" s="245"/>
      <c r="L4156" s="250"/>
      <c r="M4156" s="251"/>
      <c r="N4156" s="252"/>
      <c r="O4156" s="252"/>
      <c r="P4156" s="252"/>
      <c r="Q4156" s="252"/>
      <c r="R4156" s="252"/>
      <c r="S4156" s="252"/>
      <c r="T4156" s="253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4" t="s">
        <v>180</v>
      </c>
      <c r="AU4156" s="254" t="s">
        <v>78</v>
      </c>
      <c r="AV4156" s="14" t="s">
        <v>78</v>
      </c>
      <c r="AW4156" s="14" t="s">
        <v>31</v>
      </c>
      <c r="AX4156" s="14" t="s">
        <v>69</v>
      </c>
      <c r="AY4156" s="254" t="s">
        <v>169</v>
      </c>
    </row>
    <row r="4157" s="14" customFormat="1">
      <c r="A4157" s="14"/>
      <c r="B4157" s="244"/>
      <c r="C4157" s="245"/>
      <c r="D4157" s="235" t="s">
        <v>180</v>
      </c>
      <c r="E4157" s="246" t="s">
        <v>19</v>
      </c>
      <c r="F4157" s="247" t="s">
        <v>2852</v>
      </c>
      <c r="G4157" s="245"/>
      <c r="H4157" s="248">
        <v>102.49500000000001</v>
      </c>
      <c r="I4157" s="249"/>
      <c r="J4157" s="245"/>
      <c r="K4157" s="245"/>
      <c r="L4157" s="250"/>
      <c r="M4157" s="251"/>
      <c r="N4157" s="252"/>
      <c r="O4157" s="252"/>
      <c r="P4157" s="252"/>
      <c r="Q4157" s="252"/>
      <c r="R4157" s="252"/>
      <c r="S4157" s="252"/>
      <c r="T4157" s="253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4" t="s">
        <v>180</v>
      </c>
      <c r="AU4157" s="254" t="s">
        <v>78</v>
      </c>
      <c r="AV4157" s="14" t="s">
        <v>78</v>
      </c>
      <c r="AW4157" s="14" t="s">
        <v>31</v>
      </c>
      <c r="AX4157" s="14" t="s">
        <v>69</v>
      </c>
      <c r="AY4157" s="254" t="s">
        <v>169</v>
      </c>
    </row>
    <row r="4158" s="13" customFormat="1">
      <c r="A4158" s="13"/>
      <c r="B4158" s="233"/>
      <c r="C4158" s="234"/>
      <c r="D4158" s="235" t="s">
        <v>180</v>
      </c>
      <c r="E4158" s="236" t="s">
        <v>19</v>
      </c>
      <c r="F4158" s="237" t="s">
        <v>2511</v>
      </c>
      <c r="G4158" s="234"/>
      <c r="H4158" s="236" t="s">
        <v>19</v>
      </c>
      <c r="I4158" s="238"/>
      <c r="J4158" s="234"/>
      <c r="K4158" s="234"/>
      <c r="L4158" s="239"/>
      <c r="M4158" s="240"/>
      <c r="N4158" s="241"/>
      <c r="O4158" s="241"/>
      <c r="P4158" s="241"/>
      <c r="Q4158" s="241"/>
      <c r="R4158" s="241"/>
      <c r="S4158" s="241"/>
      <c r="T4158" s="242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3" t="s">
        <v>180</v>
      </c>
      <c r="AU4158" s="243" t="s">
        <v>78</v>
      </c>
      <c r="AV4158" s="13" t="s">
        <v>76</v>
      </c>
      <c r="AW4158" s="13" t="s">
        <v>31</v>
      </c>
      <c r="AX4158" s="13" t="s">
        <v>69</v>
      </c>
      <c r="AY4158" s="243" t="s">
        <v>169</v>
      </c>
    </row>
    <row r="4159" s="14" customFormat="1">
      <c r="A4159" s="14"/>
      <c r="B4159" s="244"/>
      <c r="C4159" s="245"/>
      <c r="D4159" s="235" t="s">
        <v>180</v>
      </c>
      <c r="E4159" s="246" t="s">
        <v>19</v>
      </c>
      <c r="F4159" s="247" t="s">
        <v>2512</v>
      </c>
      <c r="G4159" s="245"/>
      <c r="H4159" s="248">
        <v>452.11500000000001</v>
      </c>
      <c r="I4159" s="249"/>
      <c r="J4159" s="245"/>
      <c r="K4159" s="245"/>
      <c r="L4159" s="250"/>
      <c r="M4159" s="251"/>
      <c r="N4159" s="252"/>
      <c r="O4159" s="252"/>
      <c r="P4159" s="252"/>
      <c r="Q4159" s="252"/>
      <c r="R4159" s="252"/>
      <c r="S4159" s="252"/>
      <c r="T4159" s="253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4" t="s">
        <v>180</v>
      </c>
      <c r="AU4159" s="254" t="s">
        <v>78</v>
      </c>
      <c r="AV4159" s="14" t="s">
        <v>78</v>
      </c>
      <c r="AW4159" s="14" t="s">
        <v>31</v>
      </c>
      <c r="AX4159" s="14" t="s">
        <v>69</v>
      </c>
      <c r="AY4159" s="254" t="s">
        <v>169</v>
      </c>
    </row>
    <row r="4160" s="14" customFormat="1">
      <c r="A4160" s="14"/>
      <c r="B4160" s="244"/>
      <c r="C4160" s="245"/>
      <c r="D4160" s="235" t="s">
        <v>180</v>
      </c>
      <c r="E4160" s="246" t="s">
        <v>19</v>
      </c>
      <c r="F4160" s="247" t="s">
        <v>2513</v>
      </c>
      <c r="G4160" s="245"/>
      <c r="H4160" s="248">
        <v>149.85499999999999</v>
      </c>
      <c r="I4160" s="249"/>
      <c r="J4160" s="245"/>
      <c r="K4160" s="245"/>
      <c r="L4160" s="250"/>
      <c r="M4160" s="251"/>
      <c r="N4160" s="252"/>
      <c r="O4160" s="252"/>
      <c r="P4160" s="252"/>
      <c r="Q4160" s="252"/>
      <c r="R4160" s="252"/>
      <c r="S4160" s="252"/>
      <c r="T4160" s="253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4" t="s">
        <v>180</v>
      </c>
      <c r="AU4160" s="254" t="s">
        <v>78</v>
      </c>
      <c r="AV4160" s="14" t="s">
        <v>78</v>
      </c>
      <c r="AW4160" s="14" t="s">
        <v>31</v>
      </c>
      <c r="AX4160" s="14" t="s">
        <v>69</v>
      </c>
      <c r="AY4160" s="254" t="s">
        <v>169</v>
      </c>
    </row>
    <row r="4161" s="15" customFormat="1">
      <c r="A4161" s="15"/>
      <c r="B4161" s="255"/>
      <c r="C4161" s="256"/>
      <c r="D4161" s="235" t="s">
        <v>180</v>
      </c>
      <c r="E4161" s="257" t="s">
        <v>19</v>
      </c>
      <c r="F4161" s="258" t="s">
        <v>371</v>
      </c>
      <c r="G4161" s="256"/>
      <c r="H4161" s="259">
        <v>1252.8489999999999</v>
      </c>
      <c r="I4161" s="260"/>
      <c r="J4161" s="256"/>
      <c r="K4161" s="256"/>
      <c r="L4161" s="261"/>
      <c r="M4161" s="262"/>
      <c r="N4161" s="263"/>
      <c r="O4161" s="263"/>
      <c r="P4161" s="263"/>
      <c r="Q4161" s="263"/>
      <c r="R4161" s="263"/>
      <c r="S4161" s="263"/>
      <c r="T4161" s="264"/>
      <c r="U4161" s="15"/>
      <c r="V4161" s="15"/>
      <c r="W4161" s="15"/>
      <c r="X4161" s="15"/>
      <c r="Y4161" s="15"/>
      <c r="Z4161" s="15"/>
      <c r="AA4161" s="15"/>
      <c r="AB4161" s="15"/>
      <c r="AC4161" s="15"/>
      <c r="AD4161" s="15"/>
      <c r="AE4161" s="15"/>
      <c r="AT4161" s="265" t="s">
        <v>180</v>
      </c>
      <c r="AU4161" s="265" t="s">
        <v>78</v>
      </c>
      <c r="AV4161" s="15" t="s">
        <v>176</v>
      </c>
      <c r="AW4161" s="15" t="s">
        <v>31</v>
      </c>
      <c r="AX4161" s="15" t="s">
        <v>76</v>
      </c>
      <c r="AY4161" s="265" t="s">
        <v>169</v>
      </c>
    </row>
    <row r="4162" s="14" customFormat="1">
      <c r="A4162" s="14"/>
      <c r="B4162" s="244"/>
      <c r="C4162" s="245"/>
      <c r="D4162" s="235" t="s">
        <v>180</v>
      </c>
      <c r="E4162" s="245"/>
      <c r="F4162" s="247" t="s">
        <v>3011</v>
      </c>
      <c r="G4162" s="245"/>
      <c r="H4162" s="248">
        <v>1378.134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4</v>
      </c>
      <c r="AX4162" s="14" t="s">
        <v>76</v>
      </c>
      <c r="AY4162" s="254" t="s">
        <v>169</v>
      </c>
    </row>
    <row r="4163" s="2" customFormat="1" ht="44.25" customHeight="1">
      <c r="A4163" s="41"/>
      <c r="B4163" s="42"/>
      <c r="C4163" s="266" t="s">
        <v>3012</v>
      </c>
      <c r="D4163" s="266" t="s">
        <v>402</v>
      </c>
      <c r="E4163" s="267" t="s">
        <v>3013</v>
      </c>
      <c r="F4163" s="268" t="s">
        <v>3014</v>
      </c>
      <c r="G4163" s="269" t="s">
        <v>412</v>
      </c>
      <c r="H4163" s="270">
        <v>715.96699999999998</v>
      </c>
      <c r="I4163" s="271"/>
      <c r="J4163" s="272">
        <f>ROUND(I4163*H4163,2)</f>
        <v>0</v>
      </c>
      <c r="K4163" s="268" t="s">
        <v>175</v>
      </c>
      <c r="L4163" s="273"/>
      <c r="M4163" s="274" t="s">
        <v>19</v>
      </c>
      <c r="N4163" s="275" t="s">
        <v>40</v>
      </c>
      <c r="O4163" s="87"/>
      <c r="P4163" s="224">
        <f>O4163*H4163</f>
        <v>0</v>
      </c>
      <c r="Q4163" s="224">
        <v>0.00040000000000000002</v>
      </c>
      <c r="R4163" s="224">
        <f>Q4163*H4163</f>
        <v>0.2863868</v>
      </c>
      <c r="S4163" s="224">
        <v>0</v>
      </c>
      <c r="T4163" s="225">
        <f>S4163*H4163</f>
        <v>0</v>
      </c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R4163" s="226" t="s">
        <v>688</v>
      </c>
      <c r="AT4163" s="226" t="s">
        <v>402</v>
      </c>
      <c r="AU4163" s="226" t="s">
        <v>78</v>
      </c>
      <c r="AY4163" s="20" t="s">
        <v>169</v>
      </c>
      <c r="BE4163" s="227">
        <f>IF(N4163="základní",J4163,0)</f>
        <v>0</v>
      </c>
      <c r="BF4163" s="227">
        <f>IF(N4163="snížená",J4163,0)</f>
        <v>0</v>
      </c>
      <c r="BG4163" s="227">
        <f>IF(N4163="zákl. přenesená",J4163,0)</f>
        <v>0</v>
      </c>
      <c r="BH4163" s="227">
        <f>IF(N4163="sníž. přenesená",J4163,0)</f>
        <v>0</v>
      </c>
      <c r="BI4163" s="227">
        <f>IF(N4163="nulová",J4163,0)</f>
        <v>0</v>
      </c>
      <c r="BJ4163" s="20" t="s">
        <v>76</v>
      </c>
      <c r="BK4163" s="227">
        <f>ROUND(I4163*H4163,2)</f>
        <v>0</v>
      </c>
      <c r="BL4163" s="20" t="s">
        <v>508</v>
      </c>
      <c r="BM4163" s="226" t="s">
        <v>3015</v>
      </c>
    </row>
    <row r="4164" s="14" customFormat="1">
      <c r="A4164" s="14"/>
      <c r="B4164" s="244"/>
      <c r="C4164" s="245"/>
      <c r="D4164" s="235" t="s">
        <v>180</v>
      </c>
      <c r="E4164" s="246" t="s">
        <v>19</v>
      </c>
      <c r="F4164" s="247" t="s">
        <v>2850</v>
      </c>
      <c r="G4164" s="245"/>
      <c r="H4164" s="248">
        <v>484.16199999999998</v>
      </c>
      <c r="I4164" s="249"/>
      <c r="J4164" s="245"/>
      <c r="K4164" s="245"/>
      <c r="L4164" s="250"/>
      <c r="M4164" s="251"/>
      <c r="N4164" s="252"/>
      <c r="O4164" s="252"/>
      <c r="P4164" s="252"/>
      <c r="Q4164" s="252"/>
      <c r="R4164" s="252"/>
      <c r="S4164" s="252"/>
      <c r="T4164" s="253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4" t="s">
        <v>180</v>
      </c>
      <c r="AU4164" s="254" t="s">
        <v>78</v>
      </c>
      <c r="AV4164" s="14" t="s">
        <v>78</v>
      </c>
      <c r="AW4164" s="14" t="s">
        <v>31</v>
      </c>
      <c r="AX4164" s="14" t="s">
        <v>69</v>
      </c>
      <c r="AY4164" s="254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2851</v>
      </c>
      <c r="G4165" s="245"/>
      <c r="H4165" s="248">
        <v>64.221999999999994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2852</v>
      </c>
      <c r="G4166" s="245"/>
      <c r="H4166" s="248">
        <v>102.49500000000001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650.87900000000002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3016</v>
      </c>
      <c r="G4168" s="245"/>
      <c r="H4168" s="248">
        <v>715.96699999999998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16.5" customHeight="1">
      <c r="A4169" s="41"/>
      <c r="B4169" s="42"/>
      <c r="C4169" s="266" t="s">
        <v>3017</v>
      </c>
      <c r="D4169" s="266" t="s">
        <v>402</v>
      </c>
      <c r="E4169" s="267" t="s">
        <v>3018</v>
      </c>
      <c r="F4169" s="268" t="s">
        <v>3019</v>
      </c>
      <c r="G4169" s="269" t="s">
        <v>412</v>
      </c>
      <c r="H4169" s="270">
        <v>601.97000000000003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0.00016000000000000001</v>
      </c>
      <c r="R4169" s="224">
        <f>Q4169*H4169</f>
        <v>0.096315200000000017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3020</v>
      </c>
    </row>
    <row r="4170" s="13" customFormat="1">
      <c r="A4170" s="13"/>
      <c r="B4170" s="233"/>
      <c r="C4170" s="234"/>
      <c r="D4170" s="235" t="s">
        <v>180</v>
      </c>
      <c r="E4170" s="236" t="s">
        <v>19</v>
      </c>
      <c r="F4170" s="237" t="s">
        <v>2511</v>
      </c>
      <c r="G4170" s="234"/>
      <c r="H4170" s="236" t="s">
        <v>19</v>
      </c>
      <c r="I4170" s="238"/>
      <c r="J4170" s="234"/>
      <c r="K4170" s="234"/>
      <c r="L4170" s="239"/>
      <c r="M4170" s="240"/>
      <c r="N4170" s="241"/>
      <c r="O4170" s="241"/>
      <c r="P4170" s="241"/>
      <c r="Q4170" s="241"/>
      <c r="R4170" s="241"/>
      <c r="S4170" s="241"/>
      <c r="T4170" s="242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3" t="s">
        <v>180</v>
      </c>
      <c r="AU4170" s="243" t="s">
        <v>78</v>
      </c>
      <c r="AV4170" s="13" t="s">
        <v>76</v>
      </c>
      <c r="AW4170" s="13" t="s">
        <v>31</v>
      </c>
      <c r="AX4170" s="13" t="s">
        <v>69</v>
      </c>
      <c r="AY4170" s="243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2512</v>
      </c>
      <c r="G4171" s="245"/>
      <c r="H4171" s="248">
        <v>452.11500000000001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2513</v>
      </c>
      <c r="G4172" s="245"/>
      <c r="H4172" s="248">
        <v>149.85499999999999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601.97000000000003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2" customFormat="1" ht="44.25" customHeight="1">
      <c r="A4174" s="41"/>
      <c r="B4174" s="42"/>
      <c r="C4174" s="215" t="s">
        <v>3021</v>
      </c>
      <c r="D4174" s="215" t="s">
        <v>171</v>
      </c>
      <c r="E4174" s="216" t="s">
        <v>3022</v>
      </c>
      <c r="F4174" s="217" t="s">
        <v>3023</v>
      </c>
      <c r="G4174" s="218" t="s">
        <v>2311</v>
      </c>
      <c r="H4174" s="288"/>
      <c r="I4174" s="220"/>
      <c r="J4174" s="221">
        <f>ROUND(I4174*H4174,2)</f>
        <v>0</v>
      </c>
      <c r="K4174" s="217" t="s">
        <v>175</v>
      </c>
      <c r="L4174" s="47"/>
      <c r="M4174" s="222" t="s">
        <v>19</v>
      </c>
      <c r="N4174" s="223" t="s">
        <v>40</v>
      </c>
      <c r="O4174" s="87"/>
      <c r="P4174" s="224">
        <f>O4174*H4174</f>
        <v>0</v>
      </c>
      <c r="Q4174" s="224">
        <v>0</v>
      </c>
      <c r="R4174" s="224">
        <f>Q4174*H4174</f>
        <v>0</v>
      </c>
      <c r="S4174" s="224">
        <v>0</v>
      </c>
      <c r="T4174" s="225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6" t="s">
        <v>508</v>
      </c>
      <c r="AT4174" s="226" t="s">
        <v>171</v>
      </c>
      <c r="AU4174" s="226" t="s">
        <v>78</v>
      </c>
      <c r="AY4174" s="20" t="s">
        <v>169</v>
      </c>
      <c r="BE4174" s="227">
        <f>IF(N4174="základní",J4174,0)</f>
        <v>0</v>
      </c>
      <c r="BF4174" s="227">
        <f>IF(N4174="snížená",J4174,0)</f>
        <v>0</v>
      </c>
      <c r="BG4174" s="227">
        <f>IF(N4174="zákl. přenesená",J4174,0)</f>
        <v>0</v>
      </c>
      <c r="BH4174" s="227">
        <f>IF(N4174="sníž. přenesená",J4174,0)</f>
        <v>0</v>
      </c>
      <c r="BI4174" s="227">
        <f>IF(N4174="nulová",J4174,0)</f>
        <v>0</v>
      </c>
      <c r="BJ4174" s="20" t="s">
        <v>76</v>
      </c>
      <c r="BK4174" s="227">
        <f>ROUND(I4174*H4174,2)</f>
        <v>0</v>
      </c>
      <c r="BL4174" s="20" t="s">
        <v>508</v>
      </c>
      <c r="BM4174" s="226" t="s">
        <v>3024</v>
      </c>
    </row>
    <row r="4175" s="2" customFormat="1">
      <c r="A4175" s="41"/>
      <c r="B4175" s="42"/>
      <c r="C4175" s="43"/>
      <c r="D4175" s="228" t="s">
        <v>178</v>
      </c>
      <c r="E4175" s="43"/>
      <c r="F4175" s="229" t="s">
        <v>3025</v>
      </c>
      <c r="G4175" s="43"/>
      <c r="H4175" s="43"/>
      <c r="I4175" s="230"/>
      <c r="J4175" s="43"/>
      <c r="K4175" s="43"/>
      <c r="L4175" s="47"/>
      <c r="M4175" s="231"/>
      <c r="N4175" s="232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178</v>
      </c>
      <c r="AU4175" s="20" t="s">
        <v>78</v>
      </c>
    </row>
    <row r="4176" s="12" customFormat="1" ht="22.8" customHeight="1">
      <c r="A4176" s="12"/>
      <c r="B4176" s="199"/>
      <c r="C4176" s="200"/>
      <c r="D4176" s="201" t="s">
        <v>68</v>
      </c>
      <c r="E4176" s="213" t="s">
        <v>3026</v>
      </c>
      <c r="F4176" s="213" t="s">
        <v>3027</v>
      </c>
      <c r="G4176" s="200"/>
      <c r="H4176" s="200"/>
      <c r="I4176" s="203"/>
      <c r="J4176" s="214">
        <f>BK4176</f>
        <v>0</v>
      </c>
      <c r="K4176" s="200"/>
      <c r="L4176" s="205"/>
      <c r="M4176" s="206"/>
      <c r="N4176" s="207"/>
      <c r="O4176" s="207"/>
      <c r="P4176" s="208">
        <f>SUM(P4177:P4261)</f>
        <v>0</v>
      </c>
      <c r="Q4176" s="207"/>
      <c r="R4176" s="208">
        <f>SUM(R4177:R4261)</f>
        <v>5.3071012599999996</v>
      </c>
      <c r="S4176" s="207"/>
      <c r="T4176" s="209">
        <f>SUM(T4177:T4261)</f>
        <v>0</v>
      </c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R4176" s="210" t="s">
        <v>78</v>
      </c>
      <c r="AT4176" s="211" t="s">
        <v>68</v>
      </c>
      <c r="AU4176" s="211" t="s">
        <v>76</v>
      </c>
      <c r="AY4176" s="210" t="s">
        <v>169</v>
      </c>
      <c r="BK4176" s="212">
        <f>SUM(BK4177:BK4261)</f>
        <v>0</v>
      </c>
    </row>
    <row r="4177" s="2" customFormat="1" ht="24.15" customHeight="1">
      <c r="A4177" s="41"/>
      <c r="B4177" s="42"/>
      <c r="C4177" s="215" t="s">
        <v>3028</v>
      </c>
      <c r="D4177" s="215" t="s">
        <v>171</v>
      </c>
      <c r="E4177" s="216" t="s">
        <v>3029</v>
      </c>
      <c r="F4177" s="217" t="s">
        <v>3030</v>
      </c>
      <c r="G4177" s="218" t="s">
        <v>412</v>
      </c>
      <c r="H4177" s="219">
        <v>68.081999999999994</v>
      </c>
      <c r="I4177" s="220"/>
      <c r="J4177" s="221">
        <f>ROUND(I4177*H4177,2)</f>
        <v>0</v>
      </c>
      <c r="K4177" s="217" t="s">
        <v>175</v>
      </c>
      <c r="L4177" s="47"/>
      <c r="M4177" s="222" t="s">
        <v>19</v>
      </c>
      <c r="N4177" s="223" t="s">
        <v>40</v>
      </c>
      <c r="O4177" s="87"/>
      <c r="P4177" s="224">
        <f>O4177*H4177</f>
        <v>0</v>
      </c>
      <c r="Q4177" s="224">
        <v>0</v>
      </c>
      <c r="R4177" s="224">
        <f>Q4177*H4177</f>
        <v>0</v>
      </c>
      <c r="S4177" s="224">
        <v>0</v>
      </c>
      <c r="T4177" s="225">
        <f>S4177*H4177</f>
        <v>0</v>
      </c>
      <c r="U4177" s="41"/>
      <c r="V4177" s="41"/>
      <c r="W4177" s="41"/>
      <c r="X4177" s="41"/>
      <c r="Y4177" s="41"/>
      <c r="Z4177" s="41"/>
      <c r="AA4177" s="41"/>
      <c r="AB4177" s="41"/>
      <c r="AC4177" s="41"/>
      <c r="AD4177" s="41"/>
      <c r="AE4177" s="41"/>
      <c r="AR4177" s="226" t="s">
        <v>508</v>
      </c>
      <c r="AT4177" s="226" t="s">
        <v>171</v>
      </c>
      <c r="AU4177" s="226" t="s">
        <v>78</v>
      </c>
      <c r="AY4177" s="20" t="s">
        <v>169</v>
      </c>
      <c r="BE4177" s="227">
        <f>IF(N4177="základní",J4177,0)</f>
        <v>0</v>
      </c>
      <c r="BF4177" s="227">
        <f>IF(N4177="snížená",J4177,0)</f>
        <v>0</v>
      </c>
      <c r="BG4177" s="227">
        <f>IF(N4177="zákl. přenesená",J4177,0)</f>
        <v>0</v>
      </c>
      <c r="BH4177" s="227">
        <f>IF(N4177="sníž. přenesená",J4177,0)</f>
        <v>0</v>
      </c>
      <c r="BI4177" s="227">
        <f>IF(N4177="nulová",J4177,0)</f>
        <v>0</v>
      </c>
      <c r="BJ4177" s="20" t="s">
        <v>76</v>
      </c>
      <c r="BK4177" s="227">
        <f>ROUND(I4177*H4177,2)</f>
        <v>0</v>
      </c>
      <c r="BL4177" s="20" t="s">
        <v>508</v>
      </c>
      <c r="BM4177" s="226" t="s">
        <v>3031</v>
      </c>
    </row>
    <row r="4178" s="2" customFormat="1">
      <c r="A4178" s="41"/>
      <c r="B4178" s="42"/>
      <c r="C4178" s="43"/>
      <c r="D4178" s="228" t="s">
        <v>178</v>
      </c>
      <c r="E4178" s="43"/>
      <c r="F4178" s="229" t="s">
        <v>3032</v>
      </c>
      <c r="G4178" s="43"/>
      <c r="H4178" s="43"/>
      <c r="I4178" s="230"/>
      <c r="J4178" s="43"/>
      <c r="K4178" s="43"/>
      <c r="L4178" s="47"/>
      <c r="M4178" s="231"/>
      <c r="N4178" s="232"/>
      <c r="O4178" s="87"/>
      <c r="P4178" s="87"/>
      <c r="Q4178" s="87"/>
      <c r="R4178" s="87"/>
      <c r="S4178" s="87"/>
      <c r="T4178" s="88"/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T4178" s="20" t="s">
        <v>178</v>
      </c>
      <c r="AU4178" s="20" t="s">
        <v>78</v>
      </c>
    </row>
    <row r="4179" s="2" customFormat="1" ht="16.5" customHeight="1">
      <c r="A4179" s="41"/>
      <c r="B4179" s="42"/>
      <c r="C4179" s="266" t="s">
        <v>3033</v>
      </c>
      <c r="D4179" s="266" t="s">
        <v>402</v>
      </c>
      <c r="E4179" s="267" t="s">
        <v>3034</v>
      </c>
      <c r="F4179" s="268" t="s">
        <v>3035</v>
      </c>
      <c r="G4179" s="269" t="s">
        <v>412</v>
      </c>
      <c r="H4179" s="270">
        <v>71.486000000000004</v>
      </c>
      <c r="I4179" s="271"/>
      <c r="J4179" s="272">
        <f>ROUND(I4179*H4179,2)</f>
        <v>0</v>
      </c>
      <c r="K4179" s="268" t="s">
        <v>19</v>
      </c>
      <c r="L4179" s="273"/>
      <c r="M4179" s="274" t="s">
        <v>19</v>
      </c>
      <c r="N4179" s="275" t="s">
        <v>40</v>
      </c>
      <c r="O4179" s="87"/>
      <c r="P4179" s="224">
        <f>O4179*H4179</f>
        <v>0</v>
      </c>
      <c r="Q4179" s="224">
        <v>0</v>
      </c>
      <c r="R4179" s="224">
        <f>Q4179*H4179</f>
        <v>0</v>
      </c>
      <c r="S4179" s="224">
        <v>0</v>
      </c>
      <c r="T4179" s="225">
        <f>S4179*H4179</f>
        <v>0</v>
      </c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R4179" s="226" t="s">
        <v>688</v>
      </c>
      <c r="AT4179" s="226" t="s">
        <v>402</v>
      </c>
      <c r="AU4179" s="226" t="s">
        <v>78</v>
      </c>
      <c r="AY4179" s="20" t="s">
        <v>169</v>
      </c>
      <c r="BE4179" s="227">
        <f>IF(N4179="základní",J4179,0)</f>
        <v>0</v>
      </c>
      <c r="BF4179" s="227">
        <f>IF(N4179="snížená",J4179,0)</f>
        <v>0</v>
      </c>
      <c r="BG4179" s="227">
        <f>IF(N4179="zákl. přenesená",J4179,0)</f>
        <v>0</v>
      </c>
      <c r="BH4179" s="227">
        <f>IF(N4179="sníž. přenesená",J4179,0)</f>
        <v>0</v>
      </c>
      <c r="BI4179" s="227">
        <f>IF(N4179="nulová",J4179,0)</f>
        <v>0</v>
      </c>
      <c r="BJ4179" s="20" t="s">
        <v>76</v>
      </c>
      <c r="BK4179" s="227">
        <f>ROUND(I4179*H4179,2)</f>
        <v>0</v>
      </c>
      <c r="BL4179" s="20" t="s">
        <v>508</v>
      </c>
      <c r="BM4179" s="226" t="s">
        <v>3036</v>
      </c>
    </row>
    <row r="4180" s="13" customFormat="1">
      <c r="A4180" s="13"/>
      <c r="B4180" s="233"/>
      <c r="C4180" s="234"/>
      <c r="D4180" s="235" t="s">
        <v>180</v>
      </c>
      <c r="E4180" s="236" t="s">
        <v>19</v>
      </c>
      <c r="F4180" s="237" t="s">
        <v>2325</v>
      </c>
      <c r="G4180" s="234"/>
      <c r="H4180" s="236" t="s">
        <v>19</v>
      </c>
      <c r="I4180" s="238"/>
      <c r="J4180" s="234"/>
      <c r="K4180" s="234"/>
      <c r="L4180" s="239"/>
      <c r="M4180" s="240"/>
      <c r="N4180" s="241"/>
      <c r="O4180" s="241"/>
      <c r="P4180" s="241"/>
      <c r="Q4180" s="241"/>
      <c r="R4180" s="241"/>
      <c r="S4180" s="241"/>
      <c r="T4180" s="242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3" t="s">
        <v>180</v>
      </c>
      <c r="AU4180" s="243" t="s">
        <v>78</v>
      </c>
      <c r="AV4180" s="13" t="s">
        <v>76</v>
      </c>
      <c r="AW4180" s="13" t="s">
        <v>31</v>
      </c>
      <c r="AX4180" s="13" t="s">
        <v>69</v>
      </c>
      <c r="AY4180" s="243" t="s">
        <v>169</v>
      </c>
    </row>
    <row r="4181" s="14" customFormat="1">
      <c r="A4181" s="14"/>
      <c r="B4181" s="244"/>
      <c r="C4181" s="245"/>
      <c r="D4181" s="235" t="s">
        <v>180</v>
      </c>
      <c r="E4181" s="246" t="s">
        <v>19</v>
      </c>
      <c r="F4181" s="247" t="s">
        <v>2326</v>
      </c>
      <c r="G4181" s="245"/>
      <c r="H4181" s="248">
        <v>43.079999999999998</v>
      </c>
      <c r="I4181" s="249"/>
      <c r="J4181" s="245"/>
      <c r="K4181" s="245"/>
      <c r="L4181" s="250"/>
      <c r="M4181" s="251"/>
      <c r="N4181" s="252"/>
      <c r="O4181" s="252"/>
      <c r="P4181" s="252"/>
      <c r="Q4181" s="252"/>
      <c r="R4181" s="252"/>
      <c r="S4181" s="252"/>
      <c r="T4181" s="253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4" t="s">
        <v>180</v>
      </c>
      <c r="AU4181" s="254" t="s">
        <v>78</v>
      </c>
      <c r="AV4181" s="14" t="s">
        <v>78</v>
      </c>
      <c r="AW4181" s="14" t="s">
        <v>31</v>
      </c>
      <c r="AX4181" s="14" t="s">
        <v>69</v>
      </c>
      <c r="AY4181" s="254" t="s">
        <v>169</v>
      </c>
    </row>
    <row r="4182" s="14" customFormat="1">
      <c r="A4182" s="14"/>
      <c r="B4182" s="244"/>
      <c r="C4182" s="245"/>
      <c r="D4182" s="235" t="s">
        <v>180</v>
      </c>
      <c r="E4182" s="246" t="s">
        <v>19</v>
      </c>
      <c r="F4182" s="247" t="s">
        <v>2327</v>
      </c>
      <c r="G4182" s="245"/>
      <c r="H4182" s="248">
        <v>9.6310000000000002</v>
      </c>
      <c r="I4182" s="249"/>
      <c r="J4182" s="245"/>
      <c r="K4182" s="245"/>
      <c r="L4182" s="250"/>
      <c r="M4182" s="251"/>
      <c r="N4182" s="252"/>
      <c r="O4182" s="252"/>
      <c r="P4182" s="252"/>
      <c r="Q4182" s="252"/>
      <c r="R4182" s="252"/>
      <c r="S4182" s="252"/>
      <c r="T4182" s="253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4" t="s">
        <v>180</v>
      </c>
      <c r="AU4182" s="254" t="s">
        <v>78</v>
      </c>
      <c r="AV4182" s="14" t="s">
        <v>78</v>
      </c>
      <c r="AW4182" s="14" t="s">
        <v>31</v>
      </c>
      <c r="AX4182" s="14" t="s">
        <v>69</v>
      </c>
      <c r="AY4182" s="254" t="s">
        <v>169</v>
      </c>
    </row>
    <row r="4183" s="14" customFormat="1">
      <c r="A4183" s="14"/>
      <c r="B4183" s="244"/>
      <c r="C4183" s="245"/>
      <c r="D4183" s="235" t="s">
        <v>180</v>
      </c>
      <c r="E4183" s="246" t="s">
        <v>19</v>
      </c>
      <c r="F4183" s="247" t="s">
        <v>2328</v>
      </c>
      <c r="G4183" s="245"/>
      <c r="H4183" s="248">
        <v>15.371</v>
      </c>
      <c r="I4183" s="249"/>
      <c r="J4183" s="245"/>
      <c r="K4183" s="245"/>
      <c r="L4183" s="250"/>
      <c r="M4183" s="251"/>
      <c r="N4183" s="252"/>
      <c r="O4183" s="252"/>
      <c r="P4183" s="252"/>
      <c r="Q4183" s="252"/>
      <c r="R4183" s="252"/>
      <c r="S4183" s="252"/>
      <c r="T4183" s="253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4" t="s">
        <v>180</v>
      </c>
      <c r="AU4183" s="254" t="s">
        <v>78</v>
      </c>
      <c r="AV4183" s="14" t="s">
        <v>78</v>
      </c>
      <c r="AW4183" s="14" t="s">
        <v>31</v>
      </c>
      <c r="AX4183" s="14" t="s">
        <v>69</v>
      </c>
      <c r="AY4183" s="254" t="s">
        <v>169</v>
      </c>
    </row>
    <row r="4184" s="15" customFormat="1">
      <c r="A4184" s="15"/>
      <c r="B4184" s="255"/>
      <c r="C4184" s="256"/>
      <c r="D4184" s="235" t="s">
        <v>180</v>
      </c>
      <c r="E4184" s="257" t="s">
        <v>19</v>
      </c>
      <c r="F4184" s="258" t="s">
        <v>371</v>
      </c>
      <c r="G4184" s="256"/>
      <c r="H4184" s="259">
        <v>68.081999999999994</v>
      </c>
      <c r="I4184" s="260"/>
      <c r="J4184" s="256"/>
      <c r="K4184" s="256"/>
      <c r="L4184" s="261"/>
      <c r="M4184" s="262"/>
      <c r="N4184" s="263"/>
      <c r="O4184" s="263"/>
      <c r="P4184" s="263"/>
      <c r="Q4184" s="263"/>
      <c r="R4184" s="263"/>
      <c r="S4184" s="263"/>
      <c r="T4184" s="264"/>
      <c r="U4184" s="15"/>
      <c r="V4184" s="15"/>
      <c r="W4184" s="15"/>
      <c r="X4184" s="15"/>
      <c r="Y4184" s="15"/>
      <c r="Z4184" s="15"/>
      <c r="AA4184" s="15"/>
      <c r="AB4184" s="15"/>
      <c r="AC4184" s="15"/>
      <c r="AD4184" s="15"/>
      <c r="AE4184" s="15"/>
      <c r="AT4184" s="265" t="s">
        <v>180</v>
      </c>
      <c r="AU4184" s="265" t="s">
        <v>78</v>
      </c>
      <c r="AV4184" s="15" t="s">
        <v>176</v>
      </c>
      <c r="AW4184" s="15" t="s">
        <v>31</v>
      </c>
      <c r="AX4184" s="15" t="s">
        <v>76</v>
      </c>
      <c r="AY4184" s="265" t="s">
        <v>169</v>
      </c>
    </row>
    <row r="4185" s="14" customFormat="1">
      <c r="A4185" s="14"/>
      <c r="B4185" s="244"/>
      <c r="C4185" s="245"/>
      <c r="D4185" s="235" t="s">
        <v>180</v>
      </c>
      <c r="E4185" s="245"/>
      <c r="F4185" s="247" t="s">
        <v>3037</v>
      </c>
      <c r="G4185" s="245"/>
      <c r="H4185" s="248">
        <v>71.486000000000004</v>
      </c>
      <c r="I4185" s="249"/>
      <c r="J4185" s="245"/>
      <c r="K4185" s="245"/>
      <c r="L4185" s="250"/>
      <c r="M4185" s="251"/>
      <c r="N4185" s="252"/>
      <c r="O4185" s="252"/>
      <c r="P4185" s="252"/>
      <c r="Q4185" s="252"/>
      <c r="R4185" s="252"/>
      <c r="S4185" s="252"/>
      <c r="T4185" s="253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4" t="s">
        <v>180</v>
      </c>
      <c r="AU4185" s="254" t="s">
        <v>78</v>
      </c>
      <c r="AV4185" s="14" t="s">
        <v>78</v>
      </c>
      <c r="AW4185" s="14" t="s">
        <v>4</v>
      </c>
      <c r="AX4185" s="14" t="s">
        <v>76</v>
      </c>
      <c r="AY4185" s="254" t="s">
        <v>169</v>
      </c>
    </row>
    <row r="4186" s="2" customFormat="1" ht="16.5" customHeight="1">
      <c r="A4186" s="41"/>
      <c r="B4186" s="42"/>
      <c r="C4186" s="215" t="s">
        <v>3038</v>
      </c>
      <c r="D4186" s="215" t="s">
        <v>171</v>
      </c>
      <c r="E4186" s="216" t="s">
        <v>3039</v>
      </c>
      <c r="F4186" s="217" t="s">
        <v>3040</v>
      </c>
      <c r="G4186" s="218" t="s">
        <v>396</v>
      </c>
      <c r="H4186" s="219">
        <v>2585.6610000000001</v>
      </c>
      <c r="I4186" s="220"/>
      <c r="J4186" s="221">
        <f>ROUND(I4186*H4186,2)</f>
        <v>0</v>
      </c>
      <c r="K4186" s="217" t="s">
        <v>175</v>
      </c>
      <c r="L4186" s="47"/>
      <c r="M4186" s="222" t="s">
        <v>19</v>
      </c>
      <c r="N4186" s="223" t="s">
        <v>40</v>
      </c>
      <c r="O4186" s="87"/>
      <c r="P4186" s="224">
        <f>O4186*H4186</f>
        <v>0</v>
      </c>
      <c r="Q4186" s="224">
        <v>0</v>
      </c>
      <c r="R4186" s="224">
        <f>Q4186*H4186</f>
        <v>0</v>
      </c>
      <c r="S4186" s="224">
        <v>0</v>
      </c>
      <c r="T4186" s="225">
        <f>S4186*H4186</f>
        <v>0</v>
      </c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R4186" s="226" t="s">
        <v>508</v>
      </c>
      <c r="AT4186" s="226" t="s">
        <v>171</v>
      </c>
      <c r="AU4186" s="226" t="s">
        <v>78</v>
      </c>
      <c r="AY4186" s="20" t="s">
        <v>169</v>
      </c>
      <c r="BE4186" s="227">
        <f>IF(N4186="základní",J4186,0)</f>
        <v>0</v>
      </c>
      <c r="BF4186" s="227">
        <f>IF(N4186="snížená",J4186,0)</f>
        <v>0</v>
      </c>
      <c r="BG4186" s="227">
        <f>IF(N4186="zákl. přenesená",J4186,0)</f>
        <v>0</v>
      </c>
      <c r="BH4186" s="227">
        <f>IF(N4186="sníž. přenesená",J4186,0)</f>
        <v>0</v>
      </c>
      <c r="BI4186" s="227">
        <f>IF(N4186="nulová",J4186,0)</f>
        <v>0</v>
      </c>
      <c r="BJ4186" s="20" t="s">
        <v>76</v>
      </c>
      <c r="BK4186" s="227">
        <f>ROUND(I4186*H4186,2)</f>
        <v>0</v>
      </c>
      <c r="BL4186" s="20" t="s">
        <v>508</v>
      </c>
      <c r="BM4186" s="226" t="s">
        <v>3041</v>
      </c>
    </row>
    <row r="4187" s="2" customFormat="1">
      <c r="A4187" s="41"/>
      <c r="B4187" s="42"/>
      <c r="C4187" s="43"/>
      <c r="D4187" s="228" t="s">
        <v>178</v>
      </c>
      <c r="E4187" s="43"/>
      <c r="F4187" s="229" t="s">
        <v>3042</v>
      </c>
      <c r="G4187" s="43"/>
      <c r="H4187" s="43"/>
      <c r="I4187" s="230"/>
      <c r="J4187" s="43"/>
      <c r="K4187" s="43"/>
      <c r="L4187" s="47"/>
      <c r="M4187" s="231"/>
      <c r="N4187" s="232"/>
      <c r="O4187" s="87"/>
      <c r="P4187" s="87"/>
      <c r="Q4187" s="87"/>
      <c r="R4187" s="87"/>
      <c r="S4187" s="87"/>
      <c r="T4187" s="88"/>
      <c r="U4187" s="41"/>
      <c r="V4187" s="41"/>
      <c r="W4187" s="41"/>
      <c r="X4187" s="41"/>
      <c r="Y4187" s="41"/>
      <c r="Z4187" s="41"/>
      <c r="AA4187" s="41"/>
      <c r="AB4187" s="41"/>
      <c r="AC4187" s="41"/>
      <c r="AD4187" s="41"/>
      <c r="AE4187" s="41"/>
      <c r="AT4187" s="20" t="s">
        <v>178</v>
      </c>
      <c r="AU4187" s="20" t="s">
        <v>78</v>
      </c>
    </row>
    <row r="4188" s="13" customFormat="1">
      <c r="A4188" s="13"/>
      <c r="B4188" s="233"/>
      <c r="C4188" s="234"/>
      <c r="D4188" s="235" t="s">
        <v>180</v>
      </c>
      <c r="E4188" s="236" t="s">
        <v>19</v>
      </c>
      <c r="F4188" s="237" t="s">
        <v>2325</v>
      </c>
      <c r="G4188" s="234"/>
      <c r="H4188" s="236" t="s">
        <v>19</v>
      </c>
      <c r="I4188" s="238"/>
      <c r="J4188" s="234"/>
      <c r="K4188" s="234"/>
      <c r="L4188" s="239"/>
      <c r="M4188" s="240"/>
      <c r="N4188" s="241"/>
      <c r="O4188" s="241"/>
      <c r="P4188" s="241"/>
      <c r="Q4188" s="241"/>
      <c r="R4188" s="241"/>
      <c r="S4188" s="241"/>
      <c r="T4188" s="242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3" t="s">
        <v>180</v>
      </c>
      <c r="AU4188" s="243" t="s">
        <v>78</v>
      </c>
      <c r="AV4188" s="13" t="s">
        <v>76</v>
      </c>
      <c r="AW4188" s="13" t="s">
        <v>31</v>
      </c>
      <c r="AX4188" s="13" t="s">
        <v>69</v>
      </c>
      <c r="AY4188" s="243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2869</v>
      </c>
      <c r="G4189" s="245"/>
      <c r="H4189" s="248">
        <v>114.88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4" customFormat="1">
      <c r="A4190" s="14"/>
      <c r="B4190" s="244"/>
      <c r="C4190" s="245"/>
      <c r="D4190" s="235" t="s">
        <v>180</v>
      </c>
      <c r="E4190" s="246" t="s">
        <v>19</v>
      </c>
      <c r="F4190" s="247" t="s">
        <v>2870</v>
      </c>
      <c r="G4190" s="245"/>
      <c r="H4190" s="248">
        <v>24.23</v>
      </c>
      <c r="I4190" s="249"/>
      <c r="J4190" s="245"/>
      <c r="K4190" s="245"/>
      <c r="L4190" s="250"/>
      <c r="M4190" s="251"/>
      <c r="N4190" s="252"/>
      <c r="O4190" s="252"/>
      <c r="P4190" s="252"/>
      <c r="Q4190" s="252"/>
      <c r="R4190" s="252"/>
      <c r="S4190" s="252"/>
      <c r="T4190" s="253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4" t="s">
        <v>180</v>
      </c>
      <c r="AU4190" s="254" t="s">
        <v>78</v>
      </c>
      <c r="AV4190" s="14" t="s">
        <v>78</v>
      </c>
      <c r="AW4190" s="14" t="s">
        <v>31</v>
      </c>
      <c r="AX4190" s="14" t="s">
        <v>69</v>
      </c>
      <c r="AY4190" s="254" t="s">
        <v>169</v>
      </c>
    </row>
    <row r="4191" s="14" customFormat="1">
      <c r="A4191" s="14"/>
      <c r="B4191" s="244"/>
      <c r="C4191" s="245"/>
      <c r="D4191" s="235" t="s">
        <v>180</v>
      </c>
      <c r="E4191" s="246" t="s">
        <v>19</v>
      </c>
      <c r="F4191" s="247" t="s">
        <v>2871</v>
      </c>
      <c r="G4191" s="245"/>
      <c r="H4191" s="248">
        <v>38.670000000000002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31</v>
      </c>
      <c r="AX4191" s="14" t="s">
        <v>69</v>
      </c>
      <c r="AY4191" s="254" t="s">
        <v>169</v>
      </c>
    </row>
    <row r="4192" s="13" customFormat="1">
      <c r="A4192" s="13"/>
      <c r="B4192" s="233"/>
      <c r="C4192" s="234"/>
      <c r="D4192" s="235" t="s">
        <v>180</v>
      </c>
      <c r="E4192" s="236" t="s">
        <v>19</v>
      </c>
      <c r="F4192" s="237" t="s">
        <v>2511</v>
      </c>
      <c r="G4192" s="234"/>
      <c r="H4192" s="236" t="s">
        <v>19</v>
      </c>
      <c r="I4192" s="238"/>
      <c r="J4192" s="234"/>
      <c r="K4192" s="234"/>
      <c r="L4192" s="239"/>
      <c r="M4192" s="240"/>
      <c r="N4192" s="241"/>
      <c r="O4192" s="241"/>
      <c r="P4192" s="241"/>
      <c r="Q4192" s="241"/>
      <c r="R4192" s="241"/>
      <c r="S4192" s="241"/>
      <c r="T4192" s="242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3" t="s">
        <v>180</v>
      </c>
      <c r="AU4192" s="243" t="s">
        <v>78</v>
      </c>
      <c r="AV4192" s="13" t="s">
        <v>76</v>
      </c>
      <c r="AW4192" s="13" t="s">
        <v>31</v>
      </c>
      <c r="AX4192" s="13" t="s">
        <v>69</v>
      </c>
      <c r="AY4192" s="243" t="s">
        <v>169</v>
      </c>
    </row>
    <row r="4193" s="14" customFormat="1">
      <c r="A4193" s="14"/>
      <c r="B4193" s="244"/>
      <c r="C4193" s="245"/>
      <c r="D4193" s="235" t="s">
        <v>180</v>
      </c>
      <c r="E4193" s="246" t="s">
        <v>19</v>
      </c>
      <c r="F4193" s="247" t="s">
        <v>3043</v>
      </c>
      <c r="G4193" s="245"/>
      <c r="H4193" s="248">
        <v>1808.46</v>
      </c>
      <c r="I4193" s="249"/>
      <c r="J4193" s="245"/>
      <c r="K4193" s="245"/>
      <c r="L4193" s="250"/>
      <c r="M4193" s="251"/>
      <c r="N4193" s="252"/>
      <c r="O4193" s="252"/>
      <c r="P4193" s="252"/>
      <c r="Q4193" s="252"/>
      <c r="R4193" s="252"/>
      <c r="S4193" s="252"/>
      <c r="T4193" s="253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4" t="s">
        <v>180</v>
      </c>
      <c r="AU4193" s="254" t="s">
        <v>78</v>
      </c>
      <c r="AV4193" s="14" t="s">
        <v>78</v>
      </c>
      <c r="AW4193" s="14" t="s">
        <v>31</v>
      </c>
      <c r="AX4193" s="14" t="s">
        <v>69</v>
      </c>
      <c r="AY4193" s="254" t="s">
        <v>169</v>
      </c>
    </row>
    <row r="4194" s="14" customFormat="1">
      <c r="A4194" s="14"/>
      <c r="B4194" s="244"/>
      <c r="C4194" s="245"/>
      <c r="D4194" s="235" t="s">
        <v>180</v>
      </c>
      <c r="E4194" s="246" t="s">
        <v>19</v>
      </c>
      <c r="F4194" s="247" t="s">
        <v>3044</v>
      </c>
      <c r="G4194" s="245"/>
      <c r="H4194" s="248">
        <v>599.42100000000005</v>
      </c>
      <c r="I4194" s="249"/>
      <c r="J4194" s="245"/>
      <c r="K4194" s="245"/>
      <c r="L4194" s="250"/>
      <c r="M4194" s="251"/>
      <c r="N4194" s="252"/>
      <c r="O4194" s="252"/>
      <c r="P4194" s="252"/>
      <c r="Q4194" s="252"/>
      <c r="R4194" s="252"/>
      <c r="S4194" s="252"/>
      <c r="T4194" s="253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4" t="s">
        <v>180</v>
      </c>
      <c r="AU4194" s="254" t="s">
        <v>78</v>
      </c>
      <c r="AV4194" s="14" t="s">
        <v>78</v>
      </c>
      <c r="AW4194" s="14" t="s">
        <v>31</v>
      </c>
      <c r="AX4194" s="14" t="s">
        <v>69</v>
      </c>
      <c r="AY4194" s="254" t="s">
        <v>169</v>
      </c>
    </row>
    <row r="4195" s="15" customFormat="1">
      <c r="A4195" s="15"/>
      <c r="B4195" s="255"/>
      <c r="C4195" s="256"/>
      <c r="D4195" s="235" t="s">
        <v>180</v>
      </c>
      <c r="E4195" s="257" t="s">
        <v>19</v>
      </c>
      <c r="F4195" s="258" t="s">
        <v>371</v>
      </c>
      <c r="G4195" s="256"/>
      <c r="H4195" s="259">
        <v>2585.6610000000001</v>
      </c>
      <c r="I4195" s="260"/>
      <c r="J4195" s="256"/>
      <c r="K4195" s="256"/>
      <c r="L4195" s="261"/>
      <c r="M4195" s="262"/>
      <c r="N4195" s="263"/>
      <c r="O4195" s="263"/>
      <c r="P4195" s="263"/>
      <c r="Q4195" s="263"/>
      <c r="R4195" s="263"/>
      <c r="S4195" s="263"/>
      <c r="T4195" s="264"/>
      <c r="U4195" s="15"/>
      <c r="V4195" s="15"/>
      <c r="W4195" s="15"/>
      <c r="X4195" s="15"/>
      <c r="Y4195" s="15"/>
      <c r="Z4195" s="15"/>
      <c r="AA4195" s="15"/>
      <c r="AB4195" s="15"/>
      <c r="AC4195" s="15"/>
      <c r="AD4195" s="15"/>
      <c r="AE4195" s="15"/>
      <c r="AT4195" s="265" t="s">
        <v>180</v>
      </c>
      <c r="AU4195" s="265" t="s">
        <v>78</v>
      </c>
      <c r="AV4195" s="15" t="s">
        <v>176</v>
      </c>
      <c r="AW4195" s="15" t="s">
        <v>31</v>
      </c>
      <c r="AX4195" s="15" t="s">
        <v>76</v>
      </c>
      <c r="AY4195" s="265" t="s">
        <v>169</v>
      </c>
    </row>
    <row r="4196" s="2" customFormat="1" ht="24.15" customHeight="1">
      <c r="A4196" s="41"/>
      <c r="B4196" s="42"/>
      <c r="C4196" s="266" t="s">
        <v>3045</v>
      </c>
      <c r="D4196" s="266" t="s">
        <v>402</v>
      </c>
      <c r="E4196" s="267" t="s">
        <v>3046</v>
      </c>
      <c r="F4196" s="268" t="s">
        <v>3047</v>
      </c>
      <c r="G4196" s="269" t="s">
        <v>174</v>
      </c>
      <c r="H4196" s="270">
        <v>8.0899999999999999</v>
      </c>
      <c r="I4196" s="271"/>
      <c r="J4196" s="272">
        <f>ROUND(I4196*H4196,2)</f>
        <v>0</v>
      </c>
      <c r="K4196" s="268" t="s">
        <v>175</v>
      </c>
      <c r="L4196" s="273"/>
      <c r="M4196" s="274" t="s">
        <v>19</v>
      </c>
      <c r="N4196" s="275" t="s">
        <v>40</v>
      </c>
      <c r="O4196" s="87"/>
      <c r="P4196" s="224">
        <f>O4196*H4196</f>
        <v>0</v>
      </c>
      <c r="Q4196" s="224">
        <v>0.44</v>
      </c>
      <c r="R4196" s="224">
        <f>Q4196*H4196</f>
        <v>3.5596000000000001</v>
      </c>
      <c r="S4196" s="224">
        <v>0</v>
      </c>
      <c r="T4196" s="225">
        <f>S4196*H4196</f>
        <v>0</v>
      </c>
      <c r="U4196" s="41"/>
      <c r="V4196" s="41"/>
      <c r="W4196" s="41"/>
      <c r="X4196" s="41"/>
      <c r="Y4196" s="41"/>
      <c r="Z4196" s="41"/>
      <c r="AA4196" s="41"/>
      <c r="AB4196" s="41"/>
      <c r="AC4196" s="41"/>
      <c r="AD4196" s="41"/>
      <c r="AE4196" s="41"/>
      <c r="AR4196" s="226" t="s">
        <v>688</v>
      </c>
      <c r="AT4196" s="226" t="s">
        <v>402</v>
      </c>
      <c r="AU4196" s="226" t="s">
        <v>78</v>
      </c>
      <c r="AY4196" s="20" t="s">
        <v>169</v>
      </c>
      <c r="BE4196" s="227">
        <f>IF(N4196="základní",J4196,0)</f>
        <v>0</v>
      </c>
      <c r="BF4196" s="227">
        <f>IF(N4196="snížená",J4196,0)</f>
        <v>0</v>
      </c>
      <c r="BG4196" s="227">
        <f>IF(N4196="zákl. přenesená",J4196,0)</f>
        <v>0</v>
      </c>
      <c r="BH4196" s="227">
        <f>IF(N4196="sníž. přenesená",J4196,0)</f>
        <v>0</v>
      </c>
      <c r="BI4196" s="227">
        <f>IF(N4196="nulová",J4196,0)</f>
        <v>0</v>
      </c>
      <c r="BJ4196" s="20" t="s">
        <v>76</v>
      </c>
      <c r="BK4196" s="227">
        <f>ROUND(I4196*H4196,2)</f>
        <v>0</v>
      </c>
      <c r="BL4196" s="20" t="s">
        <v>508</v>
      </c>
      <c r="BM4196" s="226" t="s">
        <v>3048</v>
      </c>
    </row>
    <row r="4197" s="13" customFormat="1">
      <c r="A4197" s="13"/>
      <c r="B4197" s="233"/>
      <c r="C4197" s="234"/>
      <c r="D4197" s="235" t="s">
        <v>180</v>
      </c>
      <c r="E4197" s="236" t="s">
        <v>19</v>
      </c>
      <c r="F4197" s="237" t="s">
        <v>2511</v>
      </c>
      <c r="G4197" s="234"/>
      <c r="H4197" s="236" t="s">
        <v>19</v>
      </c>
      <c r="I4197" s="238"/>
      <c r="J4197" s="234"/>
      <c r="K4197" s="234"/>
      <c r="L4197" s="239"/>
      <c r="M4197" s="240"/>
      <c r="N4197" s="241"/>
      <c r="O4197" s="241"/>
      <c r="P4197" s="241"/>
      <c r="Q4197" s="241"/>
      <c r="R4197" s="241"/>
      <c r="S4197" s="241"/>
      <c r="T4197" s="242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3" t="s">
        <v>180</v>
      </c>
      <c r="AU4197" s="243" t="s">
        <v>78</v>
      </c>
      <c r="AV4197" s="13" t="s">
        <v>76</v>
      </c>
      <c r="AW4197" s="13" t="s">
        <v>31</v>
      </c>
      <c r="AX4197" s="13" t="s">
        <v>69</v>
      </c>
      <c r="AY4197" s="243" t="s">
        <v>169</v>
      </c>
    </row>
    <row r="4198" s="14" customFormat="1">
      <c r="A4198" s="14"/>
      <c r="B4198" s="244"/>
      <c r="C4198" s="245"/>
      <c r="D4198" s="235" t="s">
        <v>180</v>
      </c>
      <c r="E4198" s="246" t="s">
        <v>19</v>
      </c>
      <c r="F4198" s="247" t="s">
        <v>3049</v>
      </c>
      <c r="G4198" s="245"/>
      <c r="H4198" s="248">
        <v>5.7869999999999999</v>
      </c>
      <c r="I4198" s="249"/>
      <c r="J4198" s="245"/>
      <c r="K4198" s="245"/>
      <c r="L4198" s="250"/>
      <c r="M4198" s="251"/>
      <c r="N4198" s="252"/>
      <c r="O4198" s="252"/>
      <c r="P4198" s="252"/>
      <c r="Q4198" s="252"/>
      <c r="R4198" s="252"/>
      <c r="S4198" s="252"/>
      <c r="T4198" s="253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4" t="s">
        <v>180</v>
      </c>
      <c r="AU4198" s="254" t="s">
        <v>78</v>
      </c>
      <c r="AV4198" s="14" t="s">
        <v>78</v>
      </c>
      <c r="AW4198" s="14" t="s">
        <v>31</v>
      </c>
      <c r="AX4198" s="14" t="s">
        <v>69</v>
      </c>
      <c r="AY4198" s="254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3050</v>
      </c>
      <c r="G4199" s="245"/>
      <c r="H4199" s="248">
        <v>1.9179999999999999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5" customFormat="1">
      <c r="A4200" s="15"/>
      <c r="B4200" s="255"/>
      <c r="C4200" s="256"/>
      <c r="D4200" s="235" t="s">
        <v>180</v>
      </c>
      <c r="E4200" s="257" t="s">
        <v>19</v>
      </c>
      <c r="F4200" s="258" t="s">
        <v>371</v>
      </c>
      <c r="G4200" s="256"/>
      <c r="H4200" s="259">
        <v>7.7050000000000001</v>
      </c>
      <c r="I4200" s="260"/>
      <c r="J4200" s="256"/>
      <c r="K4200" s="256"/>
      <c r="L4200" s="261"/>
      <c r="M4200" s="262"/>
      <c r="N4200" s="263"/>
      <c r="O4200" s="263"/>
      <c r="P4200" s="263"/>
      <c r="Q4200" s="263"/>
      <c r="R4200" s="263"/>
      <c r="S4200" s="263"/>
      <c r="T4200" s="264"/>
      <c r="U4200" s="15"/>
      <c r="V4200" s="15"/>
      <c r="W4200" s="15"/>
      <c r="X4200" s="15"/>
      <c r="Y4200" s="15"/>
      <c r="Z4200" s="15"/>
      <c r="AA4200" s="15"/>
      <c r="AB4200" s="15"/>
      <c r="AC4200" s="15"/>
      <c r="AD4200" s="15"/>
      <c r="AE4200" s="15"/>
      <c r="AT4200" s="265" t="s">
        <v>180</v>
      </c>
      <c r="AU4200" s="265" t="s">
        <v>78</v>
      </c>
      <c r="AV4200" s="15" t="s">
        <v>176</v>
      </c>
      <c r="AW4200" s="15" t="s">
        <v>31</v>
      </c>
      <c r="AX4200" s="15" t="s">
        <v>76</v>
      </c>
      <c r="AY4200" s="265" t="s">
        <v>169</v>
      </c>
    </row>
    <row r="4201" s="14" customFormat="1">
      <c r="A4201" s="14"/>
      <c r="B4201" s="244"/>
      <c r="C4201" s="245"/>
      <c r="D4201" s="235" t="s">
        <v>180</v>
      </c>
      <c r="E4201" s="245"/>
      <c r="F4201" s="247" t="s">
        <v>3051</v>
      </c>
      <c r="G4201" s="245"/>
      <c r="H4201" s="248">
        <v>8.0899999999999999</v>
      </c>
      <c r="I4201" s="249"/>
      <c r="J4201" s="245"/>
      <c r="K4201" s="245"/>
      <c r="L4201" s="250"/>
      <c r="M4201" s="251"/>
      <c r="N4201" s="252"/>
      <c r="O4201" s="252"/>
      <c r="P4201" s="252"/>
      <c r="Q4201" s="252"/>
      <c r="R4201" s="252"/>
      <c r="S4201" s="252"/>
      <c r="T4201" s="253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4" t="s">
        <v>180</v>
      </c>
      <c r="AU4201" s="254" t="s">
        <v>78</v>
      </c>
      <c r="AV4201" s="14" t="s">
        <v>78</v>
      </c>
      <c r="AW4201" s="14" t="s">
        <v>4</v>
      </c>
      <c r="AX4201" s="14" t="s">
        <v>76</v>
      </c>
      <c r="AY4201" s="254" t="s">
        <v>169</v>
      </c>
    </row>
    <row r="4202" s="2" customFormat="1" ht="24.15" customHeight="1">
      <c r="A4202" s="41"/>
      <c r="B4202" s="42"/>
      <c r="C4202" s="266" t="s">
        <v>3052</v>
      </c>
      <c r="D4202" s="266" t="s">
        <v>402</v>
      </c>
      <c r="E4202" s="267" t="s">
        <v>3053</v>
      </c>
      <c r="F4202" s="268" t="s">
        <v>3054</v>
      </c>
      <c r="G4202" s="269" t="s">
        <v>174</v>
      </c>
      <c r="H4202" s="270">
        <v>3.0329999999999999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1.3345199999999999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3055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3056</v>
      </c>
      <c r="G4204" s="245"/>
      <c r="H4204" s="248">
        <v>2.1699999999999999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3057</v>
      </c>
      <c r="G4205" s="245"/>
      <c r="H4205" s="248">
        <v>0.71899999999999997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2.8889999999999998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3058</v>
      </c>
      <c r="G4207" s="245"/>
      <c r="H4207" s="248">
        <v>3.0329999999999999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16.5" customHeight="1">
      <c r="A4208" s="41"/>
      <c r="B4208" s="42"/>
      <c r="C4208" s="266" t="s">
        <v>3059</v>
      </c>
      <c r="D4208" s="266" t="s">
        <v>402</v>
      </c>
      <c r="E4208" s="267" t="s">
        <v>3060</v>
      </c>
      <c r="F4208" s="268" t="s">
        <v>3061</v>
      </c>
      <c r="G4208" s="269" t="s">
        <v>396</v>
      </c>
      <c r="H4208" s="270">
        <v>186.66900000000001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0.00054000000000000001</v>
      </c>
      <c r="R4208" s="224">
        <f>Q4208*H4208</f>
        <v>0.10080126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3062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2325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2869</v>
      </c>
      <c r="G4210" s="245"/>
      <c r="H4210" s="248">
        <v>114.88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2870</v>
      </c>
      <c r="G4211" s="245"/>
      <c r="H4211" s="248">
        <v>24.23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4" customFormat="1">
      <c r="A4212" s="14"/>
      <c r="B4212" s="244"/>
      <c r="C4212" s="245"/>
      <c r="D4212" s="235" t="s">
        <v>180</v>
      </c>
      <c r="E4212" s="246" t="s">
        <v>19</v>
      </c>
      <c r="F4212" s="247" t="s">
        <v>2871</v>
      </c>
      <c r="G4212" s="245"/>
      <c r="H4212" s="248">
        <v>38.670000000000002</v>
      </c>
      <c r="I4212" s="249"/>
      <c r="J4212" s="245"/>
      <c r="K4212" s="245"/>
      <c r="L4212" s="250"/>
      <c r="M4212" s="251"/>
      <c r="N4212" s="252"/>
      <c r="O4212" s="252"/>
      <c r="P4212" s="252"/>
      <c r="Q4212" s="252"/>
      <c r="R4212" s="252"/>
      <c r="S4212" s="252"/>
      <c r="T4212" s="253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4" t="s">
        <v>180</v>
      </c>
      <c r="AU4212" s="254" t="s">
        <v>78</v>
      </c>
      <c r="AV4212" s="14" t="s">
        <v>78</v>
      </c>
      <c r="AW4212" s="14" t="s">
        <v>31</v>
      </c>
      <c r="AX4212" s="14" t="s">
        <v>69</v>
      </c>
      <c r="AY4212" s="254" t="s">
        <v>169</v>
      </c>
    </row>
    <row r="4213" s="15" customFormat="1">
      <c r="A4213" s="15"/>
      <c r="B4213" s="255"/>
      <c r="C4213" s="256"/>
      <c r="D4213" s="235" t="s">
        <v>180</v>
      </c>
      <c r="E4213" s="257" t="s">
        <v>19</v>
      </c>
      <c r="F4213" s="258" t="s">
        <v>371</v>
      </c>
      <c r="G4213" s="256"/>
      <c r="H4213" s="259">
        <v>177.78</v>
      </c>
      <c r="I4213" s="260"/>
      <c r="J4213" s="256"/>
      <c r="K4213" s="256"/>
      <c r="L4213" s="261"/>
      <c r="M4213" s="262"/>
      <c r="N4213" s="263"/>
      <c r="O4213" s="263"/>
      <c r="P4213" s="263"/>
      <c r="Q4213" s="263"/>
      <c r="R4213" s="263"/>
      <c r="S4213" s="263"/>
      <c r="T4213" s="264"/>
      <c r="U4213" s="15"/>
      <c r="V4213" s="15"/>
      <c r="W4213" s="15"/>
      <c r="X4213" s="15"/>
      <c r="Y4213" s="15"/>
      <c r="Z4213" s="15"/>
      <c r="AA4213" s="15"/>
      <c r="AB4213" s="15"/>
      <c r="AC4213" s="15"/>
      <c r="AD4213" s="15"/>
      <c r="AE4213" s="15"/>
      <c r="AT4213" s="265" t="s">
        <v>180</v>
      </c>
      <c r="AU4213" s="265" t="s">
        <v>78</v>
      </c>
      <c r="AV4213" s="15" t="s">
        <v>176</v>
      </c>
      <c r="AW4213" s="15" t="s">
        <v>31</v>
      </c>
      <c r="AX4213" s="15" t="s">
        <v>76</v>
      </c>
      <c r="AY4213" s="265" t="s">
        <v>169</v>
      </c>
    </row>
    <row r="4214" s="14" customFormat="1">
      <c r="A4214" s="14"/>
      <c r="B4214" s="244"/>
      <c r="C4214" s="245"/>
      <c r="D4214" s="235" t="s">
        <v>180</v>
      </c>
      <c r="E4214" s="245"/>
      <c r="F4214" s="247" t="s">
        <v>3063</v>
      </c>
      <c r="G4214" s="245"/>
      <c r="H4214" s="248">
        <v>186.66900000000001</v>
      </c>
      <c r="I4214" s="249"/>
      <c r="J4214" s="245"/>
      <c r="K4214" s="245"/>
      <c r="L4214" s="250"/>
      <c r="M4214" s="251"/>
      <c r="N4214" s="252"/>
      <c r="O4214" s="252"/>
      <c r="P4214" s="252"/>
      <c r="Q4214" s="252"/>
      <c r="R4214" s="252"/>
      <c r="S4214" s="252"/>
      <c r="T4214" s="253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4" t="s">
        <v>180</v>
      </c>
      <c r="AU4214" s="254" t="s">
        <v>78</v>
      </c>
      <c r="AV4214" s="14" t="s">
        <v>78</v>
      </c>
      <c r="AW4214" s="14" t="s">
        <v>4</v>
      </c>
      <c r="AX4214" s="14" t="s">
        <v>76</v>
      </c>
      <c r="AY4214" s="254" t="s">
        <v>169</v>
      </c>
    </row>
    <row r="4215" s="2" customFormat="1" ht="16.5" customHeight="1">
      <c r="A4215" s="41"/>
      <c r="B4215" s="42"/>
      <c r="C4215" s="215" t="s">
        <v>3064</v>
      </c>
      <c r="D4215" s="215" t="s">
        <v>171</v>
      </c>
      <c r="E4215" s="216" t="s">
        <v>3065</v>
      </c>
      <c r="F4215" s="217" t="s">
        <v>3066</v>
      </c>
      <c r="G4215" s="218" t="s">
        <v>1165</v>
      </c>
      <c r="H4215" s="219">
        <v>1</v>
      </c>
      <c r="I4215" s="220"/>
      <c r="J4215" s="221">
        <f>ROUND(I4215*H4215,2)</f>
        <v>0</v>
      </c>
      <c r="K4215" s="217" t="s">
        <v>19</v>
      </c>
      <c r="L4215" s="47"/>
      <c r="M4215" s="222" t="s">
        <v>19</v>
      </c>
      <c r="N4215" s="223" t="s">
        <v>40</v>
      </c>
      <c r="O4215" s="87"/>
      <c r="P4215" s="224">
        <f>O4215*H4215</f>
        <v>0</v>
      </c>
      <c r="Q4215" s="224">
        <v>0</v>
      </c>
      <c r="R4215" s="224">
        <f>Q4215*H4215</f>
        <v>0</v>
      </c>
      <c r="S4215" s="224">
        <v>0</v>
      </c>
      <c r="T4215" s="225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26" t="s">
        <v>508</v>
      </c>
      <c r="AT4215" s="226" t="s">
        <v>171</v>
      </c>
      <c r="AU4215" s="226" t="s">
        <v>78</v>
      </c>
      <c r="AY4215" s="20" t="s">
        <v>169</v>
      </c>
      <c r="BE4215" s="227">
        <f>IF(N4215="základní",J4215,0)</f>
        <v>0</v>
      </c>
      <c r="BF4215" s="227">
        <f>IF(N4215="snížená",J4215,0)</f>
        <v>0</v>
      </c>
      <c r="BG4215" s="227">
        <f>IF(N4215="zákl. přenesená",J4215,0)</f>
        <v>0</v>
      </c>
      <c r="BH4215" s="227">
        <f>IF(N4215="sníž. přenesená",J4215,0)</f>
        <v>0</v>
      </c>
      <c r="BI4215" s="227">
        <f>IF(N4215="nulová",J4215,0)</f>
        <v>0</v>
      </c>
      <c r="BJ4215" s="20" t="s">
        <v>76</v>
      </c>
      <c r="BK4215" s="227">
        <f>ROUND(I4215*H4215,2)</f>
        <v>0</v>
      </c>
      <c r="BL4215" s="20" t="s">
        <v>508</v>
      </c>
      <c r="BM4215" s="226" t="s">
        <v>3067</v>
      </c>
    </row>
    <row r="4216" s="2" customFormat="1" ht="16.5" customHeight="1">
      <c r="A4216" s="41"/>
      <c r="B4216" s="42"/>
      <c r="C4216" s="215" t="s">
        <v>3068</v>
      </c>
      <c r="D4216" s="215" t="s">
        <v>171</v>
      </c>
      <c r="E4216" s="216" t="s">
        <v>3069</v>
      </c>
      <c r="F4216" s="217" t="s">
        <v>3070</v>
      </c>
      <c r="G4216" s="218" t="s">
        <v>1165</v>
      </c>
      <c r="H4216" s="219">
        <v>1</v>
      </c>
      <c r="I4216" s="220"/>
      <c r="J4216" s="221">
        <f>ROUND(I4216*H4216,2)</f>
        <v>0</v>
      </c>
      <c r="K4216" s="217" t="s">
        <v>19</v>
      </c>
      <c r="L4216" s="47"/>
      <c r="M4216" s="222" t="s">
        <v>19</v>
      </c>
      <c r="N4216" s="223" t="s">
        <v>40</v>
      </c>
      <c r="O4216" s="87"/>
      <c r="P4216" s="224">
        <f>O4216*H4216</f>
        <v>0</v>
      </c>
      <c r="Q4216" s="224">
        <v>0</v>
      </c>
      <c r="R4216" s="224">
        <f>Q4216*H4216</f>
        <v>0</v>
      </c>
      <c r="S4216" s="224">
        <v>0</v>
      </c>
      <c r="T4216" s="225">
        <f>S4216*H4216</f>
        <v>0</v>
      </c>
      <c r="U4216" s="41"/>
      <c r="V4216" s="41"/>
      <c r="W4216" s="41"/>
      <c r="X4216" s="41"/>
      <c r="Y4216" s="41"/>
      <c r="Z4216" s="41"/>
      <c r="AA4216" s="41"/>
      <c r="AB4216" s="41"/>
      <c r="AC4216" s="41"/>
      <c r="AD4216" s="41"/>
      <c r="AE4216" s="41"/>
      <c r="AR4216" s="226" t="s">
        <v>508</v>
      </c>
      <c r="AT4216" s="226" t="s">
        <v>171</v>
      </c>
      <c r="AU4216" s="226" t="s">
        <v>78</v>
      </c>
      <c r="AY4216" s="20" t="s">
        <v>169</v>
      </c>
      <c r="BE4216" s="227">
        <f>IF(N4216="základní",J4216,0)</f>
        <v>0</v>
      </c>
      <c r="BF4216" s="227">
        <f>IF(N4216="snížená",J4216,0)</f>
        <v>0</v>
      </c>
      <c r="BG4216" s="227">
        <f>IF(N4216="zákl. přenesená",J4216,0)</f>
        <v>0</v>
      </c>
      <c r="BH4216" s="227">
        <f>IF(N4216="sníž. přenesená",J4216,0)</f>
        <v>0</v>
      </c>
      <c r="BI4216" s="227">
        <f>IF(N4216="nulová",J4216,0)</f>
        <v>0</v>
      </c>
      <c r="BJ4216" s="20" t="s">
        <v>76</v>
      </c>
      <c r="BK4216" s="227">
        <f>ROUND(I4216*H4216,2)</f>
        <v>0</v>
      </c>
      <c r="BL4216" s="20" t="s">
        <v>508</v>
      </c>
      <c r="BM4216" s="226" t="s">
        <v>3071</v>
      </c>
    </row>
    <row r="4217" s="2" customFormat="1" ht="16.5" customHeight="1">
      <c r="A4217" s="41"/>
      <c r="B4217" s="42"/>
      <c r="C4217" s="215" t="s">
        <v>3072</v>
      </c>
      <c r="D4217" s="215" t="s">
        <v>171</v>
      </c>
      <c r="E4217" s="216" t="s">
        <v>3073</v>
      </c>
      <c r="F4217" s="217" t="s">
        <v>3074</v>
      </c>
      <c r="G4217" s="218" t="s">
        <v>1165</v>
      </c>
      <c r="H4217" s="219">
        <v>1</v>
      </c>
      <c r="I4217" s="220"/>
      <c r="J4217" s="221">
        <f>ROUND(I4217*H4217,2)</f>
        <v>0</v>
      </c>
      <c r="K4217" s="217" t="s">
        <v>19</v>
      </c>
      <c r="L4217" s="47"/>
      <c r="M4217" s="222" t="s">
        <v>19</v>
      </c>
      <c r="N4217" s="223" t="s">
        <v>40</v>
      </c>
      <c r="O4217" s="87"/>
      <c r="P4217" s="224">
        <f>O4217*H4217</f>
        <v>0</v>
      </c>
      <c r="Q4217" s="224">
        <v>0</v>
      </c>
      <c r="R4217" s="224">
        <f>Q4217*H4217</f>
        <v>0</v>
      </c>
      <c r="S4217" s="224">
        <v>0</v>
      </c>
      <c r="T4217" s="225">
        <f>S4217*H4217</f>
        <v>0</v>
      </c>
      <c r="U4217" s="41"/>
      <c r="V4217" s="41"/>
      <c r="W4217" s="41"/>
      <c r="X4217" s="41"/>
      <c r="Y4217" s="41"/>
      <c r="Z4217" s="41"/>
      <c r="AA4217" s="41"/>
      <c r="AB4217" s="41"/>
      <c r="AC4217" s="41"/>
      <c r="AD4217" s="41"/>
      <c r="AE4217" s="41"/>
      <c r="AR4217" s="226" t="s">
        <v>508</v>
      </c>
      <c r="AT4217" s="226" t="s">
        <v>171</v>
      </c>
      <c r="AU4217" s="226" t="s">
        <v>78</v>
      </c>
      <c r="AY4217" s="20" t="s">
        <v>169</v>
      </c>
      <c r="BE4217" s="227">
        <f>IF(N4217="základní",J4217,0)</f>
        <v>0</v>
      </c>
      <c r="BF4217" s="227">
        <f>IF(N4217="snížená",J4217,0)</f>
        <v>0</v>
      </c>
      <c r="BG4217" s="227">
        <f>IF(N4217="zákl. přenesená",J4217,0)</f>
        <v>0</v>
      </c>
      <c r="BH4217" s="227">
        <f>IF(N4217="sníž. přenesená",J4217,0)</f>
        <v>0</v>
      </c>
      <c r="BI4217" s="227">
        <f>IF(N4217="nulová",J4217,0)</f>
        <v>0</v>
      </c>
      <c r="BJ4217" s="20" t="s">
        <v>76</v>
      </c>
      <c r="BK4217" s="227">
        <f>ROUND(I4217*H4217,2)</f>
        <v>0</v>
      </c>
      <c r="BL4217" s="20" t="s">
        <v>508</v>
      </c>
      <c r="BM4217" s="226" t="s">
        <v>3075</v>
      </c>
    </row>
    <row r="4218" s="2" customFormat="1" ht="16.5" customHeight="1">
      <c r="A4218" s="41"/>
      <c r="B4218" s="42"/>
      <c r="C4218" s="215" t="s">
        <v>3076</v>
      </c>
      <c r="D4218" s="215" t="s">
        <v>171</v>
      </c>
      <c r="E4218" s="216" t="s">
        <v>3077</v>
      </c>
      <c r="F4218" s="217" t="s">
        <v>3078</v>
      </c>
      <c r="G4218" s="218" t="s">
        <v>1165</v>
      </c>
      <c r="H4218" s="219">
        <v>1</v>
      </c>
      <c r="I4218" s="220"/>
      <c r="J4218" s="221">
        <f>ROUND(I4218*H4218,2)</f>
        <v>0</v>
      </c>
      <c r="K4218" s="217" t="s">
        <v>19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</v>
      </c>
      <c r="R4218" s="224">
        <f>Q4218*H4218</f>
        <v>0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508</v>
      </c>
      <c r="AT4218" s="226" t="s">
        <v>171</v>
      </c>
      <c r="AU4218" s="226" t="s">
        <v>78</v>
      </c>
      <c r="AY4218" s="20" t="s">
        <v>169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76</v>
      </c>
      <c r="BK4218" s="227">
        <f>ROUND(I4218*H4218,2)</f>
        <v>0</v>
      </c>
      <c r="BL4218" s="20" t="s">
        <v>508</v>
      </c>
      <c r="BM4218" s="226" t="s">
        <v>3079</v>
      </c>
    </row>
    <row r="4219" s="2" customFormat="1" ht="16.5" customHeight="1">
      <c r="A4219" s="41"/>
      <c r="B4219" s="42"/>
      <c r="C4219" s="215" t="s">
        <v>3080</v>
      </c>
      <c r="D4219" s="215" t="s">
        <v>171</v>
      </c>
      <c r="E4219" s="216" t="s">
        <v>3081</v>
      </c>
      <c r="F4219" s="217" t="s">
        <v>3082</v>
      </c>
      <c r="G4219" s="218" t="s">
        <v>1165</v>
      </c>
      <c r="H4219" s="219">
        <v>1</v>
      </c>
      <c r="I4219" s="220"/>
      <c r="J4219" s="221">
        <f>ROUND(I4219*H4219,2)</f>
        <v>0</v>
      </c>
      <c r="K4219" s="217" t="s">
        <v>19</v>
      </c>
      <c r="L4219" s="47"/>
      <c r="M4219" s="222" t="s">
        <v>19</v>
      </c>
      <c r="N4219" s="223" t="s">
        <v>40</v>
      </c>
      <c r="O4219" s="87"/>
      <c r="P4219" s="224">
        <f>O4219*H4219</f>
        <v>0</v>
      </c>
      <c r="Q4219" s="224">
        <v>0</v>
      </c>
      <c r="R4219" s="224">
        <f>Q4219*H4219</f>
        <v>0</v>
      </c>
      <c r="S4219" s="224">
        <v>0</v>
      </c>
      <c r="T4219" s="225">
        <f>S4219*H4219</f>
        <v>0</v>
      </c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R4219" s="226" t="s">
        <v>508</v>
      </c>
      <c r="AT4219" s="226" t="s">
        <v>171</v>
      </c>
      <c r="AU4219" s="226" t="s">
        <v>78</v>
      </c>
      <c r="AY4219" s="20" t="s">
        <v>169</v>
      </c>
      <c r="BE4219" s="227">
        <f>IF(N4219="základní",J4219,0)</f>
        <v>0</v>
      </c>
      <c r="BF4219" s="227">
        <f>IF(N4219="snížená",J4219,0)</f>
        <v>0</v>
      </c>
      <c r="BG4219" s="227">
        <f>IF(N4219="zákl. přenesená",J4219,0)</f>
        <v>0</v>
      </c>
      <c r="BH4219" s="227">
        <f>IF(N4219="sníž. přenesená",J4219,0)</f>
        <v>0</v>
      </c>
      <c r="BI4219" s="227">
        <f>IF(N4219="nulová",J4219,0)</f>
        <v>0</v>
      </c>
      <c r="BJ4219" s="20" t="s">
        <v>76</v>
      </c>
      <c r="BK4219" s="227">
        <f>ROUND(I4219*H4219,2)</f>
        <v>0</v>
      </c>
      <c r="BL4219" s="20" t="s">
        <v>508</v>
      </c>
      <c r="BM4219" s="226" t="s">
        <v>3083</v>
      </c>
    </row>
    <row r="4220" s="2" customFormat="1" ht="16.5" customHeight="1">
      <c r="A4220" s="41"/>
      <c r="B4220" s="42"/>
      <c r="C4220" s="215" t="s">
        <v>3084</v>
      </c>
      <c r="D4220" s="215" t="s">
        <v>171</v>
      </c>
      <c r="E4220" s="216" t="s">
        <v>3085</v>
      </c>
      <c r="F4220" s="217" t="s">
        <v>3086</v>
      </c>
      <c r="G4220" s="218" t="s">
        <v>1165</v>
      </c>
      <c r="H4220" s="219">
        <v>1</v>
      </c>
      <c r="I4220" s="220"/>
      <c r="J4220" s="221">
        <f>ROUND(I4220*H4220,2)</f>
        <v>0</v>
      </c>
      <c r="K4220" s="217" t="s">
        <v>19</v>
      </c>
      <c r="L4220" s="47"/>
      <c r="M4220" s="222" t="s">
        <v>19</v>
      </c>
      <c r="N4220" s="223" t="s">
        <v>40</v>
      </c>
      <c r="O4220" s="87"/>
      <c r="P4220" s="224">
        <f>O4220*H4220</f>
        <v>0</v>
      </c>
      <c r="Q4220" s="224">
        <v>0</v>
      </c>
      <c r="R4220" s="224">
        <f>Q4220*H4220</f>
        <v>0</v>
      </c>
      <c r="S4220" s="224">
        <v>0</v>
      </c>
      <c r="T4220" s="225">
        <f>S4220*H4220</f>
        <v>0</v>
      </c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R4220" s="226" t="s">
        <v>508</v>
      </c>
      <c r="AT4220" s="226" t="s">
        <v>171</v>
      </c>
      <c r="AU4220" s="226" t="s">
        <v>78</v>
      </c>
      <c r="AY4220" s="20" t="s">
        <v>169</v>
      </c>
      <c r="BE4220" s="227">
        <f>IF(N4220="základní",J4220,0)</f>
        <v>0</v>
      </c>
      <c r="BF4220" s="227">
        <f>IF(N4220="snížená",J4220,0)</f>
        <v>0</v>
      </c>
      <c r="BG4220" s="227">
        <f>IF(N4220="zákl. přenesená",J4220,0)</f>
        <v>0</v>
      </c>
      <c r="BH4220" s="227">
        <f>IF(N4220="sníž. přenesená",J4220,0)</f>
        <v>0</v>
      </c>
      <c r="BI4220" s="227">
        <f>IF(N4220="nulová",J4220,0)</f>
        <v>0</v>
      </c>
      <c r="BJ4220" s="20" t="s">
        <v>76</v>
      </c>
      <c r="BK4220" s="227">
        <f>ROUND(I4220*H4220,2)</f>
        <v>0</v>
      </c>
      <c r="BL4220" s="20" t="s">
        <v>508</v>
      </c>
      <c r="BM4220" s="226" t="s">
        <v>3087</v>
      </c>
    </row>
    <row r="4221" s="2" customFormat="1" ht="16.5" customHeight="1">
      <c r="A4221" s="41"/>
      <c r="B4221" s="42"/>
      <c r="C4221" s="215" t="s">
        <v>3088</v>
      </c>
      <c r="D4221" s="215" t="s">
        <v>171</v>
      </c>
      <c r="E4221" s="216" t="s">
        <v>3089</v>
      </c>
      <c r="F4221" s="217" t="s">
        <v>3090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3091</v>
      </c>
    </row>
    <row r="4222" s="2" customFormat="1" ht="16.5" customHeight="1">
      <c r="A4222" s="41"/>
      <c r="B4222" s="42"/>
      <c r="C4222" s="215" t="s">
        <v>3092</v>
      </c>
      <c r="D4222" s="215" t="s">
        <v>171</v>
      </c>
      <c r="E4222" s="216" t="s">
        <v>3093</v>
      </c>
      <c r="F4222" s="217" t="s">
        <v>3094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3095</v>
      </c>
    </row>
    <row r="4223" s="2" customFormat="1" ht="16.5" customHeight="1">
      <c r="A4223" s="41"/>
      <c r="B4223" s="42"/>
      <c r="C4223" s="215" t="s">
        <v>3096</v>
      </c>
      <c r="D4223" s="215" t="s">
        <v>171</v>
      </c>
      <c r="E4223" s="216" t="s">
        <v>3097</v>
      </c>
      <c r="F4223" s="217" t="s">
        <v>3098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3099</v>
      </c>
    </row>
    <row r="4224" s="2" customFormat="1" ht="16.5" customHeight="1">
      <c r="A4224" s="41"/>
      <c r="B4224" s="42"/>
      <c r="C4224" s="215" t="s">
        <v>3100</v>
      </c>
      <c r="D4224" s="215" t="s">
        <v>171</v>
      </c>
      <c r="E4224" s="216" t="s">
        <v>3101</v>
      </c>
      <c r="F4224" s="217" t="s">
        <v>3102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3103</v>
      </c>
    </row>
    <row r="4225" s="2" customFormat="1" ht="16.5" customHeight="1">
      <c r="A4225" s="41"/>
      <c r="B4225" s="42"/>
      <c r="C4225" s="215" t="s">
        <v>3104</v>
      </c>
      <c r="D4225" s="215" t="s">
        <v>171</v>
      </c>
      <c r="E4225" s="216" t="s">
        <v>3105</v>
      </c>
      <c r="F4225" s="217" t="s">
        <v>3106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3107</v>
      </c>
    </row>
    <row r="4226" s="2" customFormat="1" ht="16.5" customHeight="1">
      <c r="A4226" s="41"/>
      <c r="B4226" s="42"/>
      <c r="C4226" s="215" t="s">
        <v>3108</v>
      </c>
      <c r="D4226" s="215" t="s">
        <v>171</v>
      </c>
      <c r="E4226" s="216" t="s">
        <v>3109</v>
      </c>
      <c r="F4226" s="217" t="s">
        <v>3110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3111</v>
      </c>
    </row>
    <row r="4227" s="2" customFormat="1" ht="16.5" customHeight="1">
      <c r="A4227" s="41"/>
      <c r="B4227" s="42"/>
      <c r="C4227" s="215" t="s">
        <v>3112</v>
      </c>
      <c r="D4227" s="215" t="s">
        <v>171</v>
      </c>
      <c r="E4227" s="216" t="s">
        <v>3113</v>
      </c>
      <c r="F4227" s="217" t="s">
        <v>3114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3115</v>
      </c>
    </row>
    <row r="4228" s="2" customFormat="1" ht="16.5" customHeight="1">
      <c r="A4228" s="41"/>
      <c r="B4228" s="42"/>
      <c r="C4228" s="215" t="s">
        <v>3116</v>
      </c>
      <c r="D4228" s="215" t="s">
        <v>171</v>
      </c>
      <c r="E4228" s="216" t="s">
        <v>3117</v>
      </c>
      <c r="F4228" s="217" t="s">
        <v>3118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3119</v>
      </c>
    </row>
    <row r="4229" s="2" customFormat="1" ht="16.5" customHeight="1">
      <c r="A4229" s="41"/>
      <c r="B4229" s="42"/>
      <c r="C4229" s="215" t="s">
        <v>3120</v>
      </c>
      <c r="D4229" s="215" t="s">
        <v>171</v>
      </c>
      <c r="E4229" s="216" t="s">
        <v>3121</v>
      </c>
      <c r="F4229" s="217" t="s">
        <v>3122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3123</v>
      </c>
    </row>
    <row r="4230" s="2" customFormat="1" ht="16.5" customHeight="1">
      <c r="A4230" s="41"/>
      <c r="B4230" s="42"/>
      <c r="C4230" s="215" t="s">
        <v>3124</v>
      </c>
      <c r="D4230" s="215" t="s">
        <v>171</v>
      </c>
      <c r="E4230" s="216" t="s">
        <v>3125</v>
      </c>
      <c r="F4230" s="217" t="s">
        <v>3126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3127</v>
      </c>
    </row>
    <row r="4231" s="2" customFormat="1" ht="16.5" customHeight="1">
      <c r="A4231" s="41"/>
      <c r="B4231" s="42"/>
      <c r="C4231" s="215" t="s">
        <v>3128</v>
      </c>
      <c r="D4231" s="215" t="s">
        <v>171</v>
      </c>
      <c r="E4231" s="216" t="s">
        <v>3129</v>
      </c>
      <c r="F4231" s="217" t="s">
        <v>3130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3131</v>
      </c>
    </row>
    <row r="4232" s="2" customFormat="1" ht="16.5" customHeight="1">
      <c r="A4232" s="41"/>
      <c r="B4232" s="42"/>
      <c r="C4232" s="215" t="s">
        <v>3132</v>
      </c>
      <c r="D4232" s="215" t="s">
        <v>171</v>
      </c>
      <c r="E4232" s="216" t="s">
        <v>3133</v>
      </c>
      <c r="F4232" s="217" t="s">
        <v>3134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3135</v>
      </c>
    </row>
    <row r="4233" s="2" customFormat="1" ht="16.5" customHeight="1">
      <c r="A4233" s="41"/>
      <c r="B4233" s="42"/>
      <c r="C4233" s="215" t="s">
        <v>3136</v>
      </c>
      <c r="D4233" s="215" t="s">
        <v>171</v>
      </c>
      <c r="E4233" s="216" t="s">
        <v>3137</v>
      </c>
      <c r="F4233" s="217" t="s">
        <v>3138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3139</v>
      </c>
    </row>
    <row r="4234" s="2" customFormat="1" ht="16.5" customHeight="1">
      <c r="A4234" s="41"/>
      <c r="B4234" s="42"/>
      <c r="C4234" s="215" t="s">
        <v>3140</v>
      </c>
      <c r="D4234" s="215" t="s">
        <v>171</v>
      </c>
      <c r="E4234" s="216" t="s">
        <v>3141</v>
      </c>
      <c r="F4234" s="217" t="s">
        <v>3142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3143</v>
      </c>
    </row>
    <row r="4235" s="2" customFormat="1" ht="16.5" customHeight="1">
      <c r="A4235" s="41"/>
      <c r="B4235" s="42"/>
      <c r="C4235" s="215" t="s">
        <v>3144</v>
      </c>
      <c r="D4235" s="215" t="s">
        <v>171</v>
      </c>
      <c r="E4235" s="216" t="s">
        <v>3145</v>
      </c>
      <c r="F4235" s="217" t="s">
        <v>3146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3147</v>
      </c>
    </row>
    <row r="4236" s="2" customFormat="1" ht="16.5" customHeight="1">
      <c r="A4236" s="41"/>
      <c r="B4236" s="42"/>
      <c r="C4236" s="215" t="s">
        <v>3148</v>
      </c>
      <c r="D4236" s="215" t="s">
        <v>171</v>
      </c>
      <c r="E4236" s="216" t="s">
        <v>3149</v>
      </c>
      <c r="F4236" s="217" t="s">
        <v>3150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3151</v>
      </c>
    </row>
    <row r="4237" s="2" customFormat="1" ht="16.5" customHeight="1">
      <c r="A4237" s="41"/>
      <c r="B4237" s="42"/>
      <c r="C4237" s="215" t="s">
        <v>3152</v>
      </c>
      <c r="D4237" s="215" t="s">
        <v>171</v>
      </c>
      <c r="E4237" s="216" t="s">
        <v>3153</v>
      </c>
      <c r="F4237" s="217" t="s">
        <v>3154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3155</v>
      </c>
    </row>
    <row r="4238" s="2" customFormat="1" ht="16.5" customHeight="1">
      <c r="A4238" s="41"/>
      <c r="B4238" s="42"/>
      <c r="C4238" s="215" t="s">
        <v>3156</v>
      </c>
      <c r="D4238" s="215" t="s">
        <v>171</v>
      </c>
      <c r="E4238" s="216" t="s">
        <v>3157</v>
      </c>
      <c r="F4238" s="217" t="s">
        <v>3158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3159</v>
      </c>
    </row>
    <row r="4239" s="2" customFormat="1" ht="16.5" customHeight="1">
      <c r="A4239" s="41"/>
      <c r="B4239" s="42"/>
      <c r="C4239" s="215" t="s">
        <v>3160</v>
      </c>
      <c r="D4239" s="215" t="s">
        <v>171</v>
      </c>
      <c r="E4239" s="216" t="s">
        <v>3161</v>
      </c>
      <c r="F4239" s="217" t="s">
        <v>3162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3163</v>
      </c>
    </row>
    <row r="4240" s="2" customFormat="1" ht="16.5" customHeight="1">
      <c r="A4240" s="41"/>
      <c r="B4240" s="42"/>
      <c r="C4240" s="215" t="s">
        <v>3164</v>
      </c>
      <c r="D4240" s="215" t="s">
        <v>171</v>
      </c>
      <c r="E4240" s="216" t="s">
        <v>3165</v>
      </c>
      <c r="F4240" s="217" t="s">
        <v>3166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3167</v>
      </c>
    </row>
    <row r="4241" s="2" customFormat="1" ht="16.5" customHeight="1">
      <c r="A4241" s="41"/>
      <c r="B4241" s="42"/>
      <c r="C4241" s="215" t="s">
        <v>3168</v>
      </c>
      <c r="D4241" s="215" t="s">
        <v>171</v>
      </c>
      <c r="E4241" s="216" t="s">
        <v>3169</v>
      </c>
      <c r="F4241" s="217" t="s">
        <v>3170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3171</v>
      </c>
    </row>
    <row r="4242" s="2" customFormat="1" ht="16.5" customHeight="1">
      <c r="A4242" s="41"/>
      <c r="B4242" s="42"/>
      <c r="C4242" s="215" t="s">
        <v>3172</v>
      </c>
      <c r="D4242" s="215" t="s">
        <v>171</v>
      </c>
      <c r="E4242" s="216" t="s">
        <v>3173</v>
      </c>
      <c r="F4242" s="217" t="s">
        <v>3174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3175</v>
      </c>
    </row>
    <row r="4243" s="2" customFormat="1" ht="16.5" customHeight="1">
      <c r="A4243" s="41"/>
      <c r="B4243" s="42"/>
      <c r="C4243" s="215" t="s">
        <v>3176</v>
      </c>
      <c r="D4243" s="215" t="s">
        <v>171</v>
      </c>
      <c r="E4243" s="216" t="s">
        <v>3177</v>
      </c>
      <c r="F4243" s="217" t="s">
        <v>3178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3179</v>
      </c>
    </row>
    <row r="4244" s="2" customFormat="1" ht="33" customHeight="1">
      <c r="A4244" s="41"/>
      <c r="B4244" s="42"/>
      <c r="C4244" s="215" t="s">
        <v>3180</v>
      </c>
      <c r="D4244" s="215" t="s">
        <v>171</v>
      </c>
      <c r="E4244" s="216" t="s">
        <v>3181</v>
      </c>
      <c r="F4244" s="217" t="s">
        <v>3182</v>
      </c>
      <c r="G4244" s="218" t="s">
        <v>396</v>
      </c>
      <c r="H4244" s="219">
        <v>47.299999999999997</v>
      </c>
      <c r="I4244" s="220"/>
      <c r="J4244" s="221">
        <f>ROUND(I4244*H4244,2)</f>
        <v>0</v>
      </c>
      <c r="K4244" s="217" t="s">
        <v>175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3183</v>
      </c>
    </row>
    <row r="4245" s="2" customFormat="1">
      <c r="A4245" s="41"/>
      <c r="B4245" s="42"/>
      <c r="C4245" s="43"/>
      <c r="D4245" s="228" t="s">
        <v>178</v>
      </c>
      <c r="E4245" s="43"/>
      <c r="F4245" s="229" t="s">
        <v>3184</v>
      </c>
      <c r="G4245" s="43"/>
      <c r="H4245" s="43"/>
      <c r="I4245" s="230"/>
      <c r="J4245" s="43"/>
      <c r="K4245" s="43"/>
      <c r="L4245" s="47"/>
      <c r="M4245" s="231"/>
      <c r="N4245" s="232"/>
      <c r="O4245" s="87"/>
      <c r="P4245" s="87"/>
      <c r="Q4245" s="87"/>
      <c r="R4245" s="87"/>
      <c r="S4245" s="87"/>
      <c r="T4245" s="88"/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T4245" s="20" t="s">
        <v>178</v>
      </c>
      <c r="AU4245" s="20" t="s">
        <v>78</v>
      </c>
    </row>
    <row r="4246" s="2" customFormat="1" ht="24.15" customHeight="1">
      <c r="A4246" s="41"/>
      <c r="B4246" s="42"/>
      <c r="C4246" s="266" t="s">
        <v>3185</v>
      </c>
      <c r="D4246" s="266" t="s">
        <v>402</v>
      </c>
      <c r="E4246" s="267" t="s">
        <v>3186</v>
      </c>
      <c r="F4246" s="268" t="s">
        <v>3187</v>
      </c>
      <c r="G4246" s="269" t="s">
        <v>396</v>
      </c>
      <c r="H4246" s="270">
        <v>52.030000000000001</v>
      </c>
      <c r="I4246" s="271"/>
      <c r="J4246" s="272">
        <f>ROUND(I4246*H4246,2)</f>
        <v>0</v>
      </c>
      <c r="K4246" s="268" t="s">
        <v>19</v>
      </c>
      <c r="L4246" s="273"/>
      <c r="M4246" s="274" t="s">
        <v>19</v>
      </c>
      <c r="N4246" s="275" t="s">
        <v>40</v>
      </c>
      <c r="O4246" s="87"/>
      <c r="P4246" s="224">
        <f>O4246*H4246</f>
        <v>0</v>
      </c>
      <c r="Q4246" s="224">
        <v>0.0060000000000000001</v>
      </c>
      <c r="R4246" s="224">
        <f>Q4246*H4246</f>
        <v>0.31218000000000001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688</v>
      </c>
      <c r="AT4246" s="226" t="s">
        <v>402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3188</v>
      </c>
    </row>
    <row r="4247" s="14" customFormat="1">
      <c r="A4247" s="14"/>
      <c r="B4247" s="244"/>
      <c r="C4247" s="245"/>
      <c r="D4247" s="235" t="s">
        <v>180</v>
      </c>
      <c r="E4247" s="246" t="s">
        <v>19</v>
      </c>
      <c r="F4247" s="247" t="s">
        <v>3189</v>
      </c>
      <c r="G4247" s="245"/>
      <c r="H4247" s="248">
        <v>4</v>
      </c>
      <c r="I4247" s="249"/>
      <c r="J4247" s="245"/>
      <c r="K4247" s="245"/>
      <c r="L4247" s="250"/>
      <c r="M4247" s="251"/>
      <c r="N4247" s="252"/>
      <c r="O4247" s="252"/>
      <c r="P4247" s="252"/>
      <c r="Q4247" s="252"/>
      <c r="R4247" s="252"/>
      <c r="S4247" s="252"/>
      <c r="T4247" s="253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4" t="s">
        <v>180</v>
      </c>
      <c r="AU4247" s="254" t="s">
        <v>78</v>
      </c>
      <c r="AV4247" s="14" t="s">
        <v>78</v>
      </c>
      <c r="AW4247" s="14" t="s">
        <v>31</v>
      </c>
      <c r="AX4247" s="14" t="s">
        <v>69</v>
      </c>
      <c r="AY4247" s="254" t="s">
        <v>169</v>
      </c>
    </row>
    <row r="4248" s="14" customFormat="1">
      <c r="A4248" s="14"/>
      <c r="B4248" s="244"/>
      <c r="C4248" s="245"/>
      <c r="D4248" s="235" t="s">
        <v>180</v>
      </c>
      <c r="E4248" s="246" t="s">
        <v>19</v>
      </c>
      <c r="F4248" s="247" t="s">
        <v>3190</v>
      </c>
      <c r="G4248" s="245"/>
      <c r="H4248" s="248">
        <v>6</v>
      </c>
      <c r="I4248" s="249"/>
      <c r="J4248" s="245"/>
      <c r="K4248" s="245"/>
      <c r="L4248" s="250"/>
      <c r="M4248" s="251"/>
      <c r="N4248" s="252"/>
      <c r="O4248" s="252"/>
      <c r="P4248" s="252"/>
      <c r="Q4248" s="252"/>
      <c r="R4248" s="252"/>
      <c r="S4248" s="252"/>
      <c r="T4248" s="253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4" t="s">
        <v>180</v>
      </c>
      <c r="AU4248" s="254" t="s">
        <v>78</v>
      </c>
      <c r="AV4248" s="14" t="s">
        <v>78</v>
      </c>
      <c r="AW4248" s="14" t="s">
        <v>31</v>
      </c>
      <c r="AX4248" s="14" t="s">
        <v>69</v>
      </c>
      <c r="AY4248" s="254" t="s">
        <v>169</v>
      </c>
    </row>
    <row r="4249" s="14" customFormat="1">
      <c r="A4249" s="14"/>
      <c r="B4249" s="244"/>
      <c r="C4249" s="245"/>
      <c r="D4249" s="235" t="s">
        <v>180</v>
      </c>
      <c r="E4249" s="246" t="s">
        <v>19</v>
      </c>
      <c r="F4249" s="247" t="s">
        <v>3191</v>
      </c>
      <c r="G4249" s="245"/>
      <c r="H4249" s="248">
        <v>15</v>
      </c>
      <c r="I4249" s="249"/>
      <c r="J4249" s="245"/>
      <c r="K4249" s="245"/>
      <c r="L4249" s="250"/>
      <c r="M4249" s="251"/>
      <c r="N4249" s="252"/>
      <c r="O4249" s="252"/>
      <c r="P4249" s="252"/>
      <c r="Q4249" s="252"/>
      <c r="R4249" s="252"/>
      <c r="S4249" s="252"/>
      <c r="T4249" s="253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4" t="s">
        <v>180</v>
      </c>
      <c r="AU4249" s="254" t="s">
        <v>78</v>
      </c>
      <c r="AV4249" s="14" t="s">
        <v>78</v>
      </c>
      <c r="AW4249" s="14" t="s">
        <v>31</v>
      </c>
      <c r="AX4249" s="14" t="s">
        <v>69</v>
      </c>
      <c r="AY4249" s="254" t="s">
        <v>169</v>
      </c>
    </row>
    <row r="4250" s="14" customFormat="1">
      <c r="A4250" s="14"/>
      <c r="B4250" s="244"/>
      <c r="C4250" s="245"/>
      <c r="D4250" s="235" t="s">
        <v>180</v>
      </c>
      <c r="E4250" s="246" t="s">
        <v>19</v>
      </c>
      <c r="F4250" s="247" t="s">
        <v>3192</v>
      </c>
      <c r="G4250" s="245"/>
      <c r="H4250" s="248">
        <v>6</v>
      </c>
      <c r="I4250" s="249"/>
      <c r="J4250" s="245"/>
      <c r="K4250" s="245"/>
      <c r="L4250" s="250"/>
      <c r="M4250" s="251"/>
      <c r="N4250" s="252"/>
      <c r="O4250" s="252"/>
      <c r="P4250" s="252"/>
      <c r="Q4250" s="252"/>
      <c r="R4250" s="252"/>
      <c r="S4250" s="252"/>
      <c r="T4250" s="253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T4250" s="254" t="s">
        <v>180</v>
      </c>
      <c r="AU4250" s="254" t="s">
        <v>78</v>
      </c>
      <c r="AV4250" s="14" t="s">
        <v>78</v>
      </c>
      <c r="AW4250" s="14" t="s">
        <v>31</v>
      </c>
      <c r="AX4250" s="14" t="s">
        <v>69</v>
      </c>
      <c r="AY4250" s="254" t="s">
        <v>169</v>
      </c>
    </row>
    <row r="4251" s="14" customFormat="1">
      <c r="A4251" s="14"/>
      <c r="B4251" s="244"/>
      <c r="C4251" s="245"/>
      <c r="D4251" s="235" t="s">
        <v>180</v>
      </c>
      <c r="E4251" s="246" t="s">
        <v>19</v>
      </c>
      <c r="F4251" s="247" t="s">
        <v>3193</v>
      </c>
      <c r="G4251" s="245"/>
      <c r="H4251" s="248">
        <v>5</v>
      </c>
      <c r="I4251" s="249"/>
      <c r="J4251" s="245"/>
      <c r="K4251" s="245"/>
      <c r="L4251" s="250"/>
      <c r="M4251" s="251"/>
      <c r="N4251" s="252"/>
      <c r="O4251" s="252"/>
      <c r="P4251" s="252"/>
      <c r="Q4251" s="252"/>
      <c r="R4251" s="252"/>
      <c r="S4251" s="252"/>
      <c r="T4251" s="253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4" t="s">
        <v>180</v>
      </c>
      <c r="AU4251" s="254" t="s">
        <v>78</v>
      </c>
      <c r="AV4251" s="14" t="s">
        <v>78</v>
      </c>
      <c r="AW4251" s="14" t="s">
        <v>31</v>
      </c>
      <c r="AX4251" s="14" t="s">
        <v>69</v>
      </c>
      <c r="AY4251" s="254" t="s">
        <v>169</v>
      </c>
    </row>
    <row r="4252" s="14" customFormat="1">
      <c r="A4252" s="14"/>
      <c r="B4252" s="244"/>
      <c r="C4252" s="245"/>
      <c r="D4252" s="235" t="s">
        <v>180</v>
      </c>
      <c r="E4252" s="246" t="s">
        <v>19</v>
      </c>
      <c r="F4252" s="247" t="s">
        <v>3194</v>
      </c>
      <c r="G4252" s="245"/>
      <c r="H4252" s="248">
        <v>1.5</v>
      </c>
      <c r="I4252" s="249"/>
      <c r="J4252" s="245"/>
      <c r="K4252" s="245"/>
      <c r="L4252" s="250"/>
      <c r="M4252" s="251"/>
      <c r="N4252" s="252"/>
      <c r="O4252" s="252"/>
      <c r="P4252" s="252"/>
      <c r="Q4252" s="252"/>
      <c r="R4252" s="252"/>
      <c r="S4252" s="252"/>
      <c r="T4252" s="253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4" t="s">
        <v>180</v>
      </c>
      <c r="AU4252" s="254" t="s">
        <v>78</v>
      </c>
      <c r="AV4252" s="14" t="s">
        <v>78</v>
      </c>
      <c r="AW4252" s="14" t="s">
        <v>31</v>
      </c>
      <c r="AX4252" s="14" t="s">
        <v>69</v>
      </c>
      <c r="AY4252" s="254" t="s">
        <v>169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3195</v>
      </c>
      <c r="G4253" s="245"/>
      <c r="H4253" s="248">
        <v>1.8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3196</v>
      </c>
      <c r="G4254" s="245"/>
      <c r="H4254" s="248">
        <v>8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5" customFormat="1">
      <c r="A4255" s="15"/>
      <c r="B4255" s="255"/>
      <c r="C4255" s="256"/>
      <c r="D4255" s="235" t="s">
        <v>180</v>
      </c>
      <c r="E4255" s="257" t="s">
        <v>19</v>
      </c>
      <c r="F4255" s="258" t="s">
        <v>371</v>
      </c>
      <c r="G4255" s="256"/>
      <c r="H4255" s="259">
        <v>47.299999999999997</v>
      </c>
      <c r="I4255" s="260"/>
      <c r="J4255" s="256"/>
      <c r="K4255" s="256"/>
      <c r="L4255" s="261"/>
      <c r="M4255" s="262"/>
      <c r="N4255" s="263"/>
      <c r="O4255" s="263"/>
      <c r="P4255" s="263"/>
      <c r="Q4255" s="263"/>
      <c r="R4255" s="263"/>
      <c r="S4255" s="263"/>
      <c r="T4255" s="264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65" t="s">
        <v>180</v>
      </c>
      <c r="AU4255" s="265" t="s">
        <v>78</v>
      </c>
      <c r="AV4255" s="15" t="s">
        <v>176</v>
      </c>
      <c r="AW4255" s="15" t="s">
        <v>31</v>
      </c>
      <c r="AX4255" s="15" t="s">
        <v>76</v>
      </c>
      <c r="AY4255" s="265" t="s">
        <v>169</v>
      </c>
    </row>
    <row r="4256" s="14" customFormat="1">
      <c r="A4256" s="14"/>
      <c r="B4256" s="244"/>
      <c r="C4256" s="245"/>
      <c r="D4256" s="235" t="s">
        <v>180</v>
      </c>
      <c r="E4256" s="245"/>
      <c r="F4256" s="247" t="s">
        <v>3197</v>
      </c>
      <c r="G4256" s="245"/>
      <c r="H4256" s="248">
        <v>52.030000000000001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4</v>
      </c>
      <c r="AX4256" s="14" t="s">
        <v>76</v>
      </c>
      <c r="AY4256" s="254" t="s">
        <v>169</v>
      </c>
    </row>
    <row r="4257" s="2" customFormat="1" ht="16.5" customHeight="1">
      <c r="A4257" s="41"/>
      <c r="B4257" s="42"/>
      <c r="C4257" s="215" t="s">
        <v>3198</v>
      </c>
      <c r="D4257" s="215" t="s">
        <v>171</v>
      </c>
      <c r="E4257" s="216" t="s">
        <v>3199</v>
      </c>
      <c r="F4257" s="217" t="s">
        <v>3200</v>
      </c>
      <c r="G4257" s="218" t="s">
        <v>1165</v>
      </c>
      <c r="H4257" s="219">
        <v>1</v>
      </c>
      <c r="I4257" s="220"/>
      <c r="J4257" s="221">
        <f>ROUND(I4257*H4257,2)</f>
        <v>0</v>
      </c>
      <c r="K4257" s="217" t="s">
        <v>19</v>
      </c>
      <c r="L4257" s="47"/>
      <c r="M4257" s="222" t="s">
        <v>19</v>
      </c>
      <c r="N4257" s="223" t="s">
        <v>40</v>
      </c>
      <c r="O4257" s="87"/>
      <c r="P4257" s="224">
        <f>O4257*H4257</f>
        <v>0</v>
      </c>
      <c r="Q4257" s="224">
        <v>0</v>
      </c>
      <c r="R4257" s="224">
        <f>Q4257*H4257</f>
        <v>0</v>
      </c>
      <c r="S4257" s="224">
        <v>0</v>
      </c>
      <c r="T4257" s="225">
        <f>S4257*H4257</f>
        <v>0</v>
      </c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R4257" s="226" t="s">
        <v>508</v>
      </c>
      <c r="AT4257" s="226" t="s">
        <v>171</v>
      </c>
      <c r="AU4257" s="226" t="s">
        <v>78</v>
      </c>
      <c r="AY4257" s="20" t="s">
        <v>169</v>
      </c>
      <c r="BE4257" s="227">
        <f>IF(N4257="základní",J4257,0)</f>
        <v>0</v>
      </c>
      <c r="BF4257" s="227">
        <f>IF(N4257="snížená",J4257,0)</f>
        <v>0</v>
      </c>
      <c r="BG4257" s="227">
        <f>IF(N4257="zákl. přenesená",J4257,0)</f>
        <v>0</v>
      </c>
      <c r="BH4257" s="227">
        <f>IF(N4257="sníž. přenesená",J4257,0)</f>
        <v>0</v>
      </c>
      <c r="BI4257" s="227">
        <f>IF(N4257="nulová",J4257,0)</f>
        <v>0</v>
      </c>
      <c r="BJ4257" s="20" t="s">
        <v>76</v>
      </c>
      <c r="BK4257" s="227">
        <f>ROUND(I4257*H4257,2)</f>
        <v>0</v>
      </c>
      <c r="BL4257" s="20" t="s">
        <v>508</v>
      </c>
      <c r="BM4257" s="226" t="s">
        <v>3201</v>
      </c>
    </row>
    <row r="4258" s="2" customFormat="1" ht="16.5" customHeight="1">
      <c r="A4258" s="41"/>
      <c r="B4258" s="42"/>
      <c r="C4258" s="215" t="s">
        <v>3202</v>
      </c>
      <c r="D4258" s="215" t="s">
        <v>171</v>
      </c>
      <c r="E4258" s="216" t="s">
        <v>3203</v>
      </c>
      <c r="F4258" s="217" t="s">
        <v>3204</v>
      </c>
      <c r="G4258" s="218" t="s">
        <v>1165</v>
      </c>
      <c r="H4258" s="219">
        <v>1</v>
      </c>
      <c r="I4258" s="220"/>
      <c r="J4258" s="221">
        <f>ROUND(I4258*H4258,2)</f>
        <v>0</v>
      </c>
      <c r="K4258" s="217" t="s">
        <v>19</v>
      </c>
      <c r="L4258" s="47"/>
      <c r="M4258" s="222" t="s">
        <v>19</v>
      </c>
      <c r="N4258" s="223" t="s">
        <v>40</v>
      </c>
      <c r="O4258" s="87"/>
      <c r="P4258" s="224">
        <f>O4258*H4258</f>
        <v>0</v>
      </c>
      <c r="Q4258" s="224">
        <v>0</v>
      </c>
      <c r="R4258" s="224">
        <f>Q4258*H4258</f>
        <v>0</v>
      </c>
      <c r="S4258" s="224">
        <v>0</v>
      </c>
      <c r="T4258" s="225">
        <f>S4258*H4258</f>
        <v>0</v>
      </c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R4258" s="226" t="s">
        <v>508</v>
      </c>
      <c r="AT4258" s="226" t="s">
        <v>171</v>
      </c>
      <c r="AU4258" s="226" t="s">
        <v>78</v>
      </c>
      <c r="AY4258" s="20" t="s">
        <v>169</v>
      </c>
      <c r="BE4258" s="227">
        <f>IF(N4258="základní",J4258,0)</f>
        <v>0</v>
      </c>
      <c r="BF4258" s="227">
        <f>IF(N4258="snížená",J4258,0)</f>
        <v>0</v>
      </c>
      <c r="BG4258" s="227">
        <f>IF(N4258="zákl. přenesená",J4258,0)</f>
        <v>0</v>
      </c>
      <c r="BH4258" s="227">
        <f>IF(N4258="sníž. přenesená",J4258,0)</f>
        <v>0</v>
      </c>
      <c r="BI4258" s="227">
        <f>IF(N4258="nulová",J4258,0)</f>
        <v>0</v>
      </c>
      <c r="BJ4258" s="20" t="s">
        <v>76</v>
      </c>
      <c r="BK4258" s="227">
        <f>ROUND(I4258*H4258,2)</f>
        <v>0</v>
      </c>
      <c r="BL4258" s="20" t="s">
        <v>508</v>
      </c>
      <c r="BM4258" s="226" t="s">
        <v>3205</v>
      </c>
    </row>
    <row r="4259" s="2" customFormat="1" ht="16.5" customHeight="1">
      <c r="A4259" s="41"/>
      <c r="B4259" s="42"/>
      <c r="C4259" s="215" t="s">
        <v>3206</v>
      </c>
      <c r="D4259" s="215" t="s">
        <v>171</v>
      </c>
      <c r="E4259" s="216" t="s">
        <v>3207</v>
      </c>
      <c r="F4259" s="217" t="s">
        <v>3208</v>
      </c>
      <c r="G4259" s="218" t="s">
        <v>1165</v>
      </c>
      <c r="H4259" s="219">
        <v>2</v>
      </c>
      <c r="I4259" s="220"/>
      <c r="J4259" s="221">
        <f>ROUND(I4259*H4259,2)</f>
        <v>0</v>
      </c>
      <c r="K4259" s="217" t="s">
        <v>19</v>
      </c>
      <c r="L4259" s="47"/>
      <c r="M4259" s="222" t="s">
        <v>19</v>
      </c>
      <c r="N4259" s="223" t="s">
        <v>40</v>
      </c>
      <c r="O4259" s="87"/>
      <c r="P4259" s="224">
        <f>O4259*H4259</f>
        <v>0</v>
      </c>
      <c r="Q4259" s="224">
        <v>0</v>
      </c>
      <c r="R4259" s="224">
        <f>Q4259*H4259</f>
        <v>0</v>
      </c>
      <c r="S4259" s="224">
        <v>0</v>
      </c>
      <c r="T4259" s="225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6" t="s">
        <v>508</v>
      </c>
      <c r="AT4259" s="226" t="s">
        <v>171</v>
      </c>
      <c r="AU4259" s="226" t="s">
        <v>78</v>
      </c>
      <c r="AY4259" s="20" t="s">
        <v>169</v>
      </c>
      <c r="BE4259" s="227">
        <f>IF(N4259="základní",J4259,0)</f>
        <v>0</v>
      </c>
      <c r="BF4259" s="227">
        <f>IF(N4259="snížená",J4259,0)</f>
        <v>0</v>
      </c>
      <c r="BG4259" s="227">
        <f>IF(N4259="zákl. přenesená",J4259,0)</f>
        <v>0</v>
      </c>
      <c r="BH4259" s="227">
        <f>IF(N4259="sníž. přenesená",J4259,0)</f>
        <v>0</v>
      </c>
      <c r="BI4259" s="227">
        <f>IF(N4259="nulová",J4259,0)</f>
        <v>0</v>
      </c>
      <c r="BJ4259" s="20" t="s">
        <v>76</v>
      </c>
      <c r="BK4259" s="227">
        <f>ROUND(I4259*H4259,2)</f>
        <v>0</v>
      </c>
      <c r="BL4259" s="20" t="s">
        <v>508</v>
      </c>
      <c r="BM4259" s="226" t="s">
        <v>3209</v>
      </c>
    </row>
    <row r="4260" s="2" customFormat="1" ht="44.25" customHeight="1">
      <c r="A4260" s="41"/>
      <c r="B4260" s="42"/>
      <c r="C4260" s="215" t="s">
        <v>3210</v>
      </c>
      <c r="D4260" s="215" t="s">
        <v>171</v>
      </c>
      <c r="E4260" s="216" t="s">
        <v>3211</v>
      </c>
      <c r="F4260" s="217" t="s">
        <v>3212</v>
      </c>
      <c r="G4260" s="218" t="s">
        <v>2311</v>
      </c>
      <c r="H4260" s="288"/>
      <c r="I4260" s="220"/>
      <c r="J4260" s="221">
        <f>ROUND(I4260*H4260,2)</f>
        <v>0</v>
      </c>
      <c r="K4260" s="217" t="s">
        <v>175</v>
      </c>
      <c r="L4260" s="47"/>
      <c r="M4260" s="222" t="s">
        <v>19</v>
      </c>
      <c r="N4260" s="223" t="s">
        <v>40</v>
      </c>
      <c r="O4260" s="87"/>
      <c r="P4260" s="224">
        <f>O4260*H4260</f>
        <v>0</v>
      </c>
      <c r="Q4260" s="224">
        <v>0</v>
      </c>
      <c r="R4260" s="224">
        <f>Q4260*H4260</f>
        <v>0</v>
      </c>
      <c r="S4260" s="224">
        <v>0</v>
      </c>
      <c r="T4260" s="225">
        <f>S4260*H4260</f>
        <v>0</v>
      </c>
      <c r="U4260" s="41"/>
      <c r="V4260" s="41"/>
      <c r="W4260" s="41"/>
      <c r="X4260" s="41"/>
      <c r="Y4260" s="41"/>
      <c r="Z4260" s="41"/>
      <c r="AA4260" s="41"/>
      <c r="AB4260" s="41"/>
      <c r="AC4260" s="41"/>
      <c r="AD4260" s="41"/>
      <c r="AE4260" s="41"/>
      <c r="AR4260" s="226" t="s">
        <v>508</v>
      </c>
      <c r="AT4260" s="226" t="s">
        <v>171</v>
      </c>
      <c r="AU4260" s="226" t="s">
        <v>78</v>
      </c>
      <c r="AY4260" s="20" t="s">
        <v>169</v>
      </c>
      <c r="BE4260" s="227">
        <f>IF(N4260="základní",J4260,0)</f>
        <v>0</v>
      </c>
      <c r="BF4260" s="227">
        <f>IF(N4260="snížená",J4260,0)</f>
        <v>0</v>
      </c>
      <c r="BG4260" s="227">
        <f>IF(N4260="zákl. přenesená",J4260,0)</f>
        <v>0</v>
      </c>
      <c r="BH4260" s="227">
        <f>IF(N4260="sníž. přenesená",J4260,0)</f>
        <v>0</v>
      </c>
      <c r="BI4260" s="227">
        <f>IF(N4260="nulová",J4260,0)</f>
        <v>0</v>
      </c>
      <c r="BJ4260" s="20" t="s">
        <v>76</v>
      </c>
      <c r="BK4260" s="227">
        <f>ROUND(I4260*H4260,2)</f>
        <v>0</v>
      </c>
      <c r="BL4260" s="20" t="s">
        <v>508</v>
      </c>
      <c r="BM4260" s="226" t="s">
        <v>3213</v>
      </c>
    </row>
    <row r="4261" s="2" customFormat="1">
      <c r="A4261" s="41"/>
      <c r="B4261" s="42"/>
      <c r="C4261" s="43"/>
      <c r="D4261" s="228" t="s">
        <v>178</v>
      </c>
      <c r="E4261" s="43"/>
      <c r="F4261" s="229" t="s">
        <v>3214</v>
      </c>
      <c r="G4261" s="43"/>
      <c r="H4261" s="43"/>
      <c r="I4261" s="230"/>
      <c r="J4261" s="43"/>
      <c r="K4261" s="43"/>
      <c r="L4261" s="47"/>
      <c r="M4261" s="231"/>
      <c r="N4261" s="232"/>
      <c r="O4261" s="87"/>
      <c r="P4261" s="87"/>
      <c r="Q4261" s="87"/>
      <c r="R4261" s="87"/>
      <c r="S4261" s="87"/>
      <c r="T4261" s="88"/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T4261" s="20" t="s">
        <v>178</v>
      </c>
      <c r="AU4261" s="20" t="s">
        <v>78</v>
      </c>
    </row>
    <row r="4262" s="12" customFormat="1" ht="22.8" customHeight="1">
      <c r="A4262" s="12"/>
      <c r="B4262" s="199"/>
      <c r="C4262" s="200"/>
      <c r="D4262" s="201" t="s">
        <v>68</v>
      </c>
      <c r="E4262" s="213" t="s">
        <v>3215</v>
      </c>
      <c r="F4262" s="213" t="s">
        <v>3216</v>
      </c>
      <c r="G4262" s="200"/>
      <c r="H4262" s="200"/>
      <c r="I4262" s="203"/>
      <c r="J4262" s="214">
        <f>BK4262</f>
        <v>0</v>
      </c>
      <c r="K4262" s="200"/>
      <c r="L4262" s="205"/>
      <c r="M4262" s="206"/>
      <c r="N4262" s="207"/>
      <c r="O4262" s="207"/>
      <c r="P4262" s="208">
        <f>SUM(P4263:P4390)</f>
        <v>0</v>
      </c>
      <c r="Q4262" s="207"/>
      <c r="R4262" s="208">
        <f>SUM(R4263:R4390)</f>
        <v>0.2146508</v>
      </c>
      <c r="S4262" s="207"/>
      <c r="T4262" s="209">
        <f>SUM(T4263:T4390)</f>
        <v>0</v>
      </c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R4262" s="210" t="s">
        <v>78</v>
      </c>
      <c r="AT4262" s="211" t="s">
        <v>68</v>
      </c>
      <c r="AU4262" s="211" t="s">
        <v>76</v>
      </c>
      <c r="AY4262" s="210" t="s">
        <v>169</v>
      </c>
      <c r="BK4262" s="212">
        <f>SUM(BK4263:BK4390)</f>
        <v>0</v>
      </c>
    </row>
    <row r="4263" s="2" customFormat="1" ht="24.15" customHeight="1">
      <c r="A4263" s="41"/>
      <c r="B4263" s="42"/>
      <c r="C4263" s="215" t="s">
        <v>3217</v>
      </c>
      <c r="D4263" s="215" t="s">
        <v>171</v>
      </c>
      <c r="E4263" s="216" t="s">
        <v>3218</v>
      </c>
      <c r="F4263" s="217" t="s">
        <v>3219</v>
      </c>
      <c r="G4263" s="218" t="s">
        <v>412</v>
      </c>
      <c r="H4263" s="219">
        <v>6.21</v>
      </c>
      <c r="I4263" s="220"/>
      <c r="J4263" s="221">
        <f>ROUND(I4263*H4263,2)</f>
        <v>0</v>
      </c>
      <c r="K4263" s="217" t="s">
        <v>175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3220</v>
      </c>
    </row>
    <row r="4264" s="2" customFormat="1">
      <c r="A4264" s="41"/>
      <c r="B4264" s="42"/>
      <c r="C4264" s="43"/>
      <c r="D4264" s="228" t="s">
        <v>178</v>
      </c>
      <c r="E4264" s="43"/>
      <c r="F4264" s="229" t="s">
        <v>3221</v>
      </c>
      <c r="G4264" s="43"/>
      <c r="H4264" s="43"/>
      <c r="I4264" s="230"/>
      <c r="J4264" s="43"/>
      <c r="K4264" s="43"/>
      <c r="L4264" s="47"/>
      <c r="M4264" s="231"/>
      <c r="N4264" s="232"/>
      <c r="O4264" s="87"/>
      <c r="P4264" s="87"/>
      <c r="Q4264" s="87"/>
      <c r="R4264" s="87"/>
      <c r="S4264" s="87"/>
      <c r="T4264" s="88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20" t="s">
        <v>178</v>
      </c>
      <c r="AU4264" s="20" t="s">
        <v>78</v>
      </c>
    </row>
    <row r="4265" s="2" customFormat="1" ht="24.15" customHeight="1">
      <c r="A4265" s="41"/>
      <c r="B4265" s="42"/>
      <c r="C4265" s="266" t="s">
        <v>3222</v>
      </c>
      <c r="D4265" s="266" t="s">
        <v>402</v>
      </c>
      <c r="E4265" s="267" t="s">
        <v>3223</v>
      </c>
      <c r="F4265" s="268" t="s">
        <v>3224</v>
      </c>
      <c r="G4265" s="269" t="s">
        <v>412</v>
      </c>
      <c r="H4265" s="270">
        <v>3.4870000000000001</v>
      </c>
      <c r="I4265" s="271"/>
      <c r="J4265" s="272">
        <f>ROUND(I4265*H4265,2)</f>
        <v>0</v>
      </c>
      <c r="K4265" s="268" t="s">
        <v>175</v>
      </c>
      <c r="L4265" s="273"/>
      <c r="M4265" s="274" t="s">
        <v>19</v>
      </c>
      <c r="N4265" s="275" t="s">
        <v>40</v>
      </c>
      <c r="O4265" s="87"/>
      <c r="P4265" s="224">
        <f>O4265*H4265</f>
        <v>0</v>
      </c>
      <c r="Q4265" s="224">
        <v>0.01</v>
      </c>
      <c r="R4265" s="224">
        <f>Q4265*H4265</f>
        <v>0.034870000000000005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688</v>
      </c>
      <c r="AT4265" s="226" t="s">
        <v>402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3225</v>
      </c>
    </row>
    <row r="4266" s="14" customFormat="1">
      <c r="A4266" s="14"/>
      <c r="B4266" s="244"/>
      <c r="C4266" s="245"/>
      <c r="D4266" s="235" t="s">
        <v>180</v>
      </c>
      <c r="E4266" s="246" t="s">
        <v>19</v>
      </c>
      <c r="F4266" s="247" t="s">
        <v>3226</v>
      </c>
      <c r="G4266" s="245"/>
      <c r="H4266" s="248">
        <v>1.5</v>
      </c>
      <c r="I4266" s="249"/>
      <c r="J4266" s="245"/>
      <c r="K4266" s="245"/>
      <c r="L4266" s="250"/>
      <c r="M4266" s="251"/>
      <c r="N4266" s="252"/>
      <c r="O4266" s="252"/>
      <c r="P4266" s="252"/>
      <c r="Q4266" s="252"/>
      <c r="R4266" s="252"/>
      <c r="S4266" s="252"/>
      <c r="T4266" s="253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4" t="s">
        <v>180</v>
      </c>
      <c r="AU4266" s="254" t="s">
        <v>78</v>
      </c>
      <c r="AV4266" s="14" t="s">
        <v>78</v>
      </c>
      <c r="AW4266" s="14" t="s">
        <v>31</v>
      </c>
      <c r="AX4266" s="14" t="s">
        <v>69</v>
      </c>
      <c r="AY4266" s="254" t="s">
        <v>169</v>
      </c>
    </row>
    <row r="4267" s="14" customFormat="1">
      <c r="A4267" s="14"/>
      <c r="B4267" s="244"/>
      <c r="C4267" s="245"/>
      <c r="D4267" s="235" t="s">
        <v>180</v>
      </c>
      <c r="E4267" s="246" t="s">
        <v>19</v>
      </c>
      <c r="F4267" s="247" t="s">
        <v>3227</v>
      </c>
      <c r="G4267" s="245"/>
      <c r="H4267" s="248">
        <v>1.3500000000000001</v>
      </c>
      <c r="I4267" s="249"/>
      <c r="J4267" s="245"/>
      <c r="K4267" s="245"/>
      <c r="L4267" s="250"/>
      <c r="M4267" s="251"/>
      <c r="N4267" s="252"/>
      <c r="O4267" s="252"/>
      <c r="P4267" s="252"/>
      <c r="Q4267" s="252"/>
      <c r="R4267" s="252"/>
      <c r="S4267" s="252"/>
      <c r="T4267" s="253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4" t="s">
        <v>180</v>
      </c>
      <c r="AU4267" s="254" t="s">
        <v>78</v>
      </c>
      <c r="AV4267" s="14" t="s">
        <v>78</v>
      </c>
      <c r="AW4267" s="14" t="s">
        <v>31</v>
      </c>
      <c r="AX4267" s="14" t="s">
        <v>69</v>
      </c>
      <c r="AY4267" s="254" t="s">
        <v>169</v>
      </c>
    </row>
    <row r="4268" s="14" customFormat="1">
      <c r="A4268" s="14"/>
      <c r="B4268" s="244"/>
      <c r="C4268" s="245"/>
      <c r="D4268" s="235" t="s">
        <v>180</v>
      </c>
      <c r="E4268" s="246" t="s">
        <v>19</v>
      </c>
      <c r="F4268" s="247" t="s">
        <v>3228</v>
      </c>
      <c r="G4268" s="245"/>
      <c r="H4268" s="248">
        <v>0.32000000000000001</v>
      </c>
      <c r="I4268" s="249"/>
      <c r="J4268" s="245"/>
      <c r="K4268" s="245"/>
      <c r="L4268" s="250"/>
      <c r="M4268" s="251"/>
      <c r="N4268" s="252"/>
      <c r="O4268" s="252"/>
      <c r="P4268" s="252"/>
      <c r="Q4268" s="252"/>
      <c r="R4268" s="252"/>
      <c r="S4268" s="252"/>
      <c r="T4268" s="253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4" t="s">
        <v>180</v>
      </c>
      <c r="AU4268" s="254" t="s">
        <v>78</v>
      </c>
      <c r="AV4268" s="14" t="s">
        <v>78</v>
      </c>
      <c r="AW4268" s="14" t="s">
        <v>31</v>
      </c>
      <c r="AX4268" s="14" t="s">
        <v>69</v>
      </c>
      <c r="AY4268" s="254" t="s">
        <v>169</v>
      </c>
    </row>
    <row r="4269" s="15" customFormat="1">
      <c r="A4269" s="15"/>
      <c r="B4269" s="255"/>
      <c r="C4269" s="256"/>
      <c r="D4269" s="235" t="s">
        <v>180</v>
      </c>
      <c r="E4269" s="257" t="s">
        <v>19</v>
      </c>
      <c r="F4269" s="258" t="s">
        <v>371</v>
      </c>
      <c r="G4269" s="256"/>
      <c r="H4269" s="259">
        <v>3.1699999999999999</v>
      </c>
      <c r="I4269" s="260"/>
      <c r="J4269" s="256"/>
      <c r="K4269" s="256"/>
      <c r="L4269" s="261"/>
      <c r="M4269" s="262"/>
      <c r="N4269" s="263"/>
      <c r="O4269" s="263"/>
      <c r="P4269" s="263"/>
      <c r="Q4269" s="263"/>
      <c r="R4269" s="263"/>
      <c r="S4269" s="263"/>
      <c r="T4269" s="264"/>
      <c r="U4269" s="15"/>
      <c r="V4269" s="15"/>
      <c r="W4269" s="15"/>
      <c r="X4269" s="15"/>
      <c r="Y4269" s="15"/>
      <c r="Z4269" s="15"/>
      <c r="AA4269" s="15"/>
      <c r="AB4269" s="15"/>
      <c r="AC4269" s="15"/>
      <c r="AD4269" s="15"/>
      <c r="AE4269" s="15"/>
      <c r="AT4269" s="265" t="s">
        <v>180</v>
      </c>
      <c r="AU4269" s="265" t="s">
        <v>78</v>
      </c>
      <c r="AV4269" s="15" t="s">
        <v>176</v>
      </c>
      <c r="AW4269" s="15" t="s">
        <v>31</v>
      </c>
      <c r="AX4269" s="15" t="s">
        <v>76</v>
      </c>
      <c r="AY4269" s="265" t="s">
        <v>169</v>
      </c>
    </row>
    <row r="4270" s="14" customFormat="1">
      <c r="A4270" s="14"/>
      <c r="B4270" s="244"/>
      <c r="C4270" s="245"/>
      <c r="D4270" s="235" t="s">
        <v>180</v>
      </c>
      <c r="E4270" s="245"/>
      <c r="F4270" s="247" t="s">
        <v>3229</v>
      </c>
      <c r="G4270" s="245"/>
      <c r="H4270" s="248">
        <v>3.4870000000000001</v>
      </c>
      <c r="I4270" s="249"/>
      <c r="J4270" s="245"/>
      <c r="K4270" s="245"/>
      <c r="L4270" s="250"/>
      <c r="M4270" s="251"/>
      <c r="N4270" s="252"/>
      <c r="O4270" s="252"/>
      <c r="P4270" s="252"/>
      <c r="Q4270" s="252"/>
      <c r="R4270" s="252"/>
      <c r="S4270" s="252"/>
      <c r="T4270" s="253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4" t="s">
        <v>180</v>
      </c>
      <c r="AU4270" s="254" t="s">
        <v>78</v>
      </c>
      <c r="AV4270" s="14" t="s">
        <v>78</v>
      </c>
      <c r="AW4270" s="14" t="s">
        <v>4</v>
      </c>
      <c r="AX4270" s="14" t="s">
        <v>76</v>
      </c>
      <c r="AY4270" s="254" t="s">
        <v>169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3.3439999999999999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0.0041999999999999997</v>
      </c>
      <c r="R4271" s="224">
        <f>Q4271*H4271</f>
        <v>0.014044799999999998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1.6000000000000001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1.44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5" customFormat="1">
      <c r="A4274" s="15"/>
      <c r="B4274" s="255"/>
      <c r="C4274" s="256"/>
      <c r="D4274" s="235" t="s">
        <v>180</v>
      </c>
      <c r="E4274" s="257" t="s">
        <v>19</v>
      </c>
      <c r="F4274" s="258" t="s">
        <v>371</v>
      </c>
      <c r="G4274" s="256"/>
      <c r="H4274" s="259">
        <v>3.04</v>
      </c>
      <c r="I4274" s="260"/>
      <c r="J4274" s="256"/>
      <c r="K4274" s="256"/>
      <c r="L4274" s="261"/>
      <c r="M4274" s="262"/>
      <c r="N4274" s="263"/>
      <c r="O4274" s="263"/>
      <c r="P4274" s="263"/>
      <c r="Q4274" s="263"/>
      <c r="R4274" s="263"/>
      <c r="S4274" s="263"/>
      <c r="T4274" s="264"/>
      <c r="U4274" s="15"/>
      <c r="V4274" s="15"/>
      <c r="W4274" s="15"/>
      <c r="X4274" s="15"/>
      <c r="Y4274" s="15"/>
      <c r="Z4274" s="15"/>
      <c r="AA4274" s="15"/>
      <c r="AB4274" s="15"/>
      <c r="AC4274" s="15"/>
      <c r="AD4274" s="15"/>
      <c r="AE4274" s="15"/>
      <c r="AT4274" s="265" t="s">
        <v>180</v>
      </c>
      <c r="AU4274" s="265" t="s">
        <v>78</v>
      </c>
      <c r="AV4274" s="15" t="s">
        <v>176</v>
      </c>
      <c r="AW4274" s="15" t="s">
        <v>31</v>
      </c>
      <c r="AX4274" s="15" t="s">
        <v>76</v>
      </c>
      <c r="AY4274" s="265" t="s">
        <v>169</v>
      </c>
    </row>
    <row r="4275" s="14" customFormat="1">
      <c r="A4275" s="14"/>
      <c r="B4275" s="244"/>
      <c r="C4275" s="245"/>
      <c r="D4275" s="235" t="s">
        <v>180</v>
      </c>
      <c r="E4275" s="245"/>
      <c r="F4275" s="247" t="s">
        <v>3236</v>
      </c>
      <c r="G4275" s="245"/>
      <c r="H4275" s="248">
        <v>3.3439999999999999</v>
      </c>
      <c r="I4275" s="249"/>
      <c r="J4275" s="245"/>
      <c r="K4275" s="245"/>
      <c r="L4275" s="250"/>
      <c r="M4275" s="251"/>
      <c r="N4275" s="252"/>
      <c r="O4275" s="252"/>
      <c r="P4275" s="252"/>
      <c r="Q4275" s="252"/>
      <c r="R4275" s="252"/>
      <c r="S4275" s="252"/>
      <c r="T4275" s="253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T4275" s="254" t="s">
        <v>180</v>
      </c>
      <c r="AU4275" s="254" t="s">
        <v>78</v>
      </c>
      <c r="AV4275" s="14" t="s">
        <v>78</v>
      </c>
      <c r="AW4275" s="14" t="s">
        <v>4</v>
      </c>
      <c r="AX4275" s="14" t="s">
        <v>76</v>
      </c>
      <c r="AY4275" s="254" t="s">
        <v>169</v>
      </c>
    </row>
    <row r="4276" s="2" customFormat="1" ht="33" customHeight="1">
      <c r="A4276" s="41"/>
      <c r="B4276" s="42"/>
      <c r="C4276" s="215" t="s">
        <v>3237</v>
      </c>
      <c r="D4276" s="215" t="s">
        <v>171</v>
      </c>
      <c r="E4276" s="216" t="s">
        <v>3238</v>
      </c>
      <c r="F4276" s="217" t="s">
        <v>3239</v>
      </c>
      <c r="G4276" s="218" t="s">
        <v>396</v>
      </c>
      <c r="H4276" s="219">
        <v>23.800000000000001</v>
      </c>
      <c r="I4276" s="220"/>
      <c r="J4276" s="221">
        <f>ROUND(I4276*H4276,2)</f>
        <v>0</v>
      </c>
      <c r="K4276" s="217" t="s">
        <v>175</v>
      </c>
      <c r="L4276" s="47"/>
      <c r="M4276" s="222" t="s">
        <v>19</v>
      </c>
      <c r="N4276" s="223" t="s">
        <v>40</v>
      </c>
      <c r="O4276" s="87"/>
      <c r="P4276" s="224">
        <f>O4276*H4276</f>
        <v>0</v>
      </c>
      <c r="Q4276" s="224">
        <v>0</v>
      </c>
      <c r="R4276" s="224">
        <f>Q4276*H4276</f>
        <v>0</v>
      </c>
      <c r="S4276" s="224">
        <v>0</v>
      </c>
      <c r="T4276" s="225">
        <f>S4276*H4276</f>
        <v>0</v>
      </c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R4276" s="226" t="s">
        <v>508</v>
      </c>
      <c r="AT4276" s="226" t="s">
        <v>171</v>
      </c>
      <c r="AU4276" s="226" t="s">
        <v>78</v>
      </c>
      <c r="AY4276" s="20" t="s">
        <v>169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20" t="s">
        <v>76</v>
      </c>
      <c r="BK4276" s="227">
        <f>ROUND(I4276*H4276,2)</f>
        <v>0</v>
      </c>
      <c r="BL4276" s="20" t="s">
        <v>508</v>
      </c>
      <c r="BM4276" s="226" t="s">
        <v>3240</v>
      </c>
    </row>
    <row r="4277" s="2" customFormat="1">
      <c r="A4277" s="41"/>
      <c r="B4277" s="42"/>
      <c r="C4277" s="43"/>
      <c r="D4277" s="228" t="s">
        <v>178</v>
      </c>
      <c r="E4277" s="43"/>
      <c r="F4277" s="229" t="s">
        <v>3241</v>
      </c>
      <c r="G4277" s="43"/>
      <c r="H4277" s="43"/>
      <c r="I4277" s="230"/>
      <c r="J4277" s="43"/>
      <c r="K4277" s="43"/>
      <c r="L4277" s="47"/>
      <c r="M4277" s="231"/>
      <c r="N4277" s="232"/>
      <c r="O4277" s="87"/>
      <c r="P4277" s="87"/>
      <c r="Q4277" s="87"/>
      <c r="R4277" s="87"/>
      <c r="S4277" s="87"/>
      <c r="T4277" s="88"/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T4277" s="20" t="s">
        <v>178</v>
      </c>
      <c r="AU4277" s="20" t="s">
        <v>78</v>
      </c>
    </row>
    <row r="4278" s="2" customFormat="1" ht="21.75" customHeight="1">
      <c r="A4278" s="41"/>
      <c r="B4278" s="42"/>
      <c r="C4278" s="266" t="s">
        <v>3242</v>
      </c>
      <c r="D4278" s="266" t="s">
        <v>402</v>
      </c>
      <c r="E4278" s="267" t="s">
        <v>3243</v>
      </c>
      <c r="F4278" s="268" t="s">
        <v>3244</v>
      </c>
      <c r="G4278" s="269" t="s">
        <v>396</v>
      </c>
      <c r="H4278" s="270">
        <v>26.18</v>
      </c>
      <c r="I4278" s="271"/>
      <c r="J4278" s="272">
        <f>ROUND(I4278*H4278,2)</f>
        <v>0</v>
      </c>
      <c r="K4278" s="268" t="s">
        <v>175</v>
      </c>
      <c r="L4278" s="273"/>
      <c r="M4278" s="274" t="s">
        <v>19</v>
      </c>
      <c r="N4278" s="275" t="s">
        <v>40</v>
      </c>
      <c r="O4278" s="87"/>
      <c r="P4278" s="224">
        <f>O4278*H4278</f>
        <v>0</v>
      </c>
      <c r="Q4278" s="224">
        <v>0.00020000000000000001</v>
      </c>
      <c r="R4278" s="224">
        <f>Q4278*H4278</f>
        <v>0.0052360000000000002</v>
      </c>
      <c r="S4278" s="224">
        <v>0</v>
      </c>
      <c r="T4278" s="225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6" t="s">
        <v>688</v>
      </c>
      <c r="AT4278" s="226" t="s">
        <v>402</v>
      </c>
      <c r="AU4278" s="226" t="s">
        <v>78</v>
      </c>
      <c r="AY4278" s="20" t="s">
        <v>169</v>
      </c>
      <c r="BE4278" s="227">
        <f>IF(N4278="základní",J4278,0)</f>
        <v>0</v>
      </c>
      <c r="BF4278" s="227">
        <f>IF(N4278="snížená",J4278,0)</f>
        <v>0</v>
      </c>
      <c r="BG4278" s="227">
        <f>IF(N4278="zákl. přenesená",J4278,0)</f>
        <v>0</v>
      </c>
      <c r="BH4278" s="227">
        <f>IF(N4278="sníž. přenesená",J4278,0)</f>
        <v>0</v>
      </c>
      <c r="BI4278" s="227">
        <f>IF(N4278="nulová",J4278,0)</f>
        <v>0</v>
      </c>
      <c r="BJ4278" s="20" t="s">
        <v>76</v>
      </c>
      <c r="BK4278" s="227">
        <f>ROUND(I4278*H4278,2)</f>
        <v>0</v>
      </c>
      <c r="BL4278" s="20" t="s">
        <v>508</v>
      </c>
      <c r="BM4278" s="226" t="s">
        <v>3245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3246</v>
      </c>
      <c r="G4279" s="245"/>
      <c r="H4279" s="248">
        <v>5.5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4" customFormat="1">
      <c r="A4280" s="14"/>
      <c r="B4280" s="244"/>
      <c r="C4280" s="245"/>
      <c r="D4280" s="235" t="s">
        <v>180</v>
      </c>
      <c r="E4280" s="246" t="s">
        <v>19</v>
      </c>
      <c r="F4280" s="247" t="s">
        <v>3247</v>
      </c>
      <c r="G4280" s="245"/>
      <c r="H4280" s="248">
        <v>5.0999999999999996</v>
      </c>
      <c r="I4280" s="249"/>
      <c r="J4280" s="245"/>
      <c r="K4280" s="245"/>
      <c r="L4280" s="250"/>
      <c r="M4280" s="251"/>
      <c r="N4280" s="252"/>
      <c r="O4280" s="252"/>
      <c r="P4280" s="252"/>
      <c r="Q4280" s="252"/>
      <c r="R4280" s="252"/>
      <c r="S4280" s="252"/>
      <c r="T4280" s="253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4" t="s">
        <v>180</v>
      </c>
      <c r="AU4280" s="254" t="s">
        <v>78</v>
      </c>
      <c r="AV4280" s="14" t="s">
        <v>78</v>
      </c>
      <c r="AW4280" s="14" t="s">
        <v>31</v>
      </c>
      <c r="AX4280" s="14" t="s">
        <v>69</v>
      </c>
      <c r="AY4280" s="254" t="s">
        <v>169</v>
      </c>
    </row>
    <row r="4281" s="14" customFormat="1">
      <c r="A4281" s="14"/>
      <c r="B4281" s="244"/>
      <c r="C4281" s="245"/>
      <c r="D4281" s="235" t="s">
        <v>180</v>
      </c>
      <c r="E4281" s="246" t="s">
        <v>19</v>
      </c>
      <c r="F4281" s="247" t="s">
        <v>3248</v>
      </c>
      <c r="G4281" s="245"/>
      <c r="H4281" s="248">
        <v>2.3999999999999999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31</v>
      </c>
      <c r="AX4281" s="14" t="s">
        <v>69</v>
      </c>
      <c r="AY4281" s="254" t="s">
        <v>169</v>
      </c>
    </row>
    <row r="4282" s="14" customFormat="1">
      <c r="A4282" s="14"/>
      <c r="B4282" s="244"/>
      <c r="C4282" s="245"/>
      <c r="D4282" s="235" t="s">
        <v>180</v>
      </c>
      <c r="E4282" s="246" t="s">
        <v>19</v>
      </c>
      <c r="F4282" s="247" t="s">
        <v>3249</v>
      </c>
      <c r="G4282" s="245"/>
      <c r="H4282" s="248">
        <v>5.5999999999999996</v>
      </c>
      <c r="I4282" s="249"/>
      <c r="J4282" s="245"/>
      <c r="K4282" s="245"/>
      <c r="L4282" s="250"/>
      <c r="M4282" s="251"/>
      <c r="N4282" s="252"/>
      <c r="O4282" s="252"/>
      <c r="P4282" s="252"/>
      <c r="Q4282" s="252"/>
      <c r="R4282" s="252"/>
      <c r="S4282" s="252"/>
      <c r="T4282" s="253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4" t="s">
        <v>180</v>
      </c>
      <c r="AU4282" s="254" t="s">
        <v>78</v>
      </c>
      <c r="AV4282" s="14" t="s">
        <v>78</v>
      </c>
      <c r="AW4282" s="14" t="s">
        <v>31</v>
      </c>
      <c r="AX4282" s="14" t="s">
        <v>69</v>
      </c>
      <c r="AY4282" s="254" t="s">
        <v>169</v>
      </c>
    </row>
    <row r="4283" s="14" customFormat="1">
      <c r="A4283" s="14"/>
      <c r="B4283" s="244"/>
      <c r="C4283" s="245"/>
      <c r="D4283" s="235" t="s">
        <v>180</v>
      </c>
      <c r="E4283" s="246" t="s">
        <v>19</v>
      </c>
      <c r="F4283" s="247" t="s">
        <v>3250</v>
      </c>
      <c r="G4283" s="245"/>
      <c r="H4283" s="248">
        <v>5.2000000000000002</v>
      </c>
      <c r="I4283" s="249"/>
      <c r="J4283" s="245"/>
      <c r="K4283" s="245"/>
      <c r="L4283" s="250"/>
      <c r="M4283" s="251"/>
      <c r="N4283" s="252"/>
      <c r="O4283" s="252"/>
      <c r="P4283" s="252"/>
      <c r="Q4283" s="252"/>
      <c r="R4283" s="252"/>
      <c r="S4283" s="252"/>
      <c r="T4283" s="253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4" t="s">
        <v>180</v>
      </c>
      <c r="AU4283" s="254" t="s">
        <v>78</v>
      </c>
      <c r="AV4283" s="14" t="s">
        <v>78</v>
      </c>
      <c r="AW4283" s="14" t="s">
        <v>31</v>
      </c>
      <c r="AX4283" s="14" t="s">
        <v>69</v>
      </c>
      <c r="AY4283" s="254" t="s">
        <v>169</v>
      </c>
    </row>
    <row r="4284" s="15" customFormat="1">
      <c r="A4284" s="15"/>
      <c r="B4284" s="255"/>
      <c r="C4284" s="256"/>
      <c r="D4284" s="235" t="s">
        <v>180</v>
      </c>
      <c r="E4284" s="257" t="s">
        <v>19</v>
      </c>
      <c r="F4284" s="258" t="s">
        <v>371</v>
      </c>
      <c r="G4284" s="256"/>
      <c r="H4284" s="259">
        <v>23.800000000000001</v>
      </c>
      <c r="I4284" s="260"/>
      <c r="J4284" s="256"/>
      <c r="K4284" s="256"/>
      <c r="L4284" s="261"/>
      <c r="M4284" s="262"/>
      <c r="N4284" s="263"/>
      <c r="O4284" s="263"/>
      <c r="P4284" s="263"/>
      <c r="Q4284" s="263"/>
      <c r="R4284" s="263"/>
      <c r="S4284" s="263"/>
      <c r="T4284" s="264"/>
      <c r="U4284" s="15"/>
      <c r="V4284" s="15"/>
      <c r="W4284" s="15"/>
      <c r="X4284" s="15"/>
      <c r="Y4284" s="15"/>
      <c r="Z4284" s="15"/>
      <c r="AA4284" s="15"/>
      <c r="AB4284" s="15"/>
      <c r="AC4284" s="15"/>
      <c r="AD4284" s="15"/>
      <c r="AE4284" s="15"/>
      <c r="AT4284" s="265" t="s">
        <v>180</v>
      </c>
      <c r="AU4284" s="265" t="s">
        <v>78</v>
      </c>
      <c r="AV4284" s="15" t="s">
        <v>176</v>
      </c>
      <c r="AW4284" s="15" t="s">
        <v>31</v>
      </c>
      <c r="AX4284" s="15" t="s">
        <v>76</v>
      </c>
      <c r="AY4284" s="265" t="s">
        <v>169</v>
      </c>
    </row>
    <row r="4285" s="14" customFormat="1">
      <c r="A4285" s="14"/>
      <c r="B4285" s="244"/>
      <c r="C4285" s="245"/>
      <c r="D4285" s="235" t="s">
        <v>180</v>
      </c>
      <c r="E4285" s="245"/>
      <c r="F4285" s="247" t="s">
        <v>3251</v>
      </c>
      <c r="G4285" s="245"/>
      <c r="H4285" s="248">
        <v>26.18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4</v>
      </c>
      <c r="AX4285" s="14" t="s">
        <v>76</v>
      </c>
      <c r="AY4285" s="254" t="s">
        <v>169</v>
      </c>
    </row>
    <row r="4286" s="2" customFormat="1" ht="49.05" customHeight="1">
      <c r="A4286" s="41"/>
      <c r="B4286" s="42"/>
      <c r="C4286" s="215" t="s">
        <v>3252</v>
      </c>
      <c r="D4286" s="215" t="s">
        <v>171</v>
      </c>
      <c r="E4286" s="216" t="s">
        <v>3253</v>
      </c>
      <c r="F4286" s="217" t="s">
        <v>3254</v>
      </c>
      <c r="G4286" s="218" t="s">
        <v>853</v>
      </c>
      <c r="H4286" s="219">
        <v>24</v>
      </c>
      <c r="I4286" s="220"/>
      <c r="J4286" s="221">
        <f>ROUND(I4286*H4286,2)</f>
        <v>0</v>
      </c>
      <c r="K4286" s="217" t="s">
        <v>175</v>
      </c>
      <c r="L4286" s="47"/>
      <c r="M4286" s="222" t="s">
        <v>19</v>
      </c>
      <c r="N4286" s="223" t="s">
        <v>40</v>
      </c>
      <c r="O4286" s="87"/>
      <c r="P4286" s="224">
        <f>O4286*H4286</f>
        <v>0</v>
      </c>
      <c r="Q4286" s="224">
        <v>0</v>
      </c>
      <c r="R4286" s="224">
        <f>Q4286*H4286</f>
        <v>0</v>
      </c>
      <c r="S4286" s="224">
        <v>0</v>
      </c>
      <c r="T4286" s="225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6" t="s">
        <v>508</v>
      </c>
      <c r="AT4286" s="226" t="s">
        <v>171</v>
      </c>
      <c r="AU4286" s="226" t="s">
        <v>78</v>
      </c>
      <c r="AY4286" s="20" t="s">
        <v>169</v>
      </c>
      <c r="BE4286" s="227">
        <f>IF(N4286="základní",J4286,0)</f>
        <v>0</v>
      </c>
      <c r="BF4286" s="227">
        <f>IF(N4286="snížená",J4286,0)</f>
        <v>0</v>
      </c>
      <c r="BG4286" s="227">
        <f>IF(N4286="zákl. přenesená",J4286,0)</f>
        <v>0</v>
      </c>
      <c r="BH4286" s="227">
        <f>IF(N4286="sníž. přenesená",J4286,0)</f>
        <v>0</v>
      </c>
      <c r="BI4286" s="227">
        <f>IF(N4286="nulová",J4286,0)</f>
        <v>0</v>
      </c>
      <c r="BJ4286" s="20" t="s">
        <v>76</v>
      </c>
      <c r="BK4286" s="227">
        <f>ROUND(I4286*H4286,2)</f>
        <v>0</v>
      </c>
      <c r="BL4286" s="20" t="s">
        <v>508</v>
      </c>
      <c r="BM4286" s="226" t="s">
        <v>3255</v>
      </c>
    </row>
    <row r="4287" s="2" customFormat="1">
      <c r="A4287" s="41"/>
      <c r="B4287" s="42"/>
      <c r="C4287" s="43"/>
      <c r="D4287" s="228" t="s">
        <v>178</v>
      </c>
      <c r="E4287" s="43"/>
      <c r="F4287" s="229" t="s">
        <v>3256</v>
      </c>
      <c r="G4287" s="43"/>
      <c r="H4287" s="43"/>
      <c r="I4287" s="230"/>
      <c r="J4287" s="43"/>
      <c r="K4287" s="43"/>
      <c r="L4287" s="47"/>
      <c r="M4287" s="231"/>
      <c r="N4287" s="232"/>
      <c r="O4287" s="87"/>
      <c r="P4287" s="87"/>
      <c r="Q4287" s="87"/>
      <c r="R4287" s="87"/>
      <c r="S4287" s="87"/>
      <c r="T4287" s="88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T4287" s="20" t="s">
        <v>178</v>
      </c>
      <c r="AU4287" s="20" t="s">
        <v>78</v>
      </c>
    </row>
    <row r="4288" s="2" customFormat="1" ht="16.5" customHeight="1">
      <c r="A4288" s="41"/>
      <c r="B4288" s="42"/>
      <c r="C4288" s="266" t="s">
        <v>3257</v>
      </c>
      <c r="D4288" s="266" t="s">
        <v>402</v>
      </c>
      <c r="E4288" s="267" t="s">
        <v>3258</v>
      </c>
      <c r="F4288" s="268" t="s">
        <v>3259</v>
      </c>
      <c r="G4288" s="269" t="s">
        <v>853</v>
      </c>
      <c r="H4288" s="270">
        <v>24</v>
      </c>
      <c r="I4288" s="271"/>
      <c r="J4288" s="272">
        <f>ROUND(I4288*H4288,2)</f>
        <v>0</v>
      </c>
      <c r="K4288" s="268" t="s">
        <v>175</v>
      </c>
      <c r="L4288" s="273"/>
      <c r="M4288" s="274" t="s">
        <v>19</v>
      </c>
      <c r="N4288" s="275" t="s">
        <v>40</v>
      </c>
      <c r="O4288" s="87"/>
      <c r="P4288" s="224">
        <f>O4288*H4288</f>
        <v>0</v>
      </c>
      <c r="Q4288" s="224">
        <v>0.00398</v>
      </c>
      <c r="R4288" s="224">
        <f>Q4288*H4288</f>
        <v>0.095519999999999994</v>
      </c>
      <c r="S4288" s="224">
        <v>0</v>
      </c>
      <c r="T4288" s="225">
        <f>S4288*H4288</f>
        <v>0</v>
      </c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R4288" s="226" t="s">
        <v>688</v>
      </c>
      <c r="AT4288" s="226" t="s">
        <v>402</v>
      </c>
      <c r="AU4288" s="226" t="s">
        <v>78</v>
      </c>
      <c r="AY4288" s="20" t="s">
        <v>169</v>
      </c>
      <c r="BE4288" s="227">
        <f>IF(N4288="základní",J4288,0)</f>
        <v>0</v>
      </c>
      <c r="BF4288" s="227">
        <f>IF(N4288="snížená",J4288,0)</f>
        <v>0</v>
      </c>
      <c r="BG4288" s="227">
        <f>IF(N4288="zákl. přenesená",J4288,0)</f>
        <v>0</v>
      </c>
      <c r="BH4288" s="227">
        <f>IF(N4288="sníž. přenesená",J4288,0)</f>
        <v>0</v>
      </c>
      <c r="BI4288" s="227">
        <f>IF(N4288="nulová",J4288,0)</f>
        <v>0</v>
      </c>
      <c r="BJ4288" s="20" t="s">
        <v>76</v>
      </c>
      <c r="BK4288" s="227">
        <f>ROUND(I4288*H4288,2)</f>
        <v>0</v>
      </c>
      <c r="BL4288" s="20" t="s">
        <v>508</v>
      </c>
      <c r="BM4288" s="226" t="s">
        <v>3260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589</v>
      </c>
      <c r="G4289" s="245"/>
      <c r="H4289" s="248">
        <v>24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24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2" customFormat="1" ht="49.05" customHeight="1">
      <c r="A4291" s="41"/>
      <c r="B4291" s="42"/>
      <c r="C4291" s="215" t="s">
        <v>3261</v>
      </c>
      <c r="D4291" s="215" t="s">
        <v>171</v>
      </c>
      <c r="E4291" s="216" t="s">
        <v>3262</v>
      </c>
      <c r="F4291" s="217" t="s">
        <v>3263</v>
      </c>
      <c r="G4291" s="218" t="s">
        <v>853</v>
      </c>
      <c r="H4291" s="219">
        <v>10</v>
      </c>
      <c r="I4291" s="220"/>
      <c r="J4291" s="221">
        <f>ROUND(I4291*H4291,2)</f>
        <v>0</v>
      </c>
      <c r="K4291" s="217" t="s">
        <v>175</v>
      </c>
      <c r="L4291" s="47"/>
      <c r="M4291" s="222" t="s">
        <v>19</v>
      </c>
      <c r="N4291" s="223" t="s">
        <v>40</v>
      </c>
      <c r="O4291" s="87"/>
      <c r="P4291" s="224">
        <f>O4291*H4291</f>
        <v>0</v>
      </c>
      <c r="Q4291" s="224">
        <v>0</v>
      </c>
      <c r="R4291" s="224">
        <f>Q4291*H4291</f>
        <v>0</v>
      </c>
      <c r="S4291" s="224">
        <v>0</v>
      </c>
      <c r="T4291" s="225">
        <f>S4291*H4291</f>
        <v>0</v>
      </c>
      <c r="U4291" s="41"/>
      <c r="V4291" s="41"/>
      <c r="W4291" s="41"/>
      <c r="X4291" s="41"/>
      <c r="Y4291" s="41"/>
      <c r="Z4291" s="41"/>
      <c r="AA4291" s="41"/>
      <c r="AB4291" s="41"/>
      <c r="AC4291" s="41"/>
      <c r="AD4291" s="41"/>
      <c r="AE4291" s="41"/>
      <c r="AR4291" s="226" t="s">
        <v>508</v>
      </c>
      <c r="AT4291" s="226" t="s">
        <v>171</v>
      </c>
      <c r="AU4291" s="226" t="s">
        <v>78</v>
      </c>
      <c r="AY4291" s="20" t="s">
        <v>169</v>
      </c>
      <c r="BE4291" s="227">
        <f>IF(N4291="základní",J4291,0)</f>
        <v>0</v>
      </c>
      <c r="BF4291" s="227">
        <f>IF(N4291="snížená",J4291,0)</f>
        <v>0</v>
      </c>
      <c r="BG4291" s="227">
        <f>IF(N4291="zákl. přenesená",J4291,0)</f>
        <v>0</v>
      </c>
      <c r="BH4291" s="227">
        <f>IF(N4291="sníž. přenesená",J4291,0)</f>
        <v>0</v>
      </c>
      <c r="BI4291" s="227">
        <f>IF(N4291="nulová",J4291,0)</f>
        <v>0</v>
      </c>
      <c r="BJ4291" s="20" t="s">
        <v>76</v>
      </c>
      <c r="BK4291" s="227">
        <f>ROUND(I4291*H4291,2)</f>
        <v>0</v>
      </c>
      <c r="BL4291" s="20" t="s">
        <v>508</v>
      </c>
      <c r="BM4291" s="226" t="s">
        <v>3264</v>
      </c>
    </row>
    <row r="4292" s="2" customFormat="1">
      <c r="A4292" s="41"/>
      <c r="B4292" s="42"/>
      <c r="C4292" s="43"/>
      <c r="D4292" s="228" t="s">
        <v>178</v>
      </c>
      <c r="E4292" s="43"/>
      <c r="F4292" s="229" t="s">
        <v>3265</v>
      </c>
      <c r="G4292" s="43"/>
      <c r="H4292" s="43"/>
      <c r="I4292" s="230"/>
      <c r="J4292" s="43"/>
      <c r="K4292" s="43"/>
      <c r="L4292" s="47"/>
      <c r="M4292" s="231"/>
      <c r="N4292" s="232"/>
      <c r="O4292" s="87"/>
      <c r="P4292" s="87"/>
      <c r="Q4292" s="87"/>
      <c r="R4292" s="87"/>
      <c r="S4292" s="87"/>
      <c r="T4292" s="88"/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T4292" s="20" t="s">
        <v>178</v>
      </c>
      <c r="AU4292" s="20" t="s">
        <v>78</v>
      </c>
    </row>
    <row r="4293" s="2" customFormat="1" ht="37.8" customHeight="1">
      <c r="A4293" s="41"/>
      <c r="B4293" s="42"/>
      <c r="C4293" s="266" t="s">
        <v>3266</v>
      </c>
      <c r="D4293" s="266" t="s">
        <v>402</v>
      </c>
      <c r="E4293" s="267" t="s">
        <v>3267</v>
      </c>
      <c r="F4293" s="268" t="s">
        <v>3268</v>
      </c>
      <c r="G4293" s="269" t="s">
        <v>853</v>
      </c>
      <c r="H4293" s="270">
        <v>10</v>
      </c>
      <c r="I4293" s="271"/>
      <c r="J4293" s="272">
        <f>ROUND(I4293*H4293,2)</f>
        <v>0</v>
      </c>
      <c r="K4293" s="268" t="s">
        <v>175</v>
      </c>
      <c r="L4293" s="273"/>
      <c r="M4293" s="274" t="s">
        <v>19</v>
      </c>
      <c r="N4293" s="275" t="s">
        <v>40</v>
      </c>
      <c r="O4293" s="87"/>
      <c r="P4293" s="224">
        <f>O4293*H4293</f>
        <v>0</v>
      </c>
      <c r="Q4293" s="224">
        <v>0.0025100000000000001</v>
      </c>
      <c r="R4293" s="224">
        <f>Q4293*H4293</f>
        <v>0.025100000000000001</v>
      </c>
      <c r="S4293" s="224">
        <v>0</v>
      </c>
      <c r="T4293" s="225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6" t="s">
        <v>688</v>
      </c>
      <c r="AT4293" s="226" t="s">
        <v>402</v>
      </c>
      <c r="AU4293" s="226" t="s">
        <v>78</v>
      </c>
      <c r="AY4293" s="20" t="s">
        <v>169</v>
      </c>
      <c r="BE4293" s="227">
        <f>IF(N4293="základní",J4293,0)</f>
        <v>0</v>
      </c>
      <c r="BF4293" s="227">
        <f>IF(N4293="snížená",J4293,0)</f>
        <v>0</v>
      </c>
      <c r="BG4293" s="227">
        <f>IF(N4293="zákl. přenesená",J4293,0)</f>
        <v>0</v>
      </c>
      <c r="BH4293" s="227">
        <f>IF(N4293="sníž. přenesená",J4293,0)</f>
        <v>0</v>
      </c>
      <c r="BI4293" s="227">
        <f>IF(N4293="nulová",J4293,0)</f>
        <v>0</v>
      </c>
      <c r="BJ4293" s="20" t="s">
        <v>76</v>
      </c>
      <c r="BK4293" s="227">
        <f>ROUND(I4293*H4293,2)</f>
        <v>0</v>
      </c>
      <c r="BL4293" s="20" t="s">
        <v>508</v>
      </c>
      <c r="BM4293" s="226" t="s">
        <v>3269</v>
      </c>
    </row>
    <row r="4294" s="14" customFormat="1">
      <c r="A4294" s="14"/>
      <c r="B4294" s="244"/>
      <c r="C4294" s="245"/>
      <c r="D4294" s="235" t="s">
        <v>180</v>
      </c>
      <c r="E4294" s="246" t="s">
        <v>19</v>
      </c>
      <c r="F4294" s="247" t="s">
        <v>430</v>
      </c>
      <c r="G4294" s="245"/>
      <c r="H4294" s="248">
        <v>10</v>
      </c>
      <c r="I4294" s="249"/>
      <c r="J4294" s="245"/>
      <c r="K4294" s="245"/>
      <c r="L4294" s="250"/>
      <c r="M4294" s="251"/>
      <c r="N4294" s="252"/>
      <c r="O4294" s="252"/>
      <c r="P4294" s="252"/>
      <c r="Q4294" s="252"/>
      <c r="R4294" s="252"/>
      <c r="S4294" s="252"/>
      <c r="T4294" s="253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4" t="s">
        <v>180</v>
      </c>
      <c r="AU4294" s="254" t="s">
        <v>78</v>
      </c>
      <c r="AV4294" s="14" t="s">
        <v>78</v>
      </c>
      <c r="AW4294" s="14" t="s">
        <v>31</v>
      </c>
      <c r="AX4294" s="14" t="s">
        <v>69</v>
      </c>
      <c r="AY4294" s="254" t="s">
        <v>169</v>
      </c>
    </row>
    <row r="4295" s="15" customFormat="1">
      <c r="A4295" s="15"/>
      <c r="B4295" s="255"/>
      <c r="C4295" s="256"/>
      <c r="D4295" s="235" t="s">
        <v>180</v>
      </c>
      <c r="E4295" s="257" t="s">
        <v>19</v>
      </c>
      <c r="F4295" s="258" t="s">
        <v>371</v>
      </c>
      <c r="G4295" s="256"/>
      <c r="H4295" s="259">
        <v>10</v>
      </c>
      <c r="I4295" s="260"/>
      <c r="J4295" s="256"/>
      <c r="K4295" s="256"/>
      <c r="L4295" s="261"/>
      <c r="M4295" s="262"/>
      <c r="N4295" s="263"/>
      <c r="O4295" s="263"/>
      <c r="P4295" s="263"/>
      <c r="Q4295" s="263"/>
      <c r="R4295" s="263"/>
      <c r="S4295" s="263"/>
      <c r="T4295" s="264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5" t="s">
        <v>180</v>
      </c>
      <c r="AU4295" s="265" t="s">
        <v>78</v>
      </c>
      <c r="AV4295" s="15" t="s">
        <v>176</v>
      </c>
      <c r="AW4295" s="15" t="s">
        <v>31</v>
      </c>
      <c r="AX4295" s="15" t="s">
        <v>76</v>
      </c>
      <c r="AY4295" s="265" t="s">
        <v>169</v>
      </c>
    </row>
    <row r="4296" s="2" customFormat="1" ht="49.05" customHeight="1">
      <c r="A4296" s="41"/>
      <c r="B4296" s="42"/>
      <c r="C4296" s="215" t="s">
        <v>3270</v>
      </c>
      <c r="D4296" s="215" t="s">
        <v>171</v>
      </c>
      <c r="E4296" s="216" t="s">
        <v>3271</v>
      </c>
      <c r="F4296" s="217" t="s">
        <v>3272</v>
      </c>
      <c r="G4296" s="218" t="s">
        <v>2131</v>
      </c>
      <c r="H4296" s="219">
        <v>1</v>
      </c>
      <c r="I4296" s="220"/>
      <c r="J4296" s="221">
        <f>ROUND(I4296*H4296,2)</f>
        <v>0</v>
      </c>
      <c r="K4296" s="217" t="s">
        <v>19</v>
      </c>
      <c r="L4296" s="47"/>
      <c r="M4296" s="222" t="s">
        <v>19</v>
      </c>
      <c r="N4296" s="223" t="s">
        <v>40</v>
      </c>
      <c r="O4296" s="87"/>
      <c r="P4296" s="224">
        <f>O4296*H4296</f>
        <v>0</v>
      </c>
      <c r="Q4296" s="224">
        <v>0</v>
      </c>
      <c r="R4296" s="224">
        <f>Q4296*H4296</f>
        <v>0</v>
      </c>
      <c r="S4296" s="224">
        <v>0</v>
      </c>
      <c r="T4296" s="225">
        <f>S4296*H4296</f>
        <v>0</v>
      </c>
      <c r="U4296" s="41"/>
      <c r="V4296" s="41"/>
      <c r="W4296" s="41"/>
      <c r="X4296" s="41"/>
      <c r="Y4296" s="41"/>
      <c r="Z4296" s="41"/>
      <c r="AA4296" s="41"/>
      <c r="AB4296" s="41"/>
      <c r="AC4296" s="41"/>
      <c r="AD4296" s="41"/>
      <c r="AE4296" s="41"/>
      <c r="AR4296" s="226" t="s">
        <v>508</v>
      </c>
      <c r="AT4296" s="226" t="s">
        <v>171</v>
      </c>
      <c r="AU4296" s="226" t="s">
        <v>78</v>
      </c>
      <c r="AY4296" s="20" t="s">
        <v>169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20" t="s">
        <v>76</v>
      </c>
      <c r="BK4296" s="227">
        <f>ROUND(I4296*H4296,2)</f>
        <v>0</v>
      </c>
      <c r="BL4296" s="20" t="s">
        <v>508</v>
      </c>
      <c r="BM4296" s="226" t="s">
        <v>3273</v>
      </c>
    </row>
    <row r="4297" s="14" customFormat="1">
      <c r="A4297" s="14"/>
      <c r="B4297" s="244"/>
      <c r="C4297" s="245"/>
      <c r="D4297" s="235" t="s">
        <v>180</v>
      </c>
      <c r="E4297" s="246" t="s">
        <v>19</v>
      </c>
      <c r="F4297" s="247" t="s">
        <v>76</v>
      </c>
      <c r="G4297" s="245"/>
      <c r="H4297" s="248">
        <v>1</v>
      </c>
      <c r="I4297" s="249"/>
      <c r="J4297" s="245"/>
      <c r="K4297" s="245"/>
      <c r="L4297" s="250"/>
      <c r="M4297" s="251"/>
      <c r="N4297" s="252"/>
      <c r="O4297" s="252"/>
      <c r="P4297" s="252"/>
      <c r="Q4297" s="252"/>
      <c r="R4297" s="252"/>
      <c r="S4297" s="252"/>
      <c r="T4297" s="253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T4297" s="254" t="s">
        <v>180</v>
      </c>
      <c r="AU4297" s="254" t="s">
        <v>78</v>
      </c>
      <c r="AV4297" s="14" t="s">
        <v>78</v>
      </c>
      <c r="AW4297" s="14" t="s">
        <v>31</v>
      </c>
      <c r="AX4297" s="14" t="s">
        <v>69</v>
      </c>
      <c r="AY4297" s="254" t="s">
        <v>169</v>
      </c>
    </row>
    <row r="4298" s="15" customFormat="1">
      <c r="A4298" s="15"/>
      <c r="B4298" s="255"/>
      <c r="C4298" s="256"/>
      <c r="D4298" s="235" t="s">
        <v>180</v>
      </c>
      <c r="E4298" s="257" t="s">
        <v>19</v>
      </c>
      <c r="F4298" s="258" t="s">
        <v>371</v>
      </c>
      <c r="G4298" s="256"/>
      <c r="H4298" s="259">
        <v>1</v>
      </c>
      <c r="I4298" s="260"/>
      <c r="J4298" s="256"/>
      <c r="K4298" s="256"/>
      <c r="L4298" s="261"/>
      <c r="M4298" s="262"/>
      <c r="N4298" s="263"/>
      <c r="O4298" s="263"/>
      <c r="P4298" s="263"/>
      <c r="Q4298" s="263"/>
      <c r="R4298" s="263"/>
      <c r="S4298" s="263"/>
      <c r="T4298" s="264"/>
      <c r="U4298" s="15"/>
      <c r="V4298" s="15"/>
      <c r="W4298" s="15"/>
      <c r="X4298" s="15"/>
      <c r="Y4298" s="15"/>
      <c r="Z4298" s="15"/>
      <c r="AA4298" s="15"/>
      <c r="AB4298" s="15"/>
      <c r="AC4298" s="15"/>
      <c r="AD4298" s="15"/>
      <c r="AE4298" s="15"/>
      <c r="AT4298" s="265" t="s">
        <v>180</v>
      </c>
      <c r="AU4298" s="265" t="s">
        <v>78</v>
      </c>
      <c r="AV4298" s="15" t="s">
        <v>176</v>
      </c>
      <c r="AW4298" s="15" t="s">
        <v>31</v>
      </c>
      <c r="AX4298" s="15" t="s">
        <v>76</v>
      </c>
      <c r="AY4298" s="265" t="s">
        <v>169</v>
      </c>
    </row>
    <row r="4299" s="2" customFormat="1" ht="16.5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19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</v>
      </c>
      <c r="R4299" s="224">
        <f>Q4299*H4299</f>
        <v>0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33" customHeight="1">
      <c r="A4302" s="41"/>
      <c r="B4302" s="42"/>
      <c r="C4302" s="266" t="s">
        <v>3278</v>
      </c>
      <c r="D4302" s="266" t="s">
        <v>402</v>
      </c>
      <c r="E4302" s="267" t="s">
        <v>3279</v>
      </c>
      <c r="F4302" s="268" t="s">
        <v>3280</v>
      </c>
      <c r="G4302" s="269" t="s">
        <v>396</v>
      </c>
      <c r="H4302" s="270">
        <v>142</v>
      </c>
      <c r="I4302" s="271"/>
      <c r="J4302" s="272">
        <f>ROUND(I4302*H4302,2)</f>
        <v>0</v>
      </c>
      <c r="K4302" s="268" t="s">
        <v>175</v>
      </c>
      <c r="L4302" s="273"/>
      <c r="M4302" s="274" t="s">
        <v>19</v>
      </c>
      <c r="N4302" s="275" t="s">
        <v>40</v>
      </c>
      <c r="O4302" s="87"/>
      <c r="P4302" s="224">
        <f>O4302*H4302</f>
        <v>0</v>
      </c>
      <c r="Q4302" s="224">
        <v>0.00024000000000000001</v>
      </c>
      <c r="R4302" s="224">
        <f>Q4302*H4302</f>
        <v>0.034079999999999999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688</v>
      </c>
      <c r="AT4302" s="226" t="s">
        <v>402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1560</v>
      </c>
      <c r="G4303" s="245"/>
      <c r="H4303" s="248">
        <v>142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142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24.1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5</v>
      </c>
      <c r="I4305" s="271"/>
      <c r="J4305" s="272">
        <f>ROUND(I4305*H4305,2)</f>
        <v>0</v>
      </c>
      <c r="K4305" s="268" t="s">
        <v>175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0.00032000000000000003</v>
      </c>
      <c r="R4305" s="224">
        <f>Q4305*H4305</f>
        <v>0.0016000000000000001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401</v>
      </c>
      <c r="G4306" s="245"/>
      <c r="H4306" s="248">
        <v>5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5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7.8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853</v>
      </c>
      <c r="H4308" s="270">
        <v>5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0.00084000000000000003</v>
      </c>
      <c r="R4308" s="224">
        <f>Q4308*H4308</f>
        <v>0.0042000000000000006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401</v>
      </c>
      <c r="G4309" s="245"/>
      <c r="H4309" s="248">
        <v>5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5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16.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19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</v>
      </c>
      <c r="R4311" s="224">
        <f>Q4311*H4311</f>
        <v>0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76</v>
      </c>
      <c r="AY4312" s="254" t="s">
        <v>169</v>
      </c>
    </row>
    <row r="4313" s="2" customFormat="1" ht="16.5" customHeight="1">
      <c r="A4313" s="41"/>
      <c r="B4313" s="42"/>
      <c r="C4313" s="215" t="s">
        <v>3294</v>
      </c>
      <c r="D4313" s="215" t="s">
        <v>171</v>
      </c>
      <c r="E4313" s="216" t="s">
        <v>3295</v>
      </c>
      <c r="F4313" s="217" t="s">
        <v>3296</v>
      </c>
      <c r="G4313" s="218" t="s">
        <v>2131</v>
      </c>
      <c r="H4313" s="219">
        <v>1</v>
      </c>
      <c r="I4313" s="220"/>
      <c r="J4313" s="221">
        <f>ROUND(I4313*H4313,2)</f>
        <v>0</v>
      </c>
      <c r="K4313" s="217" t="s">
        <v>19</v>
      </c>
      <c r="L4313" s="47"/>
      <c r="M4313" s="222" t="s">
        <v>19</v>
      </c>
      <c r="N4313" s="223" t="s">
        <v>40</v>
      </c>
      <c r="O4313" s="87"/>
      <c r="P4313" s="224">
        <f>O4313*H4313</f>
        <v>0</v>
      </c>
      <c r="Q4313" s="224">
        <v>0</v>
      </c>
      <c r="R4313" s="224">
        <f>Q4313*H4313</f>
        <v>0</v>
      </c>
      <c r="S4313" s="224">
        <v>0</v>
      </c>
      <c r="T4313" s="225">
        <f>S4313*H4313</f>
        <v>0</v>
      </c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R4313" s="226" t="s">
        <v>508</v>
      </c>
      <c r="AT4313" s="226" t="s">
        <v>171</v>
      </c>
      <c r="AU4313" s="226" t="s">
        <v>78</v>
      </c>
      <c r="AY4313" s="20" t="s">
        <v>169</v>
      </c>
      <c r="BE4313" s="227">
        <f>IF(N4313="základní",J4313,0)</f>
        <v>0</v>
      </c>
      <c r="BF4313" s="227">
        <f>IF(N4313="snížená",J4313,0)</f>
        <v>0</v>
      </c>
      <c r="BG4313" s="227">
        <f>IF(N4313="zákl. přenesená",J4313,0)</f>
        <v>0</v>
      </c>
      <c r="BH4313" s="227">
        <f>IF(N4313="sníž. přenesená",J4313,0)</f>
        <v>0</v>
      </c>
      <c r="BI4313" s="227">
        <f>IF(N4313="nulová",J4313,0)</f>
        <v>0</v>
      </c>
      <c r="BJ4313" s="20" t="s">
        <v>76</v>
      </c>
      <c r="BK4313" s="227">
        <f>ROUND(I4313*H4313,2)</f>
        <v>0</v>
      </c>
      <c r="BL4313" s="20" t="s">
        <v>508</v>
      </c>
      <c r="BM4313" s="226" t="s">
        <v>3297</v>
      </c>
    </row>
    <row r="4314" s="14" customFormat="1">
      <c r="A4314" s="14"/>
      <c r="B4314" s="244"/>
      <c r="C4314" s="245"/>
      <c r="D4314" s="235" t="s">
        <v>180</v>
      </c>
      <c r="E4314" s="246" t="s">
        <v>19</v>
      </c>
      <c r="F4314" s="247" t="s">
        <v>76</v>
      </c>
      <c r="G4314" s="245"/>
      <c r="H4314" s="248">
        <v>1</v>
      </c>
      <c r="I4314" s="249"/>
      <c r="J4314" s="245"/>
      <c r="K4314" s="245"/>
      <c r="L4314" s="250"/>
      <c r="M4314" s="251"/>
      <c r="N4314" s="252"/>
      <c r="O4314" s="252"/>
      <c r="P4314" s="252"/>
      <c r="Q4314" s="252"/>
      <c r="R4314" s="252"/>
      <c r="S4314" s="252"/>
      <c r="T4314" s="253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4" t="s">
        <v>180</v>
      </c>
      <c r="AU4314" s="254" t="s">
        <v>78</v>
      </c>
      <c r="AV4314" s="14" t="s">
        <v>78</v>
      </c>
      <c r="AW4314" s="14" t="s">
        <v>31</v>
      </c>
      <c r="AX4314" s="14" t="s">
        <v>69</v>
      </c>
      <c r="AY4314" s="254" t="s">
        <v>169</v>
      </c>
    </row>
    <row r="4315" s="15" customFormat="1">
      <c r="A4315" s="15"/>
      <c r="B4315" s="255"/>
      <c r="C4315" s="256"/>
      <c r="D4315" s="235" t="s">
        <v>180</v>
      </c>
      <c r="E4315" s="257" t="s">
        <v>19</v>
      </c>
      <c r="F4315" s="258" t="s">
        <v>371</v>
      </c>
      <c r="G4315" s="256"/>
      <c r="H4315" s="259">
        <v>1</v>
      </c>
      <c r="I4315" s="260"/>
      <c r="J4315" s="256"/>
      <c r="K4315" s="256"/>
      <c r="L4315" s="261"/>
      <c r="M4315" s="262"/>
      <c r="N4315" s="263"/>
      <c r="O4315" s="263"/>
      <c r="P4315" s="263"/>
      <c r="Q4315" s="263"/>
      <c r="R4315" s="263"/>
      <c r="S4315" s="263"/>
      <c r="T4315" s="264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5" t="s">
        <v>180</v>
      </c>
      <c r="AU4315" s="265" t="s">
        <v>78</v>
      </c>
      <c r="AV4315" s="15" t="s">
        <v>176</v>
      </c>
      <c r="AW4315" s="15" t="s">
        <v>31</v>
      </c>
      <c r="AX4315" s="15" t="s">
        <v>76</v>
      </c>
      <c r="AY4315" s="265" t="s">
        <v>169</v>
      </c>
    </row>
    <row r="4316" s="2" customFormat="1" ht="21.75" customHeight="1">
      <c r="A4316" s="41"/>
      <c r="B4316" s="42"/>
      <c r="C4316" s="215" t="s">
        <v>3298</v>
      </c>
      <c r="D4316" s="215" t="s">
        <v>171</v>
      </c>
      <c r="E4316" s="216" t="s">
        <v>3299</v>
      </c>
      <c r="F4316" s="217" t="s">
        <v>3300</v>
      </c>
      <c r="G4316" s="218" t="s">
        <v>2131</v>
      </c>
      <c r="H4316" s="219">
        <v>1</v>
      </c>
      <c r="I4316" s="220"/>
      <c r="J4316" s="221">
        <f>ROUND(I4316*H4316,2)</f>
        <v>0</v>
      </c>
      <c r="K4316" s="217" t="s">
        <v>19</v>
      </c>
      <c r="L4316" s="47"/>
      <c r="M4316" s="222" t="s">
        <v>19</v>
      </c>
      <c r="N4316" s="223" t="s">
        <v>40</v>
      </c>
      <c r="O4316" s="87"/>
      <c r="P4316" s="224">
        <f>O4316*H4316</f>
        <v>0</v>
      </c>
      <c r="Q4316" s="224">
        <v>0</v>
      </c>
      <c r="R4316" s="224">
        <f>Q4316*H4316</f>
        <v>0</v>
      </c>
      <c r="S4316" s="224">
        <v>0</v>
      </c>
      <c r="T4316" s="225">
        <f>S4316*H4316</f>
        <v>0</v>
      </c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R4316" s="226" t="s">
        <v>508</v>
      </c>
      <c r="AT4316" s="226" t="s">
        <v>171</v>
      </c>
      <c r="AU4316" s="226" t="s">
        <v>78</v>
      </c>
      <c r="AY4316" s="20" t="s">
        <v>169</v>
      </c>
      <c r="BE4316" s="227">
        <f>IF(N4316="základní",J4316,0)</f>
        <v>0</v>
      </c>
      <c r="BF4316" s="227">
        <f>IF(N4316="snížená",J4316,0)</f>
        <v>0</v>
      </c>
      <c r="BG4316" s="227">
        <f>IF(N4316="zákl. přenesená",J4316,0)</f>
        <v>0</v>
      </c>
      <c r="BH4316" s="227">
        <f>IF(N4316="sníž. přenesená",J4316,0)</f>
        <v>0</v>
      </c>
      <c r="BI4316" s="227">
        <f>IF(N4316="nulová",J4316,0)</f>
        <v>0</v>
      </c>
      <c r="BJ4316" s="20" t="s">
        <v>76</v>
      </c>
      <c r="BK4316" s="227">
        <f>ROUND(I4316*H4316,2)</f>
        <v>0</v>
      </c>
      <c r="BL4316" s="20" t="s">
        <v>508</v>
      </c>
      <c r="BM4316" s="226" t="s">
        <v>3301</v>
      </c>
    </row>
    <row r="4317" s="14" customFormat="1">
      <c r="A4317" s="14"/>
      <c r="B4317" s="244"/>
      <c r="C4317" s="245"/>
      <c r="D4317" s="235" t="s">
        <v>180</v>
      </c>
      <c r="E4317" s="246" t="s">
        <v>19</v>
      </c>
      <c r="F4317" s="247" t="s">
        <v>76</v>
      </c>
      <c r="G4317" s="245"/>
      <c r="H4317" s="248">
        <v>1</v>
      </c>
      <c r="I4317" s="249"/>
      <c r="J4317" s="245"/>
      <c r="K4317" s="245"/>
      <c r="L4317" s="250"/>
      <c r="M4317" s="251"/>
      <c r="N4317" s="252"/>
      <c r="O4317" s="252"/>
      <c r="P4317" s="252"/>
      <c r="Q4317" s="252"/>
      <c r="R4317" s="252"/>
      <c r="S4317" s="252"/>
      <c r="T4317" s="253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4" t="s">
        <v>180</v>
      </c>
      <c r="AU4317" s="254" t="s">
        <v>78</v>
      </c>
      <c r="AV4317" s="14" t="s">
        <v>78</v>
      </c>
      <c r="AW4317" s="14" t="s">
        <v>31</v>
      </c>
      <c r="AX4317" s="14" t="s">
        <v>69</v>
      </c>
      <c r="AY4317" s="254" t="s">
        <v>169</v>
      </c>
    </row>
    <row r="4318" s="15" customFormat="1">
      <c r="A4318" s="15"/>
      <c r="B4318" s="255"/>
      <c r="C4318" s="256"/>
      <c r="D4318" s="235" t="s">
        <v>180</v>
      </c>
      <c r="E4318" s="257" t="s">
        <v>19</v>
      </c>
      <c r="F4318" s="258" t="s">
        <v>371</v>
      </c>
      <c r="G4318" s="256"/>
      <c r="H4318" s="259">
        <v>1</v>
      </c>
      <c r="I4318" s="260"/>
      <c r="J4318" s="256"/>
      <c r="K4318" s="256"/>
      <c r="L4318" s="261"/>
      <c r="M4318" s="262"/>
      <c r="N4318" s="263"/>
      <c r="O4318" s="263"/>
      <c r="P4318" s="263"/>
      <c r="Q4318" s="263"/>
      <c r="R4318" s="263"/>
      <c r="S4318" s="263"/>
      <c r="T4318" s="264"/>
      <c r="U4318" s="15"/>
      <c r="V4318" s="15"/>
      <c r="W4318" s="15"/>
      <c r="X4318" s="15"/>
      <c r="Y4318" s="15"/>
      <c r="Z4318" s="15"/>
      <c r="AA4318" s="15"/>
      <c r="AB4318" s="15"/>
      <c r="AC4318" s="15"/>
      <c r="AD4318" s="15"/>
      <c r="AE4318" s="15"/>
      <c r="AT4318" s="265" t="s">
        <v>180</v>
      </c>
      <c r="AU4318" s="265" t="s">
        <v>78</v>
      </c>
      <c r="AV4318" s="15" t="s">
        <v>176</v>
      </c>
      <c r="AW4318" s="15" t="s">
        <v>31</v>
      </c>
      <c r="AX4318" s="15" t="s">
        <v>76</v>
      </c>
      <c r="AY4318" s="265" t="s">
        <v>169</v>
      </c>
    </row>
    <row r="4319" s="2" customFormat="1" ht="24.1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1165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2" customFormat="1" ht="24.15" customHeight="1">
      <c r="A4320" s="41"/>
      <c r="B4320" s="42"/>
      <c r="C4320" s="215" t="s">
        <v>3306</v>
      </c>
      <c r="D4320" s="215" t="s">
        <v>171</v>
      </c>
      <c r="E4320" s="216" t="s">
        <v>3307</v>
      </c>
      <c r="F4320" s="217" t="s">
        <v>3308</v>
      </c>
      <c r="G4320" s="218" t="s">
        <v>1165</v>
      </c>
      <c r="H4320" s="219">
        <v>1</v>
      </c>
      <c r="I4320" s="220"/>
      <c r="J4320" s="221">
        <f>ROUND(I4320*H4320,2)</f>
        <v>0</v>
      </c>
      <c r="K4320" s="217" t="s">
        <v>19</v>
      </c>
      <c r="L4320" s="47"/>
      <c r="M4320" s="222" t="s">
        <v>19</v>
      </c>
      <c r="N4320" s="223" t="s">
        <v>40</v>
      </c>
      <c r="O4320" s="87"/>
      <c r="P4320" s="224">
        <f>O4320*H4320</f>
        <v>0</v>
      </c>
      <c r="Q4320" s="224">
        <v>0</v>
      </c>
      <c r="R4320" s="224">
        <f>Q4320*H4320</f>
        <v>0</v>
      </c>
      <c r="S4320" s="224">
        <v>0</v>
      </c>
      <c r="T4320" s="225">
        <f>S4320*H4320</f>
        <v>0</v>
      </c>
      <c r="U4320" s="41"/>
      <c r="V4320" s="41"/>
      <c r="W4320" s="41"/>
      <c r="X4320" s="41"/>
      <c r="Y4320" s="41"/>
      <c r="Z4320" s="41"/>
      <c r="AA4320" s="41"/>
      <c r="AB4320" s="41"/>
      <c r="AC4320" s="41"/>
      <c r="AD4320" s="41"/>
      <c r="AE4320" s="41"/>
      <c r="AR4320" s="226" t="s">
        <v>508</v>
      </c>
      <c r="AT4320" s="226" t="s">
        <v>171</v>
      </c>
      <c r="AU4320" s="226" t="s">
        <v>78</v>
      </c>
      <c r="AY4320" s="20" t="s">
        <v>169</v>
      </c>
      <c r="BE4320" s="227">
        <f>IF(N4320="základní",J4320,0)</f>
        <v>0</v>
      </c>
      <c r="BF4320" s="227">
        <f>IF(N4320="snížená",J4320,0)</f>
        <v>0</v>
      </c>
      <c r="BG4320" s="227">
        <f>IF(N4320="zákl. přenesená",J4320,0)</f>
        <v>0</v>
      </c>
      <c r="BH4320" s="227">
        <f>IF(N4320="sníž. přenesená",J4320,0)</f>
        <v>0</v>
      </c>
      <c r="BI4320" s="227">
        <f>IF(N4320="nulová",J4320,0)</f>
        <v>0</v>
      </c>
      <c r="BJ4320" s="20" t="s">
        <v>76</v>
      </c>
      <c r="BK4320" s="227">
        <f>ROUND(I4320*H4320,2)</f>
        <v>0</v>
      </c>
      <c r="BL4320" s="20" t="s">
        <v>508</v>
      </c>
      <c r="BM4320" s="226" t="s">
        <v>3309</v>
      </c>
    </row>
    <row r="4321" s="2" customFormat="1" ht="24.15" customHeight="1">
      <c r="A4321" s="41"/>
      <c r="B4321" s="42"/>
      <c r="C4321" s="215" t="s">
        <v>3310</v>
      </c>
      <c r="D4321" s="215" t="s">
        <v>171</v>
      </c>
      <c r="E4321" s="216" t="s">
        <v>3311</v>
      </c>
      <c r="F4321" s="217" t="s">
        <v>3312</v>
      </c>
      <c r="G4321" s="218" t="s">
        <v>1165</v>
      </c>
      <c r="H4321" s="219">
        <v>1</v>
      </c>
      <c r="I4321" s="220"/>
      <c r="J4321" s="221">
        <f>ROUND(I4321*H4321,2)</f>
        <v>0</v>
      </c>
      <c r="K4321" s="217" t="s">
        <v>19</v>
      </c>
      <c r="L4321" s="47"/>
      <c r="M4321" s="222" t="s">
        <v>19</v>
      </c>
      <c r="N4321" s="223" t="s">
        <v>40</v>
      </c>
      <c r="O4321" s="87"/>
      <c r="P4321" s="224">
        <f>O4321*H4321</f>
        <v>0</v>
      </c>
      <c r="Q4321" s="224">
        <v>0</v>
      </c>
      <c r="R4321" s="224">
        <f>Q4321*H4321</f>
        <v>0</v>
      </c>
      <c r="S4321" s="224">
        <v>0</v>
      </c>
      <c r="T4321" s="225">
        <f>S4321*H4321</f>
        <v>0</v>
      </c>
      <c r="U4321" s="41"/>
      <c r="V4321" s="41"/>
      <c r="W4321" s="41"/>
      <c r="X4321" s="41"/>
      <c r="Y4321" s="41"/>
      <c r="Z4321" s="41"/>
      <c r="AA4321" s="41"/>
      <c r="AB4321" s="41"/>
      <c r="AC4321" s="41"/>
      <c r="AD4321" s="41"/>
      <c r="AE4321" s="41"/>
      <c r="AR4321" s="226" t="s">
        <v>508</v>
      </c>
      <c r="AT4321" s="226" t="s">
        <v>171</v>
      </c>
      <c r="AU4321" s="226" t="s">
        <v>78</v>
      </c>
      <c r="AY4321" s="20" t="s">
        <v>169</v>
      </c>
      <c r="BE4321" s="227">
        <f>IF(N4321="základní",J4321,0)</f>
        <v>0</v>
      </c>
      <c r="BF4321" s="227">
        <f>IF(N4321="snížená",J4321,0)</f>
        <v>0</v>
      </c>
      <c r="BG4321" s="227">
        <f>IF(N4321="zákl. přenesená",J4321,0)</f>
        <v>0</v>
      </c>
      <c r="BH4321" s="227">
        <f>IF(N4321="sníž. přenesená",J4321,0)</f>
        <v>0</v>
      </c>
      <c r="BI4321" s="227">
        <f>IF(N4321="nulová",J4321,0)</f>
        <v>0</v>
      </c>
      <c r="BJ4321" s="20" t="s">
        <v>76</v>
      </c>
      <c r="BK4321" s="227">
        <f>ROUND(I4321*H4321,2)</f>
        <v>0</v>
      </c>
      <c r="BL4321" s="20" t="s">
        <v>508</v>
      </c>
      <c r="BM4321" s="226" t="s">
        <v>3313</v>
      </c>
    </row>
    <row r="4322" s="2" customFormat="1" ht="24.15" customHeight="1">
      <c r="A4322" s="41"/>
      <c r="B4322" s="42"/>
      <c r="C4322" s="215" t="s">
        <v>3314</v>
      </c>
      <c r="D4322" s="215" t="s">
        <v>171</v>
      </c>
      <c r="E4322" s="216" t="s">
        <v>3315</v>
      </c>
      <c r="F4322" s="217" t="s">
        <v>3316</v>
      </c>
      <c r="G4322" s="218" t="s">
        <v>1165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3317</v>
      </c>
    </row>
    <row r="4323" s="2" customFormat="1" ht="24.15" customHeight="1">
      <c r="A4323" s="41"/>
      <c r="B4323" s="42"/>
      <c r="C4323" s="215" t="s">
        <v>3318</v>
      </c>
      <c r="D4323" s="215" t="s">
        <v>171</v>
      </c>
      <c r="E4323" s="216" t="s">
        <v>3319</v>
      </c>
      <c r="F4323" s="217" t="s">
        <v>3320</v>
      </c>
      <c r="G4323" s="218" t="s">
        <v>1165</v>
      </c>
      <c r="H4323" s="219">
        <v>1</v>
      </c>
      <c r="I4323" s="220"/>
      <c r="J4323" s="221">
        <f>ROUND(I4323*H4323,2)</f>
        <v>0</v>
      </c>
      <c r="K4323" s="217" t="s">
        <v>19</v>
      </c>
      <c r="L4323" s="47"/>
      <c r="M4323" s="222" t="s">
        <v>19</v>
      </c>
      <c r="N4323" s="223" t="s">
        <v>40</v>
      </c>
      <c r="O4323" s="87"/>
      <c r="P4323" s="224">
        <f>O4323*H4323</f>
        <v>0</v>
      </c>
      <c r="Q4323" s="224">
        <v>0</v>
      </c>
      <c r="R4323" s="224">
        <f>Q4323*H4323</f>
        <v>0</v>
      </c>
      <c r="S4323" s="224">
        <v>0</v>
      </c>
      <c r="T4323" s="225">
        <f>S4323*H4323</f>
        <v>0</v>
      </c>
      <c r="U4323" s="41"/>
      <c r="V4323" s="41"/>
      <c r="W4323" s="41"/>
      <c r="X4323" s="41"/>
      <c r="Y4323" s="41"/>
      <c r="Z4323" s="41"/>
      <c r="AA4323" s="41"/>
      <c r="AB4323" s="41"/>
      <c r="AC4323" s="41"/>
      <c r="AD4323" s="41"/>
      <c r="AE4323" s="41"/>
      <c r="AR4323" s="226" t="s">
        <v>508</v>
      </c>
      <c r="AT4323" s="226" t="s">
        <v>171</v>
      </c>
      <c r="AU4323" s="226" t="s">
        <v>78</v>
      </c>
      <c r="AY4323" s="20" t="s">
        <v>169</v>
      </c>
      <c r="BE4323" s="227">
        <f>IF(N4323="základní",J4323,0)</f>
        <v>0</v>
      </c>
      <c r="BF4323" s="227">
        <f>IF(N4323="snížená",J4323,0)</f>
        <v>0</v>
      </c>
      <c r="BG4323" s="227">
        <f>IF(N4323="zákl. přenesená",J4323,0)</f>
        <v>0</v>
      </c>
      <c r="BH4323" s="227">
        <f>IF(N4323="sníž. přenesená",J4323,0)</f>
        <v>0</v>
      </c>
      <c r="BI4323" s="227">
        <f>IF(N4323="nulová",J4323,0)</f>
        <v>0</v>
      </c>
      <c r="BJ4323" s="20" t="s">
        <v>76</v>
      </c>
      <c r="BK4323" s="227">
        <f>ROUND(I4323*H4323,2)</f>
        <v>0</v>
      </c>
      <c r="BL4323" s="20" t="s">
        <v>508</v>
      </c>
      <c r="BM4323" s="226" t="s">
        <v>3321</v>
      </c>
    </row>
    <row r="4324" s="2" customFormat="1" ht="16.5" customHeight="1">
      <c r="A4324" s="41"/>
      <c r="B4324" s="42"/>
      <c r="C4324" s="215" t="s">
        <v>3322</v>
      </c>
      <c r="D4324" s="215" t="s">
        <v>171</v>
      </c>
      <c r="E4324" s="216" t="s">
        <v>3323</v>
      </c>
      <c r="F4324" s="217" t="s">
        <v>3324</v>
      </c>
      <c r="G4324" s="218" t="s">
        <v>1165</v>
      </c>
      <c r="H4324" s="219">
        <v>1</v>
      </c>
      <c r="I4324" s="220"/>
      <c r="J4324" s="221">
        <f>ROUND(I4324*H4324,2)</f>
        <v>0</v>
      </c>
      <c r="K4324" s="217" t="s">
        <v>19</v>
      </c>
      <c r="L4324" s="47"/>
      <c r="M4324" s="222" t="s">
        <v>19</v>
      </c>
      <c r="N4324" s="223" t="s">
        <v>40</v>
      </c>
      <c r="O4324" s="87"/>
      <c r="P4324" s="224">
        <f>O4324*H4324</f>
        <v>0</v>
      </c>
      <c r="Q4324" s="224">
        <v>0</v>
      </c>
      <c r="R4324" s="224">
        <f>Q4324*H4324</f>
        <v>0</v>
      </c>
      <c r="S4324" s="224">
        <v>0</v>
      </c>
      <c r="T4324" s="225">
        <f>S4324*H4324</f>
        <v>0</v>
      </c>
      <c r="U4324" s="41"/>
      <c r="V4324" s="41"/>
      <c r="W4324" s="41"/>
      <c r="X4324" s="41"/>
      <c r="Y4324" s="41"/>
      <c r="Z4324" s="41"/>
      <c r="AA4324" s="41"/>
      <c r="AB4324" s="41"/>
      <c r="AC4324" s="41"/>
      <c r="AD4324" s="41"/>
      <c r="AE4324" s="41"/>
      <c r="AR4324" s="226" t="s">
        <v>508</v>
      </c>
      <c r="AT4324" s="226" t="s">
        <v>171</v>
      </c>
      <c r="AU4324" s="226" t="s">
        <v>78</v>
      </c>
      <c r="AY4324" s="20" t="s">
        <v>169</v>
      </c>
      <c r="BE4324" s="227">
        <f>IF(N4324="základní",J4324,0)</f>
        <v>0</v>
      </c>
      <c r="BF4324" s="227">
        <f>IF(N4324="snížená",J4324,0)</f>
        <v>0</v>
      </c>
      <c r="BG4324" s="227">
        <f>IF(N4324="zákl. přenesená",J4324,0)</f>
        <v>0</v>
      </c>
      <c r="BH4324" s="227">
        <f>IF(N4324="sníž. přenesená",J4324,0)</f>
        <v>0</v>
      </c>
      <c r="BI4324" s="227">
        <f>IF(N4324="nulová",J4324,0)</f>
        <v>0</v>
      </c>
      <c r="BJ4324" s="20" t="s">
        <v>76</v>
      </c>
      <c r="BK4324" s="227">
        <f>ROUND(I4324*H4324,2)</f>
        <v>0</v>
      </c>
      <c r="BL4324" s="20" t="s">
        <v>508</v>
      </c>
      <c r="BM4324" s="226" t="s">
        <v>3325</v>
      </c>
    </row>
    <row r="4325" s="2" customFormat="1" ht="24.15" customHeight="1">
      <c r="A4325" s="41"/>
      <c r="B4325" s="42"/>
      <c r="C4325" s="215" t="s">
        <v>3326</v>
      </c>
      <c r="D4325" s="215" t="s">
        <v>171</v>
      </c>
      <c r="E4325" s="216" t="s">
        <v>3327</v>
      </c>
      <c r="F4325" s="217" t="s">
        <v>3328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3329</v>
      </c>
    </row>
    <row r="4326" s="2" customFormat="1" ht="24.15" customHeight="1">
      <c r="A4326" s="41"/>
      <c r="B4326" s="42"/>
      <c r="C4326" s="215" t="s">
        <v>3330</v>
      </c>
      <c r="D4326" s="215" t="s">
        <v>171</v>
      </c>
      <c r="E4326" s="216" t="s">
        <v>3331</v>
      </c>
      <c r="F4326" s="217" t="s">
        <v>3332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3333</v>
      </c>
    </row>
    <row r="4327" s="2" customFormat="1" ht="24.15" customHeight="1">
      <c r="A4327" s="41"/>
      <c r="B4327" s="42"/>
      <c r="C4327" s="215" t="s">
        <v>3334</v>
      </c>
      <c r="D4327" s="215" t="s">
        <v>171</v>
      </c>
      <c r="E4327" s="216" t="s">
        <v>3335</v>
      </c>
      <c r="F4327" s="217" t="s">
        <v>3336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3337</v>
      </c>
    </row>
    <row r="4328" s="2" customFormat="1" ht="24.15" customHeight="1">
      <c r="A4328" s="41"/>
      <c r="B4328" s="42"/>
      <c r="C4328" s="215" t="s">
        <v>3338</v>
      </c>
      <c r="D4328" s="215" t="s">
        <v>171</v>
      </c>
      <c r="E4328" s="216" t="s">
        <v>3339</v>
      </c>
      <c r="F4328" s="217" t="s">
        <v>3340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3341</v>
      </c>
    </row>
    <row r="4329" s="2" customFormat="1" ht="24.15" customHeight="1">
      <c r="A4329" s="41"/>
      <c r="B4329" s="42"/>
      <c r="C4329" s="215" t="s">
        <v>3342</v>
      </c>
      <c r="D4329" s="215" t="s">
        <v>171</v>
      </c>
      <c r="E4329" s="216" t="s">
        <v>3343</v>
      </c>
      <c r="F4329" s="217" t="s">
        <v>3344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3345</v>
      </c>
    </row>
    <row r="4330" s="2" customFormat="1" ht="24.15" customHeight="1">
      <c r="A4330" s="41"/>
      <c r="B4330" s="42"/>
      <c r="C4330" s="215" t="s">
        <v>3346</v>
      </c>
      <c r="D4330" s="215" t="s">
        <v>171</v>
      </c>
      <c r="E4330" s="216" t="s">
        <v>3347</v>
      </c>
      <c r="F4330" s="217" t="s">
        <v>3348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3349</v>
      </c>
    </row>
    <row r="4331" s="2" customFormat="1" ht="24.15" customHeight="1">
      <c r="A4331" s="41"/>
      <c r="B4331" s="42"/>
      <c r="C4331" s="215" t="s">
        <v>3350</v>
      </c>
      <c r="D4331" s="215" t="s">
        <v>171</v>
      </c>
      <c r="E4331" s="216" t="s">
        <v>3351</v>
      </c>
      <c r="F4331" s="217" t="s">
        <v>3352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3353</v>
      </c>
    </row>
    <row r="4332" s="2" customFormat="1" ht="24.15" customHeight="1">
      <c r="A4332" s="41"/>
      <c r="B4332" s="42"/>
      <c r="C4332" s="215" t="s">
        <v>3354</v>
      </c>
      <c r="D4332" s="215" t="s">
        <v>171</v>
      </c>
      <c r="E4332" s="216" t="s">
        <v>3355</v>
      </c>
      <c r="F4332" s="217" t="s">
        <v>3356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3357</v>
      </c>
    </row>
    <row r="4333" s="2" customFormat="1" ht="24.15" customHeight="1">
      <c r="A4333" s="41"/>
      <c r="B4333" s="42"/>
      <c r="C4333" s="215" t="s">
        <v>3358</v>
      </c>
      <c r="D4333" s="215" t="s">
        <v>171</v>
      </c>
      <c r="E4333" s="216" t="s">
        <v>3359</v>
      </c>
      <c r="F4333" s="217" t="s">
        <v>3360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3361</v>
      </c>
    </row>
    <row r="4334" s="2" customFormat="1" ht="24.15" customHeight="1">
      <c r="A4334" s="41"/>
      <c r="B4334" s="42"/>
      <c r="C4334" s="215" t="s">
        <v>3362</v>
      </c>
      <c r="D4334" s="215" t="s">
        <v>171</v>
      </c>
      <c r="E4334" s="216" t="s">
        <v>3363</v>
      </c>
      <c r="F4334" s="217" t="s">
        <v>3364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3365</v>
      </c>
    </row>
    <row r="4335" s="2" customFormat="1" ht="24.15" customHeight="1">
      <c r="A4335" s="41"/>
      <c r="B4335" s="42"/>
      <c r="C4335" s="215" t="s">
        <v>3366</v>
      </c>
      <c r="D4335" s="215" t="s">
        <v>171</v>
      </c>
      <c r="E4335" s="216" t="s">
        <v>3367</v>
      </c>
      <c r="F4335" s="217" t="s">
        <v>3368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3369</v>
      </c>
    </row>
    <row r="4336" s="2" customFormat="1" ht="24.15" customHeight="1">
      <c r="A4336" s="41"/>
      <c r="B4336" s="42"/>
      <c r="C4336" s="215" t="s">
        <v>3370</v>
      </c>
      <c r="D4336" s="215" t="s">
        <v>171</v>
      </c>
      <c r="E4336" s="216" t="s">
        <v>3371</v>
      </c>
      <c r="F4336" s="217" t="s">
        <v>3372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3373</v>
      </c>
    </row>
    <row r="4337" s="2" customFormat="1" ht="24.15" customHeight="1">
      <c r="A4337" s="41"/>
      <c r="B4337" s="42"/>
      <c r="C4337" s="215" t="s">
        <v>3374</v>
      </c>
      <c r="D4337" s="215" t="s">
        <v>171</v>
      </c>
      <c r="E4337" s="216" t="s">
        <v>3375</v>
      </c>
      <c r="F4337" s="217" t="s">
        <v>3376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3377</v>
      </c>
    </row>
    <row r="4338" s="2" customFormat="1" ht="24.15" customHeight="1">
      <c r="A4338" s="41"/>
      <c r="B4338" s="42"/>
      <c r="C4338" s="215" t="s">
        <v>3378</v>
      </c>
      <c r="D4338" s="215" t="s">
        <v>171</v>
      </c>
      <c r="E4338" s="216" t="s">
        <v>3379</v>
      </c>
      <c r="F4338" s="217" t="s">
        <v>3380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3381</v>
      </c>
    </row>
    <row r="4339" s="2" customFormat="1" ht="24.15" customHeight="1">
      <c r="A4339" s="41"/>
      <c r="B4339" s="42"/>
      <c r="C4339" s="215" t="s">
        <v>3382</v>
      </c>
      <c r="D4339" s="215" t="s">
        <v>171</v>
      </c>
      <c r="E4339" s="216" t="s">
        <v>3383</v>
      </c>
      <c r="F4339" s="217" t="s">
        <v>3384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3385</v>
      </c>
    </row>
    <row r="4340" s="2" customFormat="1" ht="24.15" customHeight="1">
      <c r="A4340" s="41"/>
      <c r="B4340" s="42"/>
      <c r="C4340" s="215" t="s">
        <v>3386</v>
      </c>
      <c r="D4340" s="215" t="s">
        <v>171</v>
      </c>
      <c r="E4340" s="216" t="s">
        <v>3387</v>
      </c>
      <c r="F4340" s="217" t="s">
        <v>3388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3389</v>
      </c>
    </row>
    <row r="4341" s="2" customFormat="1" ht="24.15" customHeight="1">
      <c r="A4341" s="41"/>
      <c r="B4341" s="42"/>
      <c r="C4341" s="215" t="s">
        <v>3390</v>
      </c>
      <c r="D4341" s="215" t="s">
        <v>171</v>
      </c>
      <c r="E4341" s="216" t="s">
        <v>3391</v>
      </c>
      <c r="F4341" s="217" t="s">
        <v>3392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3393</v>
      </c>
    </row>
    <row r="4342" s="2" customFormat="1" ht="24.15" customHeight="1">
      <c r="A4342" s="41"/>
      <c r="B4342" s="42"/>
      <c r="C4342" s="215" t="s">
        <v>3394</v>
      </c>
      <c r="D4342" s="215" t="s">
        <v>171</v>
      </c>
      <c r="E4342" s="216" t="s">
        <v>3395</v>
      </c>
      <c r="F4342" s="217" t="s">
        <v>3396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3397</v>
      </c>
    </row>
    <row r="4343" s="2" customFormat="1" ht="24.15" customHeight="1">
      <c r="A4343" s="41"/>
      <c r="B4343" s="42"/>
      <c r="C4343" s="215" t="s">
        <v>3398</v>
      </c>
      <c r="D4343" s="215" t="s">
        <v>171</v>
      </c>
      <c r="E4343" s="216" t="s">
        <v>3399</v>
      </c>
      <c r="F4343" s="217" t="s">
        <v>3400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3401</v>
      </c>
    </row>
    <row r="4344" s="2" customFormat="1" ht="24.15" customHeight="1">
      <c r="A4344" s="41"/>
      <c r="B4344" s="42"/>
      <c r="C4344" s="215" t="s">
        <v>3402</v>
      </c>
      <c r="D4344" s="215" t="s">
        <v>171</v>
      </c>
      <c r="E4344" s="216" t="s">
        <v>3403</v>
      </c>
      <c r="F4344" s="217" t="s">
        <v>3404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3405</v>
      </c>
    </row>
    <row r="4345" s="2" customFormat="1" ht="24.15" customHeight="1">
      <c r="A4345" s="41"/>
      <c r="B4345" s="42"/>
      <c r="C4345" s="215" t="s">
        <v>3406</v>
      </c>
      <c r="D4345" s="215" t="s">
        <v>171</v>
      </c>
      <c r="E4345" s="216" t="s">
        <v>3407</v>
      </c>
      <c r="F4345" s="217" t="s">
        <v>3408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3409</v>
      </c>
    </row>
    <row r="4346" s="2" customFormat="1" ht="24.15" customHeight="1">
      <c r="A4346" s="41"/>
      <c r="B4346" s="42"/>
      <c r="C4346" s="215" t="s">
        <v>3410</v>
      </c>
      <c r="D4346" s="215" t="s">
        <v>171</v>
      </c>
      <c r="E4346" s="216" t="s">
        <v>3411</v>
      </c>
      <c r="F4346" s="217" t="s">
        <v>3412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3413</v>
      </c>
    </row>
    <row r="4347" s="2" customFormat="1" ht="24.15" customHeight="1">
      <c r="A4347" s="41"/>
      <c r="B4347" s="42"/>
      <c r="C4347" s="215" t="s">
        <v>3414</v>
      </c>
      <c r="D4347" s="215" t="s">
        <v>171</v>
      </c>
      <c r="E4347" s="216" t="s">
        <v>3415</v>
      </c>
      <c r="F4347" s="217" t="s">
        <v>3416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3417</v>
      </c>
    </row>
    <row r="4348" s="2" customFormat="1" ht="24.15" customHeight="1">
      <c r="A4348" s="41"/>
      <c r="B4348" s="42"/>
      <c r="C4348" s="215" t="s">
        <v>3418</v>
      </c>
      <c r="D4348" s="215" t="s">
        <v>171</v>
      </c>
      <c r="E4348" s="216" t="s">
        <v>3419</v>
      </c>
      <c r="F4348" s="217" t="s">
        <v>3420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3421</v>
      </c>
    </row>
    <row r="4349" s="2" customFormat="1" ht="24.15" customHeight="1">
      <c r="A4349" s="41"/>
      <c r="B4349" s="42"/>
      <c r="C4349" s="215" t="s">
        <v>3422</v>
      </c>
      <c r="D4349" s="215" t="s">
        <v>171</v>
      </c>
      <c r="E4349" s="216" t="s">
        <v>3423</v>
      </c>
      <c r="F4349" s="217" t="s">
        <v>3424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3425</v>
      </c>
    </row>
    <row r="4350" s="2" customFormat="1" ht="24.15" customHeight="1">
      <c r="A4350" s="41"/>
      <c r="B4350" s="42"/>
      <c r="C4350" s="215" t="s">
        <v>3426</v>
      </c>
      <c r="D4350" s="215" t="s">
        <v>171</v>
      </c>
      <c r="E4350" s="216" t="s">
        <v>3427</v>
      </c>
      <c r="F4350" s="217" t="s">
        <v>3428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3429</v>
      </c>
    </row>
    <row r="4351" s="2" customFormat="1" ht="24.15" customHeight="1">
      <c r="A4351" s="41"/>
      <c r="B4351" s="42"/>
      <c r="C4351" s="215" t="s">
        <v>3430</v>
      </c>
      <c r="D4351" s="215" t="s">
        <v>171</v>
      </c>
      <c r="E4351" s="216" t="s">
        <v>3431</v>
      </c>
      <c r="F4351" s="217" t="s">
        <v>3432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3433</v>
      </c>
    </row>
    <row r="4352" s="2" customFormat="1" ht="24.15" customHeight="1">
      <c r="A4352" s="41"/>
      <c r="B4352" s="42"/>
      <c r="C4352" s="215" t="s">
        <v>3434</v>
      </c>
      <c r="D4352" s="215" t="s">
        <v>171</v>
      </c>
      <c r="E4352" s="216" t="s">
        <v>3435</v>
      </c>
      <c r="F4352" s="217" t="s">
        <v>3436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3437</v>
      </c>
    </row>
    <row r="4353" s="2" customFormat="1" ht="24.15" customHeight="1">
      <c r="A4353" s="41"/>
      <c r="B4353" s="42"/>
      <c r="C4353" s="215" t="s">
        <v>3438</v>
      </c>
      <c r="D4353" s="215" t="s">
        <v>171</v>
      </c>
      <c r="E4353" s="216" t="s">
        <v>3439</v>
      </c>
      <c r="F4353" s="217" t="s">
        <v>3440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3441</v>
      </c>
    </row>
    <row r="4354" s="2" customFormat="1" ht="24.15" customHeight="1">
      <c r="A4354" s="41"/>
      <c r="B4354" s="42"/>
      <c r="C4354" s="215" t="s">
        <v>3442</v>
      </c>
      <c r="D4354" s="215" t="s">
        <v>171</v>
      </c>
      <c r="E4354" s="216" t="s">
        <v>3443</v>
      </c>
      <c r="F4354" s="217" t="s">
        <v>3444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3445</v>
      </c>
    </row>
    <row r="4355" s="2" customFormat="1" ht="24.15" customHeight="1">
      <c r="A4355" s="41"/>
      <c r="B4355" s="42"/>
      <c r="C4355" s="215" t="s">
        <v>3446</v>
      </c>
      <c r="D4355" s="215" t="s">
        <v>171</v>
      </c>
      <c r="E4355" s="216" t="s">
        <v>3447</v>
      </c>
      <c r="F4355" s="217" t="s">
        <v>3448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3449</v>
      </c>
    </row>
    <row r="4356" s="2" customFormat="1" ht="24.15" customHeight="1">
      <c r="A4356" s="41"/>
      <c r="B4356" s="42"/>
      <c r="C4356" s="215" t="s">
        <v>3450</v>
      </c>
      <c r="D4356" s="215" t="s">
        <v>171</v>
      </c>
      <c r="E4356" s="216" t="s">
        <v>3451</v>
      </c>
      <c r="F4356" s="217" t="s">
        <v>3452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3453</v>
      </c>
    </row>
    <row r="4357" s="2" customFormat="1" ht="24.15" customHeight="1">
      <c r="A4357" s="41"/>
      <c r="B4357" s="42"/>
      <c r="C4357" s="215" t="s">
        <v>3454</v>
      </c>
      <c r="D4357" s="215" t="s">
        <v>171</v>
      </c>
      <c r="E4357" s="216" t="s">
        <v>3455</v>
      </c>
      <c r="F4357" s="217" t="s">
        <v>3456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3457</v>
      </c>
    </row>
    <row r="4358" s="2" customFormat="1" ht="24.15" customHeight="1">
      <c r="A4358" s="41"/>
      <c r="B4358" s="42"/>
      <c r="C4358" s="215" t="s">
        <v>3458</v>
      </c>
      <c r="D4358" s="215" t="s">
        <v>171</v>
      </c>
      <c r="E4358" s="216" t="s">
        <v>3459</v>
      </c>
      <c r="F4358" s="217" t="s">
        <v>3460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3461</v>
      </c>
    </row>
    <row r="4359" s="2" customFormat="1" ht="24.15" customHeight="1">
      <c r="A4359" s="41"/>
      <c r="B4359" s="42"/>
      <c r="C4359" s="215" t="s">
        <v>3462</v>
      </c>
      <c r="D4359" s="215" t="s">
        <v>171</v>
      </c>
      <c r="E4359" s="216" t="s">
        <v>3463</v>
      </c>
      <c r="F4359" s="217" t="s">
        <v>3464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3465</v>
      </c>
    </row>
    <row r="4360" s="2" customFormat="1" ht="24.15" customHeight="1">
      <c r="A4360" s="41"/>
      <c r="B4360" s="42"/>
      <c r="C4360" s="215" t="s">
        <v>3466</v>
      </c>
      <c r="D4360" s="215" t="s">
        <v>171</v>
      </c>
      <c r="E4360" s="216" t="s">
        <v>3467</v>
      </c>
      <c r="F4360" s="217" t="s">
        <v>3468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3469</v>
      </c>
    </row>
    <row r="4361" s="2" customFormat="1" ht="24.15" customHeight="1">
      <c r="A4361" s="41"/>
      <c r="B4361" s="42"/>
      <c r="C4361" s="215" t="s">
        <v>3470</v>
      </c>
      <c r="D4361" s="215" t="s">
        <v>171</v>
      </c>
      <c r="E4361" s="216" t="s">
        <v>3471</v>
      </c>
      <c r="F4361" s="217" t="s">
        <v>3472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3473</v>
      </c>
    </row>
    <row r="4362" s="2" customFormat="1" ht="16.5" customHeight="1">
      <c r="A4362" s="41"/>
      <c r="B4362" s="42"/>
      <c r="C4362" s="215" t="s">
        <v>3474</v>
      </c>
      <c r="D4362" s="215" t="s">
        <v>171</v>
      </c>
      <c r="E4362" s="216" t="s">
        <v>3475</v>
      </c>
      <c r="F4362" s="217" t="s">
        <v>3476</v>
      </c>
      <c r="G4362" s="218" t="s">
        <v>1165</v>
      </c>
      <c r="H4362" s="219">
        <v>4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3477</v>
      </c>
    </row>
    <row r="4363" s="2" customFormat="1" ht="16.5" customHeight="1">
      <c r="A4363" s="41"/>
      <c r="B4363" s="42"/>
      <c r="C4363" s="215" t="s">
        <v>3478</v>
      </c>
      <c r="D4363" s="215" t="s">
        <v>171</v>
      </c>
      <c r="E4363" s="216" t="s">
        <v>3479</v>
      </c>
      <c r="F4363" s="217" t="s">
        <v>3480</v>
      </c>
      <c r="G4363" s="218" t="s">
        <v>3481</v>
      </c>
      <c r="H4363" s="219">
        <v>750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3482</v>
      </c>
    </row>
    <row r="4364" s="2" customFormat="1" ht="16.5" customHeight="1">
      <c r="A4364" s="41"/>
      <c r="B4364" s="42"/>
      <c r="C4364" s="215" t="s">
        <v>3483</v>
      </c>
      <c r="D4364" s="215" t="s">
        <v>171</v>
      </c>
      <c r="E4364" s="216" t="s">
        <v>3484</v>
      </c>
      <c r="F4364" s="217" t="s">
        <v>3485</v>
      </c>
      <c r="G4364" s="218" t="s">
        <v>3481</v>
      </c>
      <c r="H4364" s="219">
        <v>280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3486</v>
      </c>
    </row>
    <row r="4365" s="2" customFormat="1" ht="16.5" customHeight="1">
      <c r="A4365" s="41"/>
      <c r="B4365" s="42"/>
      <c r="C4365" s="215" t="s">
        <v>3487</v>
      </c>
      <c r="D4365" s="215" t="s">
        <v>171</v>
      </c>
      <c r="E4365" s="216" t="s">
        <v>3488</v>
      </c>
      <c r="F4365" s="217" t="s">
        <v>3489</v>
      </c>
      <c r="G4365" s="218" t="s">
        <v>1165</v>
      </c>
      <c r="H4365" s="219">
        <v>3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3490</v>
      </c>
    </row>
    <row r="4366" s="2" customFormat="1" ht="16.5" customHeight="1">
      <c r="A4366" s="41"/>
      <c r="B4366" s="42"/>
      <c r="C4366" s="215" t="s">
        <v>3491</v>
      </c>
      <c r="D4366" s="215" t="s">
        <v>171</v>
      </c>
      <c r="E4366" s="216" t="s">
        <v>3492</v>
      </c>
      <c r="F4366" s="217" t="s">
        <v>3493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3494</v>
      </c>
    </row>
    <row r="4367" s="2" customFormat="1" ht="16.5" customHeight="1">
      <c r="A4367" s="41"/>
      <c r="B4367" s="42"/>
      <c r="C4367" s="215" t="s">
        <v>3495</v>
      </c>
      <c r="D4367" s="215" t="s">
        <v>171</v>
      </c>
      <c r="E4367" s="216" t="s">
        <v>3496</v>
      </c>
      <c r="F4367" s="217" t="s">
        <v>3497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3498</v>
      </c>
    </row>
    <row r="4368" s="2" customFormat="1" ht="16.5" customHeight="1">
      <c r="A4368" s="41"/>
      <c r="B4368" s="42"/>
      <c r="C4368" s="215" t="s">
        <v>3499</v>
      </c>
      <c r="D4368" s="215" t="s">
        <v>171</v>
      </c>
      <c r="E4368" s="216" t="s">
        <v>3500</v>
      </c>
      <c r="F4368" s="217" t="s">
        <v>3501</v>
      </c>
      <c r="G4368" s="218" t="s">
        <v>1165</v>
      </c>
      <c r="H4368" s="219">
        <v>3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3502</v>
      </c>
    </row>
    <row r="4369" s="2" customFormat="1" ht="16.5" customHeight="1">
      <c r="A4369" s="41"/>
      <c r="B4369" s="42"/>
      <c r="C4369" s="215" t="s">
        <v>3503</v>
      </c>
      <c r="D4369" s="215" t="s">
        <v>171</v>
      </c>
      <c r="E4369" s="216" t="s">
        <v>3504</v>
      </c>
      <c r="F4369" s="217" t="s">
        <v>3505</v>
      </c>
      <c r="G4369" s="218" t="s">
        <v>3481</v>
      </c>
      <c r="H4369" s="219">
        <v>450.60000000000002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3506</v>
      </c>
    </row>
    <row r="4370" s="14" customFormat="1">
      <c r="A4370" s="14"/>
      <c r="B4370" s="244"/>
      <c r="C4370" s="245"/>
      <c r="D4370" s="235" t="s">
        <v>180</v>
      </c>
      <c r="E4370" s="246" t="s">
        <v>19</v>
      </c>
      <c r="F4370" s="247" t="s">
        <v>3507</v>
      </c>
      <c r="G4370" s="245"/>
      <c r="H4370" s="248">
        <v>450.60000000000002</v>
      </c>
      <c r="I4370" s="249"/>
      <c r="J4370" s="245"/>
      <c r="K4370" s="245"/>
      <c r="L4370" s="250"/>
      <c r="M4370" s="251"/>
      <c r="N4370" s="252"/>
      <c r="O4370" s="252"/>
      <c r="P4370" s="252"/>
      <c r="Q4370" s="252"/>
      <c r="R4370" s="252"/>
      <c r="S4370" s="252"/>
      <c r="T4370" s="253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4" t="s">
        <v>180</v>
      </c>
      <c r="AU4370" s="254" t="s">
        <v>78</v>
      </c>
      <c r="AV4370" s="14" t="s">
        <v>78</v>
      </c>
      <c r="AW4370" s="14" t="s">
        <v>31</v>
      </c>
      <c r="AX4370" s="14" t="s">
        <v>69</v>
      </c>
      <c r="AY4370" s="254" t="s">
        <v>169</v>
      </c>
    </row>
    <row r="4371" s="15" customFormat="1">
      <c r="A4371" s="15"/>
      <c r="B4371" s="255"/>
      <c r="C4371" s="256"/>
      <c r="D4371" s="235" t="s">
        <v>180</v>
      </c>
      <c r="E4371" s="257" t="s">
        <v>19</v>
      </c>
      <c r="F4371" s="258" t="s">
        <v>371</v>
      </c>
      <c r="G4371" s="256"/>
      <c r="H4371" s="259">
        <v>450.60000000000002</v>
      </c>
      <c r="I4371" s="260"/>
      <c r="J4371" s="256"/>
      <c r="K4371" s="256"/>
      <c r="L4371" s="261"/>
      <c r="M4371" s="262"/>
      <c r="N4371" s="263"/>
      <c r="O4371" s="263"/>
      <c r="P4371" s="263"/>
      <c r="Q4371" s="263"/>
      <c r="R4371" s="263"/>
      <c r="S4371" s="263"/>
      <c r="T4371" s="264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65" t="s">
        <v>180</v>
      </c>
      <c r="AU4371" s="265" t="s">
        <v>78</v>
      </c>
      <c r="AV4371" s="15" t="s">
        <v>176</v>
      </c>
      <c r="AW4371" s="15" t="s">
        <v>31</v>
      </c>
      <c r="AX4371" s="15" t="s">
        <v>76</v>
      </c>
      <c r="AY4371" s="265" t="s">
        <v>169</v>
      </c>
    </row>
    <row r="4372" s="2" customFormat="1" ht="16.5" customHeight="1">
      <c r="A4372" s="41"/>
      <c r="B4372" s="42"/>
      <c r="C4372" s="215" t="s">
        <v>3508</v>
      </c>
      <c r="D4372" s="215" t="s">
        <v>171</v>
      </c>
      <c r="E4372" s="216" t="s">
        <v>3509</v>
      </c>
      <c r="F4372" s="217" t="s">
        <v>3510</v>
      </c>
      <c r="G4372" s="218" t="s">
        <v>396</v>
      </c>
      <c r="H4372" s="219">
        <v>0.94999999999999996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3511</v>
      </c>
    </row>
    <row r="4373" s="2" customFormat="1" ht="16.5" customHeight="1">
      <c r="A4373" s="41"/>
      <c r="B4373" s="42"/>
      <c r="C4373" s="215" t="s">
        <v>3512</v>
      </c>
      <c r="D4373" s="215" t="s">
        <v>171</v>
      </c>
      <c r="E4373" s="216" t="s">
        <v>3513</v>
      </c>
      <c r="F4373" s="217" t="s">
        <v>3514</v>
      </c>
      <c r="G4373" s="218" t="s">
        <v>3481</v>
      </c>
      <c r="H4373" s="219">
        <v>436.89999999999998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3515</v>
      </c>
    </row>
    <row r="4374" s="14" customFormat="1">
      <c r="A4374" s="14"/>
      <c r="B4374" s="244"/>
      <c r="C4374" s="245"/>
      <c r="D4374" s="235" t="s">
        <v>180</v>
      </c>
      <c r="E4374" s="246" t="s">
        <v>19</v>
      </c>
      <c r="F4374" s="247" t="s">
        <v>3516</v>
      </c>
      <c r="G4374" s="245"/>
      <c r="H4374" s="248">
        <v>436.89999999999998</v>
      </c>
      <c r="I4374" s="249"/>
      <c r="J4374" s="245"/>
      <c r="K4374" s="245"/>
      <c r="L4374" s="250"/>
      <c r="M4374" s="251"/>
      <c r="N4374" s="252"/>
      <c r="O4374" s="252"/>
      <c r="P4374" s="252"/>
      <c r="Q4374" s="252"/>
      <c r="R4374" s="252"/>
      <c r="S4374" s="252"/>
      <c r="T4374" s="253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4" t="s">
        <v>180</v>
      </c>
      <c r="AU4374" s="254" t="s">
        <v>78</v>
      </c>
      <c r="AV4374" s="14" t="s">
        <v>78</v>
      </c>
      <c r="AW4374" s="14" t="s">
        <v>31</v>
      </c>
      <c r="AX4374" s="14" t="s">
        <v>69</v>
      </c>
      <c r="AY4374" s="254" t="s">
        <v>169</v>
      </c>
    </row>
    <row r="4375" s="15" customFormat="1">
      <c r="A4375" s="15"/>
      <c r="B4375" s="255"/>
      <c r="C4375" s="256"/>
      <c r="D4375" s="235" t="s">
        <v>180</v>
      </c>
      <c r="E4375" s="257" t="s">
        <v>19</v>
      </c>
      <c r="F4375" s="258" t="s">
        <v>371</v>
      </c>
      <c r="G4375" s="256"/>
      <c r="H4375" s="259">
        <v>436.89999999999998</v>
      </c>
      <c r="I4375" s="260"/>
      <c r="J4375" s="256"/>
      <c r="K4375" s="256"/>
      <c r="L4375" s="261"/>
      <c r="M4375" s="262"/>
      <c r="N4375" s="263"/>
      <c r="O4375" s="263"/>
      <c r="P4375" s="263"/>
      <c r="Q4375" s="263"/>
      <c r="R4375" s="263"/>
      <c r="S4375" s="263"/>
      <c r="T4375" s="264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5" t="s">
        <v>180</v>
      </c>
      <c r="AU4375" s="265" t="s">
        <v>78</v>
      </c>
      <c r="AV4375" s="15" t="s">
        <v>176</v>
      </c>
      <c r="AW4375" s="15" t="s">
        <v>31</v>
      </c>
      <c r="AX4375" s="15" t="s">
        <v>76</v>
      </c>
      <c r="AY4375" s="265" t="s">
        <v>169</v>
      </c>
    </row>
    <row r="4376" s="2" customFormat="1" ht="21.75" customHeight="1">
      <c r="A4376" s="41"/>
      <c r="B4376" s="42"/>
      <c r="C4376" s="215" t="s">
        <v>3517</v>
      </c>
      <c r="D4376" s="215" t="s">
        <v>171</v>
      </c>
      <c r="E4376" s="216" t="s">
        <v>3518</v>
      </c>
      <c r="F4376" s="217" t="s">
        <v>3519</v>
      </c>
      <c r="G4376" s="218" t="s">
        <v>396</v>
      </c>
      <c r="H4376" s="219">
        <v>3.5</v>
      </c>
      <c r="I4376" s="220"/>
      <c r="J4376" s="221">
        <f>ROUND(I4376*H4376,2)</f>
        <v>0</v>
      </c>
      <c r="K4376" s="217" t="s">
        <v>19</v>
      </c>
      <c r="L4376" s="47"/>
      <c r="M4376" s="222" t="s">
        <v>19</v>
      </c>
      <c r="N4376" s="223" t="s">
        <v>40</v>
      </c>
      <c r="O4376" s="87"/>
      <c r="P4376" s="224">
        <f>O4376*H4376</f>
        <v>0</v>
      </c>
      <c r="Q4376" s="224">
        <v>0</v>
      </c>
      <c r="R4376" s="224">
        <f>Q4376*H4376</f>
        <v>0</v>
      </c>
      <c r="S4376" s="224">
        <v>0</v>
      </c>
      <c r="T4376" s="225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6" t="s">
        <v>508</v>
      </c>
      <c r="AT4376" s="226" t="s">
        <v>171</v>
      </c>
      <c r="AU4376" s="226" t="s">
        <v>78</v>
      </c>
      <c r="AY4376" s="20" t="s">
        <v>169</v>
      </c>
      <c r="BE4376" s="227">
        <f>IF(N4376="základní",J4376,0)</f>
        <v>0</v>
      </c>
      <c r="BF4376" s="227">
        <f>IF(N4376="snížená",J4376,0)</f>
        <v>0</v>
      </c>
      <c r="BG4376" s="227">
        <f>IF(N4376="zákl. přenesená",J4376,0)</f>
        <v>0</v>
      </c>
      <c r="BH4376" s="227">
        <f>IF(N4376="sníž. přenesená",J4376,0)</f>
        <v>0</v>
      </c>
      <c r="BI4376" s="227">
        <f>IF(N4376="nulová",J4376,0)</f>
        <v>0</v>
      </c>
      <c r="BJ4376" s="20" t="s">
        <v>76</v>
      </c>
      <c r="BK4376" s="227">
        <f>ROUND(I4376*H4376,2)</f>
        <v>0</v>
      </c>
      <c r="BL4376" s="20" t="s">
        <v>508</v>
      </c>
      <c r="BM4376" s="226" t="s">
        <v>3520</v>
      </c>
    </row>
    <row r="4377" s="14" customFormat="1">
      <c r="A4377" s="14"/>
      <c r="B4377" s="244"/>
      <c r="C4377" s="245"/>
      <c r="D4377" s="235" t="s">
        <v>180</v>
      </c>
      <c r="E4377" s="246" t="s">
        <v>19</v>
      </c>
      <c r="F4377" s="247" t="s">
        <v>3521</v>
      </c>
      <c r="G4377" s="245"/>
      <c r="H4377" s="248">
        <v>3.5</v>
      </c>
      <c r="I4377" s="249"/>
      <c r="J4377" s="245"/>
      <c r="K4377" s="245"/>
      <c r="L4377" s="250"/>
      <c r="M4377" s="251"/>
      <c r="N4377" s="252"/>
      <c r="O4377" s="252"/>
      <c r="P4377" s="252"/>
      <c r="Q4377" s="252"/>
      <c r="R4377" s="252"/>
      <c r="S4377" s="252"/>
      <c r="T4377" s="253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4" t="s">
        <v>180</v>
      </c>
      <c r="AU4377" s="254" t="s">
        <v>78</v>
      </c>
      <c r="AV4377" s="14" t="s">
        <v>78</v>
      </c>
      <c r="AW4377" s="14" t="s">
        <v>31</v>
      </c>
      <c r="AX4377" s="14" t="s">
        <v>69</v>
      </c>
      <c r="AY4377" s="254" t="s">
        <v>169</v>
      </c>
    </row>
    <row r="4378" s="15" customFormat="1">
      <c r="A4378" s="15"/>
      <c r="B4378" s="255"/>
      <c r="C4378" s="256"/>
      <c r="D4378" s="235" t="s">
        <v>180</v>
      </c>
      <c r="E4378" s="257" t="s">
        <v>19</v>
      </c>
      <c r="F4378" s="258" t="s">
        <v>371</v>
      </c>
      <c r="G4378" s="256"/>
      <c r="H4378" s="259">
        <v>3.5</v>
      </c>
      <c r="I4378" s="260"/>
      <c r="J4378" s="256"/>
      <c r="K4378" s="256"/>
      <c r="L4378" s="261"/>
      <c r="M4378" s="262"/>
      <c r="N4378" s="263"/>
      <c r="O4378" s="263"/>
      <c r="P4378" s="263"/>
      <c r="Q4378" s="263"/>
      <c r="R4378" s="263"/>
      <c r="S4378" s="263"/>
      <c r="T4378" s="264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5" t="s">
        <v>180</v>
      </c>
      <c r="AU4378" s="265" t="s">
        <v>78</v>
      </c>
      <c r="AV4378" s="15" t="s">
        <v>176</v>
      </c>
      <c r="AW4378" s="15" t="s">
        <v>31</v>
      </c>
      <c r="AX4378" s="15" t="s">
        <v>76</v>
      </c>
      <c r="AY4378" s="265" t="s">
        <v>169</v>
      </c>
    </row>
    <row r="4379" s="2" customFormat="1" ht="16.5" customHeight="1">
      <c r="A4379" s="41"/>
      <c r="B4379" s="42"/>
      <c r="C4379" s="215" t="s">
        <v>3522</v>
      </c>
      <c r="D4379" s="215" t="s">
        <v>171</v>
      </c>
      <c r="E4379" s="216" t="s">
        <v>3523</v>
      </c>
      <c r="F4379" s="217" t="s">
        <v>3524</v>
      </c>
      <c r="G4379" s="218" t="s">
        <v>1165</v>
      </c>
      <c r="H4379" s="219">
        <v>1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3525</v>
      </c>
    </row>
    <row r="4380" s="2" customFormat="1" ht="16.5" customHeight="1">
      <c r="A4380" s="41"/>
      <c r="B4380" s="42"/>
      <c r="C4380" s="215" t="s">
        <v>3526</v>
      </c>
      <c r="D4380" s="215" t="s">
        <v>171</v>
      </c>
      <c r="E4380" s="216" t="s">
        <v>3527</v>
      </c>
      <c r="F4380" s="217" t="s">
        <v>3528</v>
      </c>
      <c r="G4380" s="218" t="s">
        <v>1165</v>
      </c>
      <c r="H4380" s="219">
        <v>4</v>
      </c>
      <c r="I4380" s="220"/>
      <c r="J4380" s="221">
        <f>ROUND(I4380*H4380,2)</f>
        <v>0</v>
      </c>
      <c r="K4380" s="217" t="s">
        <v>19</v>
      </c>
      <c r="L4380" s="47"/>
      <c r="M4380" s="222" t="s">
        <v>19</v>
      </c>
      <c r="N4380" s="223" t="s">
        <v>40</v>
      </c>
      <c r="O4380" s="87"/>
      <c r="P4380" s="224">
        <f>O4380*H4380</f>
        <v>0</v>
      </c>
      <c r="Q4380" s="224">
        <v>0</v>
      </c>
      <c r="R4380" s="224">
        <f>Q4380*H4380</f>
        <v>0</v>
      </c>
      <c r="S4380" s="224">
        <v>0</v>
      </c>
      <c r="T4380" s="225">
        <f>S4380*H4380</f>
        <v>0</v>
      </c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R4380" s="226" t="s">
        <v>508</v>
      </c>
      <c r="AT4380" s="226" t="s">
        <v>171</v>
      </c>
      <c r="AU4380" s="226" t="s">
        <v>78</v>
      </c>
      <c r="AY4380" s="20" t="s">
        <v>169</v>
      </c>
      <c r="BE4380" s="227">
        <f>IF(N4380="základní",J4380,0)</f>
        <v>0</v>
      </c>
      <c r="BF4380" s="227">
        <f>IF(N4380="snížená",J4380,0)</f>
        <v>0</v>
      </c>
      <c r="BG4380" s="227">
        <f>IF(N4380="zákl. přenesená",J4380,0)</f>
        <v>0</v>
      </c>
      <c r="BH4380" s="227">
        <f>IF(N4380="sníž. přenesená",J4380,0)</f>
        <v>0</v>
      </c>
      <c r="BI4380" s="227">
        <f>IF(N4380="nulová",J4380,0)</f>
        <v>0</v>
      </c>
      <c r="BJ4380" s="20" t="s">
        <v>76</v>
      </c>
      <c r="BK4380" s="227">
        <f>ROUND(I4380*H4380,2)</f>
        <v>0</v>
      </c>
      <c r="BL4380" s="20" t="s">
        <v>508</v>
      </c>
      <c r="BM4380" s="226" t="s">
        <v>3529</v>
      </c>
    </row>
    <row r="4381" s="2" customFormat="1" ht="16.5" customHeight="1">
      <c r="A4381" s="41"/>
      <c r="B4381" s="42"/>
      <c r="C4381" s="215" t="s">
        <v>3530</v>
      </c>
      <c r="D4381" s="215" t="s">
        <v>171</v>
      </c>
      <c r="E4381" s="216" t="s">
        <v>3531</v>
      </c>
      <c r="F4381" s="217" t="s">
        <v>3532</v>
      </c>
      <c r="G4381" s="218" t="s">
        <v>1165</v>
      </c>
      <c r="H4381" s="219">
        <v>1</v>
      </c>
      <c r="I4381" s="220"/>
      <c r="J4381" s="221">
        <f>ROUND(I4381*H4381,2)</f>
        <v>0</v>
      </c>
      <c r="K4381" s="217" t="s">
        <v>19</v>
      </c>
      <c r="L4381" s="47"/>
      <c r="M4381" s="222" t="s">
        <v>19</v>
      </c>
      <c r="N4381" s="223" t="s">
        <v>40</v>
      </c>
      <c r="O4381" s="87"/>
      <c r="P4381" s="224">
        <f>O4381*H4381</f>
        <v>0</v>
      </c>
      <c r="Q4381" s="224">
        <v>0</v>
      </c>
      <c r="R4381" s="224">
        <f>Q4381*H4381</f>
        <v>0</v>
      </c>
      <c r="S4381" s="224">
        <v>0</v>
      </c>
      <c r="T4381" s="225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6" t="s">
        <v>508</v>
      </c>
      <c r="AT4381" s="226" t="s">
        <v>171</v>
      </c>
      <c r="AU4381" s="226" t="s">
        <v>78</v>
      </c>
      <c r="AY4381" s="20" t="s">
        <v>169</v>
      </c>
      <c r="BE4381" s="227">
        <f>IF(N4381="základní",J4381,0)</f>
        <v>0</v>
      </c>
      <c r="BF4381" s="227">
        <f>IF(N4381="snížená",J4381,0)</f>
        <v>0</v>
      </c>
      <c r="BG4381" s="227">
        <f>IF(N4381="zákl. přenesená",J4381,0)</f>
        <v>0</v>
      </c>
      <c r="BH4381" s="227">
        <f>IF(N4381="sníž. přenesená",J4381,0)</f>
        <v>0</v>
      </c>
      <c r="BI4381" s="227">
        <f>IF(N4381="nulová",J4381,0)</f>
        <v>0</v>
      </c>
      <c r="BJ4381" s="20" t="s">
        <v>76</v>
      </c>
      <c r="BK4381" s="227">
        <f>ROUND(I4381*H4381,2)</f>
        <v>0</v>
      </c>
      <c r="BL4381" s="20" t="s">
        <v>508</v>
      </c>
      <c r="BM4381" s="226" t="s">
        <v>3533</v>
      </c>
    </row>
    <row r="4382" s="2" customFormat="1" ht="16.5" customHeight="1">
      <c r="A4382" s="41"/>
      <c r="B4382" s="42"/>
      <c r="C4382" s="215" t="s">
        <v>3534</v>
      </c>
      <c r="D4382" s="215" t="s">
        <v>171</v>
      </c>
      <c r="E4382" s="216" t="s">
        <v>3535</v>
      </c>
      <c r="F4382" s="217" t="s">
        <v>3536</v>
      </c>
      <c r="G4382" s="218" t="s">
        <v>396</v>
      </c>
      <c r="H4382" s="219">
        <v>1.25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3537</v>
      </c>
    </row>
    <row r="4383" s="2" customFormat="1" ht="16.5" customHeight="1">
      <c r="A4383" s="41"/>
      <c r="B4383" s="42"/>
      <c r="C4383" s="215" t="s">
        <v>3538</v>
      </c>
      <c r="D4383" s="215" t="s">
        <v>171</v>
      </c>
      <c r="E4383" s="216" t="s">
        <v>3539</v>
      </c>
      <c r="F4383" s="217" t="s">
        <v>3540</v>
      </c>
      <c r="G4383" s="218" t="s">
        <v>396</v>
      </c>
      <c r="H4383" s="219">
        <v>89.5</v>
      </c>
      <c r="I4383" s="220"/>
      <c r="J4383" s="221">
        <f>ROUND(I4383*H4383,2)</f>
        <v>0</v>
      </c>
      <c r="K4383" s="217" t="s">
        <v>19</v>
      </c>
      <c r="L4383" s="47"/>
      <c r="M4383" s="222" t="s">
        <v>19</v>
      </c>
      <c r="N4383" s="223" t="s">
        <v>40</v>
      </c>
      <c r="O4383" s="87"/>
      <c r="P4383" s="224">
        <f>O4383*H4383</f>
        <v>0</v>
      </c>
      <c r="Q4383" s="224">
        <v>0</v>
      </c>
      <c r="R4383" s="224">
        <f>Q4383*H4383</f>
        <v>0</v>
      </c>
      <c r="S4383" s="224">
        <v>0</v>
      </c>
      <c r="T4383" s="225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6" t="s">
        <v>508</v>
      </c>
      <c r="AT4383" s="226" t="s">
        <v>171</v>
      </c>
      <c r="AU4383" s="226" t="s">
        <v>78</v>
      </c>
      <c r="AY4383" s="20" t="s">
        <v>169</v>
      </c>
      <c r="BE4383" s="227">
        <f>IF(N4383="základní",J4383,0)</f>
        <v>0</v>
      </c>
      <c r="BF4383" s="227">
        <f>IF(N4383="snížená",J4383,0)</f>
        <v>0</v>
      </c>
      <c r="BG4383" s="227">
        <f>IF(N4383="zákl. přenesená",J4383,0)</f>
        <v>0</v>
      </c>
      <c r="BH4383" s="227">
        <f>IF(N4383="sníž. přenesená",J4383,0)</f>
        <v>0</v>
      </c>
      <c r="BI4383" s="227">
        <f>IF(N4383="nulová",J4383,0)</f>
        <v>0</v>
      </c>
      <c r="BJ4383" s="20" t="s">
        <v>76</v>
      </c>
      <c r="BK4383" s="227">
        <f>ROUND(I4383*H4383,2)</f>
        <v>0</v>
      </c>
      <c r="BL4383" s="20" t="s">
        <v>508</v>
      </c>
      <c r="BM4383" s="226" t="s">
        <v>3541</v>
      </c>
    </row>
    <row r="4384" s="2" customFormat="1" ht="16.5" customHeight="1">
      <c r="A4384" s="41"/>
      <c r="B4384" s="42"/>
      <c r="C4384" s="215" t="s">
        <v>3542</v>
      </c>
      <c r="D4384" s="215" t="s">
        <v>171</v>
      </c>
      <c r="E4384" s="216" t="s">
        <v>3543</v>
      </c>
      <c r="F4384" s="217" t="s">
        <v>3544</v>
      </c>
      <c r="G4384" s="218" t="s">
        <v>1165</v>
      </c>
      <c r="H4384" s="219">
        <v>4</v>
      </c>
      <c r="I4384" s="220"/>
      <c r="J4384" s="221">
        <f>ROUND(I4384*H4384,2)</f>
        <v>0</v>
      </c>
      <c r="K4384" s="217" t="s">
        <v>19</v>
      </c>
      <c r="L4384" s="47"/>
      <c r="M4384" s="222" t="s">
        <v>19</v>
      </c>
      <c r="N4384" s="223" t="s">
        <v>40</v>
      </c>
      <c r="O4384" s="87"/>
      <c r="P4384" s="224">
        <f>O4384*H4384</f>
        <v>0</v>
      </c>
      <c r="Q4384" s="224">
        <v>0</v>
      </c>
      <c r="R4384" s="224">
        <f>Q4384*H4384</f>
        <v>0</v>
      </c>
      <c r="S4384" s="224">
        <v>0</v>
      </c>
      <c r="T4384" s="225">
        <f>S4384*H4384</f>
        <v>0</v>
      </c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R4384" s="226" t="s">
        <v>508</v>
      </c>
      <c r="AT4384" s="226" t="s">
        <v>171</v>
      </c>
      <c r="AU4384" s="226" t="s">
        <v>78</v>
      </c>
      <c r="AY4384" s="20" t="s">
        <v>169</v>
      </c>
      <c r="BE4384" s="227">
        <f>IF(N4384="základní",J4384,0)</f>
        <v>0</v>
      </c>
      <c r="BF4384" s="227">
        <f>IF(N4384="snížená",J4384,0)</f>
        <v>0</v>
      </c>
      <c r="BG4384" s="227">
        <f>IF(N4384="zákl. přenesená",J4384,0)</f>
        <v>0</v>
      </c>
      <c r="BH4384" s="227">
        <f>IF(N4384="sníž. přenesená",J4384,0)</f>
        <v>0</v>
      </c>
      <c r="BI4384" s="227">
        <f>IF(N4384="nulová",J4384,0)</f>
        <v>0</v>
      </c>
      <c r="BJ4384" s="20" t="s">
        <v>76</v>
      </c>
      <c r="BK4384" s="227">
        <f>ROUND(I4384*H4384,2)</f>
        <v>0</v>
      </c>
      <c r="BL4384" s="20" t="s">
        <v>508</v>
      </c>
      <c r="BM4384" s="226" t="s">
        <v>3545</v>
      </c>
    </row>
    <row r="4385" s="2" customFormat="1" ht="16.5" customHeight="1">
      <c r="A4385" s="41"/>
      <c r="B4385" s="42"/>
      <c r="C4385" s="215" t="s">
        <v>3546</v>
      </c>
      <c r="D4385" s="215" t="s">
        <v>171</v>
      </c>
      <c r="E4385" s="216" t="s">
        <v>3547</v>
      </c>
      <c r="F4385" s="217" t="s">
        <v>3548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3549</v>
      </c>
    </row>
    <row r="4386" s="2" customFormat="1" ht="16.5" customHeight="1">
      <c r="A4386" s="41"/>
      <c r="B4386" s="42"/>
      <c r="C4386" s="215" t="s">
        <v>3550</v>
      </c>
      <c r="D4386" s="215" t="s">
        <v>171</v>
      </c>
      <c r="E4386" s="216" t="s">
        <v>3551</v>
      </c>
      <c r="F4386" s="217" t="s">
        <v>3552</v>
      </c>
      <c r="G4386" s="218" t="s">
        <v>3481</v>
      </c>
      <c r="H4386" s="219">
        <v>403.75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3553</v>
      </c>
    </row>
    <row r="4387" s="2" customFormat="1" ht="16.5" customHeight="1">
      <c r="A4387" s="41"/>
      <c r="B4387" s="42"/>
      <c r="C4387" s="215" t="s">
        <v>3554</v>
      </c>
      <c r="D4387" s="215" t="s">
        <v>171</v>
      </c>
      <c r="E4387" s="216" t="s">
        <v>3555</v>
      </c>
      <c r="F4387" s="217" t="s">
        <v>3556</v>
      </c>
      <c r="G4387" s="218" t="s">
        <v>3481</v>
      </c>
      <c r="H4387" s="219">
        <v>468.80000000000001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3557</v>
      </c>
    </row>
    <row r="4388" s="2" customFormat="1" ht="16.5" customHeight="1">
      <c r="A4388" s="41"/>
      <c r="B4388" s="42"/>
      <c r="C4388" s="215" t="s">
        <v>3558</v>
      </c>
      <c r="D4388" s="215" t="s">
        <v>171</v>
      </c>
      <c r="E4388" s="216" t="s">
        <v>3559</v>
      </c>
      <c r="F4388" s="217" t="s">
        <v>3560</v>
      </c>
      <c r="G4388" s="218" t="s">
        <v>3481</v>
      </c>
      <c r="H4388" s="219">
        <v>2400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3561</v>
      </c>
    </row>
    <row r="4389" s="2" customFormat="1" ht="44.25" customHeight="1">
      <c r="A4389" s="41"/>
      <c r="B4389" s="42"/>
      <c r="C4389" s="215" t="s">
        <v>3562</v>
      </c>
      <c r="D4389" s="215" t="s">
        <v>171</v>
      </c>
      <c r="E4389" s="216" t="s">
        <v>3563</v>
      </c>
      <c r="F4389" s="217" t="s">
        <v>3564</v>
      </c>
      <c r="G4389" s="218" t="s">
        <v>2311</v>
      </c>
      <c r="H4389" s="288"/>
      <c r="I4389" s="220"/>
      <c r="J4389" s="221">
        <f>ROUND(I4389*H4389,2)</f>
        <v>0</v>
      </c>
      <c r="K4389" s="217" t="s">
        <v>175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3565</v>
      </c>
    </row>
    <row r="4390" s="2" customFormat="1">
      <c r="A4390" s="41"/>
      <c r="B4390" s="42"/>
      <c r="C4390" s="43"/>
      <c r="D4390" s="228" t="s">
        <v>178</v>
      </c>
      <c r="E4390" s="43"/>
      <c r="F4390" s="229" t="s">
        <v>3566</v>
      </c>
      <c r="G4390" s="43"/>
      <c r="H4390" s="43"/>
      <c r="I4390" s="230"/>
      <c r="J4390" s="43"/>
      <c r="K4390" s="43"/>
      <c r="L4390" s="47"/>
      <c r="M4390" s="231"/>
      <c r="N4390" s="232"/>
      <c r="O4390" s="87"/>
      <c r="P4390" s="87"/>
      <c r="Q4390" s="87"/>
      <c r="R4390" s="87"/>
      <c r="S4390" s="87"/>
      <c r="T4390" s="88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T4390" s="20" t="s">
        <v>178</v>
      </c>
      <c r="AU4390" s="20" t="s">
        <v>78</v>
      </c>
    </row>
    <row r="4391" s="12" customFormat="1" ht="22.8" customHeight="1">
      <c r="A4391" s="12"/>
      <c r="B4391" s="199"/>
      <c r="C4391" s="200"/>
      <c r="D4391" s="201" t="s">
        <v>68</v>
      </c>
      <c r="E4391" s="213" t="s">
        <v>3567</v>
      </c>
      <c r="F4391" s="213" t="s">
        <v>3568</v>
      </c>
      <c r="G4391" s="200"/>
      <c r="H4391" s="200"/>
      <c r="I4391" s="203"/>
      <c r="J4391" s="214">
        <f>BK4391</f>
        <v>0</v>
      </c>
      <c r="K4391" s="200"/>
      <c r="L4391" s="205"/>
      <c r="M4391" s="206"/>
      <c r="N4391" s="207"/>
      <c r="O4391" s="207"/>
      <c r="P4391" s="208">
        <f>SUM(P4392:P4544)</f>
        <v>0</v>
      </c>
      <c r="Q4391" s="207"/>
      <c r="R4391" s="208">
        <f>SUM(R4392:R4544)</f>
        <v>3.3864613000000006</v>
      </c>
      <c r="S4391" s="207"/>
      <c r="T4391" s="209">
        <f>SUM(T4392:T4544)</f>
        <v>0</v>
      </c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R4391" s="210" t="s">
        <v>78</v>
      </c>
      <c r="AT4391" s="211" t="s">
        <v>68</v>
      </c>
      <c r="AU4391" s="211" t="s">
        <v>76</v>
      </c>
      <c r="AY4391" s="210" t="s">
        <v>169</v>
      </c>
      <c r="BK4391" s="212">
        <f>SUM(BK4392:BK4544)</f>
        <v>0</v>
      </c>
    </row>
    <row r="4392" s="2" customFormat="1" ht="33" customHeight="1">
      <c r="A4392" s="41"/>
      <c r="B4392" s="42"/>
      <c r="C4392" s="215" t="s">
        <v>3569</v>
      </c>
      <c r="D4392" s="215" t="s">
        <v>171</v>
      </c>
      <c r="E4392" s="216" t="s">
        <v>3570</v>
      </c>
      <c r="F4392" s="217" t="s">
        <v>3571</v>
      </c>
      <c r="G4392" s="218" t="s">
        <v>396</v>
      </c>
      <c r="H4392" s="219">
        <v>8</v>
      </c>
      <c r="I4392" s="220"/>
      <c r="J4392" s="221">
        <f>ROUND(I4392*H4392,2)</f>
        <v>0</v>
      </c>
      <c r="K4392" s="217" t="s">
        <v>175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0.00058</v>
      </c>
      <c r="R4392" s="224">
        <f>Q4392*H4392</f>
        <v>0.00464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3572</v>
      </c>
    </row>
    <row r="4393" s="2" customFormat="1">
      <c r="A4393" s="41"/>
      <c r="B4393" s="42"/>
      <c r="C4393" s="43"/>
      <c r="D4393" s="228" t="s">
        <v>178</v>
      </c>
      <c r="E4393" s="43"/>
      <c r="F4393" s="229" t="s">
        <v>3573</v>
      </c>
      <c r="G4393" s="43"/>
      <c r="H4393" s="43"/>
      <c r="I4393" s="230"/>
      <c r="J4393" s="43"/>
      <c r="K4393" s="43"/>
      <c r="L4393" s="47"/>
      <c r="M4393" s="231"/>
      <c r="N4393" s="232"/>
      <c r="O4393" s="87"/>
      <c r="P4393" s="87"/>
      <c r="Q4393" s="87"/>
      <c r="R4393" s="87"/>
      <c r="S4393" s="87"/>
      <c r="T4393" s="88"/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T4393" s="20" t="s">
        <v>178</v>
      </c>
      <c r="AU4393" s="20" t="s">
        <v>78</v>
      </c>
    </row>
    <row r="4394" s="13" customFormat="1">
      <c r="A4394" s="13"/>
      <c r="B4394" s="233"/>
      <c r="C4394" s="234"/>
      <c r="D4394" s="235" t="s">
        <v>180</v>
      </c>
      <c r="E4394" s="236" t="s">
        <v>19</v>
      </c>
      <c r="F4394" s="237" t="s">
        <v>1854</v>
      </c>
      <c r="G4394" s="234"/>
      <c r="H4394" s="236" t="s">
        <v>19</v>
      </c>
      <c r="I4394" s="238"/>
      <c r="J4394" s="234"/>
      <c r="K4394" s="234"/>
      <c r="L4394" s="239"/>
      <c r="M4394" s="240"/>
      <c r="N4394" s="241"/>
      <c r="O4394" s="241"/>
      <c r="P4394" s="241"/>
      <c r="Q4394" s="241"/>
      <c r="R4394" s="241"/>
      <c r="S4394" s="241"/>
      <c r="T4394" s="242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3" t="s">
        <v>180</v>
      </c>
      <c r="AU4394" s="243" t="s">
        <v>78</v>
      </c>
      <c r="AV4394" s="13" t="s">
        <v>76</v>
      </c>
      <c r="AW4394" s="13" t="s">
        <v>31</v>
      </c>
      <c r="AX4394" s="13" t="s">
        <v>69</v>
      </c>
      <c r="AY4394" s="243" t="s">
        <v>169</v>
      </c>
    </row>
    <row r="4395" s="14" customFormat="1">
      <c r="A4395" s="14"/>
      <c r="B4395" s="244"/>
      <c r="C4395" s="245"/>
      <c r="D4395" s="235" t="s">
        <v>180</v>
      </c>
      <c r="E4395" s="246" t="s">
        <v>19</v>
      </c>
      <c r="F4395" s="247" t="s">
        <v>3574</v>
      </c>
      <c r="G4395" s="245"/>
      <c r="H4395" s="248">
        <v>4</v>
      </c>
      <c r="I4395" s="249"/>
      <c r="J4395" s="245"/>
      <c r="K4395" s="245"/>
      <c r="L4395" s="250"/>
      <c r="M4395" s="251"/>
      <c r="N4395" s="252"/>
      <c r="O4395" s="252"/>
      <c r="P4395" s="252"/>
      <c r="Q4395" s="252"/>
      <c r="R4395" s="252"/>
      <c r="S4395" s="252"/>
      <c r="T4395" s="253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4" t="s">
        <v>180</v>
      </c>
      <c r="AU4395" s="254" t="s">
        <v>78</v>
      </c>
      <c r="AV4395" s="14" t="s">
        <v>78</v>
      </c>
      <c r="AW4395" s="14" t="s">
        <v>31</v>
      </c>
      <c r="AX4395" s="14" t="s">
        <v>69</v>
      </c>
      <c r="AY4395" s="254" t="s">
        <v>169</v>
      </c>
    </row>
    <row r="4396" s="13" customFormat="1">
      <c r="A4396" s="13"/>
      <c r="B4396" s="233"/>
      <c r="C4396" s="234"/>
      <c r="D4396" s="235" t="s">
        <v>180</v>
      </c>
      <c r="E4396" s="236" t="s">
        <v>19</v>
      </c>
      <c r="F4396" s="237" t="s">
        <v>1858</v>
      </c>
      <c r="G4396" s="234"/>
      <c r="H4396" s="236" t="s">
        <v>19</v>
      </c>
      <c r="I4396" s="238"/>
      <c r="J4396" s="234"/>
      <c r="K4396" s="234"/>
      <c r="L4396" s="239"/>
      <c r="M4396" s="240"/>
      <c r="N4396" s="241"/>
      <c r="O4396" s="241"/>
      <c r="P4396" s="241"/>
      <c r="Q4396" s="241"/>
      <c r="R4396" s="241"/>
      <c r="S4396" s="241"/>
      <c r="T4396" s="242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3" t="s">
        <v>180</v>
      </c>
      <c r="AU4396" s="243" t="s">
        <v>78</v>
      </c>
      <c r="AV4396" s="13" t="s">
        <v>76</v>
      </c>
      <c r="AW4396" s="13" t="s">
        <v>31</v>
      </c>
      <c r="AX4396" s="13" t="s">
        <v>69</v>
      </c>
      <c r="AY4396" s="243" t="s">
        <v>169</v>
      </c>
    </row>
    <row r="4397" s="14" customFormat="1">
      <c r="A4397" s="14"/>
      <c r="B4397" s="244"/>
      <c r="C4397" s="245"/>
      <c r="D4397" s="235" t="s">
        <v>180</v>
      </c>
      <c r="E4397" s="246" t="s">
        <v>19</v>
      </c>
      <c r="F4397" s="247" t="s">
        <v>3574</v>
      </c>
      <c r="G4397" s="245"/>
      <c r="H4397" s="248">
        <v>4</v>
      </c>
      <c r="I4397" s="249"/>
      <c r="J4397" s="245"/>
      <c r="K4397" s="245"/>
      <c r="L4397" s="250"/>
      <c r="M4397" s="251"/>
      <c r="N4397" s="252"/>
      <c r="O4397" s="252"/>
      <c r="P4397" s="252"/>
      <c r="Q4397" s="252"/>
      <c r="R4397" s="252"/>
      <c r="S4397" s="252"/>
      <c r="T4397" s="253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4" t="s">
        <v>180</v>
      </c>
      <c r="AU4397" s="254" t="s">
        <v>78</v>
      </c>
      <c r="AV4397" s="14" t="s">
        <v>78</v>
      </c>
      <c r="AW4397" s="14" t="s">
        <v>31</v>
      </c>
      <c r="AX4397" s="14" t="s">
        <v>69</v>
      </c>
      <c r="AY4397" s="254" t="s">
        <v>169</v>
      </c>
    </row>
    <row r="4398" s="15" customFormat="1">
      <c r="A4398" s="15"/>
      <c r="B4398" s="255"/>
      <c r="C4398" s="256"/>
      <c r="D4398" s="235" t="s">
        <v>180</v>
      </c>
      <c r="E4398" s="257" t="s">
        <v>19</v>
      </c>
      <c r="F4398" s="258" t="s">
        <v>371</v>
      </c>
      <c r="G4398" s="256"/>
      <c r="H4398" s="259">
        <v>8</v>
      </c>
      <c r="I4398" s="260"/>
      <c r="J4398" s="256"/>
      <c r="K4398" s="256"/>
      <c r="L4398" s="261"/>
      <c r="M4398" s="262"/>
      <c r="N4398" s="263"/>
      <c r="O4398" s="263"/>
      <c r="P4398" s="263"/>
      <c r="Q4398" s="263"/>
      <c r="R4398" s="263"/>
      <c r="S4398" s="263"/>
      <c r="T4398" s="264"/>
      <c r="U4398" s="15"/>
      <c r="V4398" s="15"/>
      <c r="W4398" s="15"/>
      <c r="X4398" s="15"/>
      <c r="Y4398" s="15"/>
      <c r="Z4398" s="15"/>
      <c r="AA4398" s="15"/>
      <c r="AB4398" s="15"/>
      <c r="AC4398" s="15"/>
      <c r="AD4398" s="15"/>
      <c r="AE4398" s="15"/>
      <c r="AT4398" s="265" t="s">
        <v>180</v>
      </c>
      <c r="AU4398" s="265" t="s">
        <v>78</v>
      </c>
      <c r="AV4398" s="15" t="s">
        <v>176</v>
      </c>
      <c r="AW4398" s="15" t="s">
        <v>31</v>
      </c>
      <c r="AX4398" s="15" t="s">
        <v>76</v>
      </c>
      <c r="AY4398" s="265" t="s">
        <v>169</v>
      </c>
    </row>
    <row r="4399" s="2" customFormat="1" ht="49.05" customHeight="1">
      <c r="A4399" s="41"/>
      <c r="B4399" s="42"/>
      <c r="C4399" s="215" t="s">
        <v>3575</v>
      </c>
      <c r="D4399" s="215" t="s">
        <v>171</v>
      </c>
      <c r="E4399" s="216" t="s">
        <v>3576</v>
      </c>
      <c r="F4399" s="217" t="s">
        <v>3577</v>
      </c>
      <c r="G4399" s="218" t="s">
        <v>412</v>
      </c>
      <c r="H4399" s="219">
        <v>55.244</v>
      </c>
      <c r="I4399" s="220"/>
      <c r="J4399" s="221">
        <f>ROUND(I4399*H4399,2)</f>
        <v>0</v>
      </c>
      <c r="K4399" s="217" t="s">
        <v>175</v>
      </c>
      <c r="L4399" s="47"/>
      <c r="M4399" s="222" t="s">
        <v>19</v>
      </c>
      <c r="N4399" s="223" t="s">
        <v>40</v>
      </c>
      <c r="O4399" s="87"/>
      <c r="P4399" s="224">
        <f>O4399*H4399</f>
        <v>0</v>
      </c>
      <c r="Q4399" s="224">
        <v>0.0089999999999999993</v>
      </c>
      <c r="R4399" s="224">
        <f>Q4399*H4399</f>
        <v>0.49719599999999997</v>
      </c>
      <c r="S4399" s="224">
        <v>0</v>
      </c>
      <c r="T4399" s="225">
        <f>S4399*H4399</f>
        <v>0</v>
      </c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R4399" s="226" t="s">
        <v>508</v>
      </c>
      <c r="AT4399" s="226" t="s">
        <v>171</v>
      </c>
      <c r="AU4399" s="226" t="s">
        <v>78</v>
      </c>
      <c r="AY4399" s="20" t="s">
        <v>169</v>
      </c>
      <c r="BE4399" s="227">
        <f>IF(N4399="základní",J4399,0)</f>
        <v>0</v>
      </c>
      <c r="BF4399" s="227">
        <f>IF(N4399="snížená",J4399,0)</f>
        <v>0</v>
      </c>
      <c r="BG4399" s="227">
        <f>IF(N4399="zákl. přenesená",J4399,0)</f>
        <v>0</v>
      </c>
      <c r="BH4399" s="227">
        <f>IF(N4399="sníž. přenesená",J4399,0)</f>
        <v>0</v>
      </c>
      <c r="BI4399" s="227">
        <f>IF(N4399="nulová",J4399,0)</f>
        <v>0</v>
      </c>
      <c r="BJ4399" s="20" t="s">
        <v>76</v>
      </c>
      <c r="BK4399" s="227">
        <f>ROUND(I4399*H4399,2)</f>
        <v>0</v>
      </c>
      <c r="BL4399" s="20" t="s">
        <v>508</v>
      </c>
      <c r="BM4399" s="226" t="s">
        <v>3578</v>
      </c>
    </row>
    <row r="4400" s="2" customFormat="1">
      <c r="A4400" s="41"/>
      <c r="B4400" s="42"/>
      <c r="C4400" s="43"/>
      <c r="D4400" s="228" t="s">
        <v>178</v>
      </c>
      <c r="E4400" s="43"/>
      <c r="F4400" s="229" t="s">
        <v>3579</v>
      </c>
      <c r="G4400" s="43"/>
      <c r="H4400" s="43"/>
      <c r="I4400" s="230"/>
      <c r="J4400" s="43"/>
      <c r="K4400" s="43"/>
      <c r="L4400" s="47"/>
      <c r="M4400" s="231"/>
      <c r="N4400" s="232"/>
      <c r="O4400" s="87"/>
      <c r="P4400" s="87"/>
      <c r="Q4400" s="87"/>
      <c r="R4400" s="87"/>
      <c r="S4400" s="87"/>
      <c r="T4400" s="88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T4400" s="20" t="s">
        <v>178</v>
      </c>
      <c r="AU4400" s="20" t="s">
        <v>78</v>
      </c>
    </row>
    <row r="4401" s="13" customFormat="1">
      <c r="A4401" s="13"/>
      <c r="B4401" s="233"/>
      <c r="C4401" s="234"/>
      <c r="D4401" s="235" t="s">
        <v>180</v>
      </c>
      <c r="E4401" s="236" t="s">
        <v>19</v>
      </c>
      <c r="F4401" s="237" t="s">
        <v>1854</v>
      </c>
      <c r="G4401" s="234"/>
      <c r="H4401" s="236" t="s">
        <v>19</v>
      </c>
      <c r="I4401" s="238"/>
      <c r="J4401" s="234"/>
      <c r="K4401" s="234"/>
      <c r="L4401" s="239"/>
      <c r="M4401" s="240"/>
      <c r="N4401" s="241"/>
      <c r="O4401" s="241"/>
      <c r="P4401" s="241"/>
      <c r="Q4401" s="241"/>
      <c r="R4401" s="241"/>
      <c r="S4401" s="241"/>
      <c r="T4401" s="242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3" t="s">
        <v>180</v>
      </c>
      <c r="AU4401" s="243" t="s">
        <v>78</v>
      </c>
      <c r="AV4401" s="13" t="s">
        <v>76</v>
      </c>
      <c r="AW4401" s="13" t="s">
        <v>31</v>
      </c>
      <c r="AX4401" s="13" t="s">
        <v>69</v>
      </c>
      <c r="AY4401" s="243" t="s">
        <v>169</v>
      </c>
    </row>
    <row r="4402" s="14" customFormat="1">
      <c r="A4402" s="14"/>
      <c r="B4402" s="244"/>
      <c r="C4402" s="245"/>
      <c r="D4402" s="235" t="s">
        <v>180</v>
      </c>
      <c r="E4402" s="246" t="s">
        <v>19</v>
      </c>
      <c r="F4402" s="247" t="s">
        <v>1855</v>
      </c>
      <c r="G4402" s="245"/>
      <c r="H4402" s="248">
        <v>6</v>
      </c>
      <c r="I4402" s="249"/>
      <c r="J4402" s="245"/>
      <c r="K4402" s="245"/>
      <c r="L4402" s="250"/>
      <c r="M4402" s="251"/>
      <c r="N4402" s="252"/>
      <c r="O4402" s="252"/>
      <c r="P4402" s="252"/>
      <c r="Q4402" s="252"/>
      <c r="R4402" s="252"/>
      <c r="S4402" s="252"/>
      <c r="T4402" s="253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4" t="s">
        <v>180</v>
      </c>
      <c r="AU4402" s="254" t="s">
        <v>78</v>
      </c>
      <c r="AV4402" s="14" t="s">
        <v>78</v>
      </c>
      <c r="AW4402" s="14" t="s">
        <v>31</v>
      </c>
      <c r="AX4402" s="14" t="s">
        <v>69</v>
      </c>
      <c r="AY4402" s="254" t="s">
        <v>169</v>
      </c>
    </row>
    <row r="4403" s="13" customFormat="1">
      <c r="A4403" s="13"/>
      <c r="B4403" s="233"/>
      <c r="C4403" s="234"/>
      <c r="D4403" s="235" t="s">
        <v>180</v>
      </c>
      <c r="E4403" s="236" t="s">
        <v>19</v>
      </c>
      <c r="F4403" s="237" t="s">
        <v>1858</v>
      </c>
      <c r="G4403" s="234"/>
      <c r="H4403" s="236" t="s">
        <v>19</v>
      </c>
      <c r="I4403" s="238"/>
      <c r="J4403" s="234"/>
      <c r="K4403" s="234"/>
      <c r="L4403" s="239"/>
      <c r="M4403" s="240"/>
      <c r="N4403" s="241"/>
      <c r="O4403" s="241"/>
      <c r="P4403" s="241"/>
      <c r="Q4403" s="241"/>
      <c r="R4403" s="241"/>
      <c r="S4403" s="241"/>
      <c r="T4403" s="242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3" t="s">
        <v>180</v>
      </c>
      <c r="AU4403" s="243" t="s">
        <v>78</v>
      </c>
      <c r="AV4403" s="13" t="s">
        <v>76</v>
      </c>
      <c r="AW4403" s="13" t="s">
        <v>31</v>
      </c>
      <c r="AX4403" s="13" t="s">
        <v>69</v>
      </c>
      <c r="AY4403" s="243" t="s">
        <v>169</v>
      </c>
    </row>
    <row r="4404" s="14" customFormat="1">
      <c r="A4404" s="14"/>
      <c r="B4404" s="244"/>
      <c r="C4404" s="245"/>
      <c r="D4404" s="235" t="s">
        <v>180</v>
      </c>
      <c r="E4404" s="246" t="s">
        <v>19</v>
      </c>
      <c r="F4404" s="247" t="s">
        <v>1859</v>
      </c>
      <c r="G4404" s="245"/>
      <c r="H4404" s="248">
        <v>3.6000000000000001</v>
      </c>
      <c r="I4404" s="249"/>
      <c r="J4404" s="245"/>
      <c r="K4404" s="245"/>
      <c r="L4404" s="250"/>
      <c r="M4404" s="251"/>
      <c r="N4404" s="252"/>
      <c r="O4404" s="252"/>
      <c r="P4404" s="252"/>
      <c r="Q4404" s="252"/>
      <c r="R4404" s="252"/>
      <c r="S4404" s="252"/>
      <c r="T4404" s="253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4" t="s">
        <v>180</v>
      </c>
      <c r="AU4404" s="254" t="s">
        <v>78</v>
      </c>
      <c r="AV4404" s="14" t="s">
        <v>78</v>
      </c>
      <c r="AW4404" s="14" t="s">
        <v>31</v>
      </c>
      <c r="AX4404" s="14" t="s">
        <v>69</v>
      </c>
      <c r="AY4404" s="254" t="s">
        <v>169</v>
      </c>
    </row>
    <row r="4405" s="13" customFormat="1">
      <c r="A4405" s="13"/>
      <c r="B4405" s="233"/>
      <c r="C4405" s="234"/>
      <c r="D4405" s="235" t="s">
        <v>180</v>
      </c>
      <c r="E4405" s="236" t="s">
        <v>19</v>
      </c>
      <c r="F4405" s="237" t="s">
        <v>1860</v>
      </c>
      <c r="G4405" s="234"/>
      <c r="H4405" s="236" t="s">
        <v>19</v>
      </c>
      <c r="I4405" s="238"/>
      <c r="J4405" s="234"/>
      <c r="K4405" s="234"/>
      <c r="L4405" s="239"/>
      <c r="M4405" s="240"/>
      <c r="N4405" s="241"/>
      <c r="O4405" s="241"/>
      <c r="P4405" s="241"/>
      <c r="Q4405" s="241"/>
      <c r="R4405" s="241"/>
      <c r="S4405" s="241"/>
      <c r="T4405" s="242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3" t="s">
        <v>180</v>
      </c>
      <c r="AU4405" s="243" t="s">
        <v>78</v>
      </c>
      <c r="AV4405" s="13" t="s">
        <v>76</v>
      </c>
      <c r="AW4405" s="13" t="s">
        <v>31</v>
      </c>
      <c r="AX4405" s="13" t="s">
        <v>69</v>
      </c>
      <c r="AY4405" s="243" t="s">
        <v>169</v>
      </c>
    </row>
    <row r="4406" s="14" customFormat="1">
      <c r="A4406" s="14"/>
      <c r="B4406" s="244"/>
      <c r="C4406" s="245"/>
      <c r="D4406" s="235" t="s">
        <v>180</v>
      </c>
      <c r="E4406" s="246" t="s">
        <v>19</v>
      </c>
      <c r="F4406" s="247" t="s">
        <v>1861</v>
      </c>
      <c r="G4406" s="245"/>
      <c r="H4406" s="248">
        <v>16.460000000000001</v>
      </c>
      <c r="I4406" s="249"/>
      <c r="J4406" s="245"/>
      <c r="K4406" s="245"/>
      <c r="L4406" s="250"/>
      <c r="M4406" s="251"/>
      <c r="N4406" s="252"/>
      <c r="O4406" s="252"/>
      <c r="P4406" s="252"/>
      <c r="Q4406" s="252"/>
      <c r="R4406" s="252"/>
      <c r="S4406" s="252"/>
      <c r="T4406" s="253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4" t="s">
        <v>180</v>
      </c>
      <c r="AU4406" s="254" t="s">
        <v>78</v>
      </c>
      <c r="AV4406" s="14" t="s">
        <v>78</v>
      </c>
      <c r="AW4406" s="14" t="s">
        <v>31</v>
      </c>
      <c r="AX4406" s="14" t="s">
        <v>69</v>
      </c>
      <c r="AY4406" s="254" t="s">
        <v>169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1864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1865</v>
      </c>
      <c r="G4408" s="245"/>
      <c r="H4408" s="248">
        <v>3.1899999999999999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1866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1867</v>
      </c>
      <c r="G4410" s="245"/>
      <c r="H4410" s="248">
        <v>4.2690000000000001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1868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1869</v>
      </c>
      <c r="G4412" s="245"/>
      <c r="H4412" s="248">
        <v>1.2350000000000001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1872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1873</v>
      </c>
      <c r="G4414" s="245"/>
      <c r="H4414" s="248">
        <v>9.3599999999999994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1874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1875</v>
      </c>
      <c r="G4416" s="245"/>
      <c r="H4416" s="248">
        <v>8.2799999999999994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1876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1877</v>
      </c>
      <c r="G4418" s="245"/>
      <c r="H4418" s="248">
        <v>2.8500000000000001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5" customFormat="1">
      <c r="A4419" s="15"/>
      <c r="B4419" s="255"/>
      <c r="C4419" s="256"/>
      <c r="D4419" s="235" t="s">
        <v>180</v>
      </c>
      <c r="E4419" s="257" t="s">
        <v>19</v>
      </c>
      <c r="F4419" s="258" t="s">
        <v>371</v>
      </c>
      <c r="G4419" s="256"/>
      <c r="H4419" s="259">
        <v>55.244</v>
      </c>
      <c r="I4419" s="260"/>
      <c r="J4419" s="256"/>
      <c r="K4419" s="256"/>
      <c r="L4419" s="261"/>
      <c r="M4419" s="262"/>
      <c r="N4419" s="263"/>
      <c r="O4419" s="263"/>
      <c r="P4419" s="263"/>
      <c r="Q4419" s="263"/>
      <c r="R4419" s="263"/>
      <c r="S4419" s="263"/>
      <c r="T4419" s="264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5" t="s">
        <v>180</v>
      </c>
      <c r="AU4419" s="265" t="s">
        <v>78</v>
      </c>
      <c r="AV4419" s="15" t="s">
        <v>176</v>
      </c>
      <c r="AW4419" s="15" t="s">
        <v>31</v>
      </c>
      <c r="AX4419" s="15" t="s">
        <v>76</v>
      </c>
      <c r="AY4419" s="265" t="s">
        <v>169</v>
      </c>
    </row>
    <row r="4420" s="2" customFormat="1" ht="38.55" customHeight="1">
      <c r="A4420" s="41"/>
      <c r="B4420" s="42"/>
      <c r="C4420" s="266" t="s">
        <v>3580</v>
      </c>
      <c r="D4420" s="266" t="s">
        <v>402</v>
      </c>
      <c r="E4420" s="267" t="s">
        <v>3581</v>
      </c>
      <c r="F4420" s="268" t="s">
        <v>3582</v>
      </c>
      <c r="G4420" s="269" t="s">
        <v>412</v>
      </c>
      <c r="H4420" s="270">
        <v>64.450999999999993</v>
      </c>
      <c r="I4420" s="271"/>
      <c r="J4420" s="272">
        <f>ROUND(I4420*H4420,2)</f>
        <v>0</v>
      </c>
      <c r="K4420" s="268" t="s">
        <v>175</v>
      </c>
      <c r="L4420" s="273"/>
      <c r="M4420" s="274" t="s">
        <v>19</v>
      </c>
      <c r="N4420" s="275" t="s">
        <v>40</v>
      </c>
      <c r="O4420" s="87"/>
      <c r="P4420" s="224">
        <f>O4420*H4420</f>
        <v>0</v>
      </c>
      <c r="Q4420" s="224">
        <v>0.025000000000000001</v>
      </c>
      <c r="R4420" s="224">
        <f>Q4420*H4420</f>
        <v>1.611275</v>
      </c>
      <c r="S4420" s="224">
        <v>0</v>
      </c>
      <c r="T4420" s="225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6" t="s">
        <v>688</v>
      </c>
      <c r="AT4420" s="226" t="s">
        <v>402</v>
      </c>
      <c r="AU4420" s="226" t="s">
        <v>78</v>
      </c>
      <c r="AY4420" s="20" t="s">
        <v>169</v>
      </c>
      <c r="BE4420" s="227">
        <f>IF(N4420="základní",J4420,0)</f>
        <v>0</v>
      </c>
      <c r="BF4420" s="227">
        <f>IF(N4420="snížená",J4420,0)</f>
        <v>0</v>
      </c>
      <c r="BG4420" s="227">
        <f>IF(N4420="zákl. přenesená",J4420,0)</f>
        <v>0</v>
      </c>
      <c r="BH4420" s="227">
        <f>IF(N4420="sníž. přenesená",J4420,0)</f>
        <v>0</v>
      </c>
      <c r="BI4420" s="227">
        <f>IF(N4420="nulová",J4420,0)</f>
        <v>0</v>
      </c>
      <c r="BJ4420" s="20" t="s">
        <v>76</v>
      </c>
      <c r="BK4420" s="227">
        <f>ROUND(I4420*H4420,2)</f>
        <v>0</v>
      </c>
      <c r="BL4420" s="20" t="s">
        <v>508</v>
      </c>
      <c r="BM4420" s="226" t="s">
        <v>3583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1854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1855</v>
      </c>
      <c r="G4422" s="245"/>
      <c r="H4422" s="248">
        <v>6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1858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1859</v>
      </c>
      <c r="G4424" s="245"/>
      <c r="H4424" s="248">
        <v>3.6000000000000001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3" customFormat="1">
      <c r="A4425" s="13"/>
      <c r="B4425" s="233"/>
      <c r="C4425" s="234"/>
      <c r="D4425" s="235" t="s">
        <v>180</v>
      </c>
      <c r="E4425" s="236" t="s">
        <v>19</v>
      </c>
      <c r="F4425" s="237" t="s">
        <v>1860</v>
      </c>
      <c r="G4425" s="234"/>
      <c r="H4425" s="236" t="s">
        <v>19</v>
      </c>
      <c r="I4425" s="238"/>
      <c r="J4425" s="234"/>
      <c r="K4425" s="234"/>
      <c r="L4425" s="239"/>
      <c r="M4425" s="240"/>
      <c r="N4425" s="241"/>
      <c r="O4425" s="241"/>
      <c r="P4425" s="241"/>
      <c r="Q4425" s="241"/>
      <c r="R4425" s="241"/>
      <c r="S4425" s="241"/>
      <c r="T4425" s="242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3" t="s">
        <v>180</v>
      </c>
      <c r="AU4425" s="243" t="s">
        <v>78</v>
      </c>
      <c r="AV4425" s="13" t="s">
        <v>76</v>
      </c>
      <c r="AW4425" s="13" t="s">
        <v>31</v>
      </c>
      <c r="AX4425" s="13" t="s">
        <v>69</v>
      </c>
      <c r="AY4425" s="243" t="s">
        <v>169</v>
      </c>
    </row>
    <row r="4426" s="14" customFormat="1">
      <c r="A4426" s="14"/>
      <c r="B4426" s="244"/>
      <c r="C4426" s="245"/>
      <c r="D4426" s="235" t="s">
        <v>180</v>
      </c>
      <c r="E4426" s="246" t="s">
        <v>19</v>
      </c>
      <c r="F4426" s="247" t="s">
        <v>1861</v>
      </c>
      <c r="G4426" s="245"/>
      <c r="H4426" s="248">
        <v>16.460000000000001</v>
      </c>
      <c r="I4426" s="249"/>
      <c r="J4426" s="245"/>
      <c r="K4426" s="245"/>
      <c r="L4426" s="250"/>
      <c r="M4426" s="251"/>
      <c r="N4426" s="252"/>
      <c r="O4426" s="252"/>
      <c r="P4426" s="252"/>
      <c r="Q4426" s="252"/>
      <c r="R4426" s="252"/>
      <c r="S4426" s="252"/>
      <c r="T4426" s="253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4" t="s">
        <v>180</v>
      </c>
      <c r="AU4426" s="254" t="s">
        <v>78</v>
      </c>
      <c r="AV4426" s="14" t="s">
        <v>78</v>
      </c>
      <c r="AW4426" s="14" t="s">
        <v>31</v>
      </c>
      <c r="AX4426" s="14" t="s">
        <v>69</v>
      </c>
      <c r="AY4426" s="254" t="s">
        <v>169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1864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1865</v>
      </c>
      <c r="G4428" s="245"/>
      <c r="H4428" s="248">
        <v>3.1899999999999999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1866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1867</v>
      </c>
      <c r="G4430" s="245"/>
      <c r="H4430" s="248">
        <v>4.2690000000000001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1868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1869</v>
      </c>
      <c r="G4432" s="245"/>
      <c r="H4432" s="248">
        <v>1.2350000000000001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1872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1873</v>
      </c>
      <c r="G4434" s="245"/>
      <c r="H4434" s="248">
        <v>9.3599999999999994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1874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1875</v>
      </c>
      <c r="G4436" s="245"/>
      <c r="H4436" s="248">
        <v>8.2799999999999994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1876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1877</v>
      </c>
      <c r="G4438" s="245"/>
      <c r="H4438" s="248">
        <v>2.8500000000000001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3584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3" customFormat="1">
      <c r="A4440" s="13"/>
      <c r="B4440" s="233"/>
      <c r="C4440" s="234"/>
      <c r="D4440" s="235" t="s">
        <v>180</v>
      </c>
      <c r="E4440" s="236" t="s">
        <v>19</v>
      </c>
      <c r="F4440" s="237" t="s">
        <v>1854</v>
      </c>
      <c r="G4440" s="234"/>
      <c r="H4440" s="236" t="s">
        <v>19</v>
      </c>
      <c r="I4440" s="238"/>
      <c r="J4440" s="234"/>
      <c r="K4440" s="234"/>
      <c r="L4440" s="239"/>
      <c r="M4440" s="240"/>
      <c r="N4440" s="241"/>
      <c r="O4440" s="241"/>
      <c r="P4440" s="241"/>
      <c r="Q4440" s="241"/>
      <c r="R4440" s="241"/>
      <c r="S4440" s="241"/>
      <c r="T4440" s="242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3" t="s">
        <v>180</v>
      </c>
      <c r="AU4440" s="243" t="s">
        <v>78</v>
      </c>
      <c r="AV4440" s="13" t="s">
        <v>76</v>
      </c>
      <c r="AW4440" s="13" t="s">
        <v>31</v>
      </c>
      <c r="AX4440" s="13" t="s">
        <v>69</v>
      </c>
      <c r="AY4440" s="243" t="s">
        <v>169</v>
      </c>
    </row>
    <row r="4441" s="14" customFormat="1">
      <c r="A4441" s="14"/>
      <c r="B4441" s="244"/>
      <c r="C4441" s="245"/>
      <c r="D4441" s="235" t="s">
        <v>180</v>
      </c>
      <c r="E4441" s="246" t="s">
        <v>19</v>
      </c>
      <c r="F4441" s="247" t="s">
        <v>3585</v>
      </c>
      <c r="G4441" s="245"/>
      <c r="H4441" s="248">
        <v>0.40000000000000002</v>
      </c>
      <c r="I4441" s="249"/>
      <c r="J4441" s="245"/>
      <c r="K4441" s="245"/>
      <c r="L4441" s="250"/>
      <c r="M4441" s="251"/>
      <c r="N4441" s="252"/>
      <c r="O4441" s="252"/>
      <c r="P4441" s="252"/>
      <c r="Q4441" s="252"/>
      <c r="R4441" s="252"/>
      <c r="S4441" s="252"/>
      <c r="T4441" s="253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4" t="s">
        <v>180</v>
      </c>
      <c r="AU4441" s="254" t="s">
        <v>78</v>
      </c>
      <c r="AV4441" s="14" t="s">
        <v>78</v>
      </c>
      <c r="AW4441" s="14" t="s">
        <v>31</v>
      </c>
      <c r="AX4441" s="14" t="s">
        <v>69</v>
      </c>
      <c r="AY4441" s="254" t="s">
        <v>169</v>
      </c>
    </row>
    <row r="4442" s="13" customFormat="1">
      <c r="A4442" s="13"/>
      <c r="B4442" s="233"/>
      <c r="C4442" s="234"/>
      <c r="D4442" s="235" t="s">
        <v>180</v>
      </c>
      <c r="E4442" s="236" t="s">
        <v>19</v>
      </c>
      <c r="F4442" s="237" t="s">
        <v>1858</v>
      </c>
      <c r="G4442" s="234"/>
      <c r="H4442" s="236" t="s">
        <v>19</v>
      </c>
      <c r="I4442" s="238"/>
      <c r="J4442" s="234"/>
      <c r="K4442" s="234"/>
      <c r="L4442" s="239"/>
      <c r="M4442" s="240"/>
      <c r="N4442" s="241"/>
      <c r="O4442" s="241"/>
      <c r="P4442" s="241"/>
      <c r="Q4442" s="241"/>
      <c r="R4442" s="241"/>
      <c r="S4442" s="241"/>
      <c r="T4442" s="242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3" t="s">
        <v>180</v>
      </c>
      <c r="AU4442" s="243" t="s">
        <v>78</v>
      </c>
      <c r="AV4442" s="13" t="s">
        <v>76</v>
      </c>
      <c r="AW4442" s="13" t="s">
        <v>31</v>
      </c>
      <c r="AX4442" s="13" t="s">
        <v>69</v>
      </c>
      <c r="AY4442" s="243" t="s">
        <v>169</v>
      </c>
    </row>
    <row r="4443" s="14" customFormat="1">
      <c r="A4443" s="14"/>
      <c r="B4443" s="244"/>
      <c r="C4443" s="245"/>
      <c r="D4443" s="235" t="s">
        <v>180</v>
      </c>
      <c r="E4443" s="246" t="s">
        <v>19</v>
      </c>
      <c r="F4443" s="247" t="s">
        <v>3585</v>
      </c>
      <c r="G4443" s="245"/>
      <c r="H4443" s="248">
        <v>0.40000000000000002</v>
      </c>
      <c r="I4443" s="249"/>
      <c r="J4443" s="245"/>
      <c r="K4443" s="245"/>
      <c r="L4443" s="250"/>
      <c r="M4443" s="251"/>
      <c r="N4443" s="252"/>
      <c r="O4443" s="252"/>
      <c r="P4443" s="252"/>
      <c r="Q4443" s="252"/>
      <c r="R4443" s="252"/>
      <c r="S4443" s="252"/>
      <c r="T4443" s="253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4" t="s">
        <v>180</v>
      </c>
      <c r="AU4443" s="254" t="s">
        <v>78</v>
      </c>
      <c r="AV4443" s="14" t="s">
        <v>78</v>
      </c>
      <c r="AW4443" s="14" t="s">
        <v>31</v>
      </c>
      <c r="AX4443" s="14" t="s">
        <v>69</v>
      </c>
      <c r="AY4443" s="254" t="s">
        <v>169</v>
      </c>
    </row>
    <row r="4444" s="15" customFormat="1">
      <c r="A4444" s="15"/>
      <c r="B4444" s="255"/>
      <c r="C4444" s="256"/>
      <c r="D4444" s="235" t="s">
        <v>180</v>
      </c>
      <c r="E4444" s="257" t="s">
        <v>19</v>
      </c>
      <c r="F4444" s="258" t="s">
        <v>371</v>
      </c>
      <c r="G4444" s="256"/>
      <c r="H4444" s="259">
        <v>56.043999999999997</v>
      </c>
      <c r="I4444" s="260"/>
      <c r="J4444" s="256"/>
      <c r="K4444" s="256"/>
      <c r="L4444" s="261"/>
      <c r="M4444" s="262"/>
      <c r="N4444" s="263"/>
      <c r="O4444" s="263"/>
      <c r="P4444" s="263"/>
      <c r="Q4444" s="263"/>
      <c r="R4444" s="263"/>
      <c r="S4444" s="263"/>
      <c r="T4444" s="264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5" t="s">
        <v>180</v>
      </c>
      <c r="AU4444" s="265" t="s">
        <v>78</v>
      </c>
      <c r="AV4444" s="15" t="s">
        <v>176</v>
      </c>
      <c r="AW4444" s="15" t="s">
        <v>31</v>
      </c>
      <c r="AX4444" s="15" t="s">
        <v>76</v>
      </c>
      <c r="AY4444" s="265" t="s">
        <v>169</v>
      </c>
    </row>
    <row r="4445" s="14" customFormat="1">
      <c r="A4445" s="14"/>
      <c r="B4445" s="244"/>
      <c r="C4445" s="245"/>
      <c r="D4445" s="235" t="s">
        <v>180</v>
      </c>
      <c r="E4445" s="245"/>
      <c r="F4445" s="247" t="s">
        <v>3586</v>
      </c>
      <c r="G4445" s="245"/>
      <c r="H4445" s="248">
        <v>64.450999999999993</v>
      </c>
      <c r="I4445" s="249"/>
      <c r="J4445" s="245"/>
      <c r="K4445" s="245"/>
      <c r="L4445" s="250"/>
      <c r="M4445" s="251"/>
      <c r="N4445" s="252"/>
      <c r="O4445" s="252"/>
      <c r="P4445" s="252"/>
      <c r="Q4445" s="252"/>
      <c r="R4445" s="252"/>
      <c r="S4445" s="252"/>
      <c r="T4445" s="253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4" t="s">
        <v>180</v>
      </c>
      <c r="AU4445" s="254" t="s">
        <v>78</v>
      </c>
      <c r="AV4445" s="14" t="s">
        <v>78</v>
      </c>
      <c r="AW4445" s="14" t="s">
        <v>4</v>
      </c>
      <c r="AX4445" s="14" t="s">
        <v>76</v>
      </c>
      <c r="AY4445" s="254" t="s">
        <v>169</v>
      </c>
    </row>
    <row r="4446" s="2" customFormat="1" ht="49.05" customHeight="1">
      <c r="A4446" s="41"/>
      <c r="B4446" s="42"/>
      <c r="C4446" s="215" t="s">
        <v>3587</v>
      </c>
      <c r="D4446" s="215" t="s">
        <v>171</v>
      </c>
      <c r="E4446" s="216" t="s">
        <v>3588</v>
      </c>
      <c r="F4446" s="217" t="s">
        <v>3589</v>
      </c>
      <c r="G4446" s="218" t="s">
        <v>412</v>
      </c>
      <c r="H4446" s="219">
        <v>25.379999999999999</v>
      </c>
      <c r="I4446" s="220"/>
      <c r="J4446" s="221">
        <f>ROUND(I4446*H4446,2)</f>
        <v>0</v>
      </c>
      <c r="K4446" s="217" t="s">
        <v>175</v>
      </c>
      <c r="L4446" s="47"/>
      <c r="M4446" s="222" t="s">
        <v>19</v>
      </c>
      <c r="N4446" s="223" t="s">
        <v>40</v>
      </c>
      <c r="O4446" s="87"/>
      <c r="P4446" s="224">
        <f>O4446*H4446</f>
        <v>0</v>
      </c>
      <c r="Q4446" s="224">
        <v>0.0089999999999999993</v>
      </c>
      <c r="R4446" s="224">
        <f>Q4446*H4446</f>
        <v>0.22841999999999998</v>
      </c>
      <c r="S4446" s="224">
        <v>0</v>
      </c>
      <c r="T4446" s="225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6" t="s">
        <v>508</v>
      </c>
      <c r="AT4446" s="226" t="s">
        <v>171</v>
      </c>
      <c r="AU4446" s="226" t="s">
        <v>78</v>
      </c>
      <c r="AY4446" s="20" t="s">
        <v>169</v>
      </c>
      <c r="BE4446" s="227">
        <f>IF(N4446="základní",J4446,0)</f>
        <v>0</v>
      </c>
      <c r="BF4446" s="227">
        <f>IF(N4446="snížená",J4446,0)</f>
        <v>0</v>
      </c>
      <c r="BG4446" s="227">
        <f>IF(N4446="zákl. přenesená",J4446,0)</f>
        <v>0</v>
      </c>
      <c r="BH4446" s="227">
        <f>IF(N4446="sníž. přenesená",J4446,0)</f>
        <v>0</v>
      </c>
      <c r="BI4446" s="227">
        <f>IF(N4446="nulová",J4446,0)</f>
        <v>0</v>
      </c>
      <c r="BJ4446" s="20" t="s">
        <v>76</v>
      </c>
      <c r="BK4446" s="227">
        <f>ROUND(I4446*H4446,2)</f>
        <v>0</v>
      </c>
      <c r="BL4446" s="20" t="s">
        <v>508</v>
      </c>
      <c r="BM4446" s="226" t="s">
        <v>3590</v>
      </c>
    </row>
    <row r="4447" s="2" customFormat="1">
      <c r="A4447" s="41"/>
      <c r="B4447" s="42"/>
      <c r="C4447" s="43"/>
      <c r="D4447" s="228" t="s">
        <v>178</v>
      </c>
      <c r="E4447" s="43"/>
      <c r="F4447" s="229" t="s">
        <v>3591</v>
      </c>
      <c r="G4447" s="43"/>
      <c r="H4447" s="43"/>
      <c r="I4447" s="230"/>
      <c r="J4447" s="43"/>
      <c r="K4447" s="43"/>
      <c r="L4447" s="47"/>
      <c r="M4447" s="231"/>
      <c r="N4447" s="232"/>
      <c r="O4447" s="87"/>
      <c r="P4447" s="87"/>
      <c r="Q4447" s="87"/>
      <c r="R4447" s="87"/>
      <c r="S4447" s="87"/>
      <c r="T4447" s="88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T4447" s="20" t="s">
        <v>178</v>
      </c>
      <c r="AU4447" s="20" t="s">
        <v>78</v>
      </c>
    </row>
    <row r="4448" s="2" customFormat="1" ht="24.15" customHeight="1">
      <c r="A4448" s="41"/>
      <c r="B4448" s="42"/>
      <c r="C4448" s="266" t="s">
        <v>3592</v>
      </c>
      <c r="D4448" s="266" t="s">
        <v>402</v>
      </c>
      <c r="E4448" s="267" t="s">
        <v>3593</v>
      </c>
      <c r="F4448" s="268" t="s">
        <v>3594</v>
      </c>
      <c r="G4448" s="269" t="s">
        <v>412</v>
      </c>
      <c r="H4448" s="270">
        <v>29.187000000000001</v>
      </c>
      <c r="I4448" s="271"/>
      <c r="J4448" s="272">
        <f>ROUND(I4448*H4448,2)</f>
        <v>0</v>
      </c>
      <c r="K4448" s="268" t="s">
        <v>175</v>
      </c>
      <c r="L4448" s="273"/>
      <c r="M4448" s="274" t="s">
        <v>19</v>
      </c>
      <c r="N4448" s="275" t="s">
        <v>40</v>
      </c>
      <c r="O4448" s="87"/>
      <c r="P4448" s="224">
        <f>O4448*H4448</f>
        <v>0</v>
      </c>
      <c r="Q4448" s="224">
        <v>0.019199999999999998</v>
      </c>
      <c r="R4448" s="224">
        <f>Q4448*H4448</f>
        <v>0.56039039999999996</v>
      </c>
      <c r="S4448" s="224">
        <v>0</v>
      </c>
      <c r="T4448" s="225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6" t="s">
        <v>688</v>
      </c>
      <c r="AT4448" s="226" t="s">
        <v>402</v>
      </c>
      <c r="AU4448" s="226" t="s">
        <v>78</v>
      </c>
      <c r="AY4448" s="20" t="s">
        <v>169</v>
      </c>
      <c r="BE4448" s="227">
        <f>IF(N4448="základní",J4448,0)</f>
        <v>0</v>
      </c>
      <c r="BF4448" s="227">
        <f>IF(N4448="snížená",J4448,0)</f>
        <v>0</v>
      </c>
      <c r="BG4448" s="227">
        <f>IF(N4448="zákl. přenesená",J4448,0)</f>
        <v>0</v>
      </c>
      <c r="BH4448" s="227">
        <f>IF(N4448="sníž. přenesená",J4448,0)</f>
        <v>0</v>
      </c>
      <c r="BI4448" s="227">
        <f>IF(N4448="nulová",J4448,0)</f>
        <v>0</v>
      </c>
      <c r="BJ4448" s="20" t="s">
        <v>76</v>
      </c>
      <c r="BK4448" s="227">
        <f>ROUND(I4448*H4448,2)</f>
        <v>0</v>
      </c>
      <c r="BL4448" s="20" t="s">
        <v>508</v>
      </c>
      <c r="BM4448" s="226" t="s">
        <v>3595</v>
      </c>
    </row>
    <row r="4449" s="13" customFormat="1">
      <c r="A4449" s="13"/>
      <c r="B4449" s="233"/>
      <c r="C4449" s="234"/>
      <c r="D4449" s="235" t="s">
        <v>180</v>
      </c>
      <c r="E4449" s="236" t="s">
        <v>19</v>
      </c>
      <c r="F4449" s="237" t="s">
        <v>1888</v>
      </c>
      <c r="G4449" s="234"/>
      <c r="H4449" s="236" t="s">
        <v>19</v>
      </c>
      <c r="I4449" s="238"/>
      <c r="J4449" s="234"/>
      <c r="K4449" s="234"/>
      <c r="L4449" s="239"/>
      <c r="M4449" s="240"/>
      <c r="N4449" s="241"/>
      <c r="O4449" s="241"/>
      <c r="P4449" s="241"/>
      <c r="Q4449" s="241"/>
      <c r="R4449" s="241"/>
      <c r="S4449" s="241"/>
      <c r="T4449" s="242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3" t="s">
        <v>180</v>
      </c>
      <c r="AU4449" s="243" t="s">
        <v>78</v>
      </c>
      <c r="AV4449" s="13" t="s">
        <v>76</v>
      </c>
      <c r="AW4449" s="13" t="s">
        <v>31</v>
      </c>
      <c r="AX4449" s="13" t="s">
        <v>69</v>
      </c>
      <c r="AY4449" s="243" t="s">
        <v>169</v>
      </c>
    </row>
    <row r="4450" s="14" customFormat="1">
      <c r="A4450" s="14"/>
      <c r="B4450" s="244"/>
      <c r="C4450" s="245"/>
      <c r="D4450" s="235" t="s">
        <v>180</v>
      </c>
      <c r="E4450" s="246" t="s">
        <v>19</v>
      </c>
      <c r="F4450" s="247" t="s">
        <v>1889</v>
      </c>
      <c r="G4450" s="245"/>
      <c r="H4450" s="248">
        <v>12.960000000000001</v>
      </c>
      <c r="I4450" s="249"/>
      <c r="J4450" s="245"/>
      <c r="K4450" s="245"/>
      <c r="L4450" s="250"/>
      <c r="M4450" s="251"/>
      <c r="N4450" s="252"/>
      <c r="O4450" s="252"/>
      <c r="P4450" s="252"/>
      <c r="Q4450" s="252"/>
      <c r="R4450" s="252"/>
      <c r="S4450" s="252"/>
      <c r="T4450" s="253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4" t="s">
        <v>180</v>
      </c>
      <c r="AU4450" s="254" t="s">
        <v>78</v>
      </c>
      <c r="AV4450" s="14" t="s">
        <v>78</v>
      </c>
      <c r="AW4450" s="14" t="s">
        <v>31</v>
      </c>
      <c r="AX4450" s="14" t="s">
        <v>69</v>
      </c>
      <c r="AY4450" s="254" t="s">
        <v>169</v>
      </c>
    </row>
    <row r="4451" s="13" customFormat="1">
      <c r="A4451" s="13"/>
      <c r="B4451" s="233"/>
      <c r="C4451" s="234"/>
      <c r="D4451" s="235" t="s">
        <v>180</v>
      </c>
      <c r="E4451" s="236" t="s">
        <v>19</v>
      </c>
      <c r="F4451" s="237" t="s">
        <v>1892</v>
      </c>
      <c r="G4451" s="234"/>
      <c r="H4451" s="236" t="s">
        <v>19</v>
      </c>
      <c r="I4451" s="238"/>
      <c r="J4451" s="234"/>
      <c r="K4451" s="234"/>
      <c r="L4451" s="239"/>
      <c r="M4451" s="240"/>
      <c r="N4451" s="241"/>
      <c r="O4451" s="241"/>
      <c r="P4451" s="241"/>
      <c r="Q4451" s="241"/>
      <c r="R4451" s="241"/>
      <c r="S4451" s="241"/>
      <c r="T4451" s="242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3" t="s">
        <v>180</v>
      </c>
      <c r="AU4451" s="243" t="s">
        <v>78</v>
      </c>
      <c r="AV4451" s="13" t="s">
        <v>76</v>
      </c>
      <c r="AW4451" s="13" t="s">
        <v>31</v>
      </c>
      <c r="AX4451" s="13" t="s">
        <v>69</v>
      </c>
      <c r="AY4451" s="243" t="s">
        <v>169</v>
      </c>
    </row>
    <row r="4452" s="14" customFormat="1">
      <c r="A4452" s="14"/>
      <c r="B4452" s="244"/>
      <c r="C4452" s="245"/>
      <c r="D4452" s="235" t="s">
        <v>180</v>
      </c>
      <c r="E4452" s="246" t="s">
        <v>19</v>
      </c>
      <c r="F4452" s="247" t="s">
        <v>1893</v>
      </c>
      <c r="G4452" s="245"/>
      <c r="H4452" s="248">
        <v>12.42</v>
      </c>
      <c r="I4452" s="249"/>
      <c r="J4452" s="245"/>
      <c r="K4452" s="245"/>
      <c r="L4452" s="250"/>
      <c r="M4452" s="251"/>
      <c r="N4452" s="252"/>
      <c r="O4452" s="252"/>
      <c r="P4452" s="252"/>
      <c r="Q4452" s="252"/>
      <c r="R4452" s="252"/>
      <c r="S4452" s="252"/>
      <c r="T4452" s="253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4" t="s">
        <v>180</v>
      </c>
      <c r="AU4452" s="254" t="s">
        <v>78</v>
      </c>
      <c r="AV4452" s="14" t="s">
        <v>78</v>
      </c>
      <c r="AW4452" s="14" t="s">
        <v>31</v>
      </c>
      <c r="AX4452" s="14" t="s">
        <v>69</v>
      </c>
      <c r="AY4452" s="254" t="s">
        <v>169</v>
      </c>
    </row>
    <row r="4453" s="15" customFormat="1">
      <c r="A4453" s="15"/>
      <c r="B4453" s="255"/>
      <c r="C4453" s="256"/>
      <c r="D4453" s="235" t="s">
        <v>180</v>
      </c>
      <c r="E4453" s="257" t="s">
        <v>19</v>
      </c>
      <c r="F4453" s="258" t="s">
        <v>371</v>
      </c>
      <c r="G4453" s="256"/>
      <c r="H4453" s="259">
        <v>25.379999999999999</v>
      </c>
      <c r="I4453" s="260"/>
      <c r="J4453" s="256"/>
      <c r="K4453" s="256"/>
      <c r="L4453" s="261"/>
      <c r="M4453" s="262"/>
      <c r="N4453" s="263"/>
      <c r="O4453" s="263"/>
      <c r="P4453" s="263"/>
      <c r="Q4453" s="263"/>
      <c r="R4453" s="263"/>
      <c r="S4453" s="263"/>
      <c r="T4453" s="264"/>
      <c r="U4453" s="15"/>
      <c r="V4453" s="15"/>
      <c r="W4453" s="15"/>
      <c r="X4453" s="15"/>
      <c r="Y4453" s="15"/>
      <c r="Z4453" s="15"/>
      <c r="AA4453" s="15"/>
      <c r="AB4453" s="15"/>
      <c r="AC4453" s="15"/>
      <c r="AD4453" s="15"/>
      <c r="AE4453" s="15"/>
      <c r="AT4453" s="265" t="s">
        <v>180</v>
      </c>
      <c r="AU4453" s="265" t="s">
        <v>78</v>
      </c>
      <c r="AV4453" s="15" t="s">
        <v>176</v>
      </c>
      <c r="AW4453" s="15" t="s">
        <v>31</v>
      </c>
      <c r="AX4453" s="15" t="s">
        <v>76</v>
      </c>
      <c r="AY4453" s="265" t="s">
        <v>169</v>
      </c>
    </row>
    <row r="4454" s="14" customFormat="1">
      <c r="A4454" s="14"/>
      <c r="B4454" s="244"/>
      <c r="C4454" s="245"/>
      <c r="D4454" s="235" t="s">
        <v>180</v>
      </c>
      <c r="E4454" s="245"/>
      <c r="F4454" s="247" t="s">
        <v>3596</v>
      </c>
      <c r="G4454" s="245"/>
      <c r="H4454" s="248">
        <v>29.187000000000001</v>
      </c>
      <c r="I4454" s="249"/>
      <c r="J4454" s="245"/>
      <c r="K4454" s="245"/>
      <c r="L4454" s="250"/>
      <c r="M4454" s="251"/>
      <c r="N4454" s="252"/>
      <c r="O4454" s="252"/>
      <c r="P4454" s="252"/>
      <c r="Q4454" s="252"/>
      <c r="R4454" s="252"/>
      <c r="S4454" s="252"/>
      <c r="T4454" s="253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4" t="s">
        <v>180</v>
      </c>
      <c r="AU4454" s="254" t="s">
        <v>78</v>
      </c>
      <c r="AV4454" s="14" t="s">
        <v>78</v>
      </c>
      <c r="AW4454" s="14" t="s">
        <v>4</v>
      </c>
      <c r="AX4454" s="14" t="s">
        <v>76</v>
      </c>
      <c r="AY4454" s="254" t="s">
        <v>169</v>
      </c>
    </row>
    <row r="4455" s="2" customFormat="1" ht="49.05" customHeight="1">
      <c r="A4455" s="41"/>
      <c r="B4455" s="42"/>
      <c r="C4455" s="215" t="s">
        <v>3597</v>
      </c>
      <c r="D4455" s="215" t="s">
        <v>171</v>
      </c>
      <c r="E4455" s="216" t="s">
        <v>3598</v>
      </c>
      <c r="F4455" s="217" t="s">
        <v>3599</v>
      </c>
      <c r="G4455" s="218" t="s">
        <v>412</v>
      </c>
      <c r="H4455" s="219">
        <v>10.24</v>
      </c>
      <c r="I4455" s="220"/>
      <c r="J4455" s="221">
        <f>ROUND(I4455*H4455,2)</f>
        <v>0</v>
      </c>
      <c r="K4455" s="217" t="s">
        <v>175</v>
      </c>
      <c r="L4455" s="47"/>
      <c r="M4455" s="222" t="s">
        <v>19</v>
      </c>
      <c r="N4455" s="223" t="s">
        <v>40</v>
      </c>
      <c r="O4455" s="87"/>
      <c r="P4455" s="224">
        <f>O4455*H4455</f>
        <v>0</v>
      </c>
      <c r="Q4455" s="224">
        <v>0.0068900000000000003</v>
      </c>
      <c r="R4455" s="224">
        <f>Q4455*H4455</f>
        <v>0.070553600000000008</v>
      </c>
      <c r="S4455" s="224">
        <v>0</v>
      </c>
      <c r="T4455" s="225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6" t="s">
        <v>508</v>
      </c>
      <c r="AT4455" s="226" t="s">
        <v>171</v>
      </c>
      <c r="AU4455" s="226" t="s">
        <v>78</v>
      </c>
      <c r="AY4455" s="20" t="s">
        <v>169</v>
      </c>
      <c r="BE4455" s="227">
        <f>IF(N4455="základní",J4455,0)</f>
        <v>0</v>
      </c>
      <c r="BF4455" s="227">
        <f>IF(N4455="snížená",J4455,0)</f>
        <v>0</v>
      </c>
      <c r="BG4455" s="227">
        <f>IF(N4455="zákl. přenesená",J4455,0)</f>
        <v>0</v>
      </c>
      <c r="BH4455" s="227">
        <f>IF(N4455="sníž. přenesená",J4455,0)</f>
        <v>0</v>
      </c>
      <c r="BI4455" s="227">
        <f>IF(N4455="nulová",J4455,0)</f>
        <v>0</v>
      </c>
      <c r="BJ4455" s="20" t="s">
        <v>76</v>
      </c>
      <c r="BK4455" s="227">
        <f>ROUND(I4455*H4455,2)</f>
        <v>0</v>
      </c>
      <c r="BL4455" s="20" t="s">
        <v>508</v>
      </c>
      <c r="BM4455" s="226" t="s">
        <v>3600</v>
      </c>
    </row>
    <row r="4456" s="2" customFormat="1">
      <c r="A4456" s="41"/>
      <c r="B4456" s="42"/>
      <c r="C4456" s="43"/>
      <c r="D4456" s="228" t="s">
        <v>178</v>
      </c>
      <c r="E4456" s="43"/>
      <c r="F4456" s="229" t="s">
        <v>3601</v>
      </c>
      <c r="G4456" s="43"/>
      <c r="H4456" s="43"/>
      <c r="I4456" s="230"/>
      <c r="J4456" s="43"/>
      <c r="K4456" s="43"/>
      <c r="L4456" s="47"/>
      <c r="M4456" s="231"/>
      <c r="N4456" s="232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178</v>
      </c>
      <c r="AU4456" s="20" t="s">
        <v>78</v>
      </c>
    </row>
    <row r="4457" s="2" customFormat="1" ht="24.15" customHeight="1">
      <c r="A4457" s="41"/>
      <c r="B4457" s="42"/>
      <c r="C4457" s="266" t="s">
        <v>3602</v>
      </c>
      <c r="D4457" s="266" t="s">
        <v>402</v>
      </c>
      <c r="E4457" s="267" t="s">
        <v>3603</v>
      </c>
      <c r="F4457" s="268" t="s">
        <v>3604</v>
      </c>
      <c r="G4457" s="269" t="s">
        <v>412</v>
      </c>
      <c r="H4457" s="270">
        <v>11.263999999999999</v>
      </c>
      <c r="I4457" s="271"/>
      <c r="J4457" s="272">
        <f>ROUND(I4457*H4457,2)</f>
        <v>0</v>
      </c>
      <c r="K4457" s="268" t="s">
        <v>175</v>
      </c>
      <c r="L4457" s="273"/>
      <c r="M4457" s="274" t="s">
        <v>19</v>
      </c>
      <c r="N4457" s="275" t="s">
        <v>40</v>
      </c>
      <c r="O4457" s="87"/>
      <c r="P4457" s="224">
        <f>O4457*H4457</f>
        <v>0</v>
      </c>
      <c r="Q4457" s="224">
        <v>0.019199999999999998</v>
      </c>
      <c r="R4457" s="224">
        <f>Q4457*H4457</f>
        <v>0.21626879999999996</v>
      </c>
      <c r="S4457" s="224">
        <v>0</v>
      </c>
      <c r="T4457" s="225">
        <f>S4457*H4457</f>
        <v>0</v>
      </c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R4457" s="226" t="s">
        <v>688</v>
      </c>
      <c r="AT4457" s="226" t="s">
        <v>402</v>
      </c>
      <c r="AU4457" s="226" t="s">
        <v>78</v>
      </c>
      <c r="AY4457" s="20" t="s">
        <v>169</v>
      </c>
      <c r="BE4457" s="227">
        <f>IF(N4457="základní",J4457,0)</f>
        <v>0</v>
      </c>
      <c r="BF4457" s="227">
        <f>IF(N4457="snížená",J4457,0)</f>
        <v>0</v>
      </c>
      <c r="BG4457" s="227">
        <f>IF(N4457="zákl. přenesená",J4457,0)</f>
        <v>0</v>
      </c>
      <c r="BH4457" s="227">
        <f>IF(N4457="sníž. přenesená",J4457,0)</f>
        <v>0</v>
      </c>
      <c r="BI4457" s="227">
        <f>IF(N4457="nulová",J4457,0)</f>
        <v>0</v>
      </c>
      <c r="BJ4457" s="20" t="s">
        <v>76</v>
      </c>
      <c r="BK4457" s="227">
        <f>ROUND(I4457*H4457,2)</f>
        <v>0</v>
      </c>
      <c r="BL4457" s="20" t="s">
        <v>508</v>
      </c>
      <c r="BM4457" s="226" t="s">
        <v>3605</v>
      </c>
    </row>
    <row r="4458" s="13" customFormat="1">
      <c r="A4458" s="13"/>
      <c r="B4458" s="233"/>
      <c r="C4458" s="234"/>
      <c r="D4458" s="235" t="s">
        <v>180</v>
      </c>
      <c r="E4458" s="236" t="s">
        <v>19</v>
      </c>
      <c r="F4458" s="237" t="s">
        <v>1819</v>
      </c>
      <c r="G4458" s="234"/>
      <c r="H4458" s="236" t="s">
        <v>19</v>
      </c>
      <c r="I4458" s="238"/>
      <c r="J4458" s="234"/>
      <c r="K4458" s="234"/>
      <c r="L4458" s="239"/>
      <c r="M4458" s="240"/>
      <c r="N4458" s="241"/>
      <c r="O4458" s="241"/>
      <c r="P4458" s="241"/>
      <c r="Q4458" s="241"/>
      <c r="R4458" s="241"/>
      <c r="S4458" s="241"/>
      <c r="T4458" s="242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3" t="s">
        <v>180</v>
      </c>
      <c r="AU4458" s="243" t="s">
        <v>78</v>
      </c>
      <c r="AV4458" s="13" t="s">
        <v>76</v>
      </c>
      <c r="AW4458" s="13" t="s">
        <v>31</v>
      </c>
      <c r="AX4458" s="13" t="s">
        <v>69</v>
      </c>
      <c r="AY4458" s="243" t="s">
        <v>169</v>
      </c>
    </row>
    <row r="4459" s="14" customFormat="1">
      <c r="A4459" s="14"/>
      <c r="B4459" s="244"/>
      <c r="C4459" s="245"/>
      <c r="D4459" s="235" t="s">
        <v>180</v>
      </c>
      <c r="E4459" s="246" t="s">
        <v>19</v>
      </c>
      <c r="F4459" s="247" t="s">
        <v>1884</v>
      </c>
      <c r="G4459" s="245"/>
      <c r="H4459" s="248">
        <v>10.24</v>
      </c>
      <c r="I4459" s="249"/>
      <c r="J4459" s="245"/>
      <c r="K4459" s="245"/>
      <c r="L4459" s="250"/>
      <c r="M4459" s="251"/>
      <c r="N4459" s="252"/>
      <c r="O4459" s="252"/>
      <c r="P4459" s="252"/>
      <c r="Q4459" s="252"/>
      <c r="R4459" s="252"/>
      <c r="S4459" s="252"/>
      <c r="T4459" s="253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4" t="s">
        <v>180</v>
      </c>
      <c r="AU4459" s="254" t="s">
        <v>78</v>
      </c>
      <c r="AV4459" s="14" t="s">
        <v>78</v>
      </c>
      <c r="AW4459" s="14" t="s">
        <v>31</v>
      </c>
      <c r="AX4459" s="14" t="s">
        <v>69</v>
      </c>
      <c r="AY4459" s="254" t="s">
        <v>169</v>
      </c>
    </row>
    <row r="4460" s="15" customFormat="1">
      <c r="A4460" s="15"/>
      <c r="B4460" s="255"/>
      <c r="C4460" s="256"/>
      <c r="D4460" s="235" t="s">
        <v>180</v>
      </c>
      <c r="E4460" s="257" t="s">
        <v>19</v>
      </c>
      <c r="F4460" s="258" t="s">
        <v>371</v>
      </c>
      <c r="G4460" s="256"/>
      <c r="H4460" s="259">
        <v>10.24</v>
      </c>
      <c r="I4460" s="260"/>
      <c r="J4460" s="256"/>
      <c r="K4460" s="256"/>
      <c r="L4460" s="261"/>
      <c r="M4460" s="262"/>
      <c r="N4460" s="263"/>
      <c r="O4460" s="263"/>
      <c r="P4460" s="263"/>
      <c r="Q4460" s="263"/>
      <c r="R4460" s="263"/>
      <c r="S4460" s="263"/>
      <c r="T4460" s="264"/>
      <c r="U4460" s="15"/>
      <c r="V4460" s="15"/>
      <c r="W4460" s="15"/>
      <c r="X4460" s="15"/>
      <c r="Y4460" s="15"/>
      <c r="Z4460" s="15"/>
      <c r="AA4460" s="15"/>
      <c r="AB4460" s="15"/>
      <c r="AC4460" s="15"/>
      <c r="AD4460" s="15"/>
      <c r="AE4460" s="15"/>
      <c r="AT4460" s="265" t="s">
        <v>180</v>
      </c>
      <c r="AU4460" s="265" t="s">
        <v>78</v>
      </c>
      <c r="AV4460" s="15" t="s">
        <v>176</v>
      </c>
      <c r="AW4460" s="15" t="s">
        <v>31</v>
      </c>
      <c r="AX4460" s="15" t="s">
        <v>76</v>
      </c>
      <c r="AY4460" s="265" t="s">
        <v>169</v>
      </c>
    </row>
    <row r="4461" s="14" customFormat="1">
      <c r="A4461" s="14"/>
      <c r="B4461" s="244"/>
      <c r="C4461" s="245"/>
      <c r="D4461" s="235" t="s">
        <v>180</v>
      </c>
      <c r="E4461" s="245"/>
      <c r="F4461" s="247" t="s">
        <v>3606</v>
      </c>
      <c r="G4461" s="245"/>
      <c r="H4461" s="248">
        <v>11.263999999999999</v>
      </c>
      <c r="I4461" s="249"/>
      <c r="J4461" s="245"/>
      <c r="K4461" s="245"/>
      <c r="L4461" s="250"/>
      <c r="M4461" s="251"/>
      <c r="N4461" s="252"/>
      <c r="O4461" s="252"/>
      <c r="P4461" s="252"/>
      <c r="Q4461" s="252"/>
      <c r="R4461" s="252"/>
      <c r="S4461" s="252"/>
      <c r="T4461" s="253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4" t="s">
        <v>180</v>
      </c>
      <c r="AU4461" s="254" t="s">
        <v>78</v>
      </c>
      <c r="AV4461" s="14" t="s">
        <v>78</v>
      </c>
      <c r="AW4461" s="14" t="s">
        <v>4</v>
      </c>
      <c r="AX4461" s="14" t="s">
        <v>76</v>
      </c>
      <c r="AY4461" s="254" t="s">
        <v>169</v>
      </c>
    </row>
    <row r="4462" s="2" customFormat="1" ht="24.15" customHeight="1">
      <c r="A4462" s="41"/>
      <c r="B4462" s="42"/>
      <c r="C4462" s="215" t="s">
        <v>3607</v>
      </c>
      <c r="D4462" s="215" t="s">
        <v>171</v>
      </c>
      <c r="E4462" s="216" t="s">
        <v>3608</v>
      </c>
      <c r="F4462" s="217" t="s">
        <v>3609</v>
      </c>
      <c r="G4462" s="218" t="s">
        <v>412</v>
      </c>
      <c r="H4462" s="219">
        <v>90.864000000000004</v>
      </c>
      <c r="I4462" s="220"/>
      <c r="J4462" s="221">
        <f>ROUND(I4462*H4462,2)</f>
        <v>0</v>
      </c>
      <c r="K4462" s="217" t="s">
        <v>175</v>
      </c>
      <c r="L4462" s="47"/>
      <c r="M4462" s="222" t="s">
        <v>19</v>
      </c>
      <c r="N4462" s="223" t="s">
        <v>40</v>
      </c>
      <c r="O4462" s="87"/>
      <c r="P4462" s="224">
        <f>O4462*H4462</f>
        <v>0</v>
      </c>
      <c r="Q4462" s="224">
        <v>0.0015</v>
      </c>
      <c r="R4462" s="224">
        <f>Q4462*H4462</f>
        <v>0.136296</v>
      </c>
      <c r="S4462" s="224">
        <v>0</v>
      </c>
      <c r="T4462" s="225">
        <f>S4462*H4462</f>
        <v>0</v>
      </c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R4462" s="226" t="s">
        <v>508</v>
      </c>
      <c r="AT4462" s="226" t="s">
        <v>171</v>
      </c>
      <c r="AU4462" s="226" t="s">
        <v>78</v>
      </c>
      <c r="AY4462" s="20" t="s">
        <v>169</v>
      </c>
      <c r="BE4462" s="227">
        <f>IF(N4462="základní",J4462,0)</f>
        <v>0</v>
      </c>
      <c r="BF4462" s="227">
        <f>IF(N4462="snížená",J4462,0)</f>
        <v>0</v>
      </c>
      <c r="BG4462" s="227">
        <f>IF(N4462="zákl. přenesená",J4462,0)</f>
        <v>0</v>
      </c>
      <c r="BH4462" s="227">
        <f>IF(N4462="sníž. přenesená",J4462,0)</f>
        <v>0</v>
      </c>
      <c r="BI4462" s="227">
        <f>IF(N4462="nulová",J4462,0)</f>
        <v>0</v>
      </c>
      <c r="BJ4462" s="20" t="s">
        <v>76</v>
      </c>
      <c r="BK4462" s="227">
        <f>ROUND(I4462*H4462,2)</f>
        <v>0</v>
      </c>
      <c r="BL4462" s="20" t="s">
        <v>508</v>
      </c>
      <c r="BM4462" s="226" t="s">
        <v>3610</v>
      </c>
    </row>
    <row r="4463" s="2" customFormat="1">
      <c r="A4463" s="41"/>
      <c r="B4463" s="42"/>
      <c r="C4463" s="43"/>
      <c r="D4463" s="228" t="s">
        <v>178</v>
      </c>
      <c r="E4463" s="43"/>
      <c r="F4463" s="229" t="s">
        <v>3611</v>
      </c>
      <c r="G4463" s="43"/>
      <c r="H4463" s="43"/>
      <c r="I4463" s="230"/>
      <c r="J4463" s="43"/>
      <c r="K4463" s="43"/>
      <c r="L4463" s="47"/>
      <c r="M4463" s="231"/>
      <c r="N4463" s="232"/>
      <c r="O4463" s="87"/>
      <c r="P4463" s="87"/>
      <c r="Q4463" s="87"/>
      <c r="R4463" s="87"/>
      <c r="S4463" s="87"/>
      <c r="T4463" s="88"/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T4463" s="20" t="s">
        <v>178</v>
      </c>
      <c r="AU4463" s="20" t="s">
        <v>78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1854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1855</v>
      </c>
      <c r="G4465" s="245"/>
      <c r="H4465" s="248">
        <v>6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3" customFormat="1">
      <c r="A4466" s="13"/>
      <c r="B4466" s="233"/>
      <c r="C4466" s="234"/>
      <c r="D4466" s="235" t="s">
        <v>180</v>
      </c>
      <c r="E4466" s="236" t="s">
        <v>19</v>
      </c>
      <c r="F4466" s="237" t="s">
        <v>1858</v>
      </c>
      <c r="G4466" s="234"/>
      <c r="H4466" s="236" t="s">
        <v>19</v>
      </c>
      <c r="I4466" s="238"/>
      <c r="J4466" s="234"/>
      <c r="K4466" s="234"/>
      <c r="L4466" s="239"/>
      <c r="M4466" s="240"/>
      <c r="N4466" s="241"/>
      <c r="O4466" s="241"/>
      <c r="P4466" s="241"/>
      <c r="Q4466" s="241"/>
      <c r="R4466" s="241"/>
      <c r="S4466" s="241"/>
      <c r="T4466" s="242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3" t="s">
        <v>180</v>
      </c>
      <c r="AU4466" s="243" t="s">
        <v>78</v>
      </c>
      <c r="AV4466" s="13" t="s">
        <v>76</v>
      </c>
      <c r="AW4466" s="13" t="s">
        <v>31</v>
      </c>
      <c r="AX4466" s="13" t="s">
        <v>69</v>
      </c>
      <c r="AY4466" s="243" t="s">
        <v>169</v>
      </c>
    </row>
    <row r="4467" s="14" customFormat="1">
      <c r="A4467" s="14"/>
      <c r="B4467" s="244"/>
      <c r="C4467" s="245"/>
      <c r="D4467" s="235" t="s">
        <v>180</v>
      </c>
      <c r="E4467" s="246" t="s">
        <v>19</v>
      </c>
      <c r="F4467" s="247" t="s">
        <v>1859</v>
      </c>
      <c r="G4467" s="245"/>
      <c r="H4467" s="248">
        <v>3.6000000000000001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31</v>
      </c>
      <c r="AX4467" s="14" t="s">
        <v>69</v>
      </c>
      <c r="AY4467" s="254" t="s">
        <v>169</v>
      </c>
    </row>
    <row r="4468" s="13" customFormat="1">
      <c r="A4468" s="13"/>
      <c r="B4468" s="233"/>
      <c r="C4468" s="234"/>
      <c r="D4468" s="235" t="s">
        <v>180</v>
      </c>
      <c r="E4468" s="236" t="s">
        <v>19</v>
      </c>
      <c r="F4468" s="237" t="s">
        <v>1860</v>
      </c>
      <c r="G4468" s="234"/>
      <c r="H4468" s="236" t="s">
        <v>19</v>
      </c>
      <c r="I4468" s="238"/>
      <c r="J4468" s="234"/>
      <c r="K4468" s="234"/>
      <c r="L4468" s="239"/>
      <c r="M4468" s="240"/>
      <c r="N4468" s="241"/>
      <c r="O4468" s="241"/>
      <c r="P4468" s="241"/>
      <c r="Q4468" s="241"/>
      <c r="R4468" s="241"/>
      <c r="S4468" s="241"/>
      <c r="T4468" s="242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3" t="s">
        <v>180</v>
      </c>
      <c r="AU4468" s="243" t="s">
        <v>78</v>
      </c>
      <c r="AV4468" s="13" t="s">
        <v>76</v>
      </c>
      <c r="AW4468" s="13" t="s">
        <v>31</v>
      </c>
      <c r="AX4468" s="13" t="s">
        <v>69</v>
      </c>
      <c r="AY4468" s="243" t="s">
        <v>169</v>
      </c>
    </row>
    <row r="4469" s="14" customFormat="1">
      <c r="A4469" s="14"/>
      <c r="B4469" s="244"/>
      <c r="C4469" s="245"/>
      <c r="D4469" s="235" t="s">
        <v>180</v>
      </c>
      <c r="E4469" s="246" t="s">
        <v>19</v>
      </c>
      <c r="F4469" s="247" t="s">
        <v>1861</v>
      </c>
      <c r="G4469" s="245"/>
      <c r="H4469" s="248">
        <v>16.460000000000001</v>
      </c>
      <c r="I4469" s="249"/>
      <c r="J4469" s="245"/>
      <c r="K4469" s="245"/>
      <c r="L4469" s="250"/>
      <c r="M4469" s="251"/>
      <c r="N4469" s="252"/>
      <c r="O4469" s="252"/>
      <c r="P4469" s="252"/>
      <c r="Q4469" s="252"/>
      <c r="R4469" s="252"/>
      <c r="S4469" s="252"/>
      <c r="T4469" s="253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4" t="s">
        <v>180</v>
      </c>
      <c r="AU4469" s="254" t="s">
        <v>78</v>
      </c>
      <c r="AV4469" s="14" t="s">
        <v>78</v>
      </c>
      <c r="AW4469" s="14" t="s">
        <v>31</v>
      </c>
      <c r="AX4469" s="14" t="s">
        <v>69</v>
      </c>
      <c r="AY4469" s="254" t="s">
        <v>169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1864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1865</v>
      </c>
      <c r="G4471" s="245"/>
      <c r="H4471" s="248">
        <v>3.1899999999999999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1866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1867</v>
      </c>
      <c r="G4473" s="245"/>
      <c r="H4473" s="248">
        <v>4.2690000000000001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1868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1869</v>
      </c>
      <c r="G4475" s="245"/>
      <c r="H4475" s="248">
        <v>1.2350000000000001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1872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1873</v>
      </c>
      <c r="G4477" s="245"/>
      <c r="H4477" s="248">
        <v>9.3599999999999994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1874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1875</v>
      </c>
      <c r="G4479" s="245"/>
      <c r="H4479" s="248">
        <v>8.2799999999999994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1876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1877</v>
      </c>
      <c r="G4481" s="245"/>
      <c r="H4481" s="248">
        <v>2.8500000000000001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1819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1884</v>
      </c>
      <c r="G4483" s="245"/>
      <c r="H4483" s="248">
        <v>10.24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1888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1889</v>
      </c>
      <c r="G4485" s="245"/>
      <c r="H4485" s="248">
        <v>12.960000000000001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1892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1893</v>
      </c>
      <c r="G4487" s="245"/>
      <c r="H4487" s="248">
        <v>12.42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5" customFormat="1">
      <c r="A4488" s="15"/>
      <c r="B4488" s="255"/>
      <c r="C4488" s="256"/>
      <c r="D4488" s="235" t="s">
        <v>180</v>
      </c>
      <c r="E4488" s="257" t="s">
        <v>19</v>
      </c>
      <c r="F4488" s="258" t="s">
        <v>371</v>
      </c>
      <c r="G4488" s="256"/>
      <c r="H4488" s="259">
        <v>90.864000000000004</v>
      </c>
      <c r="I4488" s="260"/>
      <c r="J4488" s="256"/>
      <c r="K4488" s="256"/>
      <c r="L4488" s="261"/>
      <c r="M4488" s="262"/>
      <c r="N4488" s="263"/>
      <c r="O4488" s="263"/>
      <c r="P4488" s="263"/>
      <c r="Q4488" s="263"/>
      <c r="R4488" s="263"/>
      <c r="S4488" s="263"/>
      <c r="T4488" s="264"/>
      <c r="U4488" s="15"/>
      <c r="V4488" s="15"/>
      <c r="W4488" s="15"/>
      <c r="X4488" s="15"/>
      <c r="Y4488" s="15"/>
      <c r="Z4488" s="15"/>
      <c r="AA4488" s="15"/>
      <c r="AB4488" s="15"/>
      <c r="AC4488" s="15"/>
      <c r="AD4488" s="15"/>
      <c r="AE4488" s="15"/>
      <c r="AT4488" s="265" t="s">
        <v>180</v>
      </c>
      <c r="AU4488" s="265" t="s">
        <v>78</v>
      </c>
      <c r="AV4488" s="15" t="s">
        <v>176</v>
      </c>
      <c r="AW4488" s="15" t="s">
        <v>31</v>
      </c>
      <c r="AX4488" s="15" t="s">
        <v>76</v>
      </c>
      <c r="AY4488" s="265" t="s">
        <v>169</v>
      </c>
    </row>
    <row r="4489" s="2" customFormat="1" ht="16.5" customHeight="1">
      <c r="A4489" s="41"/>
      <c r="B4489" s="42"/>
      <c r="C4489" s="215" t="s">
        <v>3612</v>
      </c>
      <c r="D4489" s="215" t="s">
        <v>171</v>
      </c>
      <c r="E4489" s="216" t="s">
        <v>3613</v>
      </c>
      <c r="F4489" s="217" t="s">
        <v>3614</v>
      </c>
      <c r="G4489" s="218" t="s">
        <v>396</v>
      </c>
      <c r="H4489" s="219">
        <v>175.49000000000001</v>
      </c>
      <c r="I4489" s="220"/>
      <c r="J4489" s="221">
        <f>ROUND(I4489*H4489,2)</f>
        <v>0</v>
      </c>
      <c r="K4489" s="217" t="s">
        <v>175</v>
      </c>
      <c r="L4489" s="47"/>
      <c r="M4489" s="222" t="s">
        <v>19</v>
      </c>
      <c r="N4489" s="223" t="s">
        <v>40</v>
      </c>
      <c r="O4489" s="87"/>
      <c r="P4489" s="224">
        <f>O4489*H4489</f>
        <v>0</v>
      </c>
      <c r="Q4489" s="224">
        <v>3.0000000000000001E-05</v>
      </c>
      <c r="R4489" s="224">
        <f>Q4489*H4489</f>
        <v>0.0052647000000000006</v>
      </c>
      <c r="S4489" s="224">
        <v>0</v>
      </c>
      <c r="T4489" s="225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6" t="s">
        <v>508</v>
      </c>
      <c r="AT4489" s="226" t="s">
        <v>171</v>
      </c>
      <c r="AU4489" s="226" t="s">
        <v>78</v>
      </c>
      <c r="AY4489" s="20" t="s">
        <v>169</v>
      </c>
      <c r="BE4489" s="227">
        <f>IF(N4489="základní",J4489,0)</f>
        <v>0</v>
      </c>
      <c r="BF4489" s="227">
        <f>IF(N4489="snížená",J4489,0)</f>
        <v>0</v>
      </c>
      <c r="BG4489" s="227">
        <f>IF(N4489="zákl. přenesená",J4489,0)</f>
        <v>0</v>
      </c>
      <c r="BH4489" s="227">
        <f>IF(N4489="sníž. přenesená",J4489,0)</f>
        <v>0</v>
      </c>
      <c r="BI4489" s="227">
        <f>IF(N4489="nulová",J4489,0)</f>
        <v>0</v>
      </c>
      <c r="BJ4489" s="20" t="s">
        <v>76</v>
      </c>
      <c r="BK4489" s="227">
        <f>ROUND(I4489*H4489,2)</f>
        <v>0</v>
      </c>
      <c r="BL4489" s="20" t="s">
        <v>508</v>
      </c>
      <c r="BM4489" s="226" t="s">
        <v>3615</v>
      </c>
    </row>
    <row r="4490" s="2" customFormat="1">
      <c r="A4490" s="41"/>
      <c r="B4490" s="42"/>
      <c r="C4490" s="43"/>
      <c r="D4490" s="228" t="s">
        <v>178</v>
      </c>
      <c r="E4490" s="43"/>
      <c r="F4490" s="229" t="s">
        <v>3616</v>
      </c>
      <c r="G4490" s="43"/>
      <c r="H4490" s="43"/>
      <c r="I4490" s="230"/>
      <c r="J4490" s="43"/>
      <c r="K4490" s="43"/>
      <c r="L4490" s="47"/>
      <c r="M4490" s="231"/>
      <c r="N4490" s="232"/>
      <c r="O4490" s="87"/>
      <c r="P4490" s="87"/>
      <c r="Q4490" s="87"/>
      <c r="R4490" s="87"/>
      <c r="S4490" s="87"/>
      <c r="T4490" s="88"/>
      <c r="U4490" s="41"/>
      <c r="V4490" s="41"/>
      <c r="W4490" s="41"/>
      <c r="X4490" s="41"/>
      <c r="Y4490" s="41"/>
      <c r="Z4490" s="41"/>
      <c r="AA4490" s="41"/>
      <c r="AB4490" s="41"/>
      <c r="AC4490" s="41"/>
      <c r="AD4490" s="41"/>
      <c r="AE4490" s="41"/>
      <c r="AT4490" s="20" t="s">
        <v>178</v>
      </c>
      <c r="AU4490" s="20" t="s">
        <v>78</v>
      </c>
    </row>
    <row r="4491" s="13" customFormat="1">
      <c r="A4491" s="13"/>
      <c r="B4491" s="233"/>
      <c r="C4491" s="234"/>
      <c r="D4491" s="235" t="s">
        <v>180</v>
      </c>
      <c r="E4491" s="236" t="s">
        <v>19</v>
      </c>
      <c r="F4491" s="237" t="s">
        <v>1854</v>
      </c>
      <c r="G4491" s="234"/>
      <c r="H4491" s="236" t="s">
        <v>19</v>
      </c>
      <c r="I4491" s="238"/>
      <c r="J4491" s="234"/>
      <c r="K4491" s="234"/>
      <c r="L4491" s="239"/>
      <c r="M4491" s="240"/>
      <c r="N4491" s="241"/>
      <c r="O4491" s="241"/>
      <c r="P4491" s="241"/>
      <c r="Q4491" s="241"/>
      <c r="R4491" s="241"/>
      <c r="S4491" s="241"/>
      <c r="T4491" s="242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3" t="s">
        <v>180</v>
      </c>
      <c r="AU4491" s="243" t="s">
        <v>78</v>
      </c>
      <c r="AV4491" s="13" t="s">
        <v>76</v>
      </c>
      <c r="AW4491" s="13" t="s">
        <v>31</v>
      </c>
      <c r="AX4491" s="13" t="s">
        <v>69</v>
      </c>
      <c r="AY4491" s="243" t="s">
        <v>169</v>
      </c>
    </row>
    <row r="4492" s="14" customFormat="1">
      <c r="A4492" s="14"/>
      <c r="B4492" s="244"/>
      <c r="C4492" s="245"/>
      <c r="D4492" s="235" t="s">
        <v>180</v>
      </c>
      <c r="E4492" s="246" t="s">
        <v>19</v>
      </c>
      <c r="F4492" s="247" t="s">
        <v>1959</v>
      </c>
      <c r="G4492" s="245"/>
      <c r="H4492" s="248">
        <v>10</v>
      </c>
      <c r="I4492" s="249"/>
      <c r="J4492" s="245"/>
      <c r="K4492" s="245"/>
      <c r="L4492" s="250"/>
      <c r="M4492" s="251"/>
      <c r="N4492" s="252"/>
      <c r="O4492" s="252"/>
      <c r="P4492" s="252"/>
      <c r="Q4492" s="252"/>
      <c r="R4492" s="252"/>
      <c r="S4492" s="252"/>
      <c r="T4492" s="253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4" t="s">
        <v>180</v>
      </c>
      <c r="AU4492" s="254" t="s">
        <v>78</v>
      </c>
      <c r="AV4492" s="14" t="s">
        <v>78</v>
      </c>
      <c r="AW4492" s="14" t="s">
        <v>31</v>
      </c>
      <c r="AX4492" s="14" t="s">
        <v>69</v>
      </c>
      <c r="AY4492" s="254" t="s">
        <v>169</v>
      </c>
    </row>
    <row r="4493" s="13" customFormat="1">
      <c r="A4493" s="13"/>
      <c r="B4493" s="233"/>
      <c r="C4493" s="234"/>
      <c r="D4493" s="235" t="s">
        <v>180</v>
      </c>
      <c r="E4493" s="236" t="s">
        <v>19</v>
      </c>
      <c r="F4493" s="237" t="s">
        <v>1858</v>
      </c>
      <c r="G4493" s="234"/>
      <c r="H4493" s="236" t="s">
        <v>19</v>
      </c>
      <c r="I4493" s="238"/>
      <c r="J4493" s="234"/>
      <c r="K4493" s="234"/>
      <c r="L4493" s="239"/>
      <c r="M4493" s="240"/>
      <c r="N4493" s="241"/>
      <c r="O4493" s="241"/>
      <c r="P4493" s="241"/>
      <c r="Q4493" s="241"/>
      <c r="R4493" s="241"/>
      <c r="S4493" s="241"/>
      <c r="T4493" s="242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3" t="s">
        <v>180</v>
      </c>
      <c r="AU4493" s="243" t="s">
        <v>78</v>
      </c>
      <c r="AV4493" s="13" t="s">
        <v>76</v>
      </c>
      <c r="AW4493" s="13" t="s">
        <v>31</v>
      </c>
      <c r="AX4493" s="13" t="s">
        <v>69</v>
      </c>
      <c r="AY4493" s="243" t="s">
        <v>169</v>
      </c>
    </row>
    <row r="4494" s="14" customFormat="1">
      <c r="A4494" s="14"/>
      <c r="B4494" s="244"/>
      <c r="C4494" s="245"/>
      <c r="D4494" s="235" t="s">
        <v>180</v>
      </c>
      <c r="E4494" s="246" t="s">
        <v>19</v>
      </c>
      <c r="F4494" s="247" t="s">
        <v>1960</v>
      </c>
      <c r="G4494" s="245"/>
      <c r="H4494" s="248">
        <v>7.5999999999999996</v>
      </c>
      <c r="I4494" s="249"/>
      <c r="J4494" s="245"/>
      <c r="K4494" s="245"/>
      <c r="L4494" s="250"/>
      <c r="M4494" s="251"/>
      <c r="N4494" s="252"/>
      <c r="O4494" s="252"/>
      <c r="P4494" s="252"/>
      <c r="Q4494" s="252"/>
      <c r="R4494" s="252"/>
      <c r="S4494" s="252"/>
      <c r="T4494" s="253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4" t="s">
        <v>180</v>
      </c>
      <c r="AU4494" s="254" t="s">
        <v>78</v>
      </c>
      <c r="AV4494" s="14" t="s">
        <v>78</v>
      </c>
      <c r="AW4494" s="14" t="s">
        <v>31</v>
      </c>
      <c r="AX4494" s="14" t="s">
        <v>69</v>
      </c>
      <c r="AY4494" s="254" t="s">
        <v>169</v>
      </c>
    </row>
    <row r="4495" s="13" customFormat="1">
      <c r="A4495" s="13"/>
      <c r="B4495" s="233"/>
      <c r="C4495" s="234"/>
      <c r="D4495" s="235" t="s">
        <v>180</v>
      </c>
      <c r="E4495" s="236" t="s">
        <v>19</v>
      </c>
      <c r="F4495" s="237" t="s">
        <v>1860</v>
      </c>
      <c r="G4495" s="234"/>
      <c r="H4495" s="236" t="s">
        <v>19</v>
      </c>
      <c r="I4495" s="238"/>
      <c r="J4495" s="234"/>
      <c r="K4495" s="234"/>
      <c r="L4495" s="239"/>
      <c r="M4495" s="240"/>
      <c r="N4495" s="241"/>
      <c r="O4495" s="241"/>
      <c r="P4495" s="241"/>
      <c r="Q4495" s="241"/>
      <c r="R4495" s="241"/>
      <c r="S4495" s="241"/>
      <c r="T4495" s="242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43" t="s">
        <v>180</v>
      </c>
      <c r="AU4495" s="243" t="s">
        <v>78</v>
      </c>
      <c r="AV4495" s="13" t="s">
        <v>76</v>
      </c>
      <c r="AW4495" s="13" t="s">
        <v>31</v>
      </c>
      <c r="AX4495" s="13" t="s">
        <v>69</v>
      </c>
      <c r="AY4495" s="243" t="s">
        <v>169</v>
      </c>
    </row>
    <row r="4496" s="14" customFormat="1">
      <c r="A4496" s="14"/>
      <c r="B4496" s="244"/>
      <c r="C4496" s="245"/>
      <c r="D4496" s="235" t="s">
        <v>180</v>
      </c>
      <c r="E4496" s="246" t="s">
        <v>19</v>
      </c>
      <c r="F4496" s="247" t="s">
        <v>1961</v>
      </c>
      <c r="G4496" s="245"/>
      <c r="H4496" s="248">
        <v>31.579999999999998</v>
      </c>
      <c r="I4496" s="249"/>
      <c r="J4496" s="245"/>
      <c r="K4496" s="245"/>
      <c r="L4496" s="250"/>
      <c r="M4496" s="251"/>
      <c r="N4496" s="252"/>
      <c r="O4496" s="252"/>
      <c r="P4496" s="252"/>
      <c r="Q4496" s="252"/>
      <c r="R4496" s="252"/>
      <c r="S4496" s="252"/>
      <c r="T4496" s="253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T4496" s="254" t="s">
        <v>180</v>
      </c>
      <c r="AU4496" s="254" t="s">
        <v>78</v>
      </c>
      <c r="AV4496" s="14" t="s">
        <v>78</v>
      </c>
      <c r="AW4496" s="14" t="s">
        <v>31</v>
      </c>
      <c r="AX4496" s="14" t="s">
        <v>69</v>
      </c>
      <c r="AY4496" s="254" t="s">
        <v>169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1864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1962</v>
      </c>
      <c r="G4498" s="245"/>
      <c r="H4498" s="248">
        <v>10.75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1866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1963</v>
      </c>
      <c r="G4500" s="245"/>
      <c r="H4500" s="248">
        <v>8.3100000000000005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1868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1964</v>
      </c>
      <c r="G4502" s="245"/>
      <c r="H4502" s="248">
        <v>4.5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1872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1965</v>
      </c>
      <c r="G4504" s="245"/>
      <c r="H4504" s="248">
        <v>20.82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1874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1966</v>
      </c>
      <c r="G4506" s="245"/>
      <c r="H4506" s="248">
        <v>13.01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1876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1967</v>
      </c>
      <c r="G4508" s="245"/>
      <c r="H4508" s="248">
        <v>7.4400000000000004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1819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1953</v>
      </c>
      <c r="G4510" s="245"/>
      <c r="H4510" s="248">
        <v>12.970000000000001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1888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1968</v>
      </c>
      <c r="G4512" s="245"/>
      <c r="H4512" s="248">
        <v>24.41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1892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1969</v>
      </c>
      <c r="G4514" s="245"/>
      <c r="H4514" s="248">
        <v>24.100000000000001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5" customFormat="1">
      <c r="A4515" s="15"/>
      <c r="B4515" s="255"/>
      <c r="C4515" s="256"/>
      <c r="D4515" s="235" t="s">
        <v>180</v>
      </c>
      <c r="E4515" s="257" t="s">
        <v>19</v>
      </c>
      <c r="F4515" s="258" t="s">
        <v>371</v>
      </c>
      <c r="G4515" s="256"/>
      <c r="H4515" s="259">
        <v>175.49000000000001</v>
      </c>
      <c r="I4515" s="260"/>
      <c r="J4515" s="256"/>
      <c r="K4515" s="256"/>
      <c r="L4515" s="261"/>
      <c r="M4515" s="262"/>
      <c r="N4515" s="263"/>
      <c r="O4515" s="263"/>
      <c r="P4515" s="263"/>
      <c r="Q4515" s="263"/>
      <c r="R4515" s="263"/>
      <c r="S4515" s="263"/>
      <c r="T4515" s="264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5" t="s">
        <v>180</v>
      </c>
      <c r="AU4515" s="265" t="s">
        <v>78</v>
      </c>
      <c r="AV4515" s="15" t="s">
        <v>176</v>
      </c>
      <c r="AW4515" s="15" t="s">
        <v>31</v>
      </c>
      <c r="AX4515" s="15" t="s">
        <v>76</v>
      </c>
      <c r="AY4515" s="265" t="s">
        <v>169</v>
      </c>
    </row>
    <row r="4516" s="2" customFormat="1" ht="24.15" customHeight="1">
      <c r="A4516" s="41"/>
      <c r="B4516" s="42"/>
      <c r="C4516" s="215" t="s">
        <v>3617</v>
      </c>
      <c r="D4516" s="215" t="s">
        <v>171</v>
      </c>
      <c r="E4516" s="216" t="s">
        <v>3618</v>
      </c>
      <c r="F4516" s="217" t="s">
        <v>3619</v>
      </c>
      <c r="G4516" s="218" t="s">
        <v>396</v>
      </c>
      <c r="H4516" s="219">
        <v>175.49000000000001</v>
      </c>
      <c r="I4516" s="220"/>
      <c r="J4516" s="221">
        <f>ROUND(I4516*H4516,2)</f>
        <v>0</v>
      </c>
      <c r="K4516" s="217" t="s">
        <v>175</v>
      </c>
      <c r="L4516" s="47"/>
      <c r="M4516" s="222" t="s">
        <v>19</v>
      </c>
      <c r="N4516" s="223" t="s">
        <v>40</v>
      </c>
      <c r="O4516" s="87"/>
      <c r="P4516" s="224">
        <f>O4516*H4516</f>
        <v>0</v>
      </c>
      <c r="Q4516" s="224">
        <v>0.00032000000000000003</v>
      </c>
      <c r="R4516" s="224">
        <f>Q4516*H4516</f>
        <v>0.056156800000000007</v>
      </c>
      <c r="S4516" s="224">
        <v>0</v>
      </c>
      <c r="T4516" s="225">
        <f>S4516*H4516</f>
        <v>0</v>
      </c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R4516" s="226" t="s">
        <v>508</v>
      </c>
      <c r="AT4516" s="226" t="s">
        <v>171</v>
      </c>
      <c r="AU4516" s="226" t="s">
        <v>78</v>
      </c>
      <c r="AY4516" s="20" t="s">
        <v>169</v>
      </c>
      <c r="BE4516" s="227">
        <f>IF(N4516="základní",J4516,0)</f>
        <v>0</v>
      </c>
      <c r="BF4516" s="227">
        <f>IF(N4516="snížená",J4516,0)</f>
        <v>0</v>
      </c>
      <c r="BG4516" s="227">
        <f>IF(N4516="zákl. přenesená",J4516,0)</f>
        <v>0</v>
      </c>
      <c r="BH4516" s="227">
        <f>IF(N4516="sníž. přenesená",J4516,0)</f>
        <v>0</v>
      </c>
      <c r="BI4516" s="227">
        <f>IF(N4516="nulová",J4516,0)</f>
        <v>0</v>
      </c>
      <c r="BJ4516" s="20" t="s">
        <v>76</v>
      </c>
      <c r="BK4516" s="227">
        <f>ROUND(I4516*H4516,2)</f>
        <v>0</v>
      </c>
      <c r="BL4516" s="20" t="s">
        <v>508</v>
      </c>
      <c r="BM4516" s="226" t="s">
        <v>3620</v>
      </c>
    </row>
    <row r="4517" s="2" customFormat="1">
      <c r="A4517" s="41"/>
      <c r="B4517" s="42"/>
      <c r="C4517" s="43"/>
      <c r="D4517" s="228" t="s">
        <v>178</v>
      </c>
      <c r="E4517" s="43"/>
      <c r="F4517" s="229" t="s">
        <v>3621</v>
      </c>
      <c r="G4517" s="43"/>
      <c r="H4517" s="43"/>
      <c r="I4517" s="230"/>
      <c r="J4517" s="43"/>
      <c r="K4517" s="43"/>
      <c r="L4517" s="47"/>
      <c r="M4517" s="231"/>
      <c r="N4517" s="232"/>
      <c r="O4517" s="87"/>
      <c r="P4517" s="87"/>
      <c r="Q4517" s="87"/>
      <c r="R4517" s="87"/>
      <c r="S4517" s="87"/>
      <c r="T4517" s="88"/>
      <c r="U4517" s="41"/>
      <c r="V4517" s="41"/>
      <c r="W4517" s="41"/>
      <c r="X4517" s="41"/>
      <c r="Y4517" s="41"/>
      <c r="Z4517" s="41"/>
      <c r="AA4517" s="41"/>
      <c r="AB4517" s="41"/>
      <c r="AC4517" s="41"/>
      <c r="AD4517" s="41"/>
      <c r="AE4517" s="41"/>
      <c r="AT4517" s="20" t="s">
        <v>178</v>
      </c>
      <c r="AU4517" s="20" t="s">
        <v>78</v>
      </c>
    </row>
    <row r="4518" s="13" customFormat="1">
      <c r="A4518" s="13"/>
      <c r="B4518" s="233"/>
      <c r="C4518" s="234"/>
      <c r="D4518" s="235" t="s">
        <v>180</v>
      </c>
      <c r="E4518" s="236" t="s">
        <v>19</v>
      </c>
      <c r="F4518" s="237" t="s">
        <v>1854</v>
      </c>
      <c r="G4518" s="234"/>
      <c r="H4518" s="236" t="s">
        <v>19</v>
      </c>
      <c r="I4518" s="238"/>
      <c r="J4518" s="234"/>
      <c r="K4518" s="234"/>
      <c r="L4518" s="239"/>
      <c r="M4518" s="240"/>
      <c r="N4518" s="241"/>
      <c r="O4518" s="241"/>
      <c r="P4518" s="241"/>
      <c r="Q4518" s="241"/>
      <c r="R4518" s="241"/>
      <c r="S4518" s="241"/>
      <c r="T4518" s="242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3" t="s">
        <v>180</v>
      </c>
      <c r="AU4518" s="243" t="s">
        <v>78</v>
      </c>
      <c r="AV4518" s="13" t="s">
        <v>76</v>
      </c>
      <c r="AW4518" s="13" t="s">
        <v>31</v>
      </c>
      <c r="AX4518" s="13" t="s">
        <v>69</v>
      </c>
      <c r="AY4518" s="243" t="s">
        <v>169</v>
      </c>
    </row>
    <row r="4519" s="14" customFormat="1">
      <c r="A4519" s="14"/>
      <c r="B4519" s="244"/>
      <c r="C4519" s="245"/>
      <c r="D4519" s="235" t="s">
        <v>180</v>
      </c>
      <c r="E4519" s="246" t="s">
        <v>19</v>
      </c>
      <c r="F4519" s="247" t="s">
        <v>1959</v>
      </c>
      <c r="G4519" s="245"/>
      <c r="H4519" s="248">
        <v>10</v>
      </c>
      <c r="I4519" s="249"/>
      <c r="J4519" s="245"/>
      <c r="K4519" s="245"/>
      <c r="L4519" s="250"/>
      <c r="M4519" s="251"/>
      <c r="N4519" s="252"/>
      <c r="O4519" s="252"/>
      <c r="P4519" s="252"/>
      <c r="Q4519" s="252"/>
      <c r="R4519" s="252"/>
      <c r="S4519" s="252"/>
      <c r="T4519" s="253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4" t="s">
        <v>180</v>
      </c>
      <c r="AU4519" s="254" t="s">
        <v>78</v>
      </c>
      <c r="AV4519" s="14" t="s">
        <v>78</v>
      </c>
      <c r="AW4519" s="14" t="s">
        <v>31</v>
      </c>
      <c r="AX4519" s="14" t="s">
        <v>69</v>
      </c>
      <c r="AY4519" s="254" t="s">
        <v>169</v>
      </c>
    </row>
    <row r="4520" s="13" customFormat="1">
      <c r="A4520" s="13"/>
      <c r="B4520" s="233"/>
      <c r="C4520" s="234"/>
      <c r="D4520" s="235" t="s">
        <v>180</v>
      </c>
      <c r="E4520" s="236" t="s">
        <v>19</v>
      </c>
      <c r="F4520" s="237" t="s">
        <v>1858</v>
      </c>
      <c r="G4520" s="234"/>
      <c r="H4520" s="236" t="s">
        <v>19</v>
      </c>
      <c r="I4520" s="238"/>
      <c r="J4520" s="234"/>
      <c r="K4520" s="234"/>
      <c r="L4520" s="239"/>
      <c r="M4520" s="240"/>
      <c r="N4520" s="241"/>
      <c r="O4520" s="241"/>
      <c r="P4520" s="241"/>
      <c r="Q4520" s="241"/>
      <c r="R4520" s="241"/>
      <c r="S4520" s="241"/>
      <c r="T4520" s="242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3" t="s">
        <v>180</v>
      </c>
      <c r="AU4520" s="243" t="s">
        <v>78</v>
      </c>
      <c r="AV4520" s="13" t="s">
        <v>76</v>
      </c>
      <c r="AW4520" s="13" t="s">
        <v>31</v>
      </c>
      <c r="AX4520" s="13" t="s">
        <v>69</v>
      </c>
      <c r="AY4520" s="243" t="s">
        <v>169</v>
      </c>
    </row>
    <row r="4521" s="14" customFormat="1">
      <c r="A4521" s="14"/>
      <c r="B4521" s="244"/>
      <c r="C4521" s="245"/>
      <c r="D4521" s="235" t="s">
        <v>180</v>
      </c>
      <c r="E4521" s="246" t="s">
        <v>19</v>
      </c>
      <c r="F4521" s="247" t="s">
        <v>1960</v>
      </c>
      <c r="G4521" s="245"/>
      <c r="H4521" s="248">
        <v>7.5999999999999996</v>
      </c>
      <c r="I4521" s="249"/>
      <c r="J4521" s="245"/>
      <c r="K4521" s="245"/>
      <c r="L4521" s="250"/>
      <c r="M4521" s="251"/>
      <c r="N4521" s="252"/>
      <c r="O4521" s="252"/>
      <c r="P4521" s="252"/>
      <c r="Q4521" s="252"/>
      <c r="R4521" s="252"/>
      <c r="S4521" s="252"/>
      <c r="T4521" s="253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4" t="s">
        <v>180</v>
      </c>
      <c r="AU4521" s="254" t="s">
        <v>78</v>
      </c>
      <c r="AV4521" s="14" t="s">
        <v>78</v>
      </c>
      <c r="AW4521" s="14" t="s">
        <v>31</v>
      </c>
      <c r="AX4521" s="14" t="s">
        <v>69</v>
      </c>
      <c r="AY4521" s="254" t="s">
        <v>169</v>
      </c>
    </row>
    <row r="4522" s="13" customFormat="1">
      <c r="A4522" s="13"/>
      <c r="B4522" s="233"/>
      <c r="C4522" s="234"/>
      <c r="D4522" s="235" t="s">
        <v>180</v>
      </c>
      <c r="E4522" s="236" t="s">
        <v>19</v>
      </c>
      <c r="F4522" s="237" t="s">
        <v>1860</v>
      </c>
      <c r="G4522" s="234"/>
      <c r="H4522" s="236" t="s">
        <v>19</v>
      </c>
      <c r="I4522" s="238"/>
      <c r="J4522" s="234"/>
      <c r="K4522" s="234"/>
      <c r="L4522" s="239"/>
      <c r="M4522" s="240"/>
      <c r="N4522" s="241"/>
      <c r="O4522" s="241"/>
      <c r="P4522" s="241"/>
      <c r="Q4522" s="241"/>
      <c r="R4522" s="241"/>
      <c r="S4522" s="241"/>
      <c r="T4522" s="242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3" t="s">
        <v>180</v>
      </c>
      <c r="AU4522" s="243" t="s">
        <v>78</v>
      </c>
      <c r="AV4522" s="13" t="s">
        <v>76</v>
      </c>
      <c r="AW4522" s="13" t="s">
        <v>31</v>
      </c>
      <c r="AX4522" s="13" t="s">
        <v>69</v>
      </c>
      <c r="AY4522" s="243" t="s">
        <v>169</v>
      </c>
    </row>
    <row r="4523" s="14" customFormat="1">
      <c r="A4523" s="14"/>
      <c r="B4523" s="244"/>
      <c r="C4523" s="245"/>
      <c r="D4523" s="235" t="s">
        <v>180</v>
      </c>
      <c r="E4523" s="246" t="s">
        <v>19</v>
      </c>
      <c r="F4523" s="247" t="s">
        <v>1961</v>
      </c>
      <c r="G4523" s="245"/>
      <c r="H4523" s="248">
        <v>31.579999999999998</v>
      </c>
      <c r="I4523" s="249"/>
      <c r="J4523" s="245"/>
      <c r="K4523" s="245"/>
      <c r="L4523" s="250"/>
      <c r="M4523" s="251"/>
      <c r="N4523" s="252"/>
      <c r="O4523" s="252"/>
      <c r="P4523" s="252"/>
      <c r="Q4523" s="252"/>
      <c r="R4523" s="252"/>
      <c r="S4523" s="252"/>
      <c r="T4523" s="253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4" t="s">
        <v>180</v>
      </c>
      <c r="AU4523" s="254" t="s">
        <v>78</v>
      </c>
      <c r="AV4523" s="14" t="s">
        <v>78</v>
      </c>
      <c r="AW4523" s="14" t="s">
        <v>31</v>
      </c>
      <c r="AX4523" s="14" t="s">
        <v>69</v>
      </c>
      <c r="AY4523" s="254" t="s">
        <v>169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1864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1962</v>
      </c>
      <c r="G4525" s="245"/>
      <c r="H4525" s="248">
        <v>10.75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1866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1963</v>
      </c>
      <c r="G4527" s="245"/>
      <c r="H4527" s="248">
        <v>8.3100000000000005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1868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1964</v>
      </c>
      <c r="G4529" s="245"/>
      <c r="H4529" s="248">
        <v>4.5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1872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1965</v>
      </c>
      <c r="G4531" s="245"/>
      <c r="H4531" s="248">
        <v>20.82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1874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1966</v>
      </c>
      <c r="G4533" s="245"/>
      <c r="H4533" s="248">
        <v>13.01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1876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1967</v>
      </c>
      <c r="G4535" s="245"/>
      <c r="H4535" s="248">
        <v>7.4400000000000004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1819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1953</v>
      </c>
      <c r="G4537" s="245"/>
      <c r="H4537" s="248">
        <v>12.970000000000001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1888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1968</v>
      </c>
      <c r="G4539" s="245"/>
      <c r="H4539" s="248">
        <v>24.41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1892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1969</v>
      </c>
      <c r="G4541" s="245"/>
      <c r="H4541" s="248">
        <v>24.100000000000001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5" customFormat="1">
      <c r="A4542" s="15"/>
      <c r="B4542" s="255"/>
      <c r="C4542" s="256"/>
      <c r="D4542" s="235" t="s">
        <v>180</v>
      </c>
      <c r="E4542" s="257" t="s">
        <v>19</v>
      </c>
      <c r="F4542" s="258" t="s">
        <v>371</v>
      </c>
      <c r="G4542" s="256"/>
      <c r="H4542" s="259">
        <v>175.49000000000001</v>
      </c>
      <c r="I4542" s="260"/>
      <c r="J4542" s="256"/>
      <c r="K4542" s="256"/>
      <c r="L4542" s="261"/>
      <c r="M4542" s="262"/>
      <c r="N4542" s="263"/>
      <c r="O4542" s="263"/>
      <c r="P4542" s="263"/>
      <c r="Q4542" s="263"/>
      <c r="R4542" s="263"/>
      <c r="S4542" s="263"/>
      <c r="T4542" s="264"/>
      <c r="U4542" s="15"/>
      <c r="V4542" s="15"/>
      <c r="W4542" s="15"/>
      <c r="X4542" s="15"/>
      <c r="Y4542" s="15"/>
      <c r="Z4542" s="15"/>
      <c r="AA4542" s="15"/>
      <c r="AB4542" s="15"/>
      <c r="AC4542" s="15"/>
      <c r="AD4542" s="15"/>
      <c r="AE4542" s="15"/>
      <c r="AT4542" s="265" t="s">
        <v>180</v>
      </c>
      <c r="AU4542" s="265" t="s">
        <v>78</v>
      </c>
      <c r="AV4542" s="15" t="s">
        <v>176</v>
      </c>
      <c r="AW4542" s="15" t="s">
        <v>31</v>
      </c>
      <c r="AX4542" s="15" t="s">
        <v>76</v>
      </c>
      <c r="AY4542" s="265" t="s">
        <v>169</v>
      </c>
    </row>
    <row r="4543" s="2" customFormat="1" ht="44.25" customHeight="1">
      <c r="A4543" s="41"/>
      <c r="B4543" s="42"/>
      <c r="C4543" s="215" t="s">
        <v>3622</v>
      </c>
      <c r="D4543" s="215" t="s">
        <v>171</v>
      </c>
      <c r="E4543" s="216" t="s">
        <v>3623</v>
      </c>
      <c r="F4543" s="217" t="s">
        <v>3624</v>
      </c>
      <c r="G4543" s="218" t="s">
        <v>2311</v>
      </c>
      <c r="H4543" s="288"/>
      <c r="I4543" s="220"/>
      <c r="J4543" s="221">
        <f>ROUND(I4543*H4543,2)</f>
        <v>0</v>
      </c>
      <c r="K4543" s="217" t="s">
        <v>175</v>
      </c>
      <c r="L4543" s="47"/>
      <c r="M4543" s="222" t="s">
        <v>19</v>
      </c>
      <c r="N4543" s="223" t="s">
        <v>40</v>
      </c>
      <c r="O4543" s="87"/>
      <c r="P4543" s="224">
        <f>O4543*H4543</f>
        <v>0</v>
      </c>
      <c r="Q4543" s="224">
        <v>0</v>
      </c>
      <c r="R4543" s="224">
        <f>Q4543*H4543</f>
        <v>0</v>
      </c>
      <c r="S4543" s="224">
        <v>0</v>
      </c>
      <c r="T4543" s="225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6" t="s">
        <v>508</v>
      </c>
      <c r="AT4543" s="226" t="s">
        <v>171</v>
      </c>
      <c r="AU4543" s="226" t="s">
        <v>78</v>
      </c>
      <c r="AY4543" s="20" t="s">
        <v>169</v>
      </c>
      <c r="BE4543" s="227">
        <f>IF(N4543="základní",J4543,0)</f>
        <v>0</v>
      </c>
      <c r="BF4543" s="227">
        <f>IF(N4543="snížená",J4543,0)</f>
        <v>0</v>
      </c>
      <c r="BG4543" s="227">
        <f>IF(N4543="zákl. přenesená",J4543,0)</f>
        <v>0</v>
      </c>
      <c r="BH4543" s="227">
        <f>IF(N4543="sníž. přenesená",J4543,0)</f>
        <v>0</v>
      </c>
      <c r="BI4543" s="227">
        <f>IF(N4543="nulová",J4543,0)</f>
        <v>0</v>
      </c>
      <c r="BJ4543" s="20" t="s">
        <v>76</v>
      </c>
      <c r="BK4543" s="227">
        <f>ROUND(I4543*H4543,2)</f>
        <v>0</v>
      </c>
      <c r="BL4543" s="20" t="s">
        <v>508</v>
      </c>
      <c r="BM4543" s="226" t="s">
        <v>3625</v>
      </c>
    </row>
    <row r="4544" s="2" customFormat="1">
      <c r="A4544" s="41"/>
      <c r="B4544" s="42"/>
      <c r="C4544" s="43"/>
      <c r="D4544" s="228" t="s">
        <v>178</v>
      </c>
      <c r="E4544" s="43"/>
      <c r="F4544" s="229" t="s">
        <v>3626</v>
      </c>
      <c r="G4544" s="43"/>
      <c r="H4544" s="43"/>
      <c r="I4544" s="230"/>
      <c r="J4544" s="43"/>
      <c r="K4544" s="43"/>
      <c r="L4544" s="47"/>
      <c r="M4544" s="231"/>
      <c r="N4544" s="232"/>
      <c r="O4544" s="87"/>
      <c r="P4544" s="87"/>
      <c r="Q4544" s="87"/>
      <c r="R4544" s="87"/>
      <c r="S4544" s="87"/>
      <c r="T4544" s="88"/>
      <c r="U4544" s="41"/>
      <c r="V4544" s="41"/>
      <c r="W4544" s="41"/>
      <c r="X4544" s="41"/>
      <c r="Y4544" s="41"/>
      <c r="Z4544" s="41"/>
      <c r="AA4544" s="41"/>
      <c r="AB4544" s="41"/>
      <c r="AC4544" s="41"/>
      <c r="AD4544" s="41"/>
      <c r="AE4544" s="41"/>
      <c r="AT4544" s="20" t="s">
        <v>178</v>
      </c>
      <c r="AU4544" s="20" t="s">
        <v>78</v>
      </c>
    </row>
    <row r="4545" s="12" customFormat="1" ht="22.8" customHeight="1">
      <c r="A4545" s="12"/>
      <c r="B4545" s="199"/>
      <c r="C4545" s="200"/>
      <c r="D4545" s="201" t="s">
        <v>68</v>
      </c>
      <c r="E4545" s="213" t="s">
        <v>3627</v>
      </c>
      <c r="F4545" s="213" t="s">
        <v>3628</v>
      </c>
      <c r="G4545" s="200"/>
      <c r="H4545" s="200"/>
      <c r="I4545" s="203"/>
      <c r="J4545" s="214">
        <f>BK4545</f>
        <v>0</v>
      </c>
      <c r="K4545" s="200"/>
      <c r="L4545" s="205"/>
      <c r="M4545" s="206"/>
      <c r="N4545" s="207"/>
      <c r="O4545" s="207"/>
      <c r="P4545" s="208">
        <f>SUM(P4546:P4610)</f>
        <v>0</v>
      </c>
      <c r="Q4545" s="207"/>
      <c r="R4545" s="208">
        <f>SUM(R4546:R4610)</f>
        <v>1.6711065000000001</v>
      </c>
      <c r="S4545" s="207"/>
      <c r="T4545" s="209">
        <f>SUM(T4546:T4610)</f>
        <v>0</v>
      </c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R4545" s="210" t="s">
        <v>78</v>
      </c>
      <c r="AT4545" s="211" t="s">
        <v>68</v>
      </c>
      <c r="AU4545" s="211" t="s">
        <v>76</v>
      </c>
      <c r="AY4545" s="210" t="s">
        <v>169</v>
      </c>
      <c r="BK4545" s="212">
        <f>SUM(BK4546:BK4610)</f>
        <v>0</v>
      </c>
    </row>
    <row r="4546" s="2" customFormat="1" ht="24.15" customHeight="1">
      <c r="A4546" s="41"/>
      <c r="B4546" s="42"/>
      <c r="C4546" s="215" t="s">
        <v>3629</v>
      </c>
      <c r="D4546" s="215" t="s">
        <v>171</v>
      </c>
      <c r="E4546" s="216" t="s">
        <v>3630</v>
      </c>
      <c r="F4546" s="217" t="s">
        <v>3631</v>
      </c>
      <c r="G4546" s="218" t="s">
        <v>412</v>
      </c>
      <c r="H4546" s="219">
        <v>371.35700000000003</v>
      </c>
      <c r="I4546" s="220"/>
      <c r="J4546" s="221">
        <f>ROUND(I4546*H4546,2)</f>
        <v>0</v>
      </c>
      <c r="K4546" s="217" t="s">
        <v>175</v>
      </c>
      <c r="L4546" s="47"/>
      <c r="M4546" s="222" t="s">
        <v>19</v>
      </c>
      <c r="N4546" s="223" t="s">
        <v>40</v>
      </c>
      <c r="O4546" s="87"/>
      <c r="P4546" s="224">
        <f>O4546*H4546</f>
        <v>0</v>
      </c>
      <c r="Q4546" s="224">
        <v>0</v>
      </c>
      <c r="R4546" s="224">
        <f>Q4546*H4546</f>
        <v>0</v>
      </c>
      <c r="S4546" s="224">
        <v>0</v>
      </c>
      <c r="T4546" s="225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6" t="s">
        <v>508</v>
      </c>
      <c r="AT4546" s="226" t="s">
        <v>171</v>
      </c>
      <c r="AU4546" s="226" t="s">
        <v>78</v>
      </c>
      <c r="AY4546" s="20" t="s">
        <v>169</v>
      </c>
      <c r="BE4546" s="227">
        <f>IF(N4546="základní",J4546,0)</f>
        <v>0</v>
      </c>
      <c r="BF4546" s="227">
        <f>IF(N4546="snížená",J4546,0)</f>
        <v>0</v>
      </c>
      <c r="BG4546" s="227">
        <f>IF(N4546="zákl. přenesená",J4546,0)</f>
        <v>0</v>
      </c>
      <c r="BH4546" s="227">
        <f>IF(N4546="sníž. přenesená",J4546,0)</f>
        <v>0</v>
      </c>
      <c r="BI4546" s="227">
        <f>IF(N4546="nulová",J4546,0)</f>
        <v>0</v>
      </c>
      <c r="BJ4546" s="20" t="s">
        <v>76</v>
      </c>
      <c r="BK4546" s="227">
        <f>ROUND(I4546*H4546,2)</f>
        <v>0</v>
      </c>
      <c r="BL4546" s="20" t="s">
        <v>508</v>
      </c>
      <c r="BM4546" s="226" t="s">
        <v>3632</v>
      </c>
    </row>
    <row r="4547" s="2" customFormat="1">
      <c r="A4547" s="41"/>
      <c r="B4547" s="42"/>
      <c r="C4547" s="43"/>
      <c r="D4547" s="228" t="s">
        <v>178</v>
      </c>
      <c r="E4547" s="43"/>
      <c r="F4547" s="229" t="s">
        <v>3633</v>
      </c>
      <c r="G4547" s="43"/>
      <c r="H4547" s="43"/>
      <c r="I4547" s="230"/>
      <c r="J4547" s="43"/>
      <c r="K4547" s="43"/>
      <c r="L4547" s="47"/>
      <c r="M4547" s="231"/>
      <c r="N4547" s="232"/>
      <c r="O4547" s="87"/>
      <c r="P4547" s="87"/>
      <c r="Q4547" s="87"/>
      <c r="R4547" s="87"/>
      <c r="S4547" s="87"/>
      <c r="T4547" s="88"/>
      <c r="U4547" s="41"/>
      <c r="V4547" s="41"/>
      <c r="W4547" s="41"/>
      <c r="X4547" s="41"/>
      <c r="Y4547" s="41"/>
      <c r="Z4547" s="41"/>
      <c r="AA4547" s="41"/>
      <c r="AB4547" s="41"/>
      <c r="AC4547" s="41"/>
      <c r="AD4547" s="41"/>
      <c r="AE4547" s="41"/>
      <c r="AT4547" s="20" t="s">
        <v>178</v>
      </c>
      <c r="AU4547" s="20" t="s">
        <v>78</v>
      </c>
    </row>
    <row r="4548" s="13" customFormat="1">
      <c r="A4548" s="13"/>
      <c r="B4548" s="233"/>
      <c r="C4548" s="234"/>
      <c r="D4548" s="235" t="s">
        <v>180</v>
      </c>
      <c r="E4548" s="236" t="s">
        <v>19</v>
      </c>
      <c r="F4548" s="237" t="s">
        <v>1850</v>
      </c>
      <c r="G4548" s="234"/>
      <c r="H4548" s="236" t="s">
        <v>19</v>
      </c>
      <c r="I4548" s="238"/>
      <c r="J4548" s="234"/>
      <c r="K4548" s="234"/>
      <c r="L4548" s="239"/>
      <c r="M4548" s="240"/>
      <c r="N4548" s="241"/>
      <c r="O4548" s="241"/>
      <c r="P4548" s="241"/>
      <c r="Q4548" s="241"/>
      <c r="R4548" s="241"/>
      <c r="S4548" s="241"/>
      <c r="T4548" s="242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3" t="s">
        <v>180</v>
      </c>
      <c r="AU4548" s="243" t="s">
        <v>78</v>
      </c>
      <c r="AV4548" s="13" t="s">
        <v>76</v>
      </c>
      <c r="AW4548" s="13" t="s">
        <v>31</v>
      </c>
      <c r="AX4548" s="13" t="s">
        <v>69</v>
      </c>
      <c r="AY4548" s="243" t="s">
        <v>169</v>
      </c>
    </row>
    <row r="4549" s="14" customFormat="1">
      <c r="A4549" s="14"/>
      <c r="B4549" s="244"/>
      <c r="C4549" s="245"/>
      <c r="D4549" s="235" t="s">
        <v>180</v>
      </c>
      <c r="E4549" s="246" t="s">
        <v>19</v>
      </c>
      <c r="F4549" s="247" t="s">
        <v>3634</v>
      </c>
      <c r="G4549" s="245"/>
      <c r="H4549" s="248">
        <v>143.68000000000001</v>
      </c>
      <c r="I4549" s="249"/>
      <c r="J4549" s="245"/>
      <c r="K4549" s="245"/>
      <c r="L4549" s="250"/>
      <c r="M4549" s="251"/>
      <c r="N4549" s="252"/>
      <c r="O4549" s="252"/>
      <c r="P4549" s="252"/>
      <c r="Q4549" s="252"/>
      <c r="R4549" s="252"/>
      <c r="S4549" s="252"/>
      <c r="T4549" s="253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4" t="s">
        <v>180</v>
      </c>
      <c r="AU4549" s="254" t="s">
        <v>78</v>
      </c>
      <c r="AV4549" s="14" t="s">
        <v>78</v>
      </c>
      <c r="AW4549" s="14" t="s">
        <v>31</v>
      </c>
      <c r="AX4549" s="14" t="s">
        <v>69</v>
      </c>
      <c r="AY4549" s="254" t="s">
        <v>169</v>
      </c>
    </row>
    <row r="4550" s="13" customFormat="1">
      <c r="A4550" s="13"/>
      <c r="B4550" s="233"/>
      <c r="C4550" s="234"/>
      <c r="D4550" s="235" t="s">
        <v>180</v>
      </c>
      <c r="E4550" s="236" t="s">
        <v>19</v>
      </c>
      <c r="F4550" s="237" t="s">
        <v>1852</v>
      </c>
      <c r="G4550" s="234"/>
      <c r="H4550" s="236" t="s">
        <v>19</v>
      </c>
      <c r="I4550" s="238"/>
      <c r="J4550" s="234"/>
      <c r="K4550" s="234"/>
      <c r="L4550" s="239"/>
      <c r="M4550" s="240"/>
      <c r="N4550" s="241"/>
      <c r="O4550" s="241"/>
      <c r="P4550" s="241"/>
      <c r="Q4550" s="241"/>
      <c r="R4550" s="241"/>
      <c r="S4550" s="241"/>
      <c r="T4550" s="242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3" t="s">
        <v>180</v>
      </c>
      <c r="AU4550" s="243" t="s">
        <v>78</v>
      </c>
      <c r="AV4550" s="13" t="s">
        <v>76</v>
      </c>
      <c r="AW4550" s="13" t="s">
        <v>31</v>
      </c>
      <c r="AX4550" s="13" t="s">
        <v>69</v>
      </c>
      <c r="AY4550" s="243" t="s">
        <v>169</v>
      </c>
    </row>
    <row r="4551" s="14" customFormat="1">
      <c r="A4551" s="14"/>
      <c r="B4551" s="244"/>
      <c r="C4551" s="245"/>
      <c r="D4551" s="235" t="s">
        <v>180</v>
      </c>
      <c r="E4551" s="246" t="s">
        <v>19</v>
      </c>
      <c r="F4551" s="247" t="s">
        <v>3635</v>
      </c>
      <c r="G4551" s="245"/>
      <c r="H4551" s="248">
        <v>76.233000000000004</v>
      </c>
      <c r="I4551" s="249"/>
      <c r="J4551" s="245"/>
      <c r="K4551" s="245"/>
      <c r="L4551" s="250"/>
      <c r="M4551" s="251"/>
      <c r="N4551" s="252"/>
      <c r="O4551" s="252"/>
      <c r="P4551" s="252"/>
      <c r="Q4551" s="252"/>
      <c r="R4551" s="252"/>
      <c r="S4551" s="252"/>
      <c r="T4551" s="253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4" t="s">
        <v>180</v>
      </c>
      <c r="AU4551" s="254" t="s">
        <v>78</v>
      </c>
      <c r="AV4551" s="14" t="s">
        <v>78</v>
      </c>
      <c r="AW4551" s="14" t="s">
        <v>31</v>
      </c>
      <c r="AX4551" s="14" t="s">
        <v>69</v>
      </c>
      <c r="AY4551" s="254" t="s">
        <v>169</v>
      </c>
    </row>
    <row r="4552" s="13" customFormat="1">
      <c r="A4552" s="13"/>
      <c r="B4552" s="233"/>
      <c r="C4552" s="234"/>
      <c r="D4552" s="235" t="s">
        <v>180</v>
      </c>
      <c r="E4552" s="236" t="s">
        <v>19</v>
      </c>
      <c r="F4552" s="237" t="s">
        <v>1856</v>
      </c>
      <c r="G4552" s="234"/>
      <c r="H4552" s="236" t="s">
        <v>19</v>
      </c>
      <c r="I4552" s="238"/>
      <c r="J4552" s="234"/>
      <c r="K4552" s="234"/>
      <c r="L4552" s="239"/>
      <c r="M4552" s="240"/>
      <c r="N4552" s="241"/>
      <c r="O4552" s="241"/>
      <c r="P4552" s="241"/>
      <c r="Q4552" s="241"/>
      <c r="R4552" s="241"/>
      <c r="S4552" s="241"/>
      <c r="T4552" s="242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43" t="s">
        <v>180</v>
      </c>
      <c r="AU4552" s="243" t="s">
        <v>78</v>
      </c>
      <c r="AV4552" s="13" t="s">
        <v>76</v>
      </c>
      <c r="AW4552" s="13" t="s">
        <v>31</v>
      </c>
      <c r="AX4552" s="13" t="s">
        <v>69</v>
      </c>
      <c r="AY4552" s="243" t="s">
        <v>169</v>
      </c>
    </row>
    <row r="4553" s="14" customFormat="1">
      <c r="A4553" s="14"/>
      <c r="B4553" s="244"/>
      <c r="C4553" s="245"/>
      <c r="D4553" s="235" t="s">
        <v>180</v>
      </c>
      <c r="E4553" s="246" t="s">
        <v>19</v>
      </c>
      <c r="F4553" s="247" t="s">
        <v>1857</v>
      </c>
      <c r="G4553" s="245"/>
      <c r="H4553" s="248">
        <v>48.990000000000002</v>
      </c>
      <c r="I4553" s="249"/>
      <c r="J4553" s="245"/>
      <c r="K4553" s="245"/>
      <c r="L4553" s="250"/>
      <c r="M4553" s="251"/>
      <c r="N4553" s="252"/>
      <c r="O4553" s="252"/>
      <c r="P4553" s="252"/>
      <c r="Q4553" s="252"/>
      <c r="R4553" s="252"/>
      <c r="S4553" s="252"/>
      <c r="T4553" s="253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4" t="s">
        <v>180</v>
      </c>
      <c r="AU4553" s="254" t="s">
        <v>78</v>
      </c>
      <c r="AV4553" s="14" t="s">
        <v>78</v>
      </c>
      <c r="AW4553" s="14" t="s">
        <v>31</v>
      </c>
      <c r="AX4553" s="14" t="s">
        <v>69</v>
      </c>
      <c r="AY4553" s="254" t="s">
        <v>169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1862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1863</v>
      </c>
      <c r="G4555" s="245"/>
      <c r="H4555" s="248">
        <v>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1870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1871</v>
      </c>
      <c r="G4557" s="245"/>
      <c r="H4557" s="248">
        <v>5.6500000000000004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1878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3636</v>
      </c>
      <c r="G4559" s="245"/>
      <c r="H4559" s="248">
        <v>13.644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1880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1881</v>
      </c>
      <c r="G4561" s="245"/>
      <c r="H4561" s="248">
        <v>37.259999999999998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1886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3637</v>
      </c>
      <c r="G4563" s="245"/>
      <c r="H4563" s="248">
        <v>22.25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1890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3638</v>
      </c>
      <c r="G4565" s="245"/>
      <c r="H4565" s="248">
        <v>22.649999999999999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5" customFormat="1">
      <c r="A4566" s="15"/>
      <c r="B4566" s="255"/>
      <c r="C4566" s="256"/>
      <c r="D4566" s="235" t="s">
        <v>180</v>
      </c>
      <c r="E4566" s="257" t="s">
        <v>19</v>
      </c>
      <c r="F4566" s="258" t="s">
        <v>371</v>
      </c>
      <c r="G4566" s="256"/>
      <c r="H4566" s="259">
        <v>371.35700000000003</v>
      </c>
      <c r="I4566" s="260"/>
      <c r="J4566" s="256"/>
      <c r="K4566" s="256"/>
      <c r="L4566" s="261"/>
      <c r="M4566" s="262"/>
      <c r="N4566" s="263"/>
      <c r="O4566" s="263"/>
      <c r="P4566" s="263"/>
      <c r="Q4566" s="263"/>
      <c r="R4566" s="263"/>
      <c r="S4566" s="263"/>
      <c r="T4566" s="264"/>
      <c r="U4566" s="15"/>
      <c r="V4566" s="15"/>
      <c r="W4566" s="15"/>
      <c r="X4566" s="15"/>
      <c r="Y4566" s="15"/>
      <c r="Z4566" s="15"/>
      <c r="AA4566" s="15"/>
      <c r="AB4566" s="15"/>
      <c r="AC4566" s="15"/>
      <c r="AD4566" s="15"/>
      <c r="AE4566" s="15"/>
      <c r="AT4566" s="265" t="s">
        <v>180</v>
      </c>
      <c r="AU4566" s="265" t="s">
        <v>78</v>
      </c>
      <c r="AV4566" s="15" t="s">
        <v>176</v>
      </c>
      <c r="AW4566" s="15" t="s">
        <v>31</v>
      </c>
      <c r="AX4566" s="15" t="s">
        <v>76</v>
      </c>
      <c r="AY4566" s="265" t="s">
        <v>169</v>
      </c>
    </row>
    <row r="4567" s="2" customFormat="1" ht="21.75" customHeight="1">
      <c r="A4567" s="41"/>
      <c r="B4567" s="42"/>
      <c r="C4567" s="215" t="s">
        <v>3639</v>
      </c>
      <c r="D4567" s="215" t="s">
        <v>171</v>
      </c>
      <c r="E4567" s="216" t="s">
        <v>3640</v>
      </c>
      <c r="F4567" s="217" t="s">
        <v>3641</v>
      </c>
      <c r="G4567" s="218" t="s">
        <v>412</v>
      </c>
      <c r="H4567" s="219">
        <v>371.35700000000003</v>
      </c>
      <c r="I4567" s="220"/>
      <c r="J4567" s="221">
        <f>ROUND(I4567*H4567,2)</f>
        <v>0</v>
      </c>
      <c r="K4567" s="217" t="s">
        <v>175</v>
      </c>
      <c r="L4567" s="47"/>
      <c r="M4567" s="222" t="s">
        <v>19</v>
      </c>
      <c r="N4567" s="223" t="s">
        <v>40</v>
      </c>
      <c r="O4567" s="87"/>
      <c r="P4567" s="224">
        <f>O4567*H4567</f>
        <v>0</v>
      </c>
      <c r="Q4567" s="224">
        <v>0</v>
      </c>
      <c r="R4567" s="224">
        <f>Q4567*H4567</f>
        <v>0</v>
      </c>
      <c r="S4567" s="224">
        <v>0</v>
      </c>
      <c r="T4567" s="225">
        <f>S4567*H4567</f>
        <v>0</v>
      </c>
      <c r="U4567" s="41"/>
      <c r="V4567" s="41"/>
      <c r="W4567" s="41"/>
      <c r="X4567" s="41"/>
      <c r="Y4567" s="41"/>
      <c r="Z4567" s="41"/>
      <c r="AA4567" s="41"/>
      <c r="AB4567" s="41"/>
      <c r="AC4567" s="41"/>
      <c r="AD4567" s="41"/>
      <c r="AE4567" s="41"/>
      <c r="AR4567" s="226" t="s">
        <v>508</v>
      </c>
      <c r="AT4567" s="226" t="s">
        <v>171</v>
      </c>
      <c r="AU4567" s="226" t="s">
        <v>78</v>
      </c>
      <c r="AY4567" s="20" t="s">
        <v>169</v>
      </c>
      <c r="BE4567" s="227">
        <f>IF(N4567="základní",J4567,0)</f>
        <v>0</v>
      </c>
      <c r="BF4567" s="227">
        <f>IF(N4567="snížená",J4567,0)</f>
        <v>0</v>
      </c>
      <c r="BG4567" s="227">
        <f>IF(N4567="zákl. přenesená",J4567,0)</f>
        <v>0</v>
      </c>
      <c r="BH4567" s="227">
        <f>IF(N4567="sníž. přenesená",J4567,0)</f>
        <v>0</v>
      </c>
      <c r="BI4567" s="227">
        <f>IF(N4567="nulová",J4567,0)</f>
        <v>0</v>
      </c>
      <c r="BJ4567" s="20" t="s">
        <v>76</v>
      </c>
      <c r="BK4567" s="227">
        <f>ROUND(I4567*H4567,2)</f>
        <v>0</v>
      </c>
      <c r="BL4567" s="20" t="s">
        <v>508</v>
      </c>
      <c r="BM4567" s="226" t="s">
        <v>3642</v>
      </c>
    </row>
    <row r="4568" s="2" customFormat="1">
      <c r="A4568" s="41"/>
      <c r="B4568" s="42"/>
      <c r="C4568" s="43"/>
      <c r="D4568" s="228" t="s">
        <v>178</v>
      </c>
      <c r="E4568" s="43"/>
      <c r="F4568" s="229" t="s">
        <v>3643</v>
      </c>
      <c r="G4568" s="43"/>
      <c r="H4568" s="43"/>
      <c r="I4568" s="230"/>
      <c r="J4568" s="43"/>
      <c r="K4568" s="43"/>
      <c r="L4568" s="47"/>
      <c r="M4568" s="231"/>
      <c r="N4568" s="232"/>
      <c r="O4568" s="87"/>
      <c r="P4568" s="87"/>
      <c r="Q4568" s="87"/>
      <c r="R4568" s="87"/>
      <c r="S4568" s="87"/>
      <c r="T4568" s="88"/>
      <c r="U4568" s="41"/>
      <c r="V4568" s="41"/>
      <c r="W4568" s="41"/>
      <c r="X4568" s="41"/>
      <c r="Y4568" s="41"/>
      <c r="Z4568" s="41"/>
      <c r="AA4568" s="41"/>
      <c r="AB4568" s="41"/>
      <c r="AC4568" s="41"/>
      <c r="AD4568" s="41"/>
      <c r="AE4568" s="41"/>
      <c r="AT4568" s="20" t="s">
        <v>178</v>
      </c>
      <c r="AU4568" s="20" t="s">
        <v>78</v>
      </c>
    </row>
    <row r="4569" s="13" customFormat="1">
      <c r="A4569" s="13"/>
      <c r="B4569" s="233"/>
      <c r="C4569" s="234"/>
      <c r="D4569" s="235" t="s">
        <v>180</v>
      </c>
      <c r="E4569" s="236" t="s">
        <v>19</v>
      </c>
      <c r="F4569" s="237" t="s">
        <v>1850</v>
      </c>
      <c r="G4569" s="234"/>
      <c r="H4569" s="236" t="s">
        <v>19</v>
      </c>
      <c r="I4569" s="238"/>
      <c r="J4569" s="234"/>
      <c r="K4569" s="234"/>
      <c r="L4569" s="239"/>
      <c r="M4569" s="240"/>
      <c r="N4569" s="241"/>
      <c r="O4569" s="241"/>
      <c r="P4569" s="241"/>
      <c r="Q4569" s="241"/>
      <c r="R4569" s="241"/>
      <c r="S4569" s="241"/>
      <c r="T4569" s="242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3" t="s">
        <v>180</v>
      </c>
      <c r="AU4569" s="243" t="s">
        <v>78</v>
      </c>
      <c r="AV4569" s="13" t="s">
        <v>76</v>
      </c>
      <c r="AW4569" s="13" t="s">
        <v>31</v>
      </c>
      <c r="AX4569" s="13" t="s">
        <v>69</v>
      </c>
      <c r="AY4569" s="243" t="s">
        <v>169</v>
      </c>
    </row>
    <row r="4570" s="14" customFormat="1">
      <c r="A4570" s="14"/>
      <c r="B4570" s="244"/>
      <c r="C4570" s="245"/>
      <c r="D4570" s="235" t="s">
        <v>180</v>
      </c>
      <c r="E4570" s="246" t="s">
        <v>19</v>
      </c>
      <c r="F4570" s="247" t="s">
        <v>3634</v>
      </c>
      <c r="G4570" s="245"/>
      <c r="H4570" s="248">
        <v>143.68000000000001</v>
      </c>
      <c r="I4570" s="249"/>
      <c r="J4570" s="245"/>
      <c r="K4570" s="245"/>
      <c r="L4570" s="250"/>
      <c r="M4570" s="251"/>
      <c r="N4570" s="252"/>
      <c r="O4570" s="252"/>
      <c r="P4570" s="252"/>
      <c r="Q4570" s="252"/>
      <c r="R4570" s="252"/>
      <c r="S4570" s="252"/>
      <c r="T4570" s="253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4" t="s">
        <v>180</v>
      </c>
      <c r="AU4570" s="254" t="s">
        <v>78</v>
      </c>
      <c r="AV4570" s="14" t="s">
        <v>78</v>
      </c>
      <c r="AW4570" s="14" t="s">
        <v>31</v>
      </c>
      <c r="AX4570" s="14" t="s">
        <v>69</v>
      </c>
      <c r="AY4570" s="254" t="s">
        <v>169</v>
      </c>
    </row>
    <row r="4571" s="13" customFormat="1">
      <c r="A4571" s="13"/>
      <c r="B4571" s="233"/>
      <c r="C4571" s="234"/>
      <c r="D4571" s="235" t="s">
        <v>180</v>
      </c>
      <c r="E4571" s="236" t="s">
        <v>19</v>
      </c>
      <c r="F4571" s="237" t="s">
        <v>1852</v>
      </c>
      <c r="G4571" s="234"/>
      <c r="H4571" s="236" t="s">
        <v>19</v>
      </c>
      <c r="I4571" s="238"/>
      <c r="J4571" s="234"/>
      <c r="K4571" s="234"/>
      <c r="L4571" s="239"/>
      <c r="M4571" s="240"/>
      <c r="N4571" s="241"/>
      <c r="O4571" s="241"/>
      <c r="P4571" s="241"/>
      <c r="Q4571" s="241"/>
      <c r="R4571" s="241"/>
      <c r="S4571" s="241"/>
      <c r="T4571" s="242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3" t="s">
        <v>180</v>
      </c>
      <c r="AU4571" s="243" t="s">
        <v>78</v>
      </c>
      <c r="AV4571" s="13" t="s">
        <v>76</v>
      </c>
      <c r="AW4571" s="13" t="s">
        <v>31</v>
      </c>
      <c r="AX4571" s="13" t="s">
        <v>69</v>
      </c>
      <c r="AY4571" s="243" t="s">
        <v>169</v>
      </c>
    </row>
    <row r="4572" s="14" customFormat="1">
      <c r="A4572" s="14"/>
      <c r="B4572" s="244"/>
      <c r="C4572" s="245"/>
      <c r="D4572" s="235" t="s">
        <v>180</v>
      </c>
      <c r="E4572" s="246" t="s">
        <v>19</v>
      </c>
      <c r="F4572" s="247" t="s">
        <v>3635</v>
      </c>
      <c r="G4572" s="245"/>
      <c r="H4572" s="248">
        <v>76.233000000000004</v>
      </c>
      <c r="I4572" s="249"/>
      <c r="J4572" s="245"/>
      <c r="K4572" s="245"/>
      <c r="L4572" s="250"/>
      <c r="M4572" s="251"/>
      <c r="N4572" s="252"/>
      <c r="O4572" s="252"/>
      <c r="P4572" s="252"/>
      <c r="Q4572" s="252"/>
      <c r="R4572" s="252"/>
      <c r="S4572" s="252"/>
      <c r="T4572" s="253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4" t="s">
        <v>180</v>
      </c>
      <c r="AU4572" s="254" t="s">
        <v>78</v>
      </c>
      <c r="AV4572" s="14" t="s">
        <v>78</v>
      </c>
      <c r="AW4572" s="14" t="s">
        <v>31</v>
      </c>
      <c r="AX4572" s="14" t="s">
        <v>69</v>
      </c>
      <c r="AY4572" s="254" t="s">
        <v>169</v>
      </c>
    </row>
    <row r="4573" s="13" customFormat="1">
      <c r="A4573" s="13"/>
      <c r="B4573" s="233"/>
      <c r="C4573" s="234"/>
      <c r="D4573" s="235" t="s">
        <v>180</v>
      </c>
      <c r="E4573" s="236" t="s">
        <v>19</v>
      </c>
      <c r="F4573" s="237" t="s">
        <v>1856</v>
      </c>
      <c r="G4573" s="234"/>
      <c r="H4573" s="236" t="s">
        <v>19</v>
      </c>
      <c r="I4573" s="238"/>
      <c r="J4573" s="234"/>
      <c r="K4573" s="234"/>
      <c r="L4573" s="239"/>
      <c r="M4573" s="240"/>
      <c r="N4573" s="241"/>
      <c r="O4573" s="241"/>
      <c r="P4573" s="241"/>
      <c r="Q4573" s="241"/>
      <c r="R4573" s="241"/>
      <c r="S4573" s="241"/>
      <c r="T4573" s="242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3" t="s">
        <v>180</v>
      </c>
      <c r="AU4573" s="243" t="s">
        <v>78</v>
      </c>
      <c r="AV4573" s="13" t="s">
        <v>76</v>
      </c>
      <c r="AW4573" s="13" t="s">
        <v>31</v>
      </c>
      <c r="AX4573" s="13" t="s">
        <v>69</v>
      </c>
      <c r="AY4573" s="243" t="s">
        <v>169</v>
      </c>
    </row>
    <row r="4574" s="14" customFormat="1">
      <c r="A4574" s="14"/>
      <c r="B4574" s="244"/>
      <c r="C4574" s="245"/>
      <c r="D4574" s="235" t="s">
        <v>180</v>
      </c>
      <c r="E4574" s="246" t="s">
        <v>19</v>
      </c>
      <c r="F4574" s="247" t="s">
        <v>1857</v>
      </c>
      <c r="G4574" s="245"/>
      <c r="H4574" s="248">
        <v>48.990000000000002</v>
      </c>
      <c r="I4574" s="249"/>
      <c r="J4574" s="245"/>
      <c r="K4574" s="245"/>
      <c r="L4574" s="250"/>
      <c r="M4574" s="251"/>
      <c r="N4574" s="252"/>
      <c r="O4574" s="252"/>
      <c r="P4574" s="252"/>
      <c r="Q4574" s="252"/>
      <c r="R4574" s="252"/>
      <c r="S4574" s="252"/>
      <c r="T4574" s="253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4" t="s">
        <v>180</v>
      </c>
      <c r="AU4574" s="254" t="s">
        <v>78</v>
      </c>
      <c r="AV4574" s="14" t="s">
        <v>78</v>
      </c>
      <c r="AW4574" s="14" t="s">
        <v>31</v>
      </c>
      <c r="AX4574" s="14" t="s">
        <v>69</v>
      </c>
      <c r="AY4574" s="254" t="s">
        <v>169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1862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1863</v>
      </c>
      <c r="G4576" s="245"/>
      <c r="H4576" s="248">
        <v>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1870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1871</v>
      </c>
      <c r="G4578" s="245"/>
      <c r="H4578" s="248">
        <v>5.6500000000000004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1878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3636</v>
      </c>
      <c r="G4580" s="245"/>
      <c r="H4580" s="248">
        <v>13.644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1880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1881</v>
      </c>
      <c r="G4582" s="245"/>
      <c r="H4582" s="248">
        <v>37.259999999999998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1886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3637</v>
      </c>
      <c r="G4584" s="245"/>
      <c r="H4584" s="248">
        <v>22.25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1890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3638</v>
      </c>
      <c r="G4586" s="245"/>
      <c r="H4586" s="248">
        <v>22.649999999999999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5" customFormat="1">
      <c r="A4587" s="15"/>
      <c r="B4587" s="255"/>
      <c r="C4587" s="256"/>
      <c r="D4587" s="235" t="s">
        <v>180</v>
      </c>
      <c r="E4587" s="257" t="s">
        <v>19</v>
      </c>
      <c r="F4587" s="258" t="s">
        <v>371</v>
      </c>
      <c r="G4587" s="256"/>
      <c r="H4587" s="259">
        <v>371.35700000000003</v>
      </c>
      <c r="I4587" s="260"/>
      <c r="J4587" s="256"/>
      <c r="K4587" s="256"/>
      <c r="L4587" s="261"/>
      <c r="M4587" s="262"/>
      <c r="N4587" s="263"/>
      <c r="O4587" s="263"/>
      <c r="P4587" s="263"/>
      <c r="Q4587" s="263"/>
      <c r="R4587" s="263"/>
      <c r="S4587" s="263"/>
      <c r="T4587" s="264"/>
      <c r="U4587" s="15"/>
      <c r="V4587" s="15"/>
      <c r="W4587" s="15"/>
      <c r="X4587" s="15"/>
      <c r="Y4587" s="15"/>
      <c r="Z4587" s="15"/>
      <c r="AA4587" s="15"/>
      <c r="AB4587" s="15"/>
      <c r="AC4587" s="15"/>
      <c r="AD4587" s="15"/>
      <c r="AE4587" s="15"/>
      <c r="AT4587" s="265" t="s">
        <v>180</v>
      </c>
      <c r="AU4587" s="265" t="s">
        <v>78</v>
      </c>
      <c r="AV4587" s="15" t="s">
        <v>176</v>
      </c>
      <c r="AW4587" s="15" t="s">
        <v>31</v>
      </c>
      <c r="AX4587" s="15" t="s">
        <v>76</v>
      </c>
      <c r="AY4587" s="265" t="s">
        <v>169</v>
      </c>
    </row>
    <row r="4588" s="2" customFormat="1" ht="37.8" customHeight="1">
      <c r="A4588" s="41"/>
      <c r="B4588" s="42"/>
      <c r="C4588" s="215" t="s">
        <v>3644</v>
      </c>
      <c r="D4588" s="215" t="s">
        <v>171</v>
      </c>
      <c r="E4588" s="216" t="s">
        <v>3645</v>
      </c>
      <c r="F4588" s="217" t="s">
        <v>3646</v>
      </c>
      <c r="G4588" s="218" t="s">
        <v>412</v>
      </c>
      <c r="H4588" s="219">
        <v>371.35700000000003</v>
      </c>
      <c r="I4588" s="220"/>
      <c r="J4588" s="221">
        <f>ROUND(I4588*H4588,2)</f>
        <v>0</v>
      </c>
      <c r="K4588" s="217" t="s">
        <v>175</v>
      </c>
      <c r="L4588" s="47"/>
      <c r="M4588" s="222" t="s">
        <v>19</v>
      </c>
      <c r="N4588" s="223" t="s">
        <v>40</v>
      </c>
      <c r="O4588" s="87"/>
      <c r="P4588" s="224">
        <f>O4588*H4588</f>
        <v>0</v>
      </c>
      <c r="Q4588" s="224">
        <v>0.0044999999999999997</v>
      </c>
      <c r="R4588" s="224">
        <f>Q4588*H4588</f>
        <v>1.6711065000000001</v>
      </c>
      <c r="S4588" s="224">
        <v>0</v>
      </c>
      <c r="T4588" s="225">
        <f>S4588*H4588</f>
        <v>0</v>
      </c>
      <c r="U4588" s="41"/>
      <c r="V4588" s="41"/>
      <c r="W4588" s="41"/>
      <c r="X4588" s="41"/>
      <c r="Y4588" s="41"/>
      <c r="Z4588" s="41"/>
      <c r="AA4588" s="41"/>
      <c r="AB4588" s="41"/>
      <c r="AC4588" s="41"/>
      <c r="AD4588" s="41"/>
      <c r="AE4588" s="41"/>
      <c r="AR4588" s="226" t="s">
        <v>508</v>
      </c>
      <c r="AT4588" s="226" t="s">
        <v>171</v>
      </c>
      <c r="AU4588" s="226" t="s">
        <v>78</v>
      </c>
      <c r="AY4588" s="20" t="s">
        <v>169</v>
      </c>
      <c r="BE4588" s="227">
        <f>IF(N4588="základní",J4588,0)</f>
        <v>0</v>
      </c>
      <c r="BF4588" s="227">
        <f>IF(N4588="snížená",J4588,0)</f>
        <v>0</v>
      </c>
      <c r="BG4588" s="227">
        <f>IF(N4588="zákl. přenesená",J4588,0)</f>
        <v>0</v>
      </c>
      <c r="BH4588" s="227">
        <f>IF(N4588="sníž. přenesená",J4588,0)</f>
        <v>0</v>
      </c>
      <c r="BI4588" s="227">
        <f>IF(N4588="nulová",J4588,0)</f>
        <v>0</v>
      </c>
      <c r="BJ4588" s="20" t="s">
        <v>76</v>
      </c>
      <c r="BK4588" s="227">
        <f>ROUND(I4588*H4588,2)</f>
        <v>0</v>
      </c>
      <c r="BL4588" s="20" t="s">
        <v>508</v>
      </c>
      <c r="BM4588" s="226" t="s">
        <v>3647</v>
      </c>
    </row>
    <row r="4589" s="2" customFormat="1">
      <c r="A4589" s="41"/>
      <c r="B4589" s="42"/>
      <c r="C4589" s="43"/>
      <c r="D4589" s="228" t="s">
        <v>178</v>
      </c>
      <c r="E4589" s="43"/>
      <c r="F4589" s="229" t="s">
        <v>3648</v>
      </c>
      <c r="G4589" s="43"/>
      <c r="H4589" s="43"/>
      <c r="I4589" s="230"/>
      <c r="J4589" s="43"/>
      <c r="K4589" s="43"/>
      <c r="L4589" s="47"/>
      <c r="M4589" s="231"/>
      <c r="N4589" s="232"/>
      <c r="O4589" s="87"/>
      <c r="P4589" s="87"/>
      <c r="Q4589" s="87"/>
      <c r="R4589" s="87"/>
      <c r="S4589" s="87"/>
      <c r="T4589" s="88"/>
      <c r="U4589" s="41"/>
      <c r="V4589" s="41"/>
      <c r="W4589" s="41"/>
      <c r="X4589" s="41"/>
      <c r="Y4589" s="41"/>
      <c r="Z4589" s="41"/>
      <c r="AA4589" s="41"/>
      <c r="AB4589" s="41"/>
      <c r="AC4589" s="41"/>
      <c r="AD4589" s="41"/>
      <c r="AE4589" s="41"/>
      <c r="AT4589" s="20" t="s">
        <v>178</v>
      </c>
      <c r="AU4589" s="20" t="s">
        <v>78</v>
      </c>
    </row>
    <row r="4590" s="13" customFormat="1">
      <c r="A4590" s="13"/>
      <c r="B4590" s="233"/>
      <c r="C4590" s="234"/>
      <c r="D4590" s="235" t="s">
        <v>180</v>
      </c>
      <c r="E4590" s="236" t="s">
        <v>19</v>
      </c>
      <c r="F4590" s="237" t="s">
        <v>1850</v>
      </c>
      <c r="G4590" s="234"/>
      <c r="H4590" s="236" t="s">
        <v>19</v>
      </c>
      <c r="I4590" s="238"/>
      <c r="J4590" s="234"/>
      <c r="K4590" s="234"/>
      <c r="L4590" s="239"/>
      <c r="M4590" s="240"/>
      <c r="N4590" s="241"/>
      <c r="O4590" s="241"/>
      <c r="P4590" s="241"/>
      <c r="Q4590" s="241"/>
      <c r="R4590" s="241"/>
      <c r="S4590" s="241"/>
      <c r="T4590" s="242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3" t="s">
        <v>180</v>
      </c>
      <c r="AU4590" s="243" t="s">
        <v>78</v>
      </c>
      <c r="AV4590" s="13" t="s">
        <v>76</v>
      </c>
      <c r="AW4590" s="13" t="s">
        <v>31</v>
      </c>
      <c r="AX4590" s="13" t="s">
        <v>69</v>
      </c>
      <c r="AY4590" s="243" t="s">
        <v>169</v>
      </c>
    </row>
    <row r="4591" s="14" customFormat="1">
      <c r="A4591" s="14"/>
      <c r="B4591" s="244"/>
      <c r="C4591" s="245"/>
      <c r="D4591" s="235" t="s">
        <v>180</v>
      </c>
      <c r="E4591" s="246" t="s">
        <v>19</v>
      </c>
      <c r="F4591" s="247" t="s">
        <v>3634</v>
      </c>
      <c r="G4591" s="245"/>
      <c r="H4591" s="248">
        <v>143.68000000000001</v>
      </c>
      <c r="I4591" s="249"/>
      <c r="J4591" s="245"/>
      <c r="K4591" s="245"/>
      <c r="L4591" s="250"/>
      <c r="M4591" s="251"/>
      <c r="N4591" s="252"/>
      <c r="O4591" s="252"/>
      <c r="P4591" s="252"/>
      <c r="Q4591" s="252"/>
      <c r="R4591" s="252"/>
      <c r="S4591" s="252"/>
      <c r="T4591" s="253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4" t="s">
        <v>180</v>
      </c>
      <c r="AU4591" s="254" t="s">
        <v>78</v>
      </c>
      <c r="AV4591" s="14" t="s">
        <v>78</v>
      </c>
      <c r="AW4591" s="14" t="s">
        <v>31</v>
      </c>
      <c r="AX4591" s="14" t="s">
        <v>69</v>
      </c>
      <c r="AY4591" s="254" t="s">
        <v>169</v>
      </c>
    </row>
    <row r="4592" s="13" customFormat="1">
      <c r="A4592" s="13"/>
      <c r="B4592" s="233"/>
      <c r="C4592" s="234"/>
      <c r="D4592" s="235" t="s">
        <v>180</v>
      </c>
      <c r="E4592" s="236" t="s">
        <v>19</v>
      </c>
      <c r="F4592" s="237" t="s">
        <v>1852</v>
      </c>
      <c r="G4592" s="234"/>
      <c r="H4592" s="236" t="s">
        <v>19</v>
      </c>
      <c r="I4592" s="238"/>
      <c r="J4592" s="234"/>
      <c r="K4592" s="234"/>
      <c r="L4592" s="239"/>
      <c r="M4592" s="240"/>
      <c r="N4592" s="241"/>
      <c r="O4592" s="241"/>
      <c r="P4592" s="241"/>
      <c r="Q4592" s="241"/>
      <c r="R4592" s="241"/>
      <c r="S4592" s="241"/>
      <c r="T4592" s="242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3" t="s">
        <v>180</v>
      </c>
      <c r="AU4592" s="243" t="s">
        <v>78</v>
      </c>
      <c r="AV4592" s="13" t="s">
        <v>76</v>
      </c>
      <c r="AW4592" s="13" t="s">
        <v>31</v>
      </c>
      <c r="AX4592" s="13" t="s">
        <v>69</v>
      </c>
      <c r="AY4592" s="243" t="s">
        <v>169</v>
      </c>
    </row>
    <row r="4593" s="14" customFormat="1">
      <c r="A4593" s="14"/>
      <c r="B4593" s="244"/>
      <c r="C4593" s="245"/>
      <c r="D4593" s="235" t="s">
        <v>180</v>
      </c>
      <c r="E4593" s="246" t="s">
        <v>19</v>
      </c>
      <c r="F4593" s="247" t="s">
        <v>3635</v>
      </c>
      <c r="G4593" s="245"/>
      <c r="H4593" s="248">
        <v>76.233000000000004</v>
      </c>
      <c r="I4593" s="249"/>
      <c r="J4593" s="245"/>
      <c r="K4593" s="245"/>
      <c r="L4593" s="250"/>
      <c r="M4593" s="251"/>
      <c r="N4593" s="252"/>
      <c r="O4593" s="252"/>
      <c r="P4593" s="252"/>
      <c r="Q4593" s="252"/>
      <c r="R4593" s="252"/>
      <c r="S4593" s="252"/>
      <c r="T4593" s="253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4" t="s">
        <v>180</v>
      </c>
      <c r="AU4593" s="254" t="s">
        <v>78</v>
      </c>
      <c r="AV4593" s="14" t="s">
        <v>78</v>
      </c>
      <c r="AW4593" s="14" t="s">
        <v>31</v>
      </c>
      <c r="AX4593" s="14" t="s">
        <v>69</v>
      </c>
      <c r="AY4593" s="254" t="s">
        <v>169</v>
      </c>
    </row>
    <row r="4594" s="13" customFormat="1">
      <c r="A4594" s="13"/>
      <c r="B4594" s="233"/>
      <c r="C4594" s="234"/>
      <c r="D4594" s="235" t="s">
        <v>180</v>
      </c>
      <c r="E4594" s="236" t="s">
        <v>19</v>
      </c>
      <c r="F4594" s="237" t="s">
        <v>1856</v>
      </c>
      <c r="G4594" s="234"/>
      <c r="H4594" s="236" t="s">
        <v>19</v>
      </c>
      <c r="I4594" s="238"/>
      <c r="J4594" s="234"/>
      <c r="K4594" s="234"/>
      <c r="L4594" s="239"/>
      <c r="M4594" s="240"/>
      <c r="N4594" s="241"/>
      <c r="O4594" s="241"/>
      <c r="P4594" s="241"/>
      <c r="Q4594" s="241"/>
      <c r="R4594" s="241"/>
      <c r="S4594" s="241"/>
      <c r="T4594" s="242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3" t="s">
        <v>180</v>
      </c>
      <c r="AU4594" s="243" t="s">
        <v>78</v>
      </c>
      <c r="AV4594" s="13" t="s">
        <v>76</v>
      </c>
      <c r="AW4594" s="13" t="s">
        <v>31</v>
      </c>
      <c r="AX4594" s="13" t="s">
        <v>69</v>
      </c>
      <c r="AY4594" s="243" t="s">
        <v>169</v>
      </c>
    </row>
    <row r="4595" s="14" customFormat="1">
      <c r="A4595" s="14"/>
      <c r="B4595" s="244"/>
      <c r="C4595" s="245"/>
      <c r="D4595" s="235" t="s">
        <v>180</v>
      </c>
      <c r="E4595" s="246" t="s">
        <v>19</v>
      </c>
      <c r="F4595" s="247" t="s">
        <v>1857</v>
      </c>
      <c r="G4595" s="245"/>
      <c r="H4595" s="248">
        <v>48.990000000000002</v>
      </c>
      <c r="I4595" s="249"/>
      <c r="J4595" s="245"/>
      <c r="K4595" s="245"/>
      <c r="L4595" s="250"/>
      <c r="M4595" s="251"/>
      <c r="N4595" s="252"/>
      <c r="O4595" s="252"/>
      <c r="P4595" s="252"/>
      <c r="Q4595" s="252"/>
      <c r="R4595" s="252"/>
      <c r="S4595" s="252"/>
      <c r="T4595" s="253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4" t="s">
        <v>180</v>
      </c>
      <c r="AU4595" s="254" t="s">
        <v>78</v>
      </c>
      <c r="AV4595" s="14" t="s">
        <v>78</v>
      </c>
      <c r="AW4595" s="14" t="s">
        <v>31</v>
      </c>
      <c r="AX4595" s="14" t="s">
        <v>69</v>
      </c>
      <c r="AY4595" s="254" t="s">
        <v>169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1862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1863</v>
      </c>
      <c r="G4597" s="245"/>
      <c r="H4597" s="248">
        <v>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1870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1871</v>
      </c>
      <c r="G4599" s="245"/>
      <c r="H4599" s="248">
        <v>5.6500000000000004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1878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3636</v>
      </c>
      <c r="G4601" s="245"/>
      <c r="H4601" s="248">
        <v>13.644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1880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1881</v>
      </c>
      <c r="G4603" s="245"/>
      <c r="H4603" s="248">
        <v>37.259999999999998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1886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3637</v>
      </c>
      <c r="G4605" s="245"/>
      <c r="H4605" s="248">
        <v>22.25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1890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3638</v>
      </c>
      <c r="G4607" s="245"/>
      <c r="H4607" s="248">
        <v>22.649999999999999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5" customFormat="1">
      <c r="A4608" s="15"/>
      <c r="B4608" s="255"/>
      <c r="C4608" s="256"/>
      <c r="D4608" s="235" t="s">
        <v>180</v>
      </c>
      <c r="E4608" s="257" t="s">
        <v>19</v>
      </c>
      <c r="F4608" s="258" t="s">
        <v>371</v>
      </c>
      <c r="G4608" s="256"/>
      <c r="H4608" s="259">
        <v>371.35700000000003</v>
      </c>
      <c r="I4608" s="260"/>
      <c r="J4608" s="256"/>
      <c r="K4608" s="256"/>
      <c r="L4608" s="261"/>
      <c r="M4608" s="262"/>
      <c r="N4608" s="263"/>
      <c r="O4608" s="263"/>
      <c r="P4608" s="263"/>
      <c r="Q4608" s="263"/>
      <c r="R4608" s="263"/>
      <c r="S4608" s="263"/>
      <c r="T4608" s="264"/>
      <c r="U4608" s="15"/>
      <c r="V4608" s="15"/>
      <c r="W4608" s="15"/>
      <c r="X4608" s="15"/>
      <c r="Y4608" s="15"/>
      <c r="Z4608" s="15"/>
      <c r="AA4608" s="15"/>
      <c r="AB4608" s="15"/>
      <c r="AC4608" s="15"/>
      <c r="AD4608" s="15"/>
      <c r="AE4608" s="15"/>
      <c r="AT4608" s="265" t="s">
        <v>180</v>
      </c>
      <c r="AU4608" s="265" t="s">
        <v>78</v>
      </c>
      <c r="AV4608" s="15" t="s">
        <v>176</v>
      </c>
      <c r="AW4608" s="15" t="s">
        <v>31</v>
      </c>
      <c r="AX4608" s="15" t="s">
        <v>76</v>
      </c>
      <c r="AY4608" s="265" t="s">
        <v>169</v>
      </c>
    </row>
    <row r="4609" s="2" customFormat="1" ht="44.25" customHeight="1">
      <c r="A4609" s="41"/>
      <c r="B4609" s="42"/>
      <c r="C4609" s="215" t="s">
        <v>3649</v>
      </c>
      <c r="D4609" s="215" t="s">
        <v>171</v>
      </c>
      <c r="E4609" s="216" t="s">
        <v>3650</v>
      </c>
      <c r="F4609" s="217" t="s">
        <v>3651</v>
      </c>
      <c r="G4609" s="218" t="s">
        <v>2311</v>
      </c>
      <c r="H4609" s="288"/>
      <c r="I4609" s="220"/>
      <c r="J4609" s="221">
        <f>ROUND(I4609*H4609,2)</f>
        <v>0</v>
      </c>
      <c r="K4609" s="217" t="s">
        <v>175</v>
      </c>
      <c r="L4609" s="47"/>
      <c r="M4609" s="222" t="s">
        <v>19</v>
      </c>
      <c r="N4609" s="223" t="s">
        <v>40</v>
      </c>
      <c r="O4609" s="87"/>
      <c r="P4609" s="224">
        <f>O4609*H4609</f>
        <v>0</v>
      </c>
      <c r="Q4609" s="224">
        <v>0</v>
      </c>
      <c r="R4609" s="224">
        <f>Q4609*H4609</f>
        <v>0</v>
      </c>
      <c r="S4609" s="224">
        <v>0</v>
      </c>
      <c r="T4609" s="225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6" t="s">
        <v>508</v>
      </c>
      <c r="AT4609" s="226" t="s">
        <v>171</v>
      </c>
      <c r="AU4609" s="226" t="s">
        <v>78</v>
      </c>
      <c r="AY4609" s="20" t="s">
        <v>169</v>
      </c>
      <c r="BE4609" s="227">
        <f>IF(N4609="základní",J4609,0)</f>
        <v>0</v>
      </c>
      <c r="BF4609" s="227">
        <f>IF(N4609="snížená",J4609,0)</f>
        <v>0</v>
      </c>
      <c r="BG4609" s="227">
        <f>IF(N4609="zákl. přenesená",J4609,0)</f>
        <v>0</v>
      </c>
      <c r="BH4609" s="227">
        <f>IF(N4609="sníž. přenesená",J4609,0)</f>
        <v>0</v>
      </c>
      <c r="BI4609" s="227">
        <f>IF(N4609="nulová",J4609,0)</f>
        <v>0</v>
      </c>
      <c r="BJ4609" s="20" t="s">
        <v>76</v>
      </c>
      <c r="BK4609" s="227">
        <f>ROUND(I4609*H4609,2)</f>
        <v>0</v>
      </c>
      <c r="BL4609" s="20" t="s">
        <v>508</v>
      </c>
      <c r="BM4609" s="226" t="s">
        <v>3652</v>
      </c>
    </row>
    <row r="4610" s="2" customFormat="1">
      <c r="A4610" s="41"/>
      <c r="B4610" s="42"/>
      <c r="C4610" s="43"/>
      <c r="D4610" s="228" t="s">
        <v>178</v>
      </c>
      <c r="E4610" s="43"/>
      <c r="F4610" s="229" t="s">
        <v>3653</v>
      </c>
      <c r="G4610" s="43"/>
      <c r="H4610" s="43"/>
      <c r="I4610" s="230"/>
      <c r="J4610" s="43"/>
      <c r="K4610" s="43"/>
      <c r="L4610" s="47"/>
      <c r="M4610" s="231"/>
      <c r="N4610" s="232"/>
      <c r="O4610" s="87"/>
      <c r="P4610" s="87"/>
      <c r="Q4610" s="87"/>
      <c r="R4610" s="87"/>
      <c r="S4610" s="87"/>
      <c r="T4610" s="88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T4610" s="20" t="s">
        <v>178</v>
      </c>
      <c r="AU4610" s="20" t="s">
        <v>78</v>
      </c>
    </row>
    <row r="4611" s="12" customFormat="1" ht="22.8" customHeight="1">
      <c r="A4611" s="12"/>
      <c r="B4611" s="199"/>
      <c r="C4611" s="200"/>
      <c r="D4611" s="201" t="s">
        <v>68</v>
      </c>
      <c r="E4611" s="213" t="s">
        <v>3654</v>
      </c>
      <c r="F4611" s="213" t="s">
        <v>3655</v>
      </c>
      <c r="G4611" s="200"/>
      <c r="H4611" s="200"/>
      <c r="I4611" s="203"/>
      <c r="J4611" s="214">
        <f>BK4611</f>
        <v>0</v>
      </c>
      <c r="K4611" s="200"/>
      <c r="L4611" s="205"/>
      <c r="M4611" s="206"/>
      <c r="N4611" s="207"/>
      <c r="O4611" s="207"/>
      <c r="P4611" s="208">
        <f>SUM(P4612:P4779)</f>
        <v>0</v>
      </c>
      <c r="Q4611" s="207"/>
      <c r="R4611" s="208">
        <f>SUM(R4612:R4779)</f>
        <v>1.3917033800000003</v>
      </c>
      <c r="S4611" s="207"/>
      <c r="T4611" s="209">
        <f>SUM(T4612:T4779)</f>
        <v>0</v>
      </c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R4611" s="210" t="s">
        <v>78</v>
      </c>
      <c r="AT4611" s="211" t="s">
        <v>68</v>
      </c>
      <c r="AU4611" s="211" t="s">
        <v>76</v>
      </c>
      <c r="AY4611" s="210" t="s">
        <v>169</v>
      </c>
      <c r="BK4611" s="212">
        <f>SUM(BK4612:BK4779)</f>
        <v>0</v>
      </c>
    </row>
    <row r="4612" s="2" customFormat="1" ht="21.75" customHeight="1">
      <c r="A4612" s="41"/>
      <c r="B4612" s="42"/>
      <c r="C4612" s="215" t="s">
        <v>3656</v>
      </c>
      <c r="D4612" s="215" t="s">
        <v>171</v>
      </c>
      <c r="E4612" s="216" t="s">
        <v>3657</v>
      </c>
      <c r="F4612" s="217" t="s">
        <v>3658</v>
      </c>
      <c r="G4612" s="218" t="s">
        <v>412</v>
      </c>
      <c r="H4612" s="219">
        <v>742.71400000000006</v>
      </c>
      <c r="I4612" s="220"/>
      <c r="J4612" s="221">
        <f>ROUND(I4612*H4612,2)</f>
        <v>0</v>
      </c>
      <c r="K4612" s="217" t="s">
        <v>175</v>
      </c>
      <c r="L4612" s="47"/>
      <c r="M4612" s="222" t="s">
        <v>19</v>
      </c>
      <c r="N4612" s="223" t="s">
        <v>40</v>
      </c>
      <c r="O4612" s="87"/>
      <c r="P4612" s="224">
        <f>O4612*H4612</f>
        <v>0</v>
      </c>
      <c r="Q4612" s="224">
        <v>3.0000000000000001E-05</v>
      </c>
      <c r="R4612" s="224">
        <f>Q4612*H4612</f>
        <v>0.022281420000000003</v>
      </c>
      <c r="S4612" s="224">
        <v>0</v>
      </c>
      <c r="T4612" s="225">
        <f>S4612*H4612</f>
        <v>0</v>
      </c>
      <c r="U4612" s="41"/>
      <c r="V4612" s="41"/>
      <c r="W4612" s="41"/>
      <c r="X4612" s="41"/>
      <c r="Y4612" s="41"/>
      <c r="Z4612" s="41"/>
      <c r="AA4612" s="41"/>
      <c r="AB4612" s="41"/>
      <c r="AC4612" s="41"/>
      <c r="AD4612" s="41"/>
      <c r="AE4612" s="41"/>
      <c r="AR4612" s="226" t="s">
        <v>508</v>
      </c>
      <c r="AT4612" s="226" t="s">
        <v>171</v>
      </c>
      <c r="AU4612" s="226" t="s">
        <v>78</v>
      </c>
      <c r="AY4612" s="20" t="s">
        <v>169</v>
      </c>
      <c r="BE4612" s="227">
        <f>IF(N4612="základní",J4612,0)</f>
        <v>0</v>
      </c>
      <c r="BF4612" s="227">
        <f>IF(N4612="snížená",J4612,0)</f>
        <v>0</v>
      </c>
      <c r="BG4612" s="227">
        <f>IF(N4612="zákl. přenesená",J4612,0)</f>
        <v>0</v>
      </c>
      <c r="BH4612" s="227">
        <f>IF(N4612="sníž. přenesená",J4612,0)</f>
        <v>0</v>
      </c>
      <c r="BI4612" s="227">
        <f>IF(N4612="nulová",J4612,0)</f>
        <v>0</v>
      </c>
      <c r="BJ4612" s="20" t="s">
        <v>76</v>
      </c>
      <c r="BK4612" s="227">
        <f>ROUND(I4612*H4612,2)</f>
        <v>0</v>
      </c>
      <c r="BL4612" s="20" t="s">
        <v>508</v>
      </c>
      <c r="BM4612" s="226" t="s">
        <v>3659</v>
      </c>
    </row>
    <row r="4613" s="2" customFormat="1">
      <c r="A4613" s="41"/>
      <c r="B4613" s="42"/>
      <c r="C4613" s="43"/>
      <c r="D4613" s="228" t="s">
        <v>178</v>
      </c>
      <c r="E4613" s="43"/>
      <c r="F4613" s="229" t="s">
        <v>3660</v>
      </c>
      <c r="G4613" s="43"/>
      <c r="H4613" s="43"/>
      <c r="I4613" s="230"/>
      <c r="J4613" s="43"/>
      <c r="K4613" s="43"/>
      <c r="L4613" s="47"/>
      <c r="M4613" s="231"/>
      <c r="N4613" s="232"/>
      <c r="O4613" s="87"/>
      <c r="P4613" s="87"/>
      <c r="Q4613" s="87"/>
      <c r="R4613" s="87"/>
      <c r="S4613" s="87"/>
      <c r="T4613" s="88"/>
      <c r="U4613" s="41"/>
      <c r="V4613" s="41"/>
      <c r="W4613" s="41"/>
      <c r="X4613" s="41"/>
      <c r="Y4613" s="41"/>
      <c r="Z4613" s="41"/>
      <c r="AA4613" s="41"/>
      <c r="AB4613" s="41"/>
      <c r="AC4613" s="41"/>
      <c r="AD4613" s="41"/>
      <c r="AE4613" s="41"/>
      <c r="AT4613" s="20" t="s">
        <v>178</v>
      </c>
      <c r="AU4613" s="20" t="s">
        <v>78</v>
      </c>
    </row>
    <row r="4614" s="13" customFormat="1">
      <c r="A4614" s="13"/>
      <c r="B4614" s="233"/>
      <c r="C4614" s="234"/>
      <c r="D4614" s="235" t="s">
        <v>180</v>
      </c>
      <c r="E4614" s="236" t="s">
        <v>19</v>
      </c>
      <c r="F4614" s="237" t="s">
        <v>1850</v>
      </c>
      <c r="G4614" s="234"/>
      <c r="H4614" s="236" t="s">
        <v>19</v>
      </c>
      <c r="I4614" s="238"/>
      <c r="J4614" s="234"/>
      <c r="K4614" s="234"/>
      <c r="L4614" s="239"/>
      <c r="M4614" s="240"/>
      <c r="N4614" s="241"/>
      <c r="O4614" s="241"/>
      <c r="P4614" s="241"/>
      <c r="Q4614" s="241"/>
      <c r="R4614" s="241"/>
      <c r="S4614" s="241"/>
      <c r="T4614" s="242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43" t="s">
        <v>180</v>
      </c>
      <c r="AU4614" s="243" t="s">
        <v>78</v>
      </c>
      <c r="AV4614" s="13" t="s">
        <v>76</v>
      </c>
      <c r="AW4614" s="13" t="s">
        <v>31</v>
      </c>
      <c r="AX4614" s="13" t="s">
        <v>69</v>
      </c>
      <c r="AY4614" s="243" t="s">
        <v>169</v>
      </c>
    </row>
    <row r="4615" s="14" customFormat="1">
      <c r="A4615" s="14"/>
      <c r="B4615" s="244"/>
      <c r="C4615" s="245"/>
      <c r="D4615" s="235" t="s">
        <v>180</v>
      </c>
      <c r="E4615" s="246" t="s">
        <v>19</v>
      </c>
      <c r="F4615" s="247" t="s">
        <v>3634</v>
      </c>
      <c r="G4615" s="245"/>
      <c r="H4615" s="248">
        <v>143.68000000000001</v>
      </c>
      <c r="I4615" s="249"/>
      <c r="J4615" s="245"/>
      <c r="K4615" s="245"/>
      <c r="L4615" s="250"/>
      <c r="M4615" s="251"/>
      <c r="N4615" s="252"/>
      <c r="O4615" s="252"/>
      <c r="P4615" s="252"/>
      <c r="Q4615" s="252"/>
      <c r="R4615" s="252"/>
      <c r="S4615" s="252"/>
      <c r="T4615" s="253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T4615" s="254" t="s">
        <v>180</v>
      </c>
      <c r="AU4615" s="254" t="s">
        <v>78</v>
      </c>
      <c r="AV4615" s="14" t="s">
        <v>78</v>
      </c>
      <c r="AW4615" s="14" t="s">
        <v>31</v>
      </c>
      <c r="AX4615" s="14" t="s">
        <v>69</v>
      </c>
      <c r="AY4615" s="254" t="s">
        <v>169</v>
      </c>
    </row>
    <row r="4616" s="13" customFormat="1">
      <c r="A4616" s="13"/>
      <c r="B4616" s="233"/>
      <c r="C4616" s="234"/>
      <c r="D4616" s="235" t="s">
        <v>180</v>
      </c>
      <c r="E4616" s="236" t="s">
        <v>19</v>
      </c>
      <c r="F4616" s="237" t="s">
        <v>1852</v>
      </c>
      <c r="G4616" s="234"/>
      <c r="H4616" s="236" t="s">
        <v>19</v>
      </c>
      <c r="I4616" s="238"/>
      <c r="J4616" s="234"/>
      <c r="K4616" s="234"/>
      <c r="L4616" s="239"/>
      <c r="M4616" s="240"/>
      <c r="N4616" s="241"/>
      <c r="O4616" s="241"/>
      <c r="P4616" s="241"/>
      <c r="Q4616" s="241"/>
      <c r="R4616" s="241"/>
      <c r="S4616" s="241"/>
      <c r="T4616" s="242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3" t="s">
        <v>180</v>
      </c>
      <c r="AU4616" s="243" t="s">
        <v>78</v>
      </c>
      <c r="AV4616" s="13" t="s">
        <v>76</v>
      </c>
      <c r="AW4616" s="13" t="s">
        <v>31</v>
      </c>
      <c r="AX4616" s="13" t="s">
        <v>69</v>
      </c>
      <c r="AY4616" s="243" t="s">
        <v>169</v>
      </c>
    </row>
    <row r="4617" s="14" customFormat="1">
      <c r="A4617" s="14"/>
      <c r="B4617" s="244"/>
      <c r="C4617" s="245"/>
      <c r="D4617" s="235" t="s">
        <v>180</v>
      </c>
      <c r="E4617" s="246" t="s">
        <v>19</v>
      </c>
      <c r="F4617" s="247" t="s">
        <v>3635</v>
      </c>
      <c r="G4617" s="245"/>
      <c r="H4617" s="248">
        <v>76.233000000000004</v>
      </c>
      <c r="I4617" s="249"/>
      <c r="J4617" s="245"/>
      <c r="K4617" s="245"/>
      <c r="L4617" s="250"/>
      <c r="M4617" s="251"/>
      <c r="N4617" s="252"/>
      <c r="O4617" s="252"/>
      <c r="P4617" s="252"/>
      <c r="Q4617" s="252"/>
      <c r="R4617" s="252"/>
      <c r="S4617" s="252"/>
      <c r="T4617" s="253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4" t="s">
        <v>180</v>
      </c>
      <c r="AU4617" s="254" t="s">
        <v>78</v>
      </c>
      <c r="AV4617" s="14" t="s">
        <v>78</v>
      </c>
      <c r="AW4617" s="14" t="s">
        <v>31</v>
      </c>
      <c r="AX4617" s="14" t="s">
        <v>69</v>
      </c>
      <c r="AY4617" s="254" t="s">
        <v>169</v>
      </c>
    </row>
    <row r="4618" s="13" customFormat="1">
      <c r="A4618" s="13"/>
      <c r="B4618" s="233"/>
      <c r="C4618" s="234"/>
      <c r="D4618" s="235" t="s">
        <v>180</v>
      </c>
      <c r="E4618" s="236" t="s">
        <v>19</v>
      </c>
      <c r="F4618" s="237" t="s">
        <v>1856</v>
      </c>
      <c r="G4618" s="234"/>
      <c r="H4618" s="236" t="s">
        <v>19</v>
      </c>
      <c r="I4618" s="238"/>
      <c r="J4618" s="234"/>
      <c r="K4618" s="234"/>
      <c r="L4618" s="239"/>
      <c r="M4618" s="240"/>
      <c r="N4618" s="241"/>
      <c r="O4618" s="241"/>
      <c r="P4618" s="241"/>
      <c r="Q4618" s="241"/>
      <c r="R4618" s="241"/>
      <c r="S4618" s="241"/>
      <c r="T4618" s="242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43" t="s">
        <v>180</v>
      </c>
      <c r="AU4618" s="243" t="s">
        <v>78</v>
      </c>
      <c r="AV4618" s="13" t="s">
        <v>76</v>
      </c>
      <c r="AW4618" s="13" t="s">
        <v>31</v>
      </c>
      <c r="AX4618" s="13" t="s">
        <v>69</v>
      </c>
      <c r="AY4618" s="243" t="s">
        <v>169</v>
      </c>
    </row>
    <row r="4619" s="14" customFormat="1">
      <c r="A4619" s="14"/>
      <c r="B4619" s="244"/>
      <c r="C4619" s="245"/>
      <c r="D4619" s="235" t="s">
        <v>180</v>
      </c>
      <c r="E4619" s="246" t="s">
        <v>19</v>
      </c>
      <c r="F4619" s="247" t="s">
        <v>1857</v>
      </c>
      <c r="G4619" s="245"/>
      <c r="H4619" s="248">
        <v>48.990000000000002</v>
      </c>
      <c r="I4619" s="249"/>
      <c r="J4619" s="245"/>
      <c r="K4619" s="245"/>
      <c r="L4619" s="250"/>
      <c r="M4619" s="251"/>
      <c r="N4619" s="252"/>
      <c r="O4619" s="252"/>
      <c r="P4619" s="252"/>
      <c r="Q4619" s="252"/>
      <c r="R4619" s="252"/>
      <c r="S4619" s="252"/>
      <c r="T4619" s="253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T4619" s="254" t="s">
        <v>180</v>
      </c>
      <c r="AU4619" s="254" t="s">
        <v>78</v>
      </c>
      <c r="AV4619" s="14" t="s">
        <v>78</v>
      </c>
      <c r="AW4619" s="14" t="s">
        <v>31</v>
      </c>
      <c r="AX4619" s="14" t="s">
        <v>69</v>
      </c>
      <c r="AY4619" s="254" t="s">
        <v>169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1862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1863</v>
      </c>
      <c r="G4621" s="245"/>
      <c r="H4621" s="248">
        <v>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1870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1871</v>
      </c>
      <c r="G4623" s="245"/>
      <c r="H4623" s="248">
        <v>5.6500000000000004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1878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3636</v>
      </c>
      <c r="G4625" s="245"/>
      <c r="H4625" s="248">
        <v>13.644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1880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1881</v>
      </c>
      <c r="G4627" s="245"/>
      <c r="H4627" s="248">
        <v>37.259999999999998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1886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3637</v>
      </c>
      <c r="G4629" s="245"/>
      <c r="H4629" s="248">
        <v>22.25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1890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3638</v>
      </c>
      <c r="G4631" s="245"/>
      <c r="H4631" s="248">
        <v>22.649999999999999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5" customFormat="1">
      <c r="A4632" s="15"/>
      <c r="B4632" s="255"/>
      <c r="C4632" s="256"/>
      <c r="D4632" s="235" t="s">
        <v>180</v>
      </c>
      <c r="E4632" s="257" t="s">
        <v>19</v>
      </c>
      <c r="F4632" s="258" t="s">
        <v>371</v>
      </c>
      <c r="G4632" s="256"/>
      <c r="H4632" s="259">
        <v>371.35700000000003</v>
      </c>
      <c r="I4632" s="260"/>
      <c r="J4632" s="256"/>
      <c r="K4632" s="256"/>
      <c r="L4632" s="261"/>
      <c r="M4632" s="262"/>
      <c r="N4632" s="263"/>
      <c r="O4632" s="263"/>
      <c r="P4632" s="263"/>
      <c r="Q4632" s="263"/>
      <c r="R4632" s="263"/>
      <c r="S4632" s="263"/>
      <c r="T4632" s="264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5" t="s">
        <v>180</v>
      </c>
      <c r="AU4632" s="265" t="s">
        <v>78</v>
      </c>
      <c r="AV4632" s="15" t="s">
        <v>176</v>
      </c>
      <c r="AW4632" s="15" t="s">
        <v>31</v>
      </c>
      <c r="AX4632" s="15" t="s">
        <v>76</v>
      </c>
      <c r="AY4632" s="265" t="s">
        <v>169</v>
      </c>
    </row>
    <row r="4633" s="14" customFormat="1">
      <c r="A4633" s="14"/>
      <c r="B4633" s="244"/>
      <c r="C4633" s="245"/>
      <c r="D4633" s="235" t="s">
        <v>180</v>
      </c>
      <c r="E4633" s="245"/>
      <c r="F4633" s="247" t="s">
        <v>3661</v>
      </c>
      <c r="G4633" s="245"/>
      <c r="H4633" s="248">
        <v>742.71400000000006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4</v>
      </c>
      <c r="AX4633" s="14" t="s">
        <v>76</v>
      </c>
      <c r="AY4633" s="254" t="s">
        <v>169</v>
      </c>
    </row>
    <row r="4634" s="2" customFormat="1" ht="24.15" customHeight="1">
      <c r="A4634" s="41"/>
      <c r="B4634" s="42"/>
      <c r="C4634" s="215" t="s">
        <v>3662</v>
      </c>
      <c r="D4634" s="215" t="s">
        <v>171</v>
      </c>
      <c r="E4634" s="216" t="s">
        <v>3663</v>
      </c>
      <c r="F4634" s="217" t="s">
        <v>3664</v>
      </c>
      <c r="G4634" s="218" t="s">
        <v>412</v>
      </c>
      <c r="H4634" s="219">
        <v>371.35700000000003</v>
      </c>
      <c r="I4634" s="220"/>
      <c r="J4634" s="221">
        <f>ROUND(I4634*H4634,2)</f>
        <v>0</v>
      </c>
      <c r="K4634" s="217" t="s">
        <v>175</v>
      </c>
      <c r="L4634" s="47"/>
      <c r="M4634" s="222" t="s">
        <v>19</v>
      </c>
      <c r="N4634" s="223" t="s">
        <v>40</v>
      </c>
      <c r="O4634" s="87"/>
      <c r="P4634" s="224">
        <f>O4634*H4634</f>
        <v>0</v>
      </c>
      <c r="Q4634" s="224">
        <v>0.00029999999999999997</v>
      </c>
      <c r="R4634" s="224">
        <f>Q4634*H4634</f>
        <v>0.1114071</v>
      </c>
      <c r="S4634" s="224">
        <v>0</v>
      </c>
      <c r="T4634" s="225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6" t="s">
        <v>508</v>
      </c>
      <c r="AT4634" s="226" t="s">
        <v>171</v>
      </c>
      <c r="AU4634" s="226" t="s">
        <v>78</v>
      </c>
      <c r="AY4634" s="20" t="s">
        <v>169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20" t="s">
        <v>76</v>
      </c>
      <c r="BK4634" s="227">
        <f>ROUND(I4634*H4634,2)</f>
        <v>0</v>
      </c>
      <c r="BL4634" s="20" t="s">
        <v>508</v>
      </c>
      <c r="BM4634" s="226" t="s">
        <v>3665</v>
      </c>
    </row>
    <row r="4635" s="2" customFormat="1">
      <c r="A4635" s="41"/>
      <c r="B4635" s="42"/>
      <c r="C4635" s="43"/>
      <c r="D4635" s="228" t="s">
        <v>178</v>
      </c>
      <c r="E4635" s="43"/>
      <c r="F4635" s="229" t="s">
        <v>3666</v>
      </c>
      <c r="G4635" s="43"/>
      <c r="H4635" s="43"/>
      <c r="I4635" s="230"/>
      <c r="J4635" s="43"/>
      <c r="K4635" s="43"/>
      <c r="L4635" s="47"/>
      <c r="M4635" s="231"/>
      <c r="N4635" s="232"/>
      <c r="O4635" s="87"/>
      <c r="P4635" s="87"/>
      <c r="Q4635" s="87"/>
      <c r="R4635" s="87"/>
      <c r="S4635" s="87"/>
      <c r="T4635" s="88"/>
      <c r="U4635" s="41"/>
      <c r="V4635" s="41"/>
      <c r="W4635" s="41"/>
      <c r="X4635" s="41"/>
      <c r="Y4635" s="41"/>
      <c r="Z4635" s="41"/>
      <c r="AA4635" s="41"/>
      <c r="AB4635" s="41"/>
      <c r="AC4635" s="41"/>
      <c r="AD4635" s="41"/>
      <c r="AE4635" s="41"/>
      <c r="AT4635" s="20" t="s">
        <v>178</v>
      </c>
      <c r="AU4635" s="20" t="s">
        <v>78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1850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3634</v>
      </c>
      <c r="G4637" s="245"/>
      <c r="H4637" s="248">
        <v>143.68000000000001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3" customFormat="1">
      <c r="A4638" s="13"/>
      <c r="B4638" s="233"/>
      <c r="C4638" s="234"/>
      <c r="D4638" s="235" t="s">
        <v>180</v>
      </c>
      <c r="E4638" s="236" t="s">
        <v>19</v>
      </c>
      <c r="F4638" s="237" t="s">
        <v>1852</v>
      </c>
      <c r="G4638" s="234"/>
      <c r="H4638" s="236" t="s">
        <v>19</v>
      </c>
      <c r="I4638" s="238"/>
      <c r="J4638" s="234"/>
      <c r="K4638" s="234"/>
      <c r="L4638" s="239"/>
      <c r="M4638" s="240"/>
      <c r="N4638" s="241"/>
      <c r="O4638" s="241"/>
      <c r="P4638" s="241"/>
      <c r="Q4638" s="241"/>
      <c r="R4638" s="241"/>
      <c r="S4638" s="241"/>
      <c r="T4638" s="242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3" t="s">
        <v>180</v>
      </c>
      <c r="AU4638" s="243" t="s">
        <v>78</v>
      </c>
      <c r="AV4638" s="13" t="s">
        <v>76</v>
      </c>
      <c r="AW4638" s="13" t="s">
        <v>31</v>
      </c>
      <c r="AX4638" s="13" t="s">
        <v>69</v>
      </c>
      <c r="AY4638" s="243" t="s">
        <v>169</v>
      </c>
    </row>
    <row r="4639" s="14" customFormat="1">
      <c r="A4639" s="14"/>
      <c r="B4639" s="244"/>
      <c r="C4639" s="245"/>
      <c r="D4639" s="235" t="s">
        <v>180</v>
      </c>
      <c r="E4639" s="246" t="s">
        <v>19</v>
      </c>
      <c r="F4639" s="247" t="s">
        <v>3635</v>
      </c>
      <c r="G4639" s="245"/>
      <c r="H4639" s="248">
        <v>76.233000000000004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31</v>
      </c>
      <c r="AX4639" s="14" t="s">
        <v>69</v>
      </c>
      <c r="AY4639" s="254" t="s">
        <v>169</v>
      </c>
    </row>
    <row r="4640" s="13" customFormat="1">
      <c r="A4640" s="13"/>
      <c r="B4640" s="233"/>
      <c r="C4640" s="234"/>
      <c r="D4640" s="235" t="s">
        <v>180</v>
      </c>
      <c r="E4640" s="236" t="s">
        <v>19</v>
      </c>
      <c r="F4640" s="237" t="s">
        <v>1856</v>
      </c>
      <c r="G4640" s="234"/>
      <c r="H4640" s="236" t="s">
        <v>19</v>
      </c>
      <c r="I4640" s="238"/>
      <c r="J4640" s="234"/>
      <c r="K4640" s="234"/>
      <c r="L4640" s="239"/>
      <c r="M4640" s="240"/>
      <c r="N4640" s="241"/>
      <c r="O4640" s="241"/>
      <c r="P4640" s="241"/>
      <c r="Q4640" s="241"/>
      <c r="R4640" s="241"/>
      <c r="S4640" s="241"/>
      <c r="T4640" s="242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3" t="s">
        <v>180</v>
      </c>
      <c r="AU4640" s="243" t="s">
        <v>78</v>
      </c>
      <c r="AV4640" s="13" t="s">
        <v>76</v>
      </c>
      <c r="AW4640" s="13" t="s">
        <v>31</v>
      </c>
      <c r="AX4640" s="13" t="s">
        <v>69</v>
      </c>
      <c r="AY4640" s="243" t="s">
        <v>169</v>
      </c>
    </row>
    <row r="4641" s="14" customFormat="1">
      <c r="A4641" s="14"/>
      <c r="B4641" s="244"/>
      <c r="C4641" s="245"/>
      <c r="D4641" s="235" t="s">
        <v>180</v>
      </c>
      <c r="E4641" s="246" t="s">
        <v>19</v>
      </c>
      <c r="F4641" s="247" t="s">
        <v>1857</v>
      </c>
      <c r="G4641" s="245"/>
      <c r="H4641" s="248">
        <v>48.990000000000002</v>
      </c>
      <c r="I4641" s="249"/>
      <c r="J4641" s="245"/>
      <c r="K4641" s="245"/>
      <c r="L4641" s="250"/>
      <c r="M4641" s="251"/>
      <c r="N4641" s="252"/>
      <c r="O4641" s="252"/>
      <c r="P4641" s="252"/>
      <c r="Q4641" s="252"/>
      <c r="R4641" s="252"/>
      <c r="S4641" s="252"/>
      <c r="T4641" s="253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4" t="s">
        <v>180</v>
      </c>
      <c r="AU4641" s="254" t="s">
        <v>78</v>
      </c>
      <c r="AV4641" s="14" t="s">
        <v>78</v>
      </c>
      <c r="AW4641" s="14" t="s">
        <v>31</v>
      </c>
      <c r="AX4641" s="14" t="s">
        <v>69</v>
      </c>
      <c r="AY4641" s="254" t="s">
        <v>169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1862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1863</v>
      </c>
      <c r="G4643" s="245"/>
      <c r="H4643" s="248">
        <v>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1870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1871</v>
      </c>
      <c r="G4645" s="245"/>
      <c r="H4645" s="248">
        <v>5.6500000000000004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1878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3636</v>
      </c>
      <c r="G4647" s="245"/>
      <c r="H4647" s="248">
        <v>13.644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1880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1881</v>
      </c>
      <c r="G4649" s="245"/>
      <c r="H4649" s="248">
        <v>37.259999999999998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1886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3637</v>
      </c>
      <c r="G4651" s="245"/>
      <c r="H4651" s="248">
        <v>22.25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1890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3638</v>
      </c>
      <c r="G4653" s="245"/>
      <c r="H4653" s="248">
        <v>22.649999999999999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5" customFormat="1">
      <c r="A4654" s="15"/>
      <c r="B4654" s="255"/>
      <c r="C4654" s="256"/>
      <c r="D4654" s="235" t="s">
        <v>180</v>
      </c>
      <c r="E4654" s="257" t="s">
        <v>19</v>
      </c>
      <c r="F4654" s="258" t="s">
        <v>371</v>
      </c>
      <c r="G4654" s="256"/>
      <c r="H4654" s="259">
        <v>371.35700000000003</v>
      </c>
      <c r="I4654" s="260"/>
      <c r="J4654" s="256"/>
      <c r="K4654" s="256"/>
      <c r="L4654" s="261"/>
      <c r="M4654" s="262"/>
      <c r="N4654" s="263"/>
      <c r="O4654" s="263"/>
      <c r="P4654" s="263"/>
      <c r="Q4654" s="263"/>
      <c r="R4654" s="263"/>
      <c r="S4654" s="263"/>
      <c r="T4654" s="264"/>
      <c r="U4654" s="15"/>
      <c r="V4654" s="15"/>
      <c r="W4654" s="15"/>
      <c r="X4654" s="15"/>
      <c r="Y4654" s="15"/>
      <c r="Z4654" s="15"/>
      <c r="AA4654" s="15"/>
      <c r="AB4654" s="15"/>
      <c r="AC4654" s="15"/>
      <c r="AD4654" s="15"/>
      <c r="AE4654" s="15"/>
      <c r="AT4654" s="265" t="s">
        <v>180</v>
      </c>
      <c r="AU4654" s="265" t="s">
        <v>78</v>
      </c>
      <c r="AV4654" s="15" t="s">
        <v>176</v>
      </c>
      <c r="AW4654" s="15" t="s">
        <v>31</v>
      </c>
      <c r="AX4654" s="15" t="s">
        <v>76</v>
      </c>
      <c r="AY4654" s="265" t="s">
        <v>169</v>
      </c>
    </row>
    <row r="4655" s="2" customFormat="1" ht="24.15" customHeight="1">
      <c r="A4655" s="41"/>
      <c r="B4655" s="42"/>
      <c r="C4655" s="215" t="s">
        <v>3667</v>
      </c>
      <c r="D4655" s="215" t="s">
        <v>171</v>
      </c>
      <c r="E4655" s="216" t="s">
        <v>3668</v>
      </c>
      <c r="F4655" s="217" t="s">
        <v>3669</v>
      </c>
      <c r="G4655" s="218" t="s">
        <v>396</v>
      </c>
      <c r="H4655" s="219">
        <v>215.375</v>
      </c>
      <c r="I4655" s="220"/>
      <c r="J4655" s="221">
        <f>ROUND(I4655*H4655,2)</f>
        <v>0</v>
      </c>
      <c r="K4655" s="217" t="s">
        <v>175</v>
      </c>
      <c r="L4655" s="47"/>
      <c r="M4655" s="222" t="s">
        <v>19</v>
      </c>
      <c r="N4655" s="223" t="s">
        <v>40</v>
      </c>
      <c r="O4655" s="87"/>
      <c r="P4655" s="224">
        <f>O4655*H4655</f>
        <v>0</v>
      </c>
      <c r="Q4655" s="224">
        <v>5.0000000000000002E-05</v>
      </c>
      <c r="R4655" s="224">
        <f>Q4655*H4655</f>
        <v>0.010768750000000001</v>
      </c>
      <c r="S4655" s="224">
        <v>0</v>
      </c>
      <c r="T4655" s="225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6" t="s">
        <v>508</v>
      </c>
      <c r="AT4655" s="226" t="s">
        <v>171</v>
      </c>
      <c r="AU4655" s="226" t="s">
        <v>78</v>
      </c>
      <c r="AY4655" s="20" t="s">
        <v>169</v>
      </c>
      <c r="BE4655" s="227">
        <f>IF(N4655="základní",J4655,0)</f>
        <v>0</v>
      </c>
      <c r="BF4655" s="227">
        <f>IF(N4655="snížená",J4655,0)</f>
        <v>0</v>
      </c>
      <c r="BG4655" s="227">
        <f>IF(N4655="zákl. přenesená",J4655,0)</f>
        <v>0</v>
      </c>
      <c r="BH4655" s="227">
        <f>IF(N4655="sníž. přenesená",J4655,0)</f>
        <v>0</v>
      </c>
      <c r="BI4655" s="227">
        <f>IF(N4655="nulová",J4655,0)</f>
        <v>0</v>
      </c>
      <c r="BJ4655" s="20" t="s">
        <v>76</v>
      </c>
      <c r="BK4655" s="227">
        <f>ROUND(I4655*H4655,2)</f>
        <v>0</v>
      </c>
      <c r="BL4655" s="20" t="s">
        <v>508</v>
      </c>
      <c r="BM4655" s="226" t="s">
        <v>3670</v>
      </c>
    </row>
    <row r="4656" s="2" customFormat="1">
      <c r="A4656" s="41"/>
      <c r="B4656" s="42"/>
      <c r="C4656" s="43"/>
      <c r="D4656" s="228" t="s">
        <v>178</v>
      </c>
      <c r="E4656" s="43"/>
      <c r="F4656" s="229" t="s">
        <v>3671</v>
      </c>
      <c r="G4656" s="43"/>
      <c r="H4656" s="43"/>
      <c r="I4656" s="230"/>
      <c r="J4656" s="43"/>
      <c r="K4656" s="43"/>
      <c r="L4656" s="47"/>
      <c r="M4656" s="231"/>
      <c r="N4656" s="232"/>
      <c r="O4656" s="87"/>
      <c r="P4656" s="87"/>
      <c r="Q4656" s="87"/>
      <c r="R4656" s="87"/>
      <c r="S4656" s="87"/>
      <c r="T4656" s="88"/>
      <c r="U4656" s="41"/>
      <c r="V4656" s="41"/>
      <c r="W4656" s="41"/>
      <c r="X4656" s="41"/>
      <c r="Y4656" s="41"/>
      <c r="Z4656" s="41"/>
      <c r="AA4656" s="41"/>
      <c r="AB4656" s="41"/>
      <c r="AC4656" s="41"/>
      <c r="AD4656" s="41"/>
      <c r="AE4656" s="41"/>
      <c r="AT4656" s="20" t="s">
        <v>178</v>
      </c>
      <c r="AU4656" s="20" t="s">
        <v>78</v>
      </c>
    </row>
    <row r="4657" s="13" customFormat="1">
      <c r="A4657" s="13"/>
      <c r="B4657" s="233"/>
      <c r="C4657" s="234"/>
      <c r="D4657" s="235" t="s">
        <v>180</v>
      </c>
      <c r="E4657" s="236" t="s">
        <v>19</v>
      </c>
      <c r="F4657" s="237" t="s">
        <v>1850</v>
      </c>
      <c r="G4657" s="234"/>
      <c r="H4657" s="236" t="s">
        <v>19</v>
      </c>
      <c r="I4657" s="238"/>
      <c r="J4657" s="234"/>
      <c r="K4657" s="234"/>
      <c r="L4657" s="239"/>
      <c r="M4657" s="240"/>
      <c r="N4657" s="241"/>
      <c r="O4657" s="241"/>
      <c r="P4657" s="241"/>
      <c r="Q4657" s="241"/>
      <c r="R4657" s="241"/>
      <c r="S4657" s="241"/>
      <c r="T4657" s="242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3" t="s">
        <v>180</v>
      </c>
      <c r="AU4657" s="243" t="s">
        <v>78</v>
      </c>
      <c r="AV4657" s="13" t="s">
        <v>76</v>
      </c>
      <c r="AW4657" s="13" t="s">
        <v>31</v>
      </c>
      <c r="AX4657" s="13" t="s">
        <v>69</v>
      </c>
      <c r="AY4657" s="243" t="s">
        <v>169</v>
      </c>
    </row>
    <row r="4658" s="14" customFormat="1">
      <c r="A4658" s="14"/>
      <c r="B4658" s="244"/>
      <c r="C4658" s="245"/>
      <c r="D4658" s="235" t="s">
        <v>180</v>
      </c>
      <c r="E4658" s="246" t="s">
        <v>19</v>
      </c>
      <c r="F4658" s="247" t="s">
        <v>3672</v>
      </c>
      <c r="G4658" s="245"/>
      <c r="H4658" s="248">
        <v>47.700000000000003</v>
      </c>
      <c r="I4658" s="249"/>
      <c r="J4658" s="245"/>
      <c r="K4658" s="245"/>
      <c r="L4658" s="250"/>
      <c r="M4658" s="251"/>
      <c r="N4658" s="252"/>
      <c r="O4658" s="252"/>
      <c r="P4658" s="252"/>
      <c r="Q4658" s="252"/>
      <c r="R4658" s="252"/>
      <c r="S4658" s="252"/>
      <c r="T4658" s="253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4" t="s">
        <v>180</v>
      </c>
      <c r="AU4658" s="254" t="s">
        <v>78</v>
      </c>
      <c r="AV4658" s="14" t="s">
        <v>78</v>
      </c>
      <c r="AW4658" s="14" t="s">
        <v>31</v>
      </c>
      <c r="AX4658" s="14" t="s">
        <v>69</v>
      </c>
      <c r="AY4658" s="254" t="s">
        <v>169</v>
      </c>
    </row>
    <row r="4659" s="13" customFormat="1">
      <c r="A4659" s="13"/>
      <c r="B4659" s="233"/>
      <c r="C4659" s="234"/>
      <c r="D4659" s="235" t="s">
        <v>180</v>
      </c>
      <c r="E4659" s="236" t="s">
        <v>19</v>
      </c>
      <c r="F4659" s="237" t="s">
        <v>1852</v>
      </c>
      <c r="G4659" s="234"/>
      <c r="H4659" s="236" t="s">
        <v>19</v>
      </c>
      <c r="I4659" s="238"/>
      <c r="J4659" s="234"/>
      <c r="K4659" s="234"/>
      <c r="L4659" s="239"/>
      <c r="M4659" s="240"/>
      <c r="N4659" s="241"/>
      <c r="O4659" s="241"/>
      <c r="P4659" s="241"/>
      <c r="Q4659" s="241"/>
      <c r="R4659" s="241"/>
      <c r="S4659" s="241"/>
      <c r="T4659" s="242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3" t="s">
        <v>180</v>
      </c>
      <c r="AU4659" s="243" t="s">
        <v>78</v>
      </c>
      <c r="AV4659" s="13" t="s">
        <v>76</v>
      </c>
      <c r="AW4659" s="13" t="s">
        <v>31</v>
      </c>
      <c r="AX4659" s="13" t="s">
        <v>69</v>
      </c>
      <c r="AY4659" s="243" t="s">
        <v>169</v>
      </c>
    </row>
    <row r="4660" s="14" customFormat="1">
      <c r="A4660" s="14"/>
      <c r="B4660" s="244"/>
      <c r="C4660" s="245"/>
      <c r="D4660" s="235" t="s">
        <v>180</v>
      </c>
      <c r="E4660" s="246" t="s">
        <v>19</v>
      </c>
      <c r="F4660" s="247" t="s">
        <v>3673</v>
      </c>
      <c r="G4660" s="245"/>
      <c r="H4660" s="248">
        <v>59.505000000000003</v>
      </c>
      <c r="I4660" s="249"/>
      <c r="J4660" s="245"/>
      <c r="K4660" s="245"/>
      <c r="L4660" s="250"/>
      <c r="M4660" s="251"/>
      <c r="N4660" s="252"/>
      <c r="O4660" s="252"/>
      <c r="P4660" s="252"/>
      <c r="Q4660" s="252"/>
      <c r="R4660" s="252"/>
      <c r="S4660" s="252"/>
      <c r="T4660" s="253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4" t="s">
        <v>180</v>
      </c>
      <c r="AU4660" s="254" t="s">
        <v>78</v>
      </c>
      <c r="AV4660" s="14" t="s">
        <v>78</v>
      </c>
      <c r="AW4660" s="14" t="s">
        <v>31</v>
      </c>
      <c r="AX4660" s="14" t="s">
        <v>69</v>
      </c>
      <c r="AY4660" s="254" t="s">
        <v>169</v>
      </c>
    </row>
    <row r="4661" s="13" customFormat="1">
      <c r="A4661" s="13"/>
      <c r="B4661" s="233"/>
      <c r="C4661" s="234"/>
      <c r="D4661" s="235" t="s">
        <v>180</v>
      </c>
      <c r="E4661" s="236" t="s">
        <v>19</v>
      </c>
      <c r="F4661" s="237" t="s">
        <v>1856</v>
      </c>
      <c r="G4661" s="234"/>
      <c r="H4661" s="236" t="s">
        <v>19</v>
      </c>
      <c r="I4661" s="238"/>
      <c r="J4661" s="234"/>
      <c r="K4661" s="234"/>
      <c r="L4661" s="239"/>
      <c r="M4661" s="240"/>
      <c r="N4661" s="241"/>
      <c r="O4661" s="241"/>
      <c r="P4661" s="241"/>
      <c r="Q4661" s="241"/>
      <c r="R4661" s="241"/>
      <c r="S4661" s="241"/>
      <c r="T4661" s="242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3" t="s">
        <v>180</v>
      </c>
      <c r="AU4661" s="243" t="s">
        <v>78</v>
      </c>
      <c r="AV4661" s="13" t="s">
        <v>76</v>
      </c>
      <c r="AW4661" s="13" t="s">
        <v>31</v>
      </c>
      <c r="AX4661" s="13" t="s">
        <v>69</v>
      </c>
      <c r="AY4661" s="243" t="s">
        <v>169</v>
      </c>
    </row>
    <row r="4662" s="14" customFormat="1">
      <c r="A4662" s="14"/>
      <c r="B4662" s="244"/>
      <c r="C4662" s="245"/>
      <c r="D4662" s="235" t="s">
        <v>180</v>
      </c>
      <c r="E4662" s="246" t="s">
        <v>19</v>
      </c>
      <c r="F4662" s="247" t="s">
        <v>3674</v>
      </c>
      <c r="G4662" s="245"/>
      <c r="H4662" s="248">
        <v>26.300000000000001</v>
      </c>
      <c r="I4662" s="249"/>
      <c r="J4662" s="245"/>
      <c r="K4662" s="245"/>
      <c r="L4662" s="250"/>
      <c r="M4662" s="251"/>
      <c r="N4662" s="252"/>
      <c r="O4662" s="252"/>
      <c r="P4662" s="252"/>
      <c r="Q4662" s="252"/>
      <c r="R4662" s="252"/>
      <c r="S4662" s="252"/>
      <c r="T4662" s="253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4" t="s">
        <v>180</v>
      </c>
      <c r="AU4662" s="254" t="s">
        <v>78</v>
      </c>
      <c r="AV4662" s="14" t="s">
        <v>78</v>
      </c>
      <c r="AW4662" s="14" t="s">
        <v>31</v>
      </c>
      <c r="AX4662" s="14" t="s">
        <v>69</v>
      </c>
      <c r="AY4662" s="254" t="s">
        <v>169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1862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3675</v>
      </c>
      <c r="G4664" s="245"/>
      <c r="H4664" s="248">
        <v>3.1000000000000001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1870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3676</v>
      </c>
      <c r="G4666" s="245"/>
      <c r="H4666" s="248">
        <v>10.060000000000001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1878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3677</v>
      </c>
      <c r="G4668" s="245"/>
      <c r="H4668" s="248">
        <v>14.810000000000001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1880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3678</v>
      </c>
      <c r="G4670" s="245"/>
      <c r="H4670" s="248">
        <v>23.699999999999999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1886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3679</v>
      </c>
      <c r="G4672" s="245"/>
      <c r="H4672" s="248">
        <v>18.600000000000001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1890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3680</v>
      </c>
      <c r="G4674" s="245"/>
      <c r="H4674" s="248">
        <v>11.6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5" customFormat="1">
      <c r="A4675" s="15"/>
      <c r="B4675" s="255"/>
      <c r="C4675" s="256"/>
      <c r="D4675" s="235" t="s">
        <v>180</v>
      </c>
      <c r="E4675" s="257" t="s">
        <v>19</v>
      </c>
      <c r="F4675" s="258" t="s">
        <v>371</v>
      </c>
      <c r="G4675" s="256"/>
      <c r="H4675" s="259">
        <v>215.375</v>
      </c>
      <c r="I4675" s="260"/>
      <c r="J4675" s="256"/>
      <c r="K4675" s="256"/>
      <c r="L4675" s="261"/>
      <c r="M4675" s="262"/>
      <c r="N4675" s="263"/>
      <c r="O4675" s="263"/>
      <c r="P4675" s="263"/>
      <c r="Q4675" s="263"/>
      <c r="R4675" s="263"/>
      <c r="S4675" s="263"/>
      <c r="T4675" s="264"/>
      <c r="U4675" s="15"/>
      <c r="V4675" s="15"/>
      <c r="W4675" s="15"/>
      <c r="X4675" s="15"/>
      <c r="Y4675" s="15"/>
      <c r="Z4675" s="15"/>
      <c r="AA4675" s="15"/>
      <c r="AB4675" s="15"/>
      <c r="AC4675" s="15"/>
      <c r="AD4675" s="15"/>
      <c r="AE4675" s="15"/>
      <c r="AT4675" s="265" t="s">
        <v>180</v>
      </c>
      <c r="AU4675" s="265" t="s">
        <v>78</v>
      </c>
      <c r="AV4675" s="15" t="s">
        <v>176</v>
      </c>
      <c r="AW4675" s="15" t="s">
        <v>31</v>
      </c>
      <c r="AX4675" s="15" t="s">
        <v>76</v>
      </c>
      <c r="AY4675" s="265" t="s">
        <v>169</v>
      </c>
    </row>
    <row r="4676" s="2" customFormat="1" ht="16.5" customHeight="1">
      <c r="A4676" s="41"/>
      <c r="B4676" s="42"/>
      <c r="C4676" s="266" t="s">
        <v>3681</v>
      </c>
      <c r="D4676" s="266" t="s">
        <v>402</v>
      </c>
      <c r="E4676" s="267" t="s">
        <v>3682</v>
      </c>
      <c r="F4676" s="268" t="s">
        <v>3683</v>
      </c>
      <c r="G4676" s="269" t="s">
        <v>412</v>
      </c>
      <c r="H4676" s="270">
        <v>432.185</v>
      </c>
      <c r="I4676" s="271"/>
      <c r="J4676" s="272">
        <f>ROUND(I4676*H4676,2)</f>
        <v>0</v>
      </c>
      <c r="K4676" s="268" t="s">
        <v>175</v>
      </c>
      <c r="L4676" s="273"/>
      <c r="M4676" s="274" t="s">
        <v>19</v>
      </c>
      <c r="N4676" s="275" t="s">
        <v>40</v>
      </c>
      <c r="O4676" s="87"/>
      <c r="P4676" s="224">
        <f>O4676*H4676</f>
        <v>0</v>
      </c>
      <c r="Q4676" s="224">
        <v>0.0027499999999999998</v>
      </c>
      <c r="R4676" s="224">
        <f>Q4676*H4676</f>
        <v>1.18850875</v>
      </c>
      <c r="S4676" s="224">
        <v>0</v>
      </c>
      <c r="T4676" s="225">
        <f>S4676*H4676</f>
        <v>0</v>
      </c>
      <c r="U4676" s="41"/>
      <c r="V4676" s="41"/>
      <c r="W4676" s="41"/>
      <c r="X4676" s="41"/>
      <c r="Y4676" s="41"/>
      <c r="Z4676" s="41"/>
      <c r="AA4676" s="41"/>
      <c r="AB4676" s="41"/>
      <c r="AC4676" s="41"/>
      <c r="AD4676" s="41"/>
      <c r="AE4676" s="41"/>
      <c r="AR4676" s="226" t="s">
        <v>688</v>
      </c>
      <c r="AT4676" s="226" t="s">
        <v>402</v>
      </c>
      <c r="AU4676" s="226" t="s">
        <v>78</v>
      </c>
      <c r="AY4676" s="20" t="s">
        <v>169</v>
      </c>
      <c r="BE4676" s="227">
        <f>IF(N4676="základní",J4676,0)</f>
        <v>0</v>
      </c>
      <c r="BF4676" s="227">
        <f>IF(N4676="snížená",J4676,0)</f>
        <v>0</v>
      </c>
      <c r="BG4676" s="227">
        <f>IF(N4676="zákl. přenesená",J4676,0)</f>
        <v>0</v>
      </c>
      <c r="BH4676" s="227">
        <f>IF(N4676="sníž. přenesená",J4676,0)</f>
        <v>0</v>
      </c>
      <c r="BI4676" s="227">
        <f>IF(N4676="nulová",J4676,0)</f>
        <v>0</v>
      </c>
      <c r="BJ4676" s="20" t="s">
        <v>76</v>
      </c>
      <c r="BK4676" s="227">
        <f>ROUND(I4676*H4676,2)</f>
        <v>0</v>
      </c>
      <c r="BL4676" s="20" t="s">
        <v>508</v>
      </c>
      <c r="BM4676" s="226" t="s">
        <v>3684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350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3" customFormat="1">
      <c r="A4678" s="13"/>
      <c r="B4678" s="233"/>
      <c r="C4678" s="234"/>
      <c r="D4678" s="235" t="s">
        <v>180</v>
      </c>
      <c r="E4678" s="236" t="s">
        <v>19</v>
      </c>
      <c r="F4678" s="237" t="s">
        <v>1850</v>
      </c>
      <c r="G4678" s="234"/>
      <c r="H4678" s="236" t="s">
        <v>19</v>
      </c>
      <c r="I4678" s="238"/>
      <c r="J4678" s="234"/>
      <c r="K4678" s="234"/>
      <c r="L4678" s="239"/>
      <c r="M4678" s="240"/>
      <c r="N4678" s="241"/>
      <c r="O4678" s="241"/>
      <c r="P4678" s="241"/>
      <c r="Q4678" s="241"/>
      <c r="R4678" s="241"/>
      <c r="S4678" s="241"/>
      <c r="T4678" s="242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43" t="s">
        <v>180</v>
      </c>
      <c r="AU4678" s="243" t="s">
        <v>78</v>
      </c>
      <c r="AV4678" s="13" t="s">
        <v>76</v>
      </c>
      <c r="AW4678" s="13" t="s">
        <v>31</v>
      </c>
      <c r="AX4678" s="13" t="s">
        <v>69</v>
      </c>
      <c r="AY4678" s="243" t="s">
        <v>169</v>
      </c>
    </row>
    <row r="4679" s="14" customFormat="1">
      <c r="A4679" s="14"/>
      <c r="B4679" s="244"/>
      <c r="C4679" s="245"/>
      <c r="D4679" s="235" t="s">
        <v>180</v>
      </c>
      <c r="E4679" s="246" t="s">
        <v>19</v>
      </c>
      <c r="F4679" s="247" t="s">
        <v>3634</v>
      </c>
      <c r="G4679" s="245"/>
      <c r="H4679" s="248">
        <v>143.68000000000001</v>
      </c>
      <c r="I4679" s="249"/>
      <c r="J4679" s="245"/>
      <c r="K4679" s="245"/>
      <c r="L4679" s="250"/>
      <c r="M4679" s="251"/>
      <c r="N4679" s="252"/>
      <c r="O4679" s="252"/>
      <c r="P4679" s="252"/>
      <c r="Q4679" s="252"/>
      <c r="R4679" s="252"/>
      <c r="S4679" s="252"/>
      <c r="T4679" s="253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4" t="s">
        <v>180</v>
      </c>
      <c r="AU4679" s="254" t="s">
        <v>78</v>
      </c>
      <c r="AV4679" s="14" t="s">
        <v>78</v>
      </c>
      <c r="AW4679" s="14" t="s">
        <v>31</v>
      </c>
      <c r="AX4679" s="14" t="s">
        <v>69</v>
      </c>
      <c r="AY4679" s="254" t="s">
        <v>169</v>
      </c>
    </row>
    <row r="4680" s="13" customFormat="1">
      <c r="A4680" s="13"/>
      <c r="B4680" s="233"/>
      <c r="C4680" s="234"/>
      <c r="D4680" s="235" t="s">
        <v>180</v>
      </c>
      <c r="E4680" s="236" t="s">
        <v>19</v>
      </c>
      <c r="F4680" s="237" t="s">
        <v>1852</v>
      </c>
      <c r="G4680" s="234"/>
      <c r="H4680" s="236" t="s">
        <v>19</v>
      </c>
      <c r="I4680" s="238"/>
      <c r="J4680" s="234"/>
      <c r="K4680" s="234"/>
      <c r="L4680" s="239"/>
      <c r="M4680" s="240"/>
      <c r="N4680" s="241"/>
      <c r="O4680" s="241"/>
      <c r="P4680" s="241"/>
      <c r="Q4680" s="241"/>
      <c r="R4680" s="241"/>
      <c r="S4680" s="241"/>
      <c r="T4680" s="242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43" t="s">
        <v>180</v>
      </c>
      <c r="AU4680" s="243" t="s">
        <v>78</v>
      </c>
      <c r="AV4680" s="13" t="s">
        <v>76</v>
      </c>
      <c r="AW4680" s="13" t="s">
        <v>31</v>
      </c>
      <c r="AX4680" s="13" t="s">
        <v>69</v>
      </c>
      <c r="AY4680" s="243" t="s">
        <v>169</v>
      </c>
    </row>
    <row r="4681" s="14" customFormat="1">
      <c r="A4681" s="14"/>
      <c r="B4681" s="244"/>
      <c r="C4681" s="245"/>
      <c r="D4681" s="235" t="s">
        <v>180</v>
      </c>
      <c r="E4681" s="246" t="s">
        <v>19</v>
      </c>
      <c r="F4681" s="247" t="s">
        <v>3635</v>
      </c>
      <c r="G4681" s="245"/>
      <c r="H4681" s="248">
        <v>76.233000000000004</v>
      </c>
      <c r="I4681" s="249"/>
      <c r="J4681" s="245"/>
      <c r="K4681" s="245"/>
      <c r="L4681" s="250"/>
      <c r="M4681" s="251"/>
      <c r="N4681" s="252"/>
      <c r="O4681" s="252"/>
      <c r="P4681" s="252"/>
      <c r="Q4681" s="252"/>
      <c r="R4681" s="252"/>
      <c r="S4681" s="252"/>
      <c r="T4681" s="253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T4681" s="254" t="s">
        <v>180</v>
      </c>
      <c r="AU4681" s="254" t="s">
        <v>78</v>
      </c>
      <c r="AV4681" s="14" t="s">
        <v>78</v>
      </c>
      <c r="AW4681" s="14" t="s">
        <v>31</v>
      </c>
      <c r="AX4681" s="14" t="s">
        <v>69</v>
      </c>
      <c r="AY4681" s="254" t="s">
        <v>169</v>
      </c>
    </row>
    <row r="4682" s="13" customFormat="1">
      <c r="A4682" s="13"/>
      <c r="B4682" s="233"/>
      <c r="C4682" s="234"/>
      <c r="D4682" s="235" t="s">
        <v>180</v>
      </c>
      <c r="E4682" s="236" t="s">
        <v>19</v>
      </c>
      <c r="F4682" s="237" t="s">
        <v>1856</v>
      </c>
      <c r="G4682" s="234"/>
      <c r="H4682" s="236" t="s">
        <v>19</v>
      </c>
      <c r="I4682" s="238"/>
      <c r="J4682" s="234"/>
      <c r="K4682" s="234"/>
      <c r="L4682" s="239"/>
      <c r="M4682" s="240"/>
      <c r="N4682" s="241"/>
      <c r="O4682" s="241"/>
      <c r="P4682" s="241"/>
      <c r="Q4682" s="241"/>
      <c r="R4682" s="241"/>
      <c r="S4682" s="241"/>
      <c r="T4682" s="242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43" t="s">
        <v>180</v>
      </c>
      <c r="AU4682" s="243" t="s">
        <v>78</v>
      </c>
      <c r="AV4682" s="13" t="s">
        <v>76</v>
      </c>
      <c r="AW4682" s="13" t="s">
        <v>31</v>
      </c>
      <c r="AX4682" s="13" t="s">
        <v>69</v>
      </c>
      <c r="AY4682" s="243" t="s">
        <v>169</v>
      </c>
    </row>
    <row r="4683" s="14" customFormat="1">
      <c r="A4683" s="14"/>
      <c r="B4683" s="244"/>
      <c r="C4683" s="245"/>
      <c r="D4683" s="235" t="s">
        <v>180</v>
      </c>
      <c r="E4683" s="246" t="s">
        <v>19</v>
      </c>
      <c r="F4683" s="247" t="s">
        <v>1857</v>
      </c>
      <c r="G4683" s="245"/>
      <c r="H4683" s="248">
        <v>48.990000000000002</v>
      </c>
      <c r="I4683" s="249"/>
      <c r="J4683" s="245"/>
      <c r="K4683" s="245"/>
      <c r="L4683" s="250"/>
      <c r="M4683" s="251"/>
      <c r="N4683" s="252"/>
      <c r="O4683" s="252"/>
      <c r="P4683" s="252"/>
      <c r="Q4683" s="252"/>
      <c r="R4683" s="252"/>
      <c r="S4683" s="252"/>
      <c r="T4683" s="253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4" t="s">
        <v>180</v>
      </c>
      <c r="AU4683" s="254" t="s">
        <v>78</v>
      </c>
      <c r="AV4683" s="14" t="s">
        <v>78</v>
      </c>
      <c r="AW4683" s="14" t="s">
        <v>31</v>
      </c>
      <c r="AX4683" s="14" t="s">
        <v>69</v>
      </c>
      <c r="AY4683" s="254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1862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1863</v>
      </c>
      <c r="G4685" s="245"/>
      <c r="H4685" s="248">
        <v>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1870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1871</v>
      </c>
      <c r="G4687" s="245"/>
      <c r="H4687" s="248">
        <v>5.6500000000000004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1878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3636</v>
      </c>
      <c r="G4689" s="245"/>
      <c r="H4689" s="248">
        <v>13.644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1880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1881</v>
      </c>
      <c r="G4691" s="245"/>
      <c r="H4691" s="248">
        <v>37.259999999999998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1886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3637</v>
      </c>
      <c r="G4693" s="245"/>
      <c r="H4693" s="248">
        <v>22.25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1890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3638</v>
      </c>
      <c r="G4695" s="245"/>
      <c r="H4695" s="248">
        <v>22.649999999999999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3685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3" customFormat="1">
      <c r="A4697" s="13"/>
      <c r="B4697" s="233"/>
      <c r="C4697" s="234"/>
      <c r="D4697" s="235" t="s">
        <v>180</v>
      </c>
      <c r="E4697" s="236" t="s">
        <v>19</v>
      </c>
      <c r="F4697" s="237" t="s">
        <v>1850</v>
      </c>
      <c r="G4697" s="234"/>
      <c r="H4697" s="236" t="s">
        <v>19</v>
      </c>
      <c r="I4697" s="238"/>
      <c r="J4697" s="234"/>
      <c r="K4697" s="234"/>
      <c r="L4697" s="239"/>
      <c r="M4697" s="240"/>
      <c r="N4697" s="241"/>
      <c r="O4697" s="241"/>
      <c r="P4697" s="241"/>
      <c r="Q4697" s="241"/>
      <c r="R4697" s="241"/>
      <c r="S4697" s="241"/>
      <c r="T4697" s="242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3" t="s">
        <v>180</v>
      </c>
      <c r="AU4697" s="243" t="s">
        <v>78</v>
      </c>
      <c r="AV4697" s="13" t="s">
        <v>76</v>
      </c>
      <c r="AW4697" s="13" t="s">
        <v>31</v>
      </c>
      <c r="AX4697" s="13" t="s">
        <v>69</v>
      </c>
      <c r="AY4697" s="243" t="s">
        <v>169</v>
      </c>
    </row>
    <row r="4698" s="14" customFormat="1">
      <c r="A4698" s="14"/>
      <c r="B4698" s="244"/>
      <c r="C4698" s="245"/>
      <c r="D4698" s="235" t="s">
        <v>180</v>
      </c>
      <c r="E4698" s="246" t="s">
        <v>19</v>
      </c>
      <c r="F4698" s="247" t="s">
        <v>3686</v>
      </c>
      <c r="G4698" s="245"/>
      <c r="H4698" s="248">
        <v>4.7699999999999996</v>
      </c>
      <c r="I4698" s="249"/>
      <c r="J4698" s="245"/>
      <c r="K4698" s="245"/>
      <c r="L4698" s="250"/>
      <c r="M4698" s="251"/>
      <c r="N4698" s="252"/>
      <c r="O4698" s="252"/>
      <c r="P4698" s="252"/>
      <c r="Q4698" s="252"/>
      <c r="R4698" s="252"/>
      <c r="S4698" s="252"/>
      <c r="T4698" s="253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4" t="s">
        <v>180</v>
      </c>
      <c r="AU4698" s="254" t="s">
        <v>78</v>
      </c>
      <c r="AV4698" s="14" t="s">
        <v>78</v>
      </c>
      <c r="AW4698" s="14" t="s">
        <v>31</v>
      </c>
      <c r="AX4698" s="14" t="s">
        <v>69</v>
      </c>
      <c r="AY4698" s="254" t="s">
        <v>169</v>
      </c>
    </row>
    <row r="4699" s="13" customFormat="1">
      <c r="A4699" s="13"/>
      <c r="B4699" s="233"/>
      <c r="C4699" s="234"/>
      <c r="D4699" s="235" t="s">
        <v>180</v>
      </c>
      <c r="E4699" s="236" t="s">
        <v>19</v>
      </c>
      <c r="F4699" s="237" t="s">
        <v>1852</v>
      </c>
      <c r="G4699" s="234"/>
      <c r="H4699" s="236" t="s">
        <v>19</v>
      </c>
      <c r="I4699" s="238"/>
      <c r="J4699" s="234"/>
      <c r="K4699" s="234"/>
      <c r="L4699" s="239"/>
      <c r="M4699" s="240"/>
      <c r="N4699" s="241"/>
      <c r="O4699" s="241"/>
      <c r="P4699" s="241"/>
      <c r="Q4699" s="241"/>
      <c r="R4699" s="241"/>
      <c r="S4699" s="241"/>
      <c r="T4699" s="242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3" t="s">
        <v>180</v>
      </c>
      <c r="AU4699" s="243" t="s">
        <v>78</v>
      </c>
      <c r="AV4699" s="13" t="s">
        <v>76</v>
      </c>
      <c r="AW4699" s="13" t="s">
        <v>31</v>
      </c>
      <c r="AX4699" s="13" t="s">
        <v>69</v>
      </c>
      <c r="AY4699" s="243" t="s">
        <v>169</v>
      </c>
    </row>
    <row r="4700" s="14" customFormat="1">
      <c r="A4700" s="14"/>
      <c r="B4700" s="244"/>
      <c r="C4700" s="245"/>
      <c r="D4700" s="235" t="s">
        <v>180</v>
      </c>
      <c r="E4700" s="246" t="s">
        <v>19</v>
      </c>
      <c r="F4700" s="247" t="s">
        <v>3687</v>
      </c>
      <c r="G4700" s="245"/>
      <c r="H4700" s="248">
        <v>5.9509999999999996</v>
      </c>
      <c r="I4700" s="249"/>
      <c r="J4700" s="245"/>
      <c r="K4700" s="245"/>
      <c r="L4700" s="250"/>
      <c r="M4700" s="251"/>
      <c r="N4700" s="252"/>
      <c r="O4700" s="252"/>
      <c r="P4700" s="252"/>
      <c r="Q4700" s="252"/>
      <c r="R4700" s="252"/>
      <c r="S4700" s="252"/>
      <c r="T4700" s="253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4" t="s">
        <v>180</v>
      </c>
      <c r="AU4700" s="254" t="s">
        <v>78</v>
      </c>
      <c r="AV4700" s="14" t="s">
        <v>78</v>
      </c>
      <c r="AW4700" s="14" t="s">
        <v>31</v>
      </c>
      <c r="AX4700" s="14" t="s">
        <v>69</v>
      </c>
      <c r="AY4700" s="254" t="s">
        <v>169</v>
      </c>
    </row>
    <row r="4701" s="13" customFormat="1">
      <c r="A4701" s="13"/>
      <c r="B4701" s="233"/>
      <c r="C4701" s="234"/>
      <c r="D4701" s="235" t="s">
        <v>180</v>
      </c>
      <c r="E4701" s="236" t="s">
        <v>19</v>
      </c>
      <c r="F4701" s="237" t="s">
        <v>1856</v>
      </c>
      <c r="G4701" s="234"/>
      <c r="H4701" s="236" t="s">
        <v>19</v>
      </c>
      <c r="I4701" s="238"/>
      <c r="J4701" s="234"/>
      <c r="K4701" s="234"/>
      <c r="L4701" s="239"/>
      <c r="M4701" s="240"/>
      <c r="N4701" s="241"/>
      <c r="O4701" s="241"/>
      <c r="P4701" s="241"/>
      <c r="Q4701" s="241"/>
      <c r="R4701" s="241"/>
      <c r="S4701" s="241"/>
      <c r="T4701" s="242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3" t="s">
        <v>180</v>
      </c>
      <c r="AU4701" s="243" t="s">
        <v>78</v>
      </c>
      <c r="AV4701" s="13" t="s">
        <v>76</v>
      </c>
      <c r="AW4701" s="13" t="s">
        <v>31</v>
      </c>
      <c r="AX4701" s="13" t="s">
        <v>69</v>
      </c>
      <c r="AY4701" s="243" t="s">
        <v>169</v>
      </c>
    </row>
    <row r="4702" s="14" customFormat="1">
      <c r="A4702" s="14"/>
      <c r="B4702" s="244"/>
      <c r="C4702" s="245"/>
      <c r="D4702" s="235" t="s">
        <v>180</v>
      </c>
      <c r="E4702" s="246" t="s">
        <v>19</v>
      </c>
      <c r="F4702" s="247" t="s">
        <v>3688</v>
      </c>
      <c r="G4702" s="245"/>
      <c r="H4702" s="248">
        <v>2.6299999999999999</v>
      </c>
      <c r="I4702" s="249"/>
      <c r="J4702" s="245"/>
      <c r="K4702" s="245"/>
      <c r="L4702" s="250"/>
      <c r="M4702" s="251"/>
      <c r="N4702" s="252"/>
      <c r="O4702" s="252"/>
      <c r="P4702" s="252"/>
      <c r="Q4702" s="252"/>
      <c r="R4702" s="252"/>
      <c r="S4702" s="252"/>
      <c r="T4702" s="253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4" t="s">
        <v>180</v>
      </c>
      <c r="AU4702" s="254" t="s">
        <v>78</v>
      </c>
      <c r="AV4702" s="14" t="s">
        <v>78</v>
      </c>
      <c r="AW4702" s="14" t="s">
        <v>31</v>
      </c>
      <c r="AX4702" s="14" t="s">
        <v>69</v>
      </c>
      <c r="AY4702" s="254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1862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3689</v>
      </c>
      <c r="G4704" s="245"/>
      <c r="H4704" s="248">
        <v>0.31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1870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3690</v>
      </c>
      <c r="G4706" s="245"/>
      <c r="H4706" s="248">
        <v>1.006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1878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3691</v>
      </c>
      <c r="G4708" s="245"/>
      <c r="H4708" s="248">
        <v>1.4810000000000001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1880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3692</v>
      </c>
      <c r="G4710" s="245"/>
      <c r="H4710" s="248">
        <v>2.3700000000000001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1886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3693</v>
      </c>
      <c r="G4712" s="245"/>
      <c r="H4712" s="248">
        <v>1.8600000000000001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1890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3694</v>
      </c>
      <c r="G4714" s="245"/>
      <c r="H4714" s="248">
        <v>1.1599999999999999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5" customFormat="1">
      <c r="A4715" s="15"/>
      <c r="B4715" s="255"/>
      <c r="C4715" s="256"/>
      <c r="D4715" s="235" t="s">
        <v>180</v>
      </c>
      <c r="E4715" s="257" t="s">
        <v>19</v>
      </c>
      <c r="F4715" s="258" t="s">
        <v>371</v>
      </c>
      <c r="G4715" s="256"/>
      <c r="H4715" s="259">
        <v>392.89499999999998</v>
      </c>
      <c r="I4715" s="260"/>
      <c r="J4715" s="256"/>
      <c r="K4715" s="256"/>
      <c r="L4715" s="261"/>
      <c r="M4715" s="262"/>
      <c r="N4715" s="263"/>
      <c r="O4715" s="263"/>
      <c r="P4715" s="263"/>
      <c r="Q4715" s="263"/>
      <c r="R4715" s="263"/>
      <c r="S4715" s="263"/>
      <c r="T4715" s="264"/>
      <c r="U4715" s="15"/>
      <c r="V4715" s="15"/>
      <c r="W4715" s="15"/>
      <c r="X4715" s="15"/>
      <c r="Y4715" s="15"/>
      <c r="Z4715" s="15"/>
      <c r="AA4715" s="15"/>
      <c r="AB4715" s="15"/>
      <c r="AC4715" s="15"/>
      <c r="AD4715" s="15"/>
      <c r="AE4715" s="15"/>
      <c r="AT4715" s="265" t="s">
        <v>180</v>
      </c>
      <c r="AU4715" s="265" t="s">
        <v>78</v>
      </c>
      <c r="AV4715" s="15" t="s">
        <v>176</v>
      </c>
      <c r="AW4715" s="15" t="s">
        <v>31</v>
      </c>
      <c r="AX4715" s="15" t="s">
        <v>76</v>
      </c>
      <c r="AY4715" s="265" t="s">
        <v>169</v>
      </c>
    </row>
    <row r="4716" s="14" customFormat="1">
      <c r="A4716" s="14"/>
      <c r="B4716" s="244"/>
      <c r="C4716" s="245"/>
      <c r="D4716" s="235" t="s">
        <v>180</v>
      </c>
      <c r="E4716" s="245"/>
      <c r="F4716" s="247" t="s">
        <v>3695</v>
      </c>
      <c r="G4716" s="245"/>
      <c r="H4716" s="248">
        <v>432.185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4</v>
      </c>
      <c r="AX4716" s="14" t="s">
        <v>76</v>
      </c>
      <c r="AY4716" s="254" t="s">
        <v>169</v>
      </c>
    </row>
    <row r="4717" s="2" customFormat="1" ht="16.5" customHeight="1">
      <c r="A4717" s="41"/>
      <c r="B4717" s="42"/>
      <c r="C4717" s="215" t="s">
        <v>3696</v>
      </c>
      <c r="D4717" s="215" t="s">
        <v>171</v>
      </c>
      <c r="E4717" s="216" t="s">
        <v>3697</v>
      </c>
      <c r="F4717" s="217" t="s">
        <v>3698</v>
      </c>
      <c r="G4717" s="218" t="s">
        <v>396</v>
      </c>
      <c r="H4717" s="219">
        <v>430.75</v>
      </c>
      <c r="I4717" s="220"/>
      <c r="J4717" s="221">
        <f>ROUND(I4717*H4717,2)</f>
        <v>0</v>
      </c>
      <c r="K4717" s="217" t="s">
        <v>175</v>
      </c>
      <c r="L4717" s="47"/>
      <c r="M4717" s="222" t="s">
        <v>19</v>
      </c>
      <c r="N4717" s="223" t="s">
        <v>40</v>
      </c>
      <c r="O4717" s="87"/>
      <c r="P4717" s="224">
        <f>O4717*H4717</f>
        <v>0</v>
      </c>
      <c r="Q4717" s="224">
        <v>1.0000000000000001E-05</v>
      </c>
      <c r="R4717" s="224">
        <f>Q4717*H4717</f>
        <v>0.0043075000000000006</v>
      </c>
      <c r="S4717" s="224">
        <v>0</v>
      </c>
      <c r="T4717" s="225">
        <f>S4717*H4717</f>
        <v>0</v>
      </c>
      <c r="U4717" s="41"/>
      <c r="V4717" s="41"/>
      <c r="W4717" s="41"/>
      <c r="X4717" s="41"/>
      <c r="Y4717" s="41"/>
      <c r="Z4717" s="41"/>
      <c r="AA4717" s="41"/>
      <c r="AB4717" s="41"/>
      <c r="AC4717" s="41"/>
      <c r="AD4717" s="41"/>
      <c r="AE4717" s="41"/>
      <c r="AR4717" s="226" t="s">
        <v>508</v>
      </c>
      <c r="AT4717" s="226" t="s">
        <v>171</v>
      </c>
      <c r="AU4717" s="226" t="s">
        <v>78</v>
      </c>
      <c r="AY4717" s="20" t="s">
        <v>169</v>
      </c>
      <c r="BE4717" s="227">
        <f>IF(N4717="základní",J4717,0)</f>
        <v>0</v>
      </c>
      <c r="BF4717" s="227">
        <f>IF(N4717="snížená",J4717,0)</f>
        <v>0</v>
      </c>
      <c r="BG4717" s="227">
        <f>IF(N4717="zákl. přenesená",J4717,0)</f>
        <v>0</v>
      </c>
      <c r="BH4717" s="227">
        <f>IF(N4717="sníž. přenesená",J4717,0)</f>
        <v>0</v>
      </c>
      <c r="BI4717" s="227">
        <f>IF(N4717="nulová",J4717,0)</f>
        <v>0</v>
      </c>
      <c r="BJ4717" s="20" t="s">
        <v>76</v>
      </c>
      <c r="BK4717" s="227">
        <f>ROUND(I4717*H4717,2)</f>
        <v>0</v>
      </c>
      <c r="BL4717" s="20" t="s">
        <v>508</v>
      </c>
      <c r="BM4717" s="226" t="s">
        <v>3699</v>
      </c>
    </row>
    <row r="4718" s="2" customFormat="1">
      <c r="A4718" s="41"/>
      <c r="B4718" s="42"/>
      <c r="C4718" s="43"/>
      <c r="D4718" s="228" t="s">
        <v>178</v>
      </c>
      <c r="E4718" s="43"/>
      <c r="F4718" s="229" t="s">
        <v>3700</v>
      </c>
      <c r="G4718" s="43"/>
      <c r="H4718" s="43"/>
      <c r="I4718" s="230"/>
      <c r="J4718" s="43"/>
      <c r="K4718" s="43"/>
      <c r="L4718" s="47"/>
      <c r="M4718" s="231"/>
      <c r="N4718" s="232"/>
      <c r="O4718" s="87"/>
      <c r="P4718" s="87"/>
      <c r="Q4718" s="87"/>
      <c r="R4718" s="87"/>
      <c r="S4718" s="87"/>
      <c r="T4718" s="88"/>
      <c r="U4718" s="41"/>
      <c r="V4718" s="41"/>
      <c r="W4718" s="41"/>
      <c r="X4718" s="41"/>
      <c r="Y4718" s="41"/>
      <c r="Z4718" s="41"/>
      <c r="AA4718" s="41"/>
      <c r="AB4718" s="41"/>
      <c r="AC4718" s="41"/>
      <c r="AD4718" s="41"/>
      <c r="AE4718" s="41"/>
      <c r="AT4718" s="20" t="s">
        <v>178</v>
      </c>
      <c r="AU4718" s="20" t="s">
        <v>78</v>
      </c>
    </row>
    <row r="4719" s="2" customFormat="1" ht="21.75" customHeight="1">
      <c r="A4719" s="41"/>
      <c r="B4719" s="42"/>
      <c r="C4719" s="266" t="s">
        <v>3701</v>
      </c>
      <c r="D4719" s="266" t="s">
        <v>402</v>
      </c>
      <c r="E4719" s="267" t="s">
        <v>3702</v>
      </c>
      <c r="F4719" s="268" t="s">
        <v>3703</v>
      </c>
      <c r="G4719" s="269" t="s">
        <v>396</v>
      </c>
      <c r="H4719" s="270">
        <v>219.68299999999999</v>
      </c>
      <c r="I4719" s="271"/>
      <c r="J4719" s="272">
        <f>ROUND(I4719*H4719,2)</f>
        <v>0</v>
      </c>
      <c r="K4719" s="268" t="s">
        <v>19</v>
      </c>
      <c r="L4719" s="273"/>
      <c r="M4719" s="274" t="s">
        <v>19</v>
      </c>
      <c r="N4719" s="275" t="s">
        <v>40</v>
      </c>
      <c r="O4719" s="87"/>
      <c r="P4719" s="224">
        <f>O4719*H4719</f>
        <v>0</v>
      </c>
      <c r="Q4719" s="224">
        <v>0.00020000000000000001</v>
      </c>
      <c r="R4719" s="224">
        <f>Q4719*H4719</f>
        <v>0.043936599999999999</v>
      </c>
      <c r="S4719" s="224">
        <v>0</v>
      </c>
      <c r="T4719" s="225">
        <f>S4719*H4719</f>
        <v>0</v>
      </c>
      <c r="U4719" s="41"/>
      <c r="V4719" s="41"/>
      <c r="W4719" s="41"/>
      <c r="X4719" s="41"/>
      <c r="Y4719" s="41"/>
      <c r="Z4719" s="41"/>
      <c r="AA4719" s="41"/>
      <c r="AB4719" s="41"/>
      <c r="AC4719" s="41"/>
      <c r="AD4719" s="41"/>
      <c r="AE4719" s="41"/>
      <c r="AR4719" s="226" t="s">
        <v>688</v>
      </c>
      <c r="AT4719" s="226" t="s">
        <v>402</v>
      </c>
      <c r="AU4719" s="226" t="s">
        <v>78</v>
      </c>
      <c r="AY4719" s="20" t="s">
        <v>169</v>
      </c>
      <c r="BE4719" s="227">
        <f>IF(N4719="základní",J4719,0)</f>
        <v>0</v>
      </c>
      <c r="BF4719" s="227">
        <f>IF(N4719="snížená",J4719,0)</f>
        <v>0</v>
      </c>
      <c r="BG4719" s="227">
        <f>IF(N4719="zákl. přenesená",J4719,0)</f>
        <v>0</v>
      </c>
      <c r="BH4719" s="227">
        <f>IF(N4719="sníž. přenesená",J4719,0)</f>
        <v>0</v>
      </c>
      <c r="BI4719" s="227">
        <f>IF(N4719="nulová",J4719,0)</f>
        <v>0</v>
      </c>
      <c r="BJ4719" s="20" t="s">
        <v>76</v>
      </c>
      <c r="BK4719" s="227">
        <f>ROUND(I4719*H4719,2)</f>
        <v>0</v>
      </c>
      <c r="BL4719" s="20" t="s">
        <v>508</v>
      </c>
      <c r="BM4719" s="226" t="s">
        <v>3704</v>
      </c>
    </row>
    <row r="4720" s="13" customFormat="1">
      <c r="A4720" s="13"/>
      <c r="B4720" s="233"/>
      <c r="C4720" s="234"/>
      <c r="D4720" s="235" t="s">
        <v>180</v>
      </c>
      <c r="E4720" s="236" t="s">
        <v>19</v>
      </c>
      <c r="F4720" s="237" t="s">
        <v>1850</v>
      </c>
      <c r="G4720" s="234"/>
      <c r="H4720" s="236" t="s">
        <v>19</v>
      </c>
      <c r="I4720" s="238"/>
      <c r="J4720" s="234"/>
      <c r="K4720" s="234"/>
      <c r="L4720" s="239"/>
      <c r="M4720" s="240"/>
      <c r="N4720" s="241"/>
      <c r="O4720" s="241"/>
      <c r="P4720" s="241"/>
      <c r="Q4720" s="241"/>
      <c r="R4720" s="241"/>
      <c r="S4720" s="241"/>
      <c r="T4720" s="242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3" t="s">
        <v>180</v>
      </c>
      <c r="AU4720" s="243" t="s">
        <v>78</v>
      </c>
      <c r="AV4720" s="13" t="s">
        <v>76</v>
      </c>
      <c r="AW4720" s="13" t="s">
        <v>31</v>
      </c>
      <c r="AX4720" s="13" t="s">
        <v>69</v>
      </c>
      <c r="AY4720" s="243" t="s">
        <v>169</v>
      </c>
    </row>
    <row r="4721" s="14" customFormat="1">
      <c r="A4721" s="14"/>
      <c r="B4721" s="244"/>
      <c r="C4721" s="245"/>
      <c r="D4721" s="235" t="s">
        <v>180</v>
      </c>
      <c r="E4721" s="246" t="s">
        <v>19</v>
      </c>
      <c r="F4721" s="247" t="s">
        <v>3672</v>
      </c>
      <c r="G4721" s="245"/>
      <c r="H4721" s="248">
        <v>47.700000000000003</v>
      </c>
      <c r="I4721" s="249"/>
      <c r="J4721" s="245"/>
      <c r="K4721" s="245"/>
      <c r="L4721" s="250"/>
      <c r="M4721" s="251"/>
      <c r="N4721" s="252"/>
      <c r="O4721" s="252"/>
      <c r="P4721" s="252"/>
      <c r="Q4721" s="252"/>
      <c r="R4721" s="252"/>
      <c r="S4721" s="252"/>
      <c r="T4721" s="253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4" t="s">
        <v>180</v>
      </c>
      <c r="AU4721" s="254" t="s">
        <v>78</v>
      </c>
      <c r="AV4721" s="14" t="s">
        <v>78</v>
      </c>
      <c r="AW4721" s="14" t="s">
        <v>31</v>
      </c>
      <c r="AX4721" s="14" t="s">
        <v>69</v>
      </c>
      <c r="AY4721" s="254" t="s">
        <v>169</v>
      </c>
    </row>
    <row r="4722" s="13" customFormat="1">
      <c r="A4722" s="13"/>
      <c r="B4722" s="233"/>
      <c r="C4722" s="234"/>
      <c r="D4722" s="235" t="s">
        <v>180</v>
      </c>
      <c r="E4722" s="236" t="s">
        <v>19</v>
      </c>
      <c r="F4722" s="237" t="s">
        <v>1852</v>
      </c>
      <c r="G4722" s="234"/>
      <c r="H4722" s="236" t="s">
        <v>19</v>
      </c>
      <c r="I4722" s="238"/>
      <c r="J4722" s="234"/>
      <c r="K4722" s="234"/>
      <c r="L4722" s="239"/>
      <c r="M4722" s="240"/>
      <c r="N4722" s="241"/>
      <c r="O4722" s="241"/>
      <c r="P4722" s="241"/>
      <c r="Q4722" s="241"/>
      <c r="R4722" s="241"/>
      <c r="S4722" s="241"/>
      <c r="T4722" s="242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43" t="s">
        <v>180</v>
      </c>
      <c r="AU4722" s="243" t="s">
        <v>78</v>
      </c>
      <c r="AV4722" s="13" t="s">
        <v>76</v>
      </c>
      <c r="AW4722" s="13" t="s">
        <v>31</v>
      </c>
      <c r="AX4722" s="13" t="s">
        <v>69</v>
      </c>
      <c r="AY4722" s="243" t="s">
        <v>169</v>
      </c>
    </row>
    <row r="4723" s="14" customFormat="1">
      <c r="A4723" s="14"/>
      <c r="B4723" s="244"/>
      <c r="C4723" s="245"/>
      <c r="D4723" s="235" t="s">
        <v>180</v>
      </c>
      <c r="E4723" s="246" t="s">
        <v>19</v>
      </c>
      <c r="F4723" s="247" t="s">
        <v>3673</v>
      </c>
      <c r="G4723" s="245"/>
      <c r="H4723" s="248">
        <v>59.505000000000003</v>
      </c>
      <c r="I4723" s="249"/>
      <c r="J4723" s="245"/>
      <c r="K4723" s="245"/>
      <c r="L4723" s="250"/>
      <c r="M4723" s="251"/>
      <c r="N4723" s="252"/>
      <c r="O4723" s="252"/>
      <c r="P4723" s="252"/>
      <c r="Q4723" s="252"/>
      <c r="R4723" s="252"/>
      <c r="S4723" s="252"/>
      <c r="T4723" s="253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4" t="s">
        <v>180</v>
      </c>
      <c r="AU4723" s="254" t="s">
        <v>78</v>
      </c>
      <c r="AV4723" s="14" t="s">
        <v>78</v>
      </c>
      <c r="AW4723" s="14" t="s">
        <v>31</v>
      </c>
      <c r="AX4723" s="14" t="s">
        <v>69</v>
      </c>
      <c r="AY4723" s="254" t="s">
        <v>169</v>
      </c>
    </row>
    <row r="4724" s="13" customFormat="1">
      <c r="A4724" s="13"/>
      <c r="B4724" s="233"/>
      <c r="C4724" s="234"/>
      <c r="D4724" s="235" t="s">
        <v>180</v>
      </c>
      <c r="E4724" s="236" t="s">
        <v>19</v>
      </c>
      <c r="F4724" s="237" t="s">
        <v>1856</v>
      </c>
      <c r="G4724" s="234"/>
      <c r="H4724" s="236" t="s">
        <v>19</v>
      </c>
      <c r="I4724" s="238"/>
      <c r="J4724" s="234"/>
      <c r="K4724" s="234"/>
      <c r="L4724" s="239"/>
      <c r="M4724" s="240"/>
      <c r="N4724" s="241"/>
      <c r="O4724" s="241"/>
      <c r="P4724" s="241"/>
      <c r="Q4724" s="241"/>
      <c r="R4724" s="241"/>
      <c r="S4724" s="241"/>
      <c r="T4724" s="242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3" t="s">
        <v>180</v>
      </c>
      <c r="AU4724" s="243" t="s">
        <v>78</v>
      </c>
      <c r="AV4724" s="13" t="s">
        <v>76</v>
      </c>
      <c r="AW4724" s="13" t="s">
        <v>31</v>
      </c>
      <c r="AX4724" s="13" t="s">
        <v>69</v>
      </c>
      <c r="AY4724" s="243" t="s">
        <v>169</v>
      </c>
    </row>
    <row r="4725" s="14" customFormat="1">
      <c r="A4725" s="14"/>
      <c r="B4725" s="244"/>
      <c r="C4725" s="245"/>
      <c r="D4725" s="235" t="s">
        <v>180</v>
      </c>
      <c r="E4725" s="246" t="s">
        <v>19</v>
      </c>
      <c r="F4725" s="247" t="s">
        <v>3674</v>
      </c>
      <c r="G4725" s="245"/>
      <c r="H4725" s="248">
        <v>26.300000000000001</v>
      </c>
      <c r="I4725" s="249"/>
      <c r="J4725" s="245"/>
      <c r="K4725" s="245"/>
      <c r="L4725" s="250"/>
      <c r="M4725" s="251"/>
      <c r="N4725" s="252"/>
      <c r="O4725" s="252"/>
      <c r="P4725" s="252"/>
      <c r="Q4725" s="252"/>
      <c r="R4725" s="252"/>
      <c r="S4725" s="252"/>
      <c r="T4725" s="253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4" t="s">
        <v>180</v>
      </c>
      <c r="AU4725" s="254" t="s">
        <v>78</v>
      </c>
      <c r="AV4725" s="14" t="s">
        <v>78</v>
      </c>
      <c r="AW4725" s="14" t="s">
        <v>31</v>
      </c>
      <c r="AX4725" s="14" t="s">
        <v>69</v>
      </c>
      <c r="AY4725" s="254" t="s">
        <v>169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1862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3675</v>
      </c>
      <c r="G4727" s="245"/>
      <c r="H4727" s="248">
        <v>3.1000000000000001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1870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3676</v>
      </c>
      <c r="G4729" s="245"/>
      <c r="H4729" s="248">
        <v>10.060000000000001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1878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3677</v>
      </c>
      <c r="G4731" s="245"/>
      <c r="H4731" s="248">
        <v>14.810000000000001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1880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3678</v>
      </c>
      <c r="G4733" s="245"/>
      <c r="H4733" s="248">
        <v>23.699999999999999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1886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3679</v>
      </c>
      <c r="G4735" s="245"/>
      <c r="H4735" s="248">
        <v>18.600000000000001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1890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3680</v>
      </c>
      <c r="G4737" s="245"/>
      <c r="H4737" s="248">
        <v>11.6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5" customFormat="1">
      <c r="A4738" s="15"/>
      <c r="B4738" s="255"/>
      <c r="C4738" s="256"/>
      <c r="D4738" s="235" t="s">
        <v>180</v>
      </c>
      <c r="E4738" s="257" t="s">
        <v>19</v>
      </c>
      <c r="F4738" s="258" t="s">
        <v>371</v>
      </c>
      <c r="G4738" s="256"/>
      <c r="H4738" s="259">
        <v>215.375</v>
      </c>
      <c r="I4738" s="260"/>
      <c r="J4738" s="256"/>
      <c r="K4738" s="256"/>
      <c r="L4738" s="261"/>
      <c r="M4738" s="262"/>
      <c r="N4738" s="263"/>
      <c r="O4738" s="263"/>
      <c r="P4738" s="263"/>
      <c r="Q4738" s="263"/>
      <c r="R4738" s="263"/>
      <c r="S4738" s="263"/>
      <c r="T4738" s="264"/>
      <c r="U4738" s="15"/>
      <c r="V4738" s="15"/>
      <c r="W4738" s="15"/>
      <c r="X4738" s="15"/>
      <c r="Y4738" s="15"/>
      <c r="Z4738" s="15"/>
      <c r="AA4738" s="15"/>
      <c r="AB4738" s="15"/>
      <c r="AC4738" s="15"/>
      <c r="AD4738" s="15"/>
      <c r="AE4738" s="15"/>
      <c r="AT4738" s="265" t="s">
        <v>180</v>
      </c>
      <c r="AU4738" s="265" t="s">
        <v>78</v>
      </c>
      <c r="AV4738" s="15" t="s">
        <v>176</v>
      </c>
      <c r="AW4738" s="15" t="s">
        <v>31</v>
      </c>
      <c r="AX4738" s="15" t="s">
        <v>76</v>
      </c>
      <c r="AY4738" s="265" t="s">
        <v>169</v>
      </c>
    </row>
    <row r="4739" s="14" customFormat="1">
      <c r="A4739" s="14"/>
      <c r="B4739" s="244"/>
      <c r="C4739" s="245"/>
      <c r="D4739" s="235" t="s">
        <v>180</v>
      </c>
      <c r="E4739" s="245"/>
      <c r="F4739" s="247" t="s">
        <v>3705</v>
      </c>
      <c r="G4739" s="245"/>
      <c r="H4739" s="248">
        <v>219.68299999999999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4</v>
      </c>
      <c r="AX4739" s="14" t="s">
        <v>76</v>
      </c>
      <c r="AY4739" s="254" t="s">
        <v>169</v>
      </c>
    </row>
    <row r="4740" s="2" customFormat="1" ht="16.5" customHeight="1">
      <c r="A4740" s="41"/>
      <c r="B4740" s="42"/>
      <c r="C4740" s="266" t="s">
        <v>3706</v>
      </c>
      <c r="D4740" s="266" t="s">
        <v>402</v>
      </c>
      <c r="E4740" s="267" t="s">
        <v>3707</v>
      </c>
      <c r="F4740" s="268" t="s">
        <v>3708</v>
      </c>
      <c r="G4740" s="269" t="s">
        <v>396</v>
      </c>
      <c r="H4740" s="270">
        <v>219.68299999999999</v>
      </c>
      <c r="I4740" s="271"/>
      <c r="J4740" s="272">
        <f>ROUND(I4740*H4740,2)</f>
        <v>0</v>
      </c>
      <c r="K4740" s="268" t="s">
        <v>19</v>
      </c>
      <c r="L4740" s="273"/>
      <c r="M4740" s="274" t="s">
        <v>19</v>
      </c>
      <c r="N4740" s="275" t="s">
        <v>40</v>
      </c>
      <c r="O4740" s="87"/>
      <c r="P4740" s="224">
        <f>O4740*H4740</f>
        <v>0</v>
      </c>
      <c r="Q4740" s="224">
        <v>2.0000000000000002E-05</v>
      </c>
      <c r="R4740" s="224">
        <f>Q4740*H4740</f>
        <v>0.0043936600000000006</v>
      </c>
      <c r="S4740" s="224">
        <v>0</v>
      </c>
      <c r="T4740" s="225">
        <f>S4740*H4740</f>
        <v>0</v>
      </c>
      <c r="U4740" s="41"/>
      <c r="V4740" s="41"/>
      <c r="W4740" s="41"/>
      <c r="X4740" s="41"/>
      <c r="Y4740" s="41"/>
      <c r="Z4740" s="41"/>
      <c r="AA4740" s="41"/>
      <c r="AB4740" s="41"/>
      <c r="AC4740" s="41"/>
      <c r="AD4740" s="41"/>
      <c r="AE4740" s="41"/>
      <c r="AR4740" s="226" t="s">
        <v>688</v>
      </c>
      <c r="AT4740" s="226" t="s">
        <v>402</v>
      </c>
      <c r="AU4740" s="226" t="s">
        <v>78</v>
      </c>
      <c r="AY4740" s="20" t="s">
        <v>169</v>
      </c>
      <c r="BE4740" s="227">
        <f>IF(N4740="základní",J4740,0)</f>
        <v>0</v>
      </c>
      <c r="BF4740" s="227">
        <f>IF(N4740="snížená",J4740,0)</f>
        <v>0</v>
      </c>
      <c r="BG4740" s="227">
        <f>IF(N4740="zákl. přenesená",J4740,0)</f>
        <v>0</v>
      </c>
      <c r="BH4740" s="227">
        <f>IF(N4740="sníž. přenesená",J4740,0)</f>
        <v>0</v>
      </c>
      <c r="BI4740" s="227">
        <f>IF(N4740="nulová",J4740,0)</f>
        <v>0</v>
      </c>
      <c r="BJ4740" s="20" t="s">
        <v>76</v>
      </c>
      <c r="BK4740" s="227">
        <f>ROUND(I4740*H4740,2)</f>
        <v>0</v>
      </c>
      <c r="BL4740" s="20" t="s">
        <v>508</v>
      </c>
      <c r="BM4740" s="226" t="s">
        <v>3709</v>
      </c>
    </row>
    <row r="4741" s="13" customFormat="1">
      <c r="A4741" s="13"/>
      <c r="B4741" s="233"/>
      <c r="C4741" s="234"/>
      <c r="D4741" s="235" t="s">
        <v>180</v>
      </c>
      <c r="E4741" s="236" t="s">
        <v>19</v>
      </c>
      <c r="F4741" s="237" t="s">
        <v>1850</v>
      </c>
      <c r="G4741" s="234"/>
      <c r="H4741" s="236" t="s">
        <v>19</v>
      </c>
      <c r="I4741" s="238"/>
      <c r="J4741" s="234"/>
      <c r="K4741" s="234"/>
      <c r="L4741" s="239"/>
      <c r="M4741" s="240"/>
      <c r="N4741" s="241"/>
      <c r="O4741" s="241"/>
      <c r="P4741" s="241"/>
      <c r="Q4741" s="241"/>
      <c r="R4741" s="241"/>
      <c r="S4741" s="241"/>
      <c r="T4741" s="242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3" t="s">
        <v>180</v>
      </c>
      <c r="AU4741" s="243" t="s">
        <v>78</v>
      </c>
      <c r="AV4741" s="13" t="s">
        <v>76</v>
      </c>
      <c r="AW4741" s="13" t="s">
        <v>31</v>
      </c>
      <c r="AX4741" s="13" t="s">
        <v>69</v>
      </c>
      <c r="AY4741" s="243" t="s">
        <v>169</v>
      </c>
    </row>
    <row r="4742" s="14" customFormat="1">
      <c r="A4742" s="14"/>
      <c r="B4742" s="244"/>
      <c r="C4742" s="245"/>
      <c r="D4742" s="235" t="s">
        <v>180</v>
      </c>
      <c r="E4742" s="246" t="s">
        <v>19</v>
      </c>
      <c r="F4742" s="247" t="s">
        <v>3672</v>
      </c>
      <c r="G4742" s="245"/>
      <c r="H4742" s="248">
        <v>47.700000000000003</v>
      </c>
      <c r="I4742" s="249"/>
      <c r="J4742" s="245"/>
      <c r="K4742" s="245"/>
      <c r="L4742" s="250"/>
      <c r="M4742" s="251"/>
      <c r="N4742" s="252"/>
      <c r="O4742" s="252"/>
      <c r="P4742" s="252"/>
      <c r="Q4742" s="252"/>
      <c r="R4742" s="252"/>
      <c r="S4742" s="252"/>
      <c r="T4742" s="253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4" t="s">
        <v>180</v>
      </c>
      <c r="AU4742" s="254" t="s">
        <v>78</v>
      </c>
      <c r="AV4742" s="14" t="s">
        <v>78</v>
      </c>
      <c r="AW4742" s="14" t="s">
        <v>31</v>
      </c>
      <c r="AX4742" s="14" t="s">
        <v>69</v>
      </c>
      <c r="AY4742" s="254" t="s">
        <v>169</v>
      </c>
    </row>
    <row r="4743" s="13" customFormat="1">
      <c r="A4743" s="13"/>
      <c r="B4743" s="233"/>
      <c r="C4743" s="234"/>
      <c r="D4743" s="235" t="s">
        <v>180</v>
      </c>
      <c r="E4743" s="236" t="s">
        <v>19</v>
      </c>
      <c r="F4743" s="237" t="s">
        <v>1852</v>
      </c>
      <c r="G4743" s="234"/>
      <c r="H4743" s="236" t="s">
        <v>19</v>
      </c>
      <c r="I4743" s="238"/>
      <c r="J4743" s="234"/>
      <c r="K4743" s="234"/>
      <c r="L4743" s="239"/>
      <c r="M4743" s="240"/>
      <c r="N4743" s="241"/>
      <c r="O4743" s="241"/>
      <c r="P4743" s="241"/>
      <c r="Q4743" s="241"/>
      <c r="R4743" s="241"/>
      <c r="S4743" s="241"/>
      <c r="T4743" s="242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3" t="s">
        <v>180</v>
      </c>
      <c r="AU4743" s="243" t="s">
        <v>78</v>
      </c>
      <c r="AV4743" s="13" t="s">
        <v>76</v>
      </c>
      <c r="AW4743" s="13" t="s">
        <v>31</v>
      </c>
      <c r="AX4743" s="13" t="s">
        <v>69</v>
      </c>
      <c r="AY4743" s="243" t="s">
        <v>169</v>
      </c>
    </row>
    <row r="4744" s="14" customFormat="1">
      <c r="A4744" s="14"/>
      <c r="B4744" s="244"/>
      <c r="C4744" s="245"/>
      <c r="D4744" s="235" t="s">
        <v>180</v>
      </c>
      <c r="E4744" s="246" t="s">
        <v>19</v>
      </c>
      <c r="F4744" s="247" t="s">
        <v>3673</v>
      </c>
      <c r="G4744" s="245"/>
      <c r="H4744" s="248">
        <v>59.505000000000003</v>
      </c>
      <c r="I4744" s="249"/>
      <c r="J4744" s="245"/>
      <c r="K4744" s="245"/>
      <c r="L4744" s="250"/>
      <c r="M4744" s="251"/>
      <c r="N4744" s="252"/>
      <c r="O4744" s="252"/>
      <c r="P4744" s="252"/>
      <c r="Q4744" s="252"/>
      <c r="R4744" s="252"/>
      <c r="S4744" s="252"/>
      <c r="T4744" s="253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4" t="s">
        <v>180</v>
      </c>
      <c r="AU4744" s="254" t="s">
        <v>78</v>
      </c>
      <c r="AV4744" s="14" t="s">
        <v>78</v>
      </c>
      <c r="AW4744" s="14" t="s">
        <v>31</v>
      </c>
      <c r="AX4744" s="14" t="s">
        <v>69</v>
      </c>
      <c r="AY4744" s="254" t="s">
        <v>169</v>
      </c>
    </row>
    <row r="4745" s="13" customFormat="1">
      <c r="A4745" s="13"/>
      <c r="B4745" s="233"/>
      <c r="C4745" s="234"/>
      <c r="D4745" s="235" t="s">
        <v>180</v>
      </c>
      <c r="E4745" s="236" t="s">
        <v>19</v>
      </c>
      <c r="F4745" s="237" t="s">
        <v>1856</v>
      </c>
      <c r="G4745" s="234"/>
      <c r="H4745" s="236" t="s">
        <v>19</v>
      </c>
      <c r="I4745" s="238"/>
      <c r="J4745" s="234"/>
      <c r="K4745" s="234"/>
      <c r="L4745" s="239"/>
      <c r="M4745" s="240"/>
      <c r="N4745" s="241"/>
      <c r="O4745" s="241"/>
      <c r="P4745" s="241"/>
      <c r="Q4745" s="241"/>
      <c r="R4745" s="241"/>
      <c r="S4745" s="241"/>
      <c r="T4745" s="242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3" t="s">
        <v>180</v>
      </c>
      <c r="AU4745" s="243" t="s">
        <v>78</v>
      </c>
      <c r="AV4745" s="13" t="s">
        <v>76</v>
      </c>
      <c r="AW4745" s="13" t="s">
        <v>31</v>
      </c>
      <c r="AX4745" s="13" t="s">
        <v>69</v>
      </c>
      <c r="AY4745" s="243" t="s">
        <v>169</v>
      </c>
    </row>
    <row r="4746" s="14" customFormat="1">
      <c r="A4746" s="14"/>
      <c r="B4746" s="244"/>
      <c r="C4746" s="245"/>
      <c r="D4746" s="235" t="s">
        <v>180</v>
      </c>
      <c r="E4746" s="246" t="s">
        <v>19</v>
      </c>
      <c r="F4746" s="247" t="s">
        <v>3674</v>
      </c>
      <c r="G4746" s="245"/>
      <c r="H4746" s="248">
        <v>26.300000000000001</v>
      </c>
      <c r="I4746" s="249"/>
      <c r="J4746" s="245"/>
      <c r="K4746" s="245"/>
      <c r="L4746" s="250"/>
      <c r="M4746" s="251"/>
      <c r="N4746" s="252"/>
      <c r="O4746" s="252"/>
      <c r="P4746" s="252"/>
      <c r="Q4746" s="252"/>
      <c r="R4746" s="252"/>
      <c r="S4746" s="252"/>
      <c r="T4746" s="253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4" t="s">
        <v>180</v>
      </c>
      <c r="AU4746" s="254" t="s">
        <v>78</v>
      </c>
      <c r="AV4746" s="14" t="s">
        <v>78</v>
      </c>
      <c r="AW4746" s="14" t="s">
        <v>31</v>
      </c>
      <c r="AX4746" s="14" t="s">
        <v>69</v>
      </c>
      <c r="AY4746" s="254" t="s">
        <v>169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1862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3675</v>
      </c>
      <c r="G4748" s="245"/>
      <c r="H4748" s="248">
        <v>3.1000000000000001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1870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3676</v>
      </c>
      <c r="G4750" s="245"/>
      <c r="H4750" s="248">
        <v>10.060000000000001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1878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3677</v>
      </c>
      <c r="G4752" s="245"/>
      <c r="H4752" s="248">
        <v>14.810000000000001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1880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3678</v>
      </c>
      <c r="G4754" s="245"/>
      <c r="H4754" s="248">
        <v>23.699999999999999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1886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3679</v>
      </c>
      <c r="G4756" s="245"/>
      <c r="H4756" s="248">
        <v>18.600000000000001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1890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3680</v>
      </c>
      <c r="G4758" s="245"/>
      <c r="H4758" s="248">
        <v>11.6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5" customFormat="1">
      <c r="A4759" s="15"/>
      <c r="B4759" s="255"/>
      <c r="C4759" s="256"/>
      <c r="D4759" s="235" t="s">
        <v>180</v>
      </c>
      <c r="E4759" s="257" t="s">
        <v>19</v>
      </c>
      <c r="F4759" s="258" t="s">
        <v>371</v>
      </c>
      <c r="G4759" s="256"/>
      <c r="H4759" s="259">
        <v>215.375</v>
      </c>
      <c r="I4759" s="260"/>
      <c r="J4759" s="256"/>
      <c r="K4759" s="256"/>
      <c r="L4759" s="261"/>
      <c r="M4759" s="262"/>
      <c r="N4759" s="263"/>
      <c r="O4759" s="263"/>
      <c r="P4759" s="263"/>
      <c r="Q4759" s="263"/>
      <c r="R4759" s="263"/>
      <c r="S4759" s="263"/>
      <c r="T4759" s="264"/>
      <c r="U4759" s="15"/>
      <c r="V4759" s="15"/>
      <c r="W4759" s="15"/>
      <c r="X4759" s="15"/>
      <c r="Y4759" s="15"/>
      <c r="Z4759" s="15"/>
      <c r="AA4759" s="15"/>
      <c r="AB4759" s="15"/>
      <c r="AC4759" s="15"/>
      <c r="AD4759" s="15"/>
      <c r="AE4759" s="15"/>
      <c r="AT4759" s="265" t="s">
        <v>180</v>
      </c>
      <c r="AU4759" s="265" t="s">
        <v>78</v>
      </c>
      <c r="AV4759" s="15" t="s">
        <v>176</v>
      </c>
      <c r="AW4759" s="15" t="s">
        <v>31</v>
      </c>
      <c r="AX4759" s="15" t="s">
        <v>76</v>
      </c>
      <c r="AY4759" s="265" t="s">
        <v>169</v>
      </c>
    </row>
    <row r="4760" s="14" customFormat="1">
      <c r="A4760" s="14"/>
      <c r="B4760" s="244"/>
      <c r="C4760" s="245"/>
      <c r="D4760" s="235" t="s">
        <v>180</v>
      </c>
      <c r="E4760" s="245"/>
      <c r="F4760" s="247" t="s">
        <v>3705</v>
      </c>
      <c r="G4760" s="245"/>
      <c r="H4760" s="248">
        <v>219.68299999999999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4</v>
      </c>
      <c r="AX4760" s="14" t="s">
        <v>76</v>
      </c>
      <c r="AY4760" s="254" t="s">
        <v>169</v>
      </c>
    </row>
    <row r="4761" s="2" customFormat="1" ht="16.5" customHeight="1">
      <c r="A4761" s="41"/>
      <c r="B4761" s="42"/>
      <c r="C4761" s="215" t="s">
        <v>3710</v>
      </c>
      <c r="D4761" s="215" t="s">
        <v>171</v>
      </c>
      <c r="E4761" s="216" t="s">
        <v>3711</v>
      </c>
      <c r="F4761" s="217" t="s">
        <v>3712</v>
      </c>
      <c r="G4761" s="218" t="s">
        <v>396</v>
      </c>
      <c r="H4761" s="219">
        <v>27.5</v>
      </c>
      <c r="I4761" s="220"/>
      <c r="J4761" s="221">
        <f>ROUND(I4761*H4761,2)</f>
        <v>0</v>
      </c>
      <c r="K4761" s="217" t="s">
        <v>175</v>
      </c>
      <c r="L4761" s="47"/>
      <c r="M4761" s="222" t="s">
        <v>19</v>
      </c>
      <c r="N4761" s="223" t="s">
        <v>40</v>
      </c>
      <c r="O4761" s="87"/>
      <c r="P4761" s="224">
        <f>O4761*H4761</f>
        <v>0</v>
      </c>
      <c r="Q4761" s="224">
        <v>0</v>
      </c>
      <c r="R4761" s="224">
        <f>Q4761*H4761</f>
        <v>0</v>
      </c>
      <c r="S4761" s="224">
        <v>0</v>
      </c>
      <c r="T4761" s="225">
        <f>S4761*H4761</f>
        <v>0</v>
      </c>
      <c r="U4761" s="41"/>
      <c r="V4761" s="41"/>
      <c r="W4761" s="41"/>
      <c r="X4761" s="41"/>
      <c r="Y4761" s="41"/>
      <c r="Z4761" s="41"/>
      <c r="AA4761" s="41"/>
      <c r="AB4761" s="41"/>
      <c r="AC4761" s="41"/>
      <c r="AD4761" s="41"/>
      <c r="AE4761" s="41"/>
      <c r="AR4761" s="226" t="s">
        <v>508</v>
      </c>
      <c r="AT4761" s="226" t="s">
        <v>171</v>
      </c>
      <c r="AU4761" s="226" t="s">
        <v>78</v>
      </c>
      <c r="AY4761" s="20" t="s">
        <v>169</v>
      </c>
      <c r="BE4761" s="227">
        <f>IF(N4761="základní",J4761,0)</f>
        <v>0</v>
      </c>
      <c r="BF4761" s="227">
        <f>IF(N4761="snížená",J4761,0)</f>
        <v>0</v>
      </c>
      <c r="BG4761" s="227">
        <f>IF(N4761="zákl. přenesená",J4761,0)</f>
        <v>0</v>
      </c>
      <c r="BH4761" s="227">
        <f>IF(N4761="sníž. přenesená",J4761,0)</f>
        <v>0</v>
      </c>
      <c r="BI4761" s="227">
        <f>IF(N4761="nulová",J4761,0)</f>
        <v>0</v>
      </c>
      <c r="BJ4761" s="20" t="s">
        <v>76</v>
      </c>
      <c r="BK4761" s="227">
        <f>ROUND(I4761*H4761,2)</f>
        <v>0</v>
      </c>
      <c r="BL4761" s="20" t="s">
        <v>508</v>
      </c>
      <c r="BM4761" s="226" t="s">
        <v>3713</v>
      </c>
    </row>
    <row r="4762" s="2" customFormat="1">
      <c r="A4762" s="41"/>
      <c r="B4762" s="42"/>
      <c r="C4762" s="43"/>
      <c r="D4762" s="228" t="s">
        <v>178</v>
      </c>
      <c r="E4762" s="43"/>
      <c r="F4762" s="229" t="s">
        <v>3714</v>
      </c>
      <c r="G4762" s="43"/>
      <c r="H4762" s="43"/>
      <c r="I4762" s="230"/>
      <c r="J4762" s="43"/>
      <c r="K4762" s="43"/>
      <c r="L4762" s="47"/>
      <c r="M4762" s="231"/>
      <c r="N4762" s="232"/>
      <c r="O4762" s="87"/>
      <c r="P4762" s="87"/>
      <c r="Q4762" s="87"/>
      <c r="R4762" s="87"/>
      <c r="S4762" s="87"/>
      <c r="T4762" s="88"/>
      <c r="U4762" s="41"/>
      <c r="V4762" s="41"/>
      <c r="W4762" s="41"/>
      <c r="X4762" s="41"/>
      <c r="Y4762" s="41"/>
      <c r="Z4762" s="41"/>
      <c r="AA4762" s="41"/>
      <c r="AB4762" s="41"/>
      <c r="AC4762" s="41"/>
      <c r="AD4762" s="41"/>
      <c r="AE4762" s="41"/>
      <c r="AT4762" s="20" t="s">
        <v>178</v>
      </c>
      <c r="AU4762" s="20" t="s">
        <v>78</v>
      </c>
    </row>
    <row r="4763" s="2" customFormat="1" ht="24.15" customHeight="1">
      <c r="A4763" s="41"/>
      <c r="B4763" s="42"/>
      <c r="C4763" s="266" t="s">
        <v>3715</v>
      </c>
      <c r="D4763" s="266" t="s">
        <v>402</v>
      </c>
      <c r="E4763" s="267" t="s">
        <v>3716</v>
      </c>
      <c r="F4763" s="268" t="s">
        <v>3717</v>
      </c>
      <c r="G4763" s="269" t="s">
        <v>396</v>
      </c>
      <c r="H4763" s="270">
        <v>12.138</v>
      </c>
      <c r="I4763" s="271"/>
      <c r="J4763" s="272">
        <f>ROUND(I4763*H4763,2)</f>
        <v>0</v>
      </c>
      <c r="K4763" s="268" t="s">
        <v>175</v>
      </c>
      <c r="L4763" s="273"/>
      <c r="M4763" s="274" t="s">
        <v>19</v>
      </c>
      <c r="N4763" s="275" t="s">
        <v>40</v>
      </c>
      <c r="O4763" s="87"/>
      <c r="P4763" s="224">
        <f>O4763*H4763</f>
        <v>0</v>
      </c>
      <c r="Q4763" s="224">
        <v>0.00020000000000000001</v>
      </c>
      <c r="R4763" s="224">
        <f>Q4763*H4763</f>
        <v>0.0024276000000000002</v>
      </c>
      <c r="S4763" s="224">
        <v>0</v>
      </c>
      <c r="T4763" s="225">
        <f>S4763*H4763</f>
        <v>0</v>
      </c>
      <c r="U4763" s="41"/>
      <c r="V4763" s="41"/>
      <c r="W4763" s="41"/>
      <c r="X4763" s="41"/>
      <c r="Y4763" s="41"/>
      <c r="Z4763" s="41"/>
      <c r="AA4763" s="41"/>
      <c r="AB4763" s="41"/>
      <c r="AC4763" s="41"/>
      <c r="AD4763" s="41"/>
      <c r="AE4763" s="41"/>
      <c r="AR4763" s="226" t="s">
        <v>688</v>
      </c>
      <c r="AT4763" s="226" t="s">
        <v>402</v>
      </c>
      <c r="AU4763" s="226" t="s">
        <v>78</v>
      </c>
      <c r="AY4763" s="20" t="s">
        <v>169</v>
      </c>
      <c r="BE4763" s="227">
        <f>IF(N4763="základní",J4763,0)</f>
        <v>0</v>
      </c>
      <c r="BF4763" s="227">
        <f>IF(N4763="snížená",J4763,0)</f>
        <v>0</v>
      </c>
      <c r="BG4763" s="227">
        <f>IF(N4763="zákl. přenesená",J4763,0)</f>
        <v>0</v>
      </c>
      <c r="BH4763" s="227">
        <f>IF(N4763="sníž. přenesená",J4763,0)</f>
        <v>0</v>
      </c>
      <c r="BI4763" s="227">
        <f>IF(N4763="nulová",J4763,0)</f>
        <v>0</v>
      </c>
      <c r="BJ4763" s="20" t="s">
        <v>76</v>
      </c>
      <c r="BK4763" s="227">
        <f>ROUND(I4763*H4763,2)</f>
        <v>0</v>
      </c>
      <c r="BL4763" s="20" t="s">
        <v>508</v>
      </c>
      <c r="BM4763" s="226" t="s">
        <v>3718</v>
      </c>
    </row>
    <row r="4764" s="13" customFormat="1">
      <c r="A4764" s="13"/>
      <c r="B4764" s="233"/>
      <c r="C4764" s="234"/>
      <c r="D4764" s="235" t="s">
        <v>180</v>
      </c>
      <c r="E4764" s="236" t="s">
        <v>19</v>
      </c>
      <c r="F4764" s="237" t="s">
        <v>3719</v>
      </c>
      <c r="G4764" s="234"/>
      <c r="H4764" s="236" t="s">
        <v>19</v>
      </c>
      <c r="I4764" s="238"/>
      <c r="J4764" s="234"/>
      <c r="K4764" s="234"/>
      <c r="L4764" s="239"/>
      <c r="M4764" s="240"/>
      <c r="N4764" s="241"/>
      <c r="O4764" s="241"/>
      <c r="P4764" s="241"/>
      <c r="Q4764" s="241"/>
      <c r="R4764" s="241"/>
      <c r="S4764" s="241"/>
      <c r="T4764" s="242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3" t="s">
        <v>180</v>
      </c>
      <c r="AU4764" s="243" t="s">
        <v>78</v>
      </c>
      <c r="AV4764" s="13" t="s">
        <v>76</v>
      </c>
      <c r="AW4764" s="13" t="s">
        <v>31</v>
      </c>
      <c r="AX4764" s="13" t="s">
        <v>69</v>
      </c>
      <c r="AY4764" s="243" t="s">
        <v>169</v>
      </c>
    </row>
    <row r="4765" s="14" customFormat="1">
      <c r="A4765" s="14"/>
      <c r="B4765" s="244"/>
      <c r="C4765" s="245"/>
      <c r="D4765" s="235" t="s">
        <v>180</v>
      </c>
      <c r="E4765" s="246" t="s">
        <v>19</v>
      </c>
      <c r="F4765" s="247" t="s">
        <v>3720</v>
      </c>
      <c r="G4765" s="245"/>
      <c r="H4765" s="248">
        <v>11.9</v>
      </c>
      <c r="I4765" s="249"/>
      <c r="J4765" s="245"/>
      <c r="K4765" s="245"/>
      <c r="L4765" s="250"/>
      <c r="M4765" s="251"/>
      <c r="N4765" s="252"/>
      <c r="O4765" s="252"/>
      <c r="P4765" s="252"/>
      <c r="Q4765" s="252"/>
      <c r="R4765" s="252"/>
      <c r="S4765" s="252"/>
      <c r="T4765" s="253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4" t="s">
        <v>180</v>
      </c>
      <c r="AU4765" s="254" t="s">
        <v>78</v>
      </c>
      <c r="AV4765" s="14" t="s">
        <v>78</v>
      </c>
      <c r="AW4765" s="14" t="s">
        <v>31</v>
      </c>
      <c r="AX4765" s="14" t="s">
        <v>69</v>
      </c>
      <c r="AY4765" s="254" t="s">
        <v>169</v>
      </c>
    </row>
    <row r="4766" s="15" customFormat="1">
      <c r="A4766" s="15"/>
      <c r="B4766" s="255"/>
      <c r="C4766" s="256"/>
      <c r="D4766" s="235" t="s">
        <v>180</v>
      </c>
      <c r="E4766" s="257" t="s">
        <v>19</v>
      </c>
      <c r="F4766" s="258" t="s">
        <v>371</v>
      </c>
      <c r="G4766" s="256"/>
      <c r="H4766" s="259">
        <v>11.9</v>
      </c>
      <c r="I4766" s="260"/>
      <c r="J4766" s="256"/>
      <c r="K4766" s="256"/>
      <c r="L4766" s="261"/>
      <c r="M4766" s="262"/>
      <c r="N4766" s="263"/>
      <c r="O4766" s="263"/>
      <c r="P4766" s="263"/>
      <c r="Q4766" s="263"/>
      <c r="R4766" s="263"/>
      <c r="S4766" s="263"/>
      <c r="T4766" s="264"/>
      <c r="U4766" s="15"/>
      <c r="V4766" s="15"/>
      <c r="W4766" s="15"/>
      <c r="X4766" s="15"/>
      <c r="Y4766" s="15"/>
      <c r="Z4766" s="15"/>
      <c r="AA4766" s="15"/>
      <c r="AB4766" s="15"/>
      <c r="AC4766" s="15"/>
      <c r="AD4766" s="15"/>
      <c r="AE4766" s="15"/>
      <c r="AT4766" s="265" t="s">
        <v>180</v>
      </c>
      <c r="AU4766" s="265" t="s">
        <v>78</v>
      </c>
      <c r="AV4766" s="15" t="s">
        <v>176</v>
      </c>
      <c r="AW4766" s="15" t="s">
        <v>31</v>
      </c>
      <c r="AX4766" s="15" t="s">
        <v>76</v>
      </c>
      <c r="AY4766" s="265" t="s">
        <v>169</v>
      </c>
    </row>
    <row r="4767" s="14" customFormat="1">
      <c r="A4767" s="14"/>
      <c r="B4767" s="244"/>
      <c r="C4767" s="245"/>
      <c r="D4767" s="235" t="s">
        <v>180</v>
      </c>
      <c r="E4767" s="245"/>
      <c r="F4767" s="247" t="s">
        <v>3721</v>
      </c>
      <c r="G4767" s="245"/>
      <c r="H4767" s="248">
        <v>12.138</v>
      </c>
      <c r="I4767" s="249"/>
      <c r="J4767" s="245"/>
      <c r="K4767" s="245"/>
      <c r="L4767" s="250"/>
      <c r="M4767" s="251"/>
      <c r="N4767" s="252"/>
      <c r="O4767" s="252"/>
      <c r="P4767" s="252"/>
      <c r="Q4767" s="252"/>
      <c r="R4767" s="252"/>
      <c r="S4767" s="252"/>
      <c r="T4767" s="253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4" t="s">
        <v>180</v>
      </c>
      <c r="AU4767" s="254" t="s">
        <v>78</v>
      </c>
      <c r="AV4767" s="14" t="s">
        <v>78</v>
      </c>
      <c r="AW4767" s="14" t="s">
        <v>4</v>
      </c>
      <c r="AX4767" s="14" t="s">
        <v>76</v>
      </c>
      <c r="AY4767" s="254" t="s">
        <v>169</v>
      </c>
    </row>
    <row r="4768" s="2" customFormat="1" ht="16.5" customHeight="1">
      <c r="A4768" s="41"/>
      <c r="B4768" s="42"/>
      <c r="C4768" s="266" t="s">
        <v>3722</v>
      </c>
      <c r="D4768" s="266" t="s">
        <v>402</v>
      </c>
      <c r="E4768" s="267" t="s">
        <v>3723</v>
      </c>
      <c r="F4768" s="268" t="s">
        <v>3724</v>
      </c>
      <c r="G4768" s="269" t="s">
        <v>396</v>
      </c>
      <c r="H4768" s="270">
        <v>9.1799999999999997</v>
      </c>
      <c r="I4768" s="271"/>
      <c r="J4768" s="272">
        <f>ROUND(I4768*H4768,2)</f>
        <v>0</v>
      </c>
      <c r="K4768" s="268" t="s">
        <v>175</v>
      </c>
      <c r="L4768" s="273"/>
      <c r="M4768" s="274" t="s">
        <v>19</v>
      </c>
      <c r="N4768" s="275" t="s">
        <v>40</v>
      </c>
      <c r="O4768" s="87"/>
      <c r="P4768" s="224">
        <f>O4768*H4768</f>
        <v>0</v>
      </c>
      <c r="Q4768" s="224">
        <v>0.00040000000000000002</v>
      </c>
      <c r="R4768" s="224">
        <f>Q4768*H4768</f>
        <v>0.0036719999999999999</v>
      </c>
      <c r="S4768" s="224">
        <v>0</v>
      </c>
      <c r="T4768" s="225">
        <f>S4768*H4768</f>
        <v>0</v>
      </c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R4768" s="226" t="s">
        <v>688</v>
      </c>
      <c r="AT4768" s="226" t="s">
        <v>402</v>
      </c>
      <c r="AU4768" s="226" t="s">
        <v>78</v>
      </c>
      <c r="AY4768" s="20" t="s">
        <v>169</v>
      </c>
      <c r="BE4768" s="227">
        <f>IF(N4768="základní",J4768,0)</f>
        <v>0</v>
      </c>
      <c r="BF4768" s="227">
        <f>IF(N4768="snížená",J4768,0)</f>
        <v>0</v>
      </c>
      <c r="BG4768" s="227">
        <f>IF(N4768="zákl. přenesená",J4768,0)</f>
        <v>0</v>
      </c>
      <c r="BH4768" s="227">
        <f>IF(N4768="sníž. přenesená",J4768,0)</f>
        <v>0</v>
      </c>
      <c r="BI4768" s="227">
        <f>IF(N4768="nulová",J4768,0)</f>
        <v>0</v>
      </c>
      <c r="BJ4768" s="20" t="s">
        <v>76</v>
      </c>
      <c r="BK4768" s="227">
        <f>ROUND(I4768*H4768,2)</f>
        <v>0</v>
      </c>
      <c r="BL4768" s="20" t="s">
        <v>508</v>
      </c>
      <c r="BM4768" s="226" t="s">
        <v>3725</v>
      </c>
    </row>
    <row r="4769" s="13" customFormat="1">
      <c r="A4769" s="13"/>
      <c r="B4769" s="233"/>
      <c r="C4769" s="234"/>
      <c r="D4769" s="235" t="s">
        <v>180</v>
      </c>
      <c r="E4769" s="236" t="s">
        <v>19</v>
      </c>
      <c r="F4769" s="237" t="s">
        <v>3726</v>
      </c>
      <c r="G4769" s="234"/>
      <c r="H4769" s="236" t="s">
        <v>19</v>
      </c>
      <c r="I4769" s="238"/>
      <c r="J4769" s="234"/>
      <c r="K4769" s="234"/>
      <c r="L4769" s="239"/>
      <c r="M4769" s="240"/>
      <c r="N4769" s="241"/>
      <c r="O4769" s="241"/>
      <c r="P4769" s="241"/>
      <c r="Q4769" s="241"/>
      <c r="R4769" s="241"/>
      <c r="S4769" s="241"/>
      <c r="T4769" s="242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43" t="s">
        <v>180</v>
      </c>
      <c r="AU4769" s="243" t="s">
        <v>78</v>
      </c>
      <c r="AV4769" s="13" t="s">
        <v>76</v>
      </c>
      <c r="AW4769" s="13" t="s">
        <v>31</v>
      </c>
      <c r="AX4769" s="13" t="s">
        <v>69</v>
      </c>
      <c r="AY4769" s="243" t="s">
        <v>169</v>
      </c>
    </row>
    <row r="4770" s="14" customFormat="1">
      <c r="A4770" s="14"/>
      <c r="B4770" s="244"/>
      <c r="C4770" s="245"/>
      <c r="D4770" s="235" t="s">
        <v>180</v>
      </c>
      <c r="E4770" s="246" t="s">
        <v>19</v>
      </c>
      <c r="F4770" s="247" t="s">
        <v>3727</v>
      </c>
      <c r="G4770" s="245"/>
      <c r="H4770" s="248">
        <v>9</v>
      </c>
      <c r="I4770" s="249"/>
      <c r="J4770" s="245"/>
      <c r="K4770" s="245"/>
      <c r="L4770" s="250"/>
      <c r="M4770" s="251"/>
      <c r="N4770" s="252"/>
      <c r="O4770" s="252"/>
      <c r="P4770" s="252"/>
      <c r="Q4770" s="252"/>
      <c r="R4770" s="252"/>
      <c r="S4770" s="252"/>
      <c r="T4770" s="253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4" t="s">
        <v>180</v>
      </c>
      <c r="AU4770" s="254" t="s">
        <v>78</v>
      </c>
      <c r="AV4770" s="14" t="s">
        <v>78</v>
      </c>
      <c r="AW4770" s="14" t="s">
        <v>31</v>
      </c>
      <c r="AX4770" s="14" t="s">
        <v>69</v>
      </c>
      <c r="AY4770" s="254" t="s">
        <v>169</v>
      </c>
    </row>
    <row r="4771" s="15" customFormat="1">
      <c r="A4771" s="15"/>
      <c r="B4771" s="255"/>
      <c r="C4771" s="256"/>
      <c r="D4771" s="235" t="s">
        <v>180</v>
      </c>
      <c r="E4771" s="257" t="s">
        <v>19</v>
      </c>
      <c r="F4771" s="258" t="s">
        <v>371</v>
      </c>
      <c r="G4771" s="256"/>
      <c r="H4771" s="259">
        <v>9</v>
      </c>
      <c r="I4771" s="260"/>
      <c r="J4771" s="256"/>
      <c r="K4771" s="256"/>
      <c r="L4771" s="261"/>
      <c r="M4771" s="262"/>
      <c r="N4771" s="263"/>
      <c r="O4771" s="263"/>
      <c r="P4771" s="263"/>
      <c r="Q4771" s="263"/>
      <c r="R4771" s="263"/>
      <c r="S4771" s="263"/>
      <c r="T4771" s="264"/>
      <c r="U4771" s="15"/>
      <c r="V4771" s="15"/>
      <c r="W4771" s="15"/>
      <c r="X4771" s="15"/>
      <c r="Y4771" s="15"/>
      <c r="Z4771" s="15"/>
      <c r="AA4771" s="15"/>
      <c r="AB4771" s="15"/>
      <c r="AC4771" s="15"/>
      <c r="AD4771" s="15"/>
      <c r="AE4771" s="15"/>
      <c r="AT4771" s="265" t="s">
        <v>180</v>
      </c>
      <c r="AU4771" s="265" t="s">
        <v>78</v>
      </c>
      <c r="AV4771" s="15" t="s">
        <v>176</v>
      </c>
      <c r="AW4771" s="15" t="s">
        <v>31</v>
      </c>
      <c r="AX4771" s="15" t="s">
        <v>76</v>
      </c>
      <c r="AY4771" s="265" t="s">
        <v>169</v>
      </c>
    </row>
    <row r="4772" s="14" customFormat="1">
      <c r="A4772" s="14"/>
      <c r="B4772" s="244"/>
      <c r="C4772" s="245"/>
      <c r="D4772" s="235" t="s">
        <v>180</v>
      </c>
      <c r="E4772" s="245"/>
      <c r="F4772" s="247" t="s">
        <v>3728</v>
      </c>
      <c r="G4772" s="245"/>
      <c r="H4772" s="248">
        <v>9.1799999999999997</v>
      </c>
      <c r="I4772" s="249"/>
      <c r="J4772" s="245"/>
      <c r="K4772" s="245"/>
      <c r="L4772" s="250"/>
      <c r="M4772" s="251"/>
      <c r="N4772" s="252"/>
      <c r="O4772" s="252"/>
      <c r="P4772" s="252"/>
      <c r="Q4772" s="252"/>
      <c r="R4772" s="252"/>
      <c r="S4772" s="252"/>
      <c r="T4772" s="253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4" t="s">
        <v>180</v>
      </c>
      <c r="AU4772" s="254" t="s">
        <v>78</v>
      </c>
      <c r="AV4772" s="14" t="s">
        <v>78</v>
      </c>
      <c r="AW4772" s="14" t="s">
        <v>4</v>
      </c>
      <c r="AX4772" s="14" t="s">
        <v>76</v>
      </c>
      <c r="AY4772" s="254" t="s">
        <v>169</v>
      </c>
    </row>
    <row r="4773" s="2" customFormat="1" ht="16.5" customHeight="1">
      <c r="A4773" s="41"/>
      <c r="B4773" s="42"/>
      <c r="C4773" s="266" t="s">
        <v>3729</v>
      </c>
      <c r="D4773" s="266" t="s">
        <v>402</v>
      </c>
      <c r="E4773" s="267" t="s">
        <v>3730</v>
      </c>
      <c r="F4773" s="268" t="s">
        <v>3731</v>
      </c>
      <c r="G4773" s="269" t="s">
        <v>396</v>
      </c>
      <c r="H4773" s="270">
        <v>6.7320000000000002</v>
      </c>
      <c r="I4773" s="271"/>
      <c r="J4773" s="272">
        <f>ROUND(I4773*H4773,2)</f>
        <v>0</v>
      </c>
      <c r="K4773" s="268" t="s">
        <v>19</v>
      </c>
      <c r="L4773" s="273"/>
      <c r="M4773" s="274" t="s">
        <v>19</v>
      </c>
      <c r="N4773" s="275" t="s">
        <v>40</v>
      </c>
      <c r="O4773" s="87"/>
      <c r="P4773" s="224">
        <f>O4773*H4773</f>
        <v>0</v>
      </c>
      <c r="Q4773" s="224">
        <v>0</v>
      </c>
      <c r="R4773" s="224">
        <f>Q4773*H4773</f>
        <v>0</v>
      </c>
      <c r="S4773" s="224">
        <v>0</v>
      </c>
      <c r="T4773" s="225">
        <f>S4773*H4773</f>
        <v>0</v>
      </c>
      <c r="U4773" s="41"/>
      <c r="V4773" s="41"/>
      <c r="W4773" s="41"/>
      <c r="X4773" s="41"/>
      <c r="Y4773" s="41"/>
      <c r="Z4773" s="41"/>
      <c r="AA4773" s="41"/>
      <c r="AB4773" s="41"/>
      <c r="AC4773" s="41"/>
      <c r="AD4773" s="41"/>
      <c r="AE4773" s="41"/>
      <c r="AR4773" s="226" t="s">
        <v>688</v>
      </c>
      <c r="AT4773" s="226" t="s">
        <v>402</v>
      </c>
      <c r="AU4773" s="226" t="s">
        <v>78</v>
      </c>
      <c r="AY4773" s="20" t="s">
        <v>169</v>
      </c>
      <c r="BE4773" s="227">
        <f>IF(N4773="základní",J4773,0)</f>
        <v>0</v>
      </c>
      <c r="BF4773" s="227">
        <f>IF(N4773="snížená",J4773,0)</f>
        <v>0</v>
      </c>
      <c r="BG4773" s="227">
        <f>IF(N4773="zákl. přenesená",J4773,0)</f>
        <v>0</v>
      </c>
      <c r="BH4773" s="227">
        <f>IF(N4773="sníž. přenesená",J4773,0)</f>
        <v>0</v>
      </c>
      <c r="BI4773" s="227">
        <f>IF(N4773="nulová",J4773,0)</f>
        <v>0</v>
      </c>
      <c r="BJ4773" s="20" t="s">
        <v>76</v>
      </c>
      <c r="BK4773" s="227">
        <f>ROUND(I4773*H4773,2)</f>
        <v>0</v>
      </c>
      <c r="BL4773" s="20" t="s">
        <v>508</v>
      </c>
      <c r="BM4773" s="226" t="s">
        <v>3732</v>
      </c>
    </row>
    <row r="4774" s="13" customFormat="1">
      <c r="A4774" s="13"/>
      <c r="B4774" s="233"/>
      <c r="C4774" s="234"/>
      <c r="D4774" s="235" t="s">
        <v>180</v>
      </c>
      <c r="E4774" s="236" t="s">
        <v>19</v>
      </c>
      <c r="F4774" s="237" t="s">
        <v>3733</v>
      </c>
      <c r="G4774" s="234"/>
      <c r="H4774" s="236" t="s">
        <v>19</v>
      </c>
      <c r="I4774" s="238"/>
      <c r="J4774" s="234"/>
      <c r="K4774" s="234"/>
      <c r="L4774" s="239"/>
      <c r="M4774" s="240"/>
      <c r="N4774" s="241"/>
      <c r="O4774" s="241"/>
      <c r="P4774" s="241"/>
      <c r="Q4774" s="241"/>
      <c r="R4774" s="241"/>
      <c r="S4774" s="241"/>
      <c r="T4774" s="242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3" t="s">
        <v>180</v>
      </c>
      <c r="AU4774" s="243" t="s">
        <v>78</v>
      </c>
      <c r="AV4774" s="13" t="s">
        <v>76</v>
      </c>
      <c r="AW4774" s="13" t="s">
        <v>31</v>
      </c>
      <c r="AX4774" s="13" t="s">
        <v>69</v>
      </c>
      <c r="AY4774" s="243" t="s">
        <v>169</v>
      </c>
    </row>
    <row r="4775" s="14" customFormat="1">
      <c r="A4775" s="14"/>
      <c r="B4775" s="244"/>
      <c r="C4775" s="245"/>
      <c r="D4775" s="235" t="s">
        <v>180</v>
      </c>
      <c r="E4775" s="246" t="s">
        <v>19</v>
      </c>
      <c r="F4775" s="247" t="s">
        <v>3734</v>
      </c>
      <c r="G4775" s="245"/>
      <c r="H4775" s="248">
        <v>6.5999999999999996</v>
      </c>
      <c r="I4775" s="249"/>
      <c r="J4775" s="245"/>
      <c r="K4775" s="245"/>
      <c r="L4775" s="250"/>
      <c r="M4775" s="251"/>
      <c r="N4775" s="252"/>
      <c r="O4775" s="252"/>
      <c r="P4775" s="252"/>
      <c r="Q4775" s="252"/>
      <c r="R4775" s="252"/>
      <c r="S4775" s="252"/>
      <c r="T4775" s="253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4" t="s">
        <v>180</v>
      </c>
      <c r="AU4775" s="254" t="s">
        <v>78</v>
      </c>
      <c r="AV4775" s="14" t="s">
        <v>78</v>
      </c>
      <c r="AW4775" s="14" t="s">
        <v>31</v>
      </c>
      <c r="AX4775" s="14" t="s">
        <v>69</v>
      </c>
      <c r="AY4775" s="254" t="s">
        <v>169</v>
      </c>
    </row>
    <row r="4776" s="15" customFormat="1">
      <c r="A4776" s="15"/>
      <c r="B4776" s="255"/>
      <c r="C4776" s="256"/>
      <c r="D4776" s="235" t="s">
        <v>180</v>
      </c>
      <c r="E4776" s="257" t="s">
        <v>19</v>
      </c>
      <c r="F4776" s="258" t="s">
        <v>371</v>
      </c>
      <c r="G4776" s="256"/>
      <c r="H4776" s="259">
        <v>6.5999999999999996</v>
      </c>
      <c r="I4776" s="260"/>
      <c r="J4776" s="256"/>
      <c r="K4776" s="256"/>
      <c r="L4776" s="261"/>
      <c r="M4776" s="262"/>
      <c r="N4776" s="263"/>
      <c r="O4776" s="263"/>
      <c r="P4776" s="263"/>
      <c r="Q4776" s="263"/>
      <c r="R4776" s="263"/>
      <c r="S4776" s="263"/>
      <c r="T4776" s="264"/>
      <c r="U4776" s="15"/>
      <c r="V4776" s="15"/>
      <c r="W4776" s="15"/>
      <c r="X4776" s="15"/>
      <c r="Y4776" s="15"/>
      <c r="Z4776" s="15"/>
      <c r="AA4776" s="15"/>
      <c r="AB4776" s="15"/>
      <c r="AC4776" s="15"/>
      <c r="AD4776" s="15"/>
      <c r="AE4776" s="15"/>
      <c r="AT4776" s="265" t="s">
        <v>180</v>
      </c>
      <c r="AU4776" s="265" t="s">
        <v>78</v>
      </c>
      <c r="AV4776" s="15" t="s">
        <v>176</v>
      </c>
      <c r="AW4776" s="15" t="s">
        <v>31</v>
      </c>
      <c r="AX4776" s="15" t="s">
        <v>76</v>
      </c>
      <c r="AY4776" s="265" t="s">
        <v>169</v>
      </c>
    </row>
    <row r="4777" s="14" customFormat="1">
      <c r="A4777" s="14"/>
      <c r="B4777" s="244"/>
      <c r="C4777" s="245"/>
      <c r="D4777" s="235" t="s">
        <v>180</v>
      </c>
      <c r="E4777" s="245"/>
      <c r="F4777" s="247" t="s">
        <v>3735</v>
      </c>
      <c r="G4777" s="245"/>
      <c r="H4777" s="248">
        <v>6.7320000000000002</v>
      </c>
      <c r="I4777" s="249"/>
      <c r="J4777" s="245"/>
      <c r="K4777" s="245"/>
      <c r="L4777" s="250"/>
      <c r="M4777" s="251"/>
      <c r="N4777" s="252"/>
      <c r="O4777" s="252"/>
      <c r="P4777" s="252"/>
      <c r="Q4777" s="252"/>
      <c r="R4777" s="252"/>
      <c r="S4777" s="252"/>
      <c r="T4777" s="253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4" t="s">
        <v>180</v>
      </c>
      <c r="AU4777" s="254" t="s">
        <v>78</v>
      </c>
      <c r="AV4777" s="14" t="s">
        <v>78</v>
      </c>
      <c r="AW4777" s="14" t="s">
        <v>4</v>
      </c>
      <c r="AX4777" s="14" t="s">
        <v>76</v>
      </c>
      <c r="AY4777" s="254" t="s">
        <v>169</v>
      </c>
    </row>
    <row r="4778" s="2" customFormat="1" ht="44.25" customHeight="1">
      <c r="A4778" s="41"/>
      <c r="B4778" s="42"/>
      <c r="C4778" s="215" t="s">
        <v>3736</v>
      </c>
      <c r="D4778" s="215" t="s">
        <v>171</v>
      </c>
      <c r="E4778" s="216" t="s">
        <v>3737</v>
      </c>
      <c r="F4778" s="217" t="s">
        <v>3738</v>
      </c>
      <c r="G4778" s="218" t="s">
        <v>2311</v>
      </c>
      <c r="H4778" s="288"/>
      <c r="I4778" s="220"/>
      <c r="J4778" s="221">
        <f>ROUND(I4778*H4778,2)</f>
        <v>0</v>
      </c>
      <c r="K4778" s="217" t="s">
        <v>175</v>
      </c>
      <c r="L4778" s="47"/>
      <c r="M4778" s="222" t="s">
        <v>19</v>
      </c>
      <c r="N4778" s="223" t="s">
        <v>40</v>
      </c>
      <c r="O4778" s="87"/>
      <c r="P4778" s="224">
        <f>O4778*H4778</f>
        <v>0</v>
      </c>
      <c r="Q4778" s="224">
        <v>0</v>
      </c>
      <c r="R4778" s="224">
        <f>Q4778*H4778</f>
        <v>0</v>
      </c>
      <c r="S4778" s="224">
        <v>0</v>
      </c>
      <c r="T4778" s="225">
        <f>S4778*H4778</f>
        <v>0</v>
      </c>
      <c r="U4778" s="41"/>
      <c r="V4778" s="41"/>
      <c r="W4778" s="41"/>
      <c r="X4778" s="41"/>
      <c r="Y4778" s="41"/>
      <c r="Z4778" s="41"/>
      <c r="AA4778" s="41"/>
      <c r="AB4778" s="41"/>
      <c r="AC4778" s="41"/>
      <c r="AD4778" s="41"/>
      <c r="AE4778" s="41"/>
      <c r="AR4778" s="226" t="s">
        <v>508</v>
      </c>
      <c r="AT4778" s="226" t="s">
        <v>171</v>
      </c>
      <c r="AU4778" s="226" t="s">
        <v>78</v>
      </c>
      <c r="AY4778" s="20" t="s">
        <v>169</v>
      </c>
      <c r="BE4778" s="227">
        <f>IF(N4778="základní",J4778,0)</f>
        <v>0</v>
      </c>
      <c r="BF4778" s="227">
        <f>IF(N4778="snížená",J4778,0)</f>
        <v>0</v>
      </c>
      <c r="BG4778" s="227">
        <f>IF(N4778="zákl. přenesená",J4778,0)</f>
        <v>0</v>
      </c>
      <c r="BH4778" s="227">
        <f>IF(N4778="sníž. přenesená",J4778,0)</f>
        <v>0</v>
      </c>
      <c r="BI4778" s="227">
        <f>IF(N4778="nulová",J4778,0)</f>
        <v>0</v>
      </c>
      <c r="BJ4778" s="20" t="s">
        <v>76</v>
      </c>
      <c r="BK4778" s="227">
        <f>ROUND(I4778*H4778,2)</f>
        <v>0</v>
      </c>
      <c r="BL4778" s="20" t="s">
        <v>508</v>
      </c>
      <c r="BM4778" s="226" t="s">
        <v>3739</v>
      </c>
    </row>
    <row r="4779" s="2" customFormat="1">
      <c r="A4779" s="41"/>
      <c r="B4779" s="42"/>
      <c r="C4779" s="43"/>
      <c r="D4779" s="228" t="s">
        <v>178</v>
      </c>
      <c r="E4779" s="43"/>
      <c r="F4779" s="229" t="s">
        <v>3740</v>
      </c>
      <c r="G4779" s="43"/>
      <c r="H4779" s="43"/>
      <c r="I4779" s="230"/>
      <c r="J4779" s="43"/>
      <c r="K4779" s="43"/>
      <c r="L4779" s="47"/>
      <c r="M4779" s="231"/>
      <c r="N4779" s="232"/>
      <c r="O4779" s="87"/>
      <c r="P4779" s="87"/>
      <c r="Q4779" s="87"/>
      <c r="R4779" s="87"/>
      <c r="S4779" s="87"/>
      <c r="T4779" s="88"/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T4779" s="20" t="s">
        <v>178</v>
      </c>
      <c r="AU4779" s="20" t="s">
        <v>78</v>
      </c>
    </row>
    <row r="4780" s="12" customFormat="1" ht="22.8" customHeight="1">
      <c r="A4780" s="12"/>
      <c r="B4780" s="199"/>
      <c r="C4780" s="200"/>
      <c r="D4780" s="201" t="s">
        <v>68</v>
      </c>
      <c r="E4780" s="213" t="s">
        <v>3741</v>
      </c>
      <c r="F4780" s="213" t="s">
        <v>3742</v>
      </c>
      <c r="G4780" s="200"/>
      <c r="H4780" s="200"/>
      <c r="I4780" s="203"/>
      <c r="J4780" s="214">
        <f>BK4780</f>
        <v>0</v>
      </c>
      <c r="K4780" s="200"/>
      <c r="L4780" s="205"/>
      <c r="M4780" s="206"/>
      <c r="N4780" s="207"/>
      <c r="O4780" s="207"/>
      <c r="P4780" s="208">
        <f>SUM(P4781:P4827)</f>
        <v>0</v>
      </c>
      <c r="Q4780" s="207"/>
      <c r="R4780" s="208">
        <f>SUM(R4781:R4827)</f>
        <v>1.1793601199999999</v>
      </c>
      <c r="S4780" s="207"/>
      <c r="T4780" s="209">
        <f>SUM(T4781:T4827)</f>
        <v>0</v>
      </c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R4780" s="210" t="s">
        <v>78</v>
      </c>
      <c r="AT4780" s="211" t="s">
        <v>68</v>
      </c>
      <c r="AU4780" s="211" t="s">
        <v>76</v>
      </c>
      <c r="AY4780" s="210" t="s">
        <v>169</v>
      </c>
      <c r="BK4780" s="212">
        <f>SUM(BK4781:BK4827)</f>
        <v>0</v>
      </c>
    </row>
    <row r="4781" s="2" customFormat="1" ht="16.5" customHeight="1">
      <c r="A4781" s="41"/>
      <c r="B4781" s="42"/>
      <c r="C4781" s="215" t="s">
        <v>3743</v>
      </c>
      <c r="D4781" s="215" t="s">
        <v>171</v>
      </c>
      <c r="E4781" s="216" t="s">
        <v>3744</v>
      </c>
      <c r="F4781" s="217" t="s">
        <v>3745</v>
      </c>
      <c r="G4781" s="218" t="s">
        <v>412</v>
      </c>
      <c r="H4781" s="219">
        <v>542.30999999999995</v>
      </c>
      <c r="I4781" s="220"/>
      <c r="J4781" s="221">
        <f>ROUND(I4781*H4781,2)</f>
        <v>0</v>
      </c>
      <c r="K4781" s="217" t="s">
        <v>175</v>
      </c>
      <c r="L4781" s="47"/>
      <c r="M4781" s="222" t="s">
        <v>19</v>
      </c>
      <c r="N4781" s="223" t="s">
        <v>40</v>
      </c>
      <c r="O4781" s="87"/>
      <c r="P4781" s="224">
        <f>O4781*H4781</f>
        <v>0</v>
      </c>
      <c r="Q4781" s="224">
        <v>0.00029999999999999997</v>
      </c>
      <c r="R4781" s="224">
        <f>Q4781*H4781</f>
        <v>0.16269299999999998</v>
      </c>
      <c r="S4781" s="224">
        <v>0</v>
      </c>
      <c r="T4781" s="225">
        <f>S4781*H4781</f>
        <v>0</v>
      </c>
      <c r="U4781" s="41"/>
      <c r="V4781" s="41"/>
      <c r="W4781" s="41"/>
      <c r="X4781" s="41"/>
      <c r="Y4781" s="41"/>
      <c r="Z4781" s="41"/>
      <c r="AA4781" s="41"/>
      <c r="AB4781" s="41"/>
      <c r="AC4781" s="41"/>
      <c r="AD4781" s="41"/>
      <c r="AE4781" s="41"/>
      <c r="AR4781" s="226" t="s">
        <v>508</v>
      </c>
      <c r="AT4781" s="226" t="s">
        <v>171</v>
      </c>
      <c r="AU4781" s="226" t="s">
        <v>78</v>
      </c>
      <c r="AY4781" s="20" t="s">
        <v>169</v>
      </c>
      <c r="BE4781" s="227">
        <f>IF(N4781="základní",J4781,0)</f>
        <v>0</v>
      </c>
      <c r="BF4781" s="227">
        <f>IF(N4781="snížená",J4781,0)</f>
        <v>0</v>
      </c>
      <c r="BG4781" s="227">
        <f>IF(N4781="zákl. přenesená",J4781,0)</f>
        <v>0</v>
      </c>
      <c r="BH4781" s="227">
        <f>IF(N4781="sníž. přenesená",J4781,0)</f>
        <v>0</v>
      </c>
      <c r="BI4781" s="227">
        <f>IF(N4781="nulová",J4781,0)</f>
        <v>0</v>
      </c>
      <c r="BJ4781" s="20" t="s">
        <v>76</v>
      </c>
      <c r="BK4781" s="227">
        <f>ROUND(I4781*H4781,2)</f>
        <v>0</v>
      </c>
      <c r="BL4781" s="20" t="s">
        <v>508</v>
      </c>
      <c r="BM4781" s="226" t="s">
        <v>3746</v>
      </c>
    </row>
    <row r="4782" s="2" customFormat="1">
      <c r="A4782" s="41"/>
      <c r="B4782" s="42"/>
      <c r="C4782" s="43"/>
      <c r="D4782" s="228" t="s">
        <v>178</v>
      </c>
      <c r="E4782" s="43"/>
      <c r="F4782" s="229" t="s">
        <v>3747</v>
      </c>
      <c r="G4782" s="43"/>
      <c r="H4782" s="43"/>
      <c r="I4782" s="230"/>
      <c r="J4782" s="43"/>
      <c r="K4782" s="43"/>
      <c r="L4782" s="47"/>
      <c r="M4782" s="231"/>
      <c r="N4782" s="232"/>
      <c r="O4782" s="87"/>
      <c r="P4782" s="87"/>
      <c r="Q4782" s="87"/>
      <c r="R4782" s="87"/>
      <c r="S4782" s="87"/>
      <c r="T4782" s="88"/>
      <c r="U4782" s="41"/>
      <c r="V4782" s="41"/>
      <c r="W4782" s="41"/>
      <c r="X4782" s="41"/>
      <c r="Y4782" s="41"/>
      <c r="Z4782" s="41"/>
      <c r="AA4782" s="41"/>
      <c r="AB4782" s="41"/>
      <c r="AC4782" s="41"/>
      <c r="AD4782" s="41"/>
      <c r="AE4782" s="41"/>
      <c r="AT4782" s="20" t="s">
        <v>178</v>
      </c>
      <c r="AU4782" s="20" t="s">
        <v>78</v>
      </c>
    </row>
    <row r="4783" s="13" customFormat="1">
      <c r="A4783" s="13"/>
      <c r="B4783" s="233"/>
      <c r="C4783" s="234"/>
      <c r="D4783" s="235" t="s">
        <v>180</v>
      </c>
      <c r="E4783" s="236" t="s">
        <v>19</v>
      </c>
      <c r="F4783" s="237" t="s">
        <v>1991</v>
      </c>
      <c r="G4783" s="234"/>
      <c r="H4783" s="236" t="s">
        <v>19</v>
      </c>
      <c r="I4783" s="238"/>
      <c r="J4783" s="234"/>
      <c r="K4783" s="234"/>
      <c r="L4783" s="239"/>
      <c r="M4783" s="240"/>
      <c r="N4783" s="241"/>
      <c r="O4783" s="241"/>
      <c r="P4783" s="241"/>
      <c r="Q4783" s="241"/>
      <c r="R4783" s="241"/>
      <c r="S4783" s="241"/>
      <c r="T4783" s="242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3" t="s">
        <v>180</v>
      </c>
      <c r="AU4783" s="243" t="s">
        <v>78</v>
      </c>
      <c r="AV4783" s="13" t="s">
        <v>76</v>
      </c>
      <c r="AW4783" s="13" t="s">
        <v>31</v>
      </c>
      <c r="AX4783" s="13" t="s">
        <v>69</v>
      </c>
      <c r="AY4783" s="243" t="s">
        <v>169</v>
      </c>
    </row>
    <row r="4784" s="14" customFormat="1">
      <c r="A4784" s="14"/>
      <c r="B4784" s="244"/>
      <c r="C4784" s="245"/>
      <c r="D4784" s="235" t="s">
        <v>180</v>
      </c>
      <c r="E4784" s="246" t="s">
        <v>19</v>
      </c>
      <c r="F4784" s="247" t="s">
        <v>3748</v>
      </c>
      <c r="G4784" s="245"/>
      <c r="H4784" s="248">
        <v>463.19600000000003</v>
      </c>
      <c r="I4784" s="249"/>
      <c r="J4784" s="245"/>
      <c r="K4784" s="245"/>
      <c r="L4784" s="250"/>
      <c r="M4784" s="251"/>
      <c r="N4784" s="252"/>
      <c r="O4784" s="252"/>
      <c r="P4784" s="252"/>
      <c r="Q4784" s="252"/>
      <c r="R4784" s="252"/>
      <c r="S4784" s="252"/>
      <c r="T4784" s="253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T4784" s="254" t="s">
        <v>180</v>
      </c>
      <c r="AU4784" s="254" t="s">
        <v>78</v>
      </c>
      <c r="AV4784" s="14" t="s">
        <v>78</v>
      </c>
      <c r="AW4784" s="14" t="s">
        <v>31</v>
      </c>
      <c r="AX4784" s="14" t="s">
        <v>69</v>
      </c>
      <c r="AY4784" s="254" t="s">
        <v>169</v>
      </c>
    </row>
    <row r="4785" s="14" customFormat="1">
      <c r="A4785" s="14"/>
      <c r="B4785" s="244"/>
      <c r="C4785" s="245"/>
      <c r="D4785" s="235" t="s">
        <v>180</v>
      </c>
      <c r="E4785" s="246" t="s">
        <v>19</v>
      </c>
      <c r="F4785" s="247" t="s">
        <v>3749</v>
      </c>
      <c r="G4785" s="245"/>
      <c r="H4785" s="248">
        <v>19.016999999999999</v>
      </c>
      <c r="I4785" s="249"/>
      <c r="J4785" s="245"/>
      <c r="K4785" s="245"/>
      <c r="L4785" s="250"/>
      <c r="M4785" s="251"/>
      <c r="N4785" s="252"/>
      <c r="O4785" s="252"/>
      <c r="P4785" s="252"/>
      <c r="Q4785" s="252"/>
      <c r="R4785" s="252"/>
      <c r="S4785" s="252"/>
      <c r="T4785" s="253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4" t="s">
        <v>180</v>
      </c>
      <c r="AU4785" s="254" t="s">
        <v>78</v>
      </c>
      <c r="AV4785" s="14" t="s">
        <v>78</v>
      </c>
      <c r="AW4785" s="14" t="s">
        <v>31</v>
      </c>
      <c r="AX4785" s="14" t="s">
        <v>69</v>
      </c>
      <c r="AY4785" s="254" t="s">
        <v>169</v>
      </c>
    </row>
    <row r="4786" s="14" customFormat="1">
      <c r="A4786" s="14"/>
      <c r="B4786" s="244"/>
      <c r="C4786" s="245"/>
      <c r="D4786" s="235" t="s">
        <v>180</v>
      </c>
      <c r="E4786" s="246" t="s">
        <v>19</v>
      </c>
      <c r="F4786" s="247" t="s">
        <v>3750</v>
      </c>
      <c r="G4786" s="245"/>
      <c r="H4786" s="248">
        <v>13.147</v>
      </c>
      <c r="I4786" s="249"/>
      <c r="J4786" s="245"/>
      <c r="K4786" s="245"/>
      <c r="L4786" s="250"/>
      <c r="M4786" s="251"/>
      <c r="N4786" s="252"/>
      <c r="O4786" s="252"/>
      <c r="P4786" s="252"/>
      <c r="Q4786" s="252"/>
      <c r="R4786" s="252"/>
      <c r="S4786" s="252"/>
      <c r="T4786" s="253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4" t="s">
        <v>180</v>
      </c>
      <c r="AU4786" s="254" t="s">
        <v>78</v>
      </c>
      <c r="AV4786" s="14" t="s">
        <v>78</v>
      </c>
      <c r="AW4786" s="14" t="s">
        <v>31</v>
      </c>
      <c r="AX4786" s="14" t="s">
        <v>69</v>
      </c>
      <c r="AY4786" s="254" t="s">
        <v>169</v>
      </c>
    </row>
    <row r="4787" s="13" customFormat="1">
      <c r="A4787" s="13"/>
      <c r="B4787" s="233"/>
      <c r="C4787" s="234"/>
      <c r="D4787" s="235" t="s">
        <v>180</v>
      </c>
      <c r="E4787" s="236" t="s">
        <v>19</v>
      </c>
      <c r="F4787" s="237" t="s">
        <v>1815</v>
      </c>
      <c r="G4787" s="234"/>
      <c r="H4787" s="236" t="s">
        <v>19</v>
      </c>
      <c r="I4787" s="238"/>
      <c r="J4787" s="234"/>
      <c r="K4787" s="234"/>
      <c r="L4787" s="239"/>
      <c r="M4787" s="240"/>
      <c r="N4787" s="241"/>
      <c r="O4787" s="241"/>
      <c r="P4787" s="241"/>
      <c r="Q4787" s="241"/>
      <c r="R4787" s="241"/>
      <c r="S4787" s="241"/>
      <c r="T4787" s="242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3" t="s">
        <v>180</v>
      </c>
      <c r="AU4787" s="243" t="s">
        <v>78</v>
      </c>
      <c r="AV4787" s="13" t="s">
        <v>76</v>
      </c>
      <c r="AW4787" s="13" t="s">
        <v>31</v>
      </c>
      <c r="AX4787" s="13" t="s">
        <v>69</v>
      </c>
      <c r="AY4787" s="243" t="s">
        <v>169</v>
      </c>
    </row>
    <row r="4788" s="14" customFormat="1">
      <c r="A4788" s="14"/>
      <c r="B4788" s="244"/>
      <c r="C4788" s="245"/>
      <c r="D4788" s="235" t="s">
        <v>180</v>
      </c>
      <c r="E4788" s="246" t="s">
        <v>19</v>
      </c>
      <c r="F4788" s="247" t="s">
        <v>3751</v>
      </c>
      <c r="G4788" s="245"/>
      <c r="H4788" s="248">
        <v>11.51</v>
      </c>
      <c r="I4788" s="249"/>
      <c r="J4788" s="245"/>
      <c r="K4788" s="245"/>
      <c r="L4788" s="250"/>
      <c r="M4788" s="251"/>
      <c r="N4788" s="252"/>
      <c r="O4788" s="252"/>
      <c r="P4788" s="252"/>
      <c r="Q4788" s="252"/>
      <c r="R4788" s="252"/>
      <c r="S4788" s="252"/>
      <c r="T4788" s="253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4" t="s">
        <v>180</v>
      </c>
      <c r="AU4788" s="254" t="s">
        <v>78</v>
      </c>
      <c r="AV4788" s="14" t="s">
        <v>78</v>
      </c>
      <c r="AW4788" s="14" t="s">
        <v>31</v>
      </c>
      <c r="AX4788" s="14" t="s">
        <v>69</v>
      </c>
      <c r="AY4788" s="254" t="s">
        <v>169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1817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3751</v>
      </c>
      <c r="G4790" s="245"/>
      <c r="H4790" s="248">
        <v>11.51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3" customFormat="1">
      <c r="A4791" s="13"/>
      <c r="B4791" s="233"/>
      <c r="C4791" s="234"/>
      <c r="D4791" s="235" t="s">
        <v>180</v>
      </c>
      <c r="E4791" s="236" t="s">
        <v>19</v>
      </c>
      <c r="F4791" s="237" t="s">
        <v>1821</v>
      </c>
      <c r="G4791" s="234"/>
      <c r="H4791" s="236" t="s">
        <v>19</v>
      </c>
      <c r="I4791" s="238"/>
      <c r="J4791" s="234"/>
      <c r="K4791" s="234"/>
      <c r="L4791" s="239"/>
      <c r="M4791" s="240"/>
      <c r="N4791" s="241"/>
      <c r="O4791" s="241"/>
      <c r="P4791" s="241"/>
      <c r="Q4791" s="241"/>
      <c r="R4791" s="241"/>
      <c r="S4791" s="241"/>
      <c r="T4791" s="242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3" t="s">
        <v>180</v>
      </c>
      <c r="AU4791" s="243" t="s">
        <v>78</v>
      </c>
      <c r="AV4791" s="13" t="s">
        <v>76</v>
      </c>
      <c r="AW4791" s="13" t="s">
        <v>31</v>
      </c>
      <c r="AX4791" s="13" t="s">
        <v>69</v>
      </c>
      <c r="AY4791" s="243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3752</v>
      </c>
      <c r="G4792" s="245"/>
      <c r="H4792" s="248">
        <v>15.563000000000001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1482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1500</v>
      </c>
      <c r="G4794" s="245"/>
      <c r="H4794" s="248">
        <v>2.5649999999999999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4" customFormat="1">
      <c r="A4795" s="14"/>
      <c r="B4795" s="244"/>
      <c r="C4795" s="245"/>
      <c r="D4795" s="235" t="s">
        <v>180</v>
      </c>
      <c r="E4795" s="246" t="s">
        <v>19</v>
      </c>
      <c r="F4795" s="247" t="s">
        <v>1502</v>
      </c>
      <c r="G4795" s="245"/>
      <c r="H4795" s="248">
        <v>0.83399999999999996</v>
      </c>
      <c r="I4795" s="249"/>
      <c r="J4795" s="245"/>
      <c r="K4795" s="245"/>
      <c r="L4795" s="250"/>
      <c r="M4795" s="251"/>
      <c r="N4795" s="252"/>
      <c r="O4795" s="252"/>
      <c r="P4795" s="252"/>
      <c r="Q4795" s="252"/>
      <c r="R4795" s="252"/>
      <c r="S4795" s="252"/>
      <c r="T4795" s="253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4" t="s">
        <v>180</v>
      </c>
      <c r="AU4795" s="254" t="s">
        <v>78</v>
      </c>
      <c r="AV4795" s="14" t="s">
        <v>78</v>
      </c>
      <c r="AW4795" s="14" t="s">
        <v>31</v>
      </c>
      <c r="AX4795" s="14" t="s">
        <v>69</v>
      </c>
      <c r="AY4795" s="254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3753</v>
      </c>
      <c r="G4796" s="245"/>
      <c r="H4796" s="248">
        <v>2.3330000000000002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1485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1503</v>
      </c>
      <c r="G4798" s="245"/>
      <c r="H4798" s="248">
        <v>1.71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4" customFormat="1">
      <c r="A4799" s="14"/>
      <c r="B4799" s="244"/>
      <c r="C4799" s="245"/>
      <c r="D4799" s="235" t="s">
        <v>180</v>
      </c>
      <c r="E4799" s="246" t="s">
        <v>19</v>
      </c>
      <c r="F4799" s="247" t="s">
        <v>3754</v>
      </c>
      <c r="G4799" s="245"/>
      <c r="H4799" s="248">
        <v>0.22500000000000001</v>
      </c>
      <c r="I4799" s="249"/>
      <c r="J4799" s="245"/>
      <c r="K4799" s="245"/>
      <c r="L4799" s="250"/>
      <c r="M4799" s="251"/>
      <c r="N4799" s="252"/>
      <c r="O4799" s="252"/>
      <c r="P4799" s="252"/>
      <c r="Q4799" s="252"/>
      <c r="R4799" s="252"/>
      <c r="S4799" s="252"/>
      <c r="T4799" s="253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4" t="s">
        <v>180</v>
      </c>
      <c r="AU4799" s="254" t="s">
        <v>78</v>
      </c>
      <c r="AV4799" s="14" t="s">
        <v>78</v>
      </c>
      <c r="AW4799" s="14" t="s">
        <v>31</v>
      </c>
      <c r="AX4799" s="14" t="s">
        <v>69</v>
      </c>
      <c r="AY4799" s="254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3755</v>
      </c>
      <c r="G4800" s="245"/>
      <c r="H4800" s="248">
        <v>0.69999999999999996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5" customFormat="1">
      <c r="A4801" s="15"/>
      <c r="B4801" s="255"/>
      <c r="C4801" s="256"/>
      <c r="D4801" s="235" t="s">
        <v>180</v>
      </c>
      <c r="E4801" s="257" t="s">
        <v>19</v>
      </c>
      <c r="F4801" s="258" t="s">
        <v>371</v>
      </c>
      <c r="G4801" s="256"/>
      <c r="H4801" s="259">
        <v>542.30999999999995</v>
      </c>
      <c r="I4801" s="260"/>
      <c r="J4801" s="256"/>
      <c r="K4801" s="256"/>
      <c r="L4801" s="261"/>
      <c r="M4801" s="262"/>
      <c r="N4801" s="263"/>
      <c r="O4801" s="263"/>
      <c r="P4801" s="263"/>
      <c r="Q4801" s="263"/>
      <c r="R4801" s="263"/>
      <c r="S4801" s="263"/>
      <c r="T4801" s="264"/>
      <c r="U4801" s="15"/>
      <c r="V4801" s="15"/>
      <c r="W4801" s="15"/>
      <c r="X4801" s="15"/>
      <c r="Y4801" s="15"/>
      <c r="Z4801" s="15"/>
      <c r="AA4801" s="15"/>
      <c r="AB4801" s="15"/>
      <c r="AC4801" s="15"/>
      <c r="AD4801" s="15"/>
      <c r="AE4801" s="15"/>
      <c r="AT4801" s="265" t="s">
        <v>180</v>
      </c>
      <c r="AU4801" s="265" t="s">
        <v>78</v>
      </c>
      <c r="AV4801" s="15" t="s">
        <v>176</v>
      </c>
      <c r="AW4801" s="15" t="s">
        <v>31</v>
      </c>
      <c r="AX4801" s="15" t="s">
        <v>76</v>
      </c>
      <c r="AY4801" s="265" t="s">
        <v>169</v>
      </c>
    </row>
    <row r="4802" s="2" customFormat="1" ht="16.5" customHeight="1">
      <c r="A4802" s="41"/>
      <c r="B4802" s="42"/>
      <c r="C4802" s="215" t="s">
        <v>3756</v>
      </c>
      <c r="D4802" s="215" t="s">
        <v>171</v>
      </c>
      <c r="E4802" s="216" t="s">
        <v>3757</v>
      </c>
      <c r="F4802" s="217" t="s">
        <v>3758</v>
      </c>
      <c r="G4802" s="218" t="s">
        <v>412</v>
      </c>
      <c r="H4802" s="219">
        <v>533.94299999999998</v>
      </c>
      <c r="I4802" s="220"/>
      <c r="J4802" s="221">
        <f>ROUND(I4802*H4802,2)</f>
        <v>0</v>
      </c>
      <c r="K4802" s="217" t="s">
        <v>175</v>
      </c>
      <c r="L4802" s="47"/>
      <c r="M4802" s="222" t="s">
        <v>19</v>
      </c>
      <c r="N4802" s="223" t="s">
        <v>40</v>
      </c>
      <c r="O4802" s="87"/>
      <c r="P4802" s="224">
        <f>O4802*H4802</f>
        <v>0</v>
      </c>
      <c r="Q4802" s="224">
        <v>0.0019</v>
      </c>
      <c r="R4802" s="224">
        <f>Q4802*H4802</f>
        <v>1.0144917</v>
      </c>
      <c r="S4802" s="224">
        <v>0</v>
      </c>
      <c r="T4802" s="225">
        <f>S4802*H4802</f>
        <v>0</v>
      </c>
      <c r="U4802" s="41"/>
      <c r="V4802" s="41"/>
      <c r="W4802" s="41"/>
      <c r="X4802" s="41"/>
      <c r="Y4802" s="41"/>
      <c r="Z4802" s="41"/>
      <c r="AA4802" s="41"/>
      <c r="AB4802" s="41"/>
      <c r="AC4802" s="41"/>
      <c r="AD4802" s="41"/>
      <c r="AE4802" s="41"/>
      <c r="AR4802" s="226" t="s">
        <v>508</v>
      </c>
      <c r="AT4802" s="226" t="s">
        <v>171</v>
      </c>
      <c r="AU4802" s="226" t="s">
        <v>78</v>
      </c>
      <c r="AY4802" s="20" t="s">
        <v>169</v>
      </c>
      <c r="BE4802" s="227">
        <f>IF(N4802="základní",J4802,0)</f>
        <v>0</v>
      </c>
      <c r="BF4802" s="227">
        <f>IF(N4802="snížená",J4802,0)</f>
        <v>0</v>
      </c>
      <c r="BG4802" s="227">
        <f>IF(N4802="zákl. přenesená",J4802,0)</f>
        <v>0</v>
      </c>
      <c r="BH4802" s="227">
        <f>IF(N4802="sníž. přenesená",J4802,0)</f>
        <v>0</v>
      </c>
      <c r="BI4802" s="227">
        <f>IF(N4802="nulová",J4802,0)</f>
        <v>0</v>
      </c>
      <c r="BJ4802" s="20" t="s">
        <v>76</v>
      </c>
      <c r="BK4802" s="227">
        <f>ROUND(I4802*H4802,2)</f>
        <v>0</v>
      </c>
      <c r="BL4802" s="20" t="s">
        <v>508</v>
      </c>
      <c r="BM4802" s="226" t="s">
        <v>3759</v>
      </c>
    </row>
    <row r="4803" s="2" customFormat="1">
      <c r="A4803" s="41"/>
      <c r="B4803" s="42"/>
      <c r="C4803" s="43"/>
      <c r="D4803" s="228" t="s">
        <v>178</v>
      </c>
      <c r="E4803" s="43"/>
      <c r="F4803" s="229" t="s">
        <v>3760</v>
      </c>
      <c r="G4803" s="43"/>
      <c r="H4803" s="43"/>
      <c r="I4803" s="230"/>
      <c r="J4803" s="43"/>
      <c r="K4803" s="43"/>
      <c r="L4803" s="47"/>
      <c r="M4803" s="231"/>
      <c r="N4803" s="232"/>
      <c r="O4803" s="87"/>
      <c r="P4803" s="87"/>
      <c r="Q4803" s="87"/>
      <c r="R4803" s="87"/>
      <c r="S4803" s="87"/>
      <c r="T4803" s="88"/>
      <c r="U4803" s="41"/>
      <c r="V4803" s="41"/>
      <c r="W4803" s="41"/>
      <c r="X4803" s="41"/>
      <c r="Y4803" s="41"/>
      <c r="Z4803" s="41"/>
      <c r="AA4803" s="41"/>
      <c r="AB4803" s="41"/>
      <c r="AC4803" s="41"/>
      <c r="AD4803" s="41"/>
      <c r="AE4803" s="41"/>
      <c r="AT4803" s="20" t="s">
        <v>178</v>
      </c>
      <c r="AU4803" s="20" t="s">
        <v>78</v>
      </c>
    </row>
    <row r="4804" s="13" customFormat="1">
      <c r="A4804" s="13"/>
      <c r="B4804" s="233"/>
      <c r="C4804" s="234"/>
      <c r="D4804" s="235" t="s">
        <v>180</v>
      </c>
      <c r="E4804" s="236" t="s">
        <v>19</v>
      </c>
      <c r="F4804" s="237" t="s">
        <v>1991</v>
      </c>
      <c r="G4804" s="234"/>
      <c r="H4804" s="236" t="s">
        <v>19</v>
      </c>
      <c r="I4804" s="238"/>
      <c r="J4804" s="234"/>
      <c r="K4804" s="234"/>
      <c r="L4804" s="239"/>
      <c r="M4804" s="240"/>
      <c r="N4804" s="241"/>
      <c r="O4804" s="241"/>
      <c r="P4804" s="241"/>
      <c r="Q4804" s="241"/>
      <c r="R4804" s="241"/>
      <c r="S4804" s="241"/>
      <c r="T4804" s="242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3" t="s">
        <v>180</v>
      </c>
      <c r="AU4804" s="243" t="s">
        <v>78</v>
      </c>
      <c r="AV4804" s="13" t="s">
        <v>76</v>
      </c>
      <c r="AW4804" s="13" t="s">
        <v>31</v>
      </c>
      <c r="AX4804" s="13" t="s">
        <v>69</v>
      </c>
      <c r="AY4804" s="243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3748</v>
      </c>
      <c r="G4805" s="245"/>
      <c r="H4805" s="248">
        <v>463.19600000000003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3749</v>
      </c>
      <c r="G4806" s="245"/>
      <c r="H4806" s="248">
        <v>19.016999999999999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4" customFormat="1">
      <c r="A4807" s="14"/>
      <c r="B4807" s="244"/>
      <c r="C4807" s="245"/>
      <c r="D4807" s="235" t="s">
        <v>180</v>
      </c>
      <c r="E4807" s="246" t="s">
        <v>19</v>
      </c>
      <c r="F4807" s="247" t="s">
        <v>3750</v>
      </c>
      <c r="G4807" s="245"/>
      <c r="H4807" s="248">
        <v>13.147</v>
      </c>
      <c r="I4807" s="249"/>
      <c r="J4807" s="245"/>
      <c r="K4807" s="245"/>
      <c r="L4807" s="250"/>
      <c r="M4807" s="251"/>
      <c r="N4807" s="252"/>
      <c r="O4807" s="252"/>
      <c r="P4807" s="252"/>
      <c r="Q4807" s="252"/>
      <c r="R4807" s="252"/>
      <c r="S4807" s="252"/>
      <c r="T4807" s="253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4" t="s">
        <v>180</v>
      </c>
      <c r="AU4807" s="254" t="s">
        <v>78</v>
      </c>
      <c r="AV4807" s="14" t="s">
        <v>78</v>
      </c>
      <c r="AW4807" s="14" t="s">
        <v>31</v>
      </c>
      <c r="AX4807" s="14" t="s">
        <v>69</v>
      </c>
      <c r="AY4807" s="254" t="s">
        <v>169</v>
      </c>
    </row>
    <row r="4808" s="13" customFormat="1">
      <c r="A4808" s="13"/>
      <c r="B4808" s="233"/>
      <c r="C4808" s="234"/>
      <c r="D4808" s="235" t="s">
        <v>180</v>
      </c>
      <c r="E4808" s="236" t="s">
        <v>19</v>
      </c>
      <c r="F4808" s="237" t="s">
        <v>1815</v>
      </c>
      <c r="G4808" s="234"/>
      <c r="H4808" s="236" t="s">
        <v>19</v>
      </c>
      <c r="I4808" s="238"/>
      <c r="J4808" s="234"/>
      <c r="K4808" s="234"/>
      <c r="L4808" s="239"/>
      <c r="M4808" s="240"/>
      <c r="N4808" s="241"/>
      <c r="O4808" s="241"/>
      <c r="P4808" s="241"/>
      <c r="Q4808" s="241"/>
      <c r="R4808" s="241"/>
      <c r="S4808" s="241"/>
      <c r="T4808" s="242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3" t="s">
        <v>180</v>
      </c>
      <c r="AU4808" s="243" t="s">
        <v>78</v>
      </c>
      <c r="AV4808" s="13" t="s">
        <v>76</v>
      </c>
      <c r="AW4808" s="13" t="s">
        <v>31</v>
      </c>
      <c r="AX4808" s="13" t="s">
        <v>69</v>
      </c>
      <c r="AY4808" s="243" t="s">
        <v>169</v>
      </c>
    </row>
    <row r="4809" s="14" customFormat="1">
      <c r="A4809" s="14"/>
      <c r="B4809" s="244"/>
      <c r="C4809" s="245"/>
      <c r="D4809" s="235" t="s">
        <v>180</v>
      </c>
      <c r="E4809" s="246" t="s">
        <v>19</v>
      </c>
      <c r="F4809" s="247" t="s">
        <v>3751</v>
      </c>
      <c r="G4809" s="245"/>
      <c r="H4809" s="248">
        <v>11.51</v>
      </c>
      <c r="I4809" s="249"/>
      <c r="J4809" s="245"/>
      <c r="K4809" s="245"/>
      <c r="L4809" s="250"/>
      <c r="M4809" s="251"/>
      <c r="N4809" s="252"/>
      <c r="O4809" s="252"/>
      <c r="P4809" s="252"/>
      <c r="Q4809" s="252"/>
      <c r="R4809" s="252"/>
      <c r="S4809" s="252"/>
      <c r="T4809" s="253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4" t="s">
        <v>180</v>
      </c>
      <c r="AU4809" s="254" t="s">
        <v>78</v>
      </c>
      <c r="AV4809" s="14" t="s">
        <v>78</v>
      </c>
      <c r="AW4809" s="14" t="s">
        <v>31</v>
      </c>
      <c r="AX4809" s="14" t="s">
        <v>69</v>
      </c>
      <c r="AY4809" s="254" t="s">
        <v>169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1817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3751</v>
      </c>
      <c r="G4811" s="245"/>
      <c r="H4811" s="248">
        <v>11.51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3" customFormat="1">
      <c r="A4812" s="13"/>
      <c r="B4812" s="233"/>
      <c r="C4812" s="234"/>
      <c r="D4812" s="235" t="s">
        <v>180</v>
      </c>
      <c r="E4812" s="236" t="s">
        <v>19</v>
      </c>
      <c r="F4812" s="237" t="s">
        <v>1821</v>
      </c>
      <c r="G4812" s="234"/>
      <c r="H4812" s="236" t="s">
        <v>19</v>
      </c>
      <c r="I4812" s="238"/>
      <c r="J4812" s="234"/>
      <c r="K4812" s="234"/>
      <c r="L4812" s="239"/>
      <c r="M4812" s="240"/>
      <c r="N4812" s="241"/>
      <c r="O4812" s="241"/>
      <c r="P4812" s="241"/>
      <c r="Q4812" s="241"/>
      <c r="R4812" s="241"/>
      <c r="S4812" s="241"/>
      <c r="T4812" s="242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3" t="s">
        <v>180</v>
      </c>
      <c r="AU4812" s="243" t="s">
        <v>78</v>
      </c>
      <c r="AV4812" s="13" t="s">
        <v>76</v>
      </c>
      <c r="AW4812" s="13" t="s">
        <v>31</v>
      </c>
      <c r="AX4812" s="13" t="s">
        <v>69</v>
      </c>
      <c r="AY4812" s="243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3752</v>
      </c>
      <c r="G4813" s="245"/>
      <c r="H4813" s="248">
        <v>15.563000000000001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5" customFormat="1">
      <c r="A4814" s="15"/>
      <c r="B4814" s="255"/>
      <c r="C4814" s="256"/>
      <c r="D4814" s="235" t="s">
        <v>180</v>
      </c>
      <c r="E4814" s="257" t="s">
        <v>19</v>
      </c>
      <c r="F4814" s="258" t="s">
        <v>371</v>
      </c>
      <c r="G4814" s="256"/>
      <c r="H4814" s="259">
        <v>533.94299999999998</v>
      </c>
      <c r="I4814" s="260"/>
      <c r="J4814" s="256"/>
      <c r="K4814" s="256"/>
      <c r="L4814" s="261"/>
      <c r="M4814" s="262"/>
      <c r="N4814" s="263"/>
      <c r="O4814" s="263"/>
      <c r="P4814" s="263"/>
      <c r="Q4814" s="263"/>
      <c r="R4814" s="263"/>
      <c r="S4814" s="263"/>
      <c r="T4814" s="264"/>
      <c r="U4814" s="15"/>
      <c r="V4814" s="15"/>
      <c r="W4814" s="15"/>
      <c r="X4814" s="15"/>
      <c r="Y4814" s="15"/>
      <c r="Z4814" s="15"/>
      <c r="AA4814" s="15"/>
      <c r="AB4814" s="15"/>
      <c r="AC4814" s="15"/>
      <c r="AD4814" s="15"/>
      <c r="AE4814" s="15"/>
      <c r="AT4814" s="265" t="s">
        <v>180</v>
      </c>
      <c r="AU4814" s="265" t="s">
        <v>78</v>
      </c>
      <c r="AV4814" s="15" t="s">
        <v>176</v>
      </c>
      <c r="AW4814" s="15" t="s">
        <v>31</v>
      </c>
      <c r="AX4814" s="15" t="s">
        <v>76</v>
      </c>
      <c r="AY4814" s="265" t="s">
        <v>169</v>
      </c>
    </row>
    <row r="4815" s="2" customFormat="1" ht="21.75" customHeight="1">
      <c r="A4815" s="41"/>
      <c r="B4815" s="42"/>
      <c r="C4815" s="215" t="s">
        <v>3761</v>
      </c>
      <c r="D4815" s="215" t="s">
        <v>171</v>
      </c>
      <c r="E4815" s="216" t="s">
        <v>3762</v>
      </c>
      <c r="F4815" s="217" t="s">
        <v>3763</v>
      </c>
      <c r="G4815" s="218" t="s">
        <v>412</v>
      </c>
      <c r="H4815" s="219">
        <v>8.3670000000000009</v>
      </c>
      <c r="I4815" s="220"/>
      <c r="J4815" s="221">
        <f>ROUND(I4815*H4815,2)</f>
        <v>0</v>
      </c>
      <c r="K4815" s="217" t="s">
        <v>175</v>
      </c>
      <c r="L4815" s="47"/>
      <c r="M4815" s="222" t="s">
        <v>19</v>
      </c>
      <c r="N4815" s="223" t="s">
        <v>40</v>
      </c>
      <c r="O4815" s="87"/>
      <c r="P4815" s="224">
        <f>O4815*H4815</f>
        <v>0</v>
      </c>
      <c r="Q4815" s="224">
        <v>0.00025999999999999998</v>
      </c>
      <c r="R4815" s="224">
        <f>Q4815*H4815</f>
        <v>0.00217542</v>
      </c>
      <c r="S4815" s="224">
        <v>0</v>
      </c>
      <c r="T4815" s="225">
        <f>S4815*H4815</f>
        <v>0</v>
      </c>
      <c r="U4815" s="41"/>
      <c r="V4815" s="41"/>
      <c r="W4815" s="41"/>
      <c r="X4815" s="41"/>
      <c r="Y4815" s="41"/>
      <c r="Z4815" s="41"/>
      <c r="AA4815" s="41"/>
      <c r="AB4815" s="41"/>
      <c r="AC4815" s="41"/>
      <c r="AD4815" s="41"/>
      <c r="AE4815" s="41"/>
      <c r="AR4815" s="226" t="s">
        <v>508</v>
      </c>
      <c r="AT4815" s="226" t="s">
        <v>171</v>
      </c>
      <c r="AU4815" s="226" t="s">
        <v>78</v>
      </c>
      <c r="AY4815" s="20" t="s">
        <v>169</v>
      </c>
      <c r="BE4815" s="227">
        <f>IF(N4815="základní",J4815,0)</f>
        <v>0</v>
      </c>
      <c r="BF4815" s="227">
        <f>IF(N4815="snížená",J4815,0)</f>
        <v>0</v>
      </c>
      <c r="BG4815" s="227">
        <f>IF(N4815="zákl. přenesená",J4815,0)</f>
        <v>0</v>
      </c>
      <c r="BH4815" s="227">
        <f>IF(N4815="sníž. přenesená",J4815,0)</f>
        <v>0</v>
      </c>
      <c r="BI4815" s="227">
        <f>IF(N4815="nulová",J4815,0)</f>
        <v>0</v>
      </c>
      <c r="BJ4815" s="20" t="s">
        <v>76</v>
      </c>
      <c r="BK4815" s="227">
        <f>ROUND(I4815*H4815,2)</f>
        <v>0</v>
      </c>
      <c r="BL4815" s="20" t="s">
        <v>508</v>
      </c>
      <c r="BM4815" s="226" t="s">
        <v>3764</v>
      </c>
    </row>
    <row r="4816" s="2" customFormat="1">
      <c r="A4816" s="41"/>
      <c r="B4816" s="42"/>
      <c r="C4816" s="43"/>
      <c r="D4816" s="228" t="s">
        <v>178</v>
      </c>
      <c r="E4816" s="43"/>
      <c r="F4816" s="229" t="s">
        <v>3765</v>
      </c>
      <c r="G4816" s="43"/>
      <c r="H4816" s="43"/>
      <c r="I4816" s="230"/>
      <c r="J4816" s="43"/>
      <c r="K4816" s="43"/>
      <c r="L4816" s="47"/>
      <c r="M4816" s="231"/>
      <c r="N4816" s="232"/>
      <c r="O4816" s="87"/>
      <c r="P4816" s="87"/>
      <c r="Q4816" s="87"/>
      <c r="R4816" s="87"/>
      <c r="S4816" s="87"/>
      <c r="T4816" s="88"/>
      <c r="U4816" s="41"/>
      <c r="V4816" s="41"/>
      <c r="W4816" s="41"/>
      <c r="X4816" s="41"/>
      <c r="Y4816" s="41"/>
      <c r="Z4816" s="41"/>
      <c r="AA4816" s="41"/>
      <c r="AB4816" s="41"/>
      <c r="AC4816" s="41"/>
      <c r="AD4816" s="41"/>
      <c r="AE4816" s="41"/>
      <c r="AT4816" s="20" t="s">
        <v>178</v>
      </c>
      <c r="AU4816" s="20" t="s">
        <v>78</v>
      </c>
    </row>
    <row r="4817" s="13" customFormat="1">
      <c r="A4817" s="13"/>
      <c r="B4817" s="233"/>
      <c r="C4817" s="234"/>
      <c r="D4817" s="235" t="s">
        <v>180</v>
      </c>
      <c r="E4817" s="236" t="s">
        <v>19</v>
      </c>
      <c r="F4817" s="237" t="s">
        <v>1482</v>
      </c>
      <c r="G4817" s="234"/>
      <c r="H4817" s="236" t="s">
        <v>19</v>
      </c>
      <c r="I4817" s="238"/>
      <c r="J4817" s="234"/>
      <c r="K4817" s="234"/>
      <c r="L4817" s="239"/>
      <c r="M4817" s="240"/>
      <c r="N4817" s="241"/>
      <c r="O4817" s="241"/>
      <c r="P4817" s="241"/>
      <c r="Q4817" s="241"/>
      <c r="R4817" s="241"/>
      <c r="S4817" s="241"/>
      <c r="T4817" s="242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43" t="s">
        <v>180</v>
      </c>
      <c r="AU4817" s="243" t="s">
        <v>78</v>
      </c>
      <c r="AV4817" s="13" t="s">
        <v>76</v>
      </c>
      <c r="AW4817" s="13" t="s">
        <v>31</v>
      </c>
      <c r="AX4817" s="13" t="s">
        <v>69</v>
      </c>
      <c r="AY4817" s="243" t="s">
        <v>169</v>
      </c>
    </row>
    <row r="4818" s="14" customFormat="1">
      <c r="A4818" s="14"/>
      <c r="B4818" s="244"/>
      <c r="C4818" s="245"/>
      <c r="D4818" s="235" t="s">
        <v>180</v>
      </c>
      <c r="E4818" s="246" t="s">
        <v>19</v>
      </c>
      <c r="F4818" s="247" t="s">
        <v>1500</v>
      </c>
      <c r="G4818" s="245"/>
      <c r="H4818" s="248">
        <v>2.5649999999999999</v>
      </c>
      <c r="I4818" s="249"/>
      <c r="J4818" s="245"/>
      <c r="K4818" s="245"/>
      <c r="L4818" s="250"/>
      <c r="M4818" s="251"/>
      <c r="N4818" s="252"/>
      <c r="O4818" s="252"/>
      <c r="P4818" s="252"/>
      <c r="Q4818" s="252"/>
      <c r="R4818" s="252"/>
      <c r="S4818" s="252"/>
      <c r="T4818" s="253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4" t="s">
        <v>180</v>
      </c>
      <c r="AU4818" s="254" t="s">
        <v>78</v>
      </c>
      <c r="AV4818" s="14" t="s">
        <v>78</v>
      </c>
      <c r="AW4818" s="14" t="s">
        <v>31</v>
      </c>
      <c r="AX4818" s="14" t="s">
        <v>69</v>
      </c>
      <c r="AY4818" s="254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1502</v>
      </c>
      <c r="G4819" s="245"/>
      <c r="H4819" s="248">
        <v>0.83399999999999996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4" customFormat="1">
      <c r="A4820" s="14"/>
      <c r="B4820" s="244"/>
      <c r="C4820" s="245"/>
      <c r="D4820" s="235" t="s">
        <v>180</v>
      </c>
      <c r="E4820" s="246" t="s">
        <v>19</v>
      </c>
      <c r="F4820" s="247" t="s">
        <v>3753</v>
      </c>
      <c r="G4820" s="245"/>
      <c r="H4820" s="248">
        <v>2.3330000000000002</v>
      </c>
      <c r="I4820" s="249"/>
      <c r="J4820" s="245"/>
      <c r="K4820" s="245"/>
      <c r="L4820" s="250"/>
      <c r="M4820" s="251"/>
      <c r="N4820" s="252"/>
      <c r="O4820" s="252"/>
      <c r="P4820" s="252"/>
      <c r="Q4820" s="252"/>
      <c r="R4820" s="252"/>
      <c r="S4820" s="252"/>
      <c r="T4820" s="253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4" t="s">
        <v>180</v>
      </c>
      <c r="AU4820" s="254" t="s">
        <v>78</v>
      </c>
      <c r="AV4820" s="14" t="s">
        <v>78</v>
      </c>
      <c r="AW4820" s="14" t="s">
        <v>31</v>
      </c>
      <c r="AX4820" s="14" t="s">
        <v>69</v>
      </c>
      <c r="AY4820" s="254" t="s">
        <v>169</v>
      </c>
    </row>
    <row r="4821" s="13" customFormat="1">
      <c r="A4821" s="13"/>
      <c r="B4821" s="233"/>
      <c r="C4821" s="234"/>
      <c r="D4821" s="235" t="s">
        <v>180</v>
      </c>
      <c r="E4821" s="236" t="s">
        <v>19</v>
      </c>
      <c r="F4821" s="237" t="s">
        <v>1485</v>
      </c>
      <c r="G4821" s="234"/>
      <c r="H4821" s="236" t="s">
        <v>19</v>
      </c>
      <c r="I4821" s="238"/>
      <c r="J4821" s="234"/>
      <c r="K4821" s="234"/>
      <c r="L4821" s="239"/>
      <c r="M4821" s="240"/>
      <c r="N4821" s="241"/>
      <c r="O4821" s="241"/>
      <c r="P4821" s="241"/>
      <c r="Q4821" s="241"/>
      <c r="R4821" s="241"/>
      <c r="S4821" s="241"/>
      <c r="T4821" s="242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3" t="s">
        <v>180</v>
      </c>
      <c r="AU4821" s="243" t="s">
        <v>78</v>
      </c>
      <c r="AV4821" s="13" t="s">
        <v>76</v>
      </c>
      <c r="AW4821" s="13" t="s">
        <v>31</v>
      </c>
      <c r="AX4821" s="13" t="s">
        <v>69</v>
      </c>
      <c r="AY4821" s="243" t="s">
        <v>169</v>
      </c>
    </row>
    <row r="4822" s="14" customFormat="1">
      <c r="A4822" s="14"/>
      <c r="B4822" s="244"/>
      <c r="C4822" s="245"/>
      <c r="D4822" s="235" t="s">
        <v>180</v>
      </c>
      <c r="E4822" s="246" t="s">
        <v>19</v>
      </c>
      <c r="F4822" s="247" t="s">
        <v>1503</v>
      </c>
      <c r="G4822" s="245"/>
      <c r="H4822" s="248">
        <v>1.71</v>
      </c>
      <c r="I4822" s="249"/>
      <c r="J4822" s="245"/>
      <c r="K4822" s="245"/>
      <c r="L4822" s="250"/>
      <c r="M4822" s="251"/>
      <c r="N4822" s="252"/>
      <c r="O4822" s="252"/>
      <c r="P4822" s="252"/>
      <c r="Q4822" s="252"/>
      <c r="R4822" s="252"/>
      <c r="S4822" s="252"/>
      <c r="T4822" s="253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4" t="s">
        <v>180</v>
      </c>
      <c r="AU4822" s="254" t="s">
        <v>78</v>
      </c>
      <c r="AV4822" s="14" t="s">
        <v>78</v>
      </c>
      <c r="AW4822" s="14" t="s">
        <v>31</v>
      </c>
      <c r="AX4822" s="14" t="s">
        <v>69</v>
      </c>
      <c r="AY4822" s="254" t="s">
        <v>169</v>
      </c>
    </row>
    <row r="4823" s="14" customFormat="1">
      <c r="A4823" s="14"/>
      <c r="B4823" s="244"/>
      <c r="C4823" s="245"/>
      <c r="D4823" s="235" t="s">
        <v>180</v>
      </c>
      <c r="E4823" s="246" t="s">
        <v>19</v>
      </c>
      <c r="F4823" s="247" t="s">
        <v>3754</v>
      </c>
      <c r="G4823" s="245"/>
      <c r="H4823" s="248">
        <v>0.22500000000000001</v>
      </c>
      <c r="I4823" s="249"/>
      <c r="J4823" s="245"/>
      <c r="K4823" s="245"/>
      <c r="L4823" s="250"/>
      <c r="M4823" s="251"/>
      <c r="N4823" s="252"/>
      <c r="O4823" s="252"/>
      <c r="P4823" s="252"/>
      <c r="Q4823" s="252"/>
      <c r="R4823" s="252"/>
      <c r="S4823" s="252"/>
      <c r="T4823" s="253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4" t="s">
        <v>180</v>
      </c>
      <c r="AU4823" s="254" t="s">
        <v>78</v>
      </c>
      <c r="AV4823" s="14" t="s">
        <v>78</v>
      </c>
      <c r="AW4823" s="14" t="s">
        <v>31</v>
      </c>
      <c r="AX4823" s="14" t="s">
        <v>69</v>
      </c>
      <c r="AY4823" s="254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3755</v>
      </c>
      <c r="G4824" s="245"/>
      <c r="H4824" s="248">
        <v>0.69999999999999996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5" customFormat="1">
      <c r="A4825" s="15"/>
      <c r="B4825" s="255"/>
      <c r="C4825" s="256"/>
      <c r="D4825" s="235" t="s">
        <v>180</v>
      </c>
      <c r="E4825" s="257" t="s">
        <v>19</v>
      </c>
      <c r="F4825" s="258" t="s">
        <v>371</v>
      </c>
      <c r="G4825" s="256"/>
      <c r="H4825" s="259">
        <v>8.3670000000000009</v>
      </c>
      <c r="I4825" s="260"/>
      <c r="J4825" s="256"/>
      <c r="K4825" s="256"/>
      <c r="L4825" s="261"/>
      <c r="M4825" s="262"/>
      <c r="N4825" s="263"/>
      <c r="O4825" s="263"/>
      <c r="P4825" s="263"/>
      <c r="Q4825" s="263"/>
      <c r="R4825" s="263"/>
      <c r="S4825" s="263"/>
      <c r="T4825" s="264"/>
      <c r="U4825" s="15"/>
      <c r="V4825" s="15"/>
      <c r="W4825" s="15"/>
      <c r="X4825" s="15"/>
      <c r="Y4825" s="15"/>
      <c r="Z4825" s="15"/>
      <c r="AA4825" s="15"/>
      <c r="AB4825" s="15"/>
      <c r="AC4825" s="15"/>
      <c r="AD4825" s="15"/>
      <c r="AE4825" s="15"/>
      <c r="AT4825" s="265" t="s">
        <v>180</v>
      </c>
      <c r="AU4825" s="265" t="s">
        <v>78</v>
      </c>
      <c r="AV4825" s="15" t="s">
        <v>176</v>
      </c>
      <c r="AW4825" s="15" t="s">
        <v>31</v>
      </c>
      <c r="AX4825" s="15" t="s">
        <v>76</v>
      </c>
      <c r="AY4825" s="265" t="s">
        <v>169</v>
      </c>
    </row>
    <row r="4826" s="2" customFormat="1" ht="44.25" customHeight="1">
      <c r="A4826" s="41"/>
      <c r="B4826" s="42"/>
      <c r="C4826" s="215" t="s">
        <v>3766</v>
      </c>
      <c r="D4826" s="215" t="s">
        <v>171</v>
      </c>
      <c r="E4826" s="216" t="s">
        <v>3767</v>
      </c>
      <c r="F4826" s="217" t="s">
        <v>3768</v>
      </c>
      <c r="G4826" s="218" t="s">
        <v>2311</v>
      </c>
      <c r="H4826" s="288"/>
      <c r="I4826" s="220"/>
      <c r="J4826" s="221">
        <f>ROUND(I4826*H4826,2)</f>
        <v>0</v>
      </c>
      <c r="K4826" s="217" t="s">
        <v>175</v>
      </c>
      <c r="L4826" s="47"/>
      <c r="M4826" s="222" t="s">
        <v>19</v>
      </c>
      <c r="N4826" s="223" t="s">
        <v>40</v>
      </c>
      <c r="O4826" s="87"/>
      <c r="P4826" s="224">
        <f>O4826*H4826</f>
        <v>0</v>
      </c>
      <c r="Q4826" s="224">
        <v>0</v>
      </c>
      <c r="R4826" s="224">
        <f>Q4826*H4826</f>
        <v>0</v>
      </c>
      <c r="S4826" s="224">
        <v>0</v>
      </c>
      <c r="T4826" s="225">
        <f>S4826*H4826</f>
        <v>0</v>
      </c>
      <c r="U4826" s="41"/>
      <c r="V4826" s="41"/>
      <c r="W4826" s="41"/>
      <c r="X4826" s="41"/>
      <c r="Y4826" s="41"/>
      <c r="Z4826" s="41"/>
      <c r="AA4826" s="41"/>
      <c r="AB4826" s="41"/>
      <c r="AC4826" s="41"/>
      <c r="AD4826" s="41"/>
      <c r="AE4826" s="41"/>
      <c r="AR4826" s="226" t="s">
        <v>508</v>
      </c>
      <c r="AT4826" s="226" t="s">
        <v>171</v>
      </c>
      <c r="AU4826" s="226" t="s">
        <v>78</v>
      </c>
      <c r="AY4826" s="20" t="s">
        <v>169</v>
      </c>
      <c r="BE4826" s="227">
        <f>IF(N4826="základní",J4826,0)</f>
        <v>0</v>
      </c>
      <c r="BF4826" s="227">
        <f>IF(N4826="snížená",J4826,0)</f>
        <v>0</v>
      </c>
      <c r="BG4826" s="227">
        <f>IF(N4826="zákl. přenesená",J4826,0)</f>
        <v>0</v>
      </c>
      <c r="BH4826" s="227">
        <f>IF(N4826="sníž. přenesená",J4826,0)</f>
        <v>0</v>
      </c>
      <c r="BI4826" s="227">
        <f>IF(N4826="nulová",J4826,0)</f>
        <v>0</v>
      </c>
      <c r="BJ4826" s="20" t="s">
        <v>76</v>
      </c>
      <c r="BK4826" s="227">
        <f>ROUND(I4826*H4826,2)</f>
        <v>0</v>
      </c>
      <c r="BL4826" s="20" t="s">
        <v>508</v>
      </c>
      <c r="BM4826" s="226" t="s">
        <v>3769</v>
      </c>
    </row>
    <row r="4827" s="2" customFormat="1">
      <c r="A4827" s="41"/>
      <c r="B4827" s="42"/>
      <c r="C4827" s="43"/>
      <c r="D4827" s="228" t="s">
        <v>178</v>
      </c>
      <c r="E4827" s="43"/>
      <c r="F4827" s="229" t="s">
        <v>3770</v>
      </c>
      <c r="G4827" s="43"/>
      <c r="H4827" s="43"/>
      <c r="I4827" s="230"/>
      <c r="J4827" s="43"/>
      <c r="K4827" s="43"/>
      <c r="L4827" s="47"/>
      <c r="M4827" s="231"/>
      <c r="N4827" s="232"/>
      <c r="O4827" s="87"/>
      <c r="P4827" s="87"/>
      <c r="Q4827" s="87"/>
      <c r="R4827" s="87"/>
      <c r="S4827" s="87"/>
      <c r="T4827" s="88"/>
      <c r="U4827" s="41"/>
      <c r="V4827" s="41"/>
      <c r="W4827" s="41"/>
      <c r="X4827" s="41"/>
      <c r="Y4827" s="41"/>
      <c r="Z4827" s="41"/>
      <c r="AA4827" s="41"/>
      <c r="AB4827" s="41"/>
      <c r="AC4827" s="41"/>
      <c r="AD4827" s="41"/>
      <c r="AE4827" s="41"/>
      <c r="AT4827" s="20" t="s">
        <v>178</v>
      </c>
      <c r="AU4827" s="20" t="s">
        <v>78</v>
      </c>
    </row>
    <row r="4828" s="12" customFormat="1" ht="22.8" customHeight="1">
      <c r="A4828" s="12"/>
      <c r="B4828" s="199"/>
      <c r="C4828" s="200"/>
      <c r="D4828" s="201" t="s">
        <v>68</v>
      </c>
      <c r="E4828" s="213" t="s">
        <v>3771</v>
      </c>
      <c r="F4828" s="213" t="s">
        <v>3772</v>
      </c>
      <c r="G4828" s="200"/>
      <c r="H4828" s="200"/>
      <c r="I4828" s="203"/>
      <c r="J4828" s="214">
        <f>BK4828</f>
        <v>0</v>
      </c>
      <c r="K4828" s="200"/>
      <c r="L4828" s="205"/>
      <c r="M4828" s="206"/>
      <c r="N4828" s="207"/>
      <c r="O4828" s="207"/>
      <c r="P4828" s="208">
        <f>SUM(P4829:P4982)</f>
        <v>0</v>
      </c>
      <c r="Q4828" s="207"/>
      <c r="R4828" s="208">
        <f>SUM(R4829:R4982)</f>
        <v>9.5385035000000009</v>
      </c>
      <c r="S4828" s="207"/>
      <c r="T4828" s="209">
        <f>SUM(T4829:T4982)</f>
        <v>0</v>
      </c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R4828" s="210" t="s">
        <v>78</v>
      </c>
      <c r="AT4828" s="211" t="s">
        <v>68</v>
      </c>
      <c r="AU4828" s="211" t="s">
        <v>76</v>
      </c>
      <c r="AY4828" s="210" t="s">
        <v>169</v>
      </c>
      <c r="BK4828" s="212">
        <f>SUM(BK4829:BK4982)</f>
        <v>0</v>
      </c>
    </row>
    <row r="4829" s="2" customFormat="1" ht="24.15" customHeight="1">
      <c r="A4829" s="41"/>
      <c r="B4829" s="42"/>
      <c r="C4829" s="215" t="s">
        <v>3773</v>
      </c>
      <c r="D4829" s="215" t="s">
        <v>171</v>
      </c>
      <c r="E4829" s="216" t="s">
        <v>3774</v>
      </c>
      <c r="F4829" s="217" t="s">
        <v>3775</v>
      </c>
      <c r="G4829" s="218" t="s">
        <v>412</v>
      </c>
      <c r="H4829" s="219">
        <v>290.60399999999998</v>
      </c>
      <c r="I4829" s="220"/>
      <c r="J4829" s="221">
        <f>ROUND(I4829*H4829,2)</f>
        <v>0</v>
      </c>
      <c r="K4829" s="217" t="s">
        <v>175</v>
      </c>
      <c r="L4829" s="47"/>
      <c r="M4829" s="222" t="s">
        <v>19</v>
      </c>
      <c r="N4829" s="223" t="s">
        <v>40</v>
      </c>
      <c r="O4829" s="87"/>
      <c r="P4829" s="224">
        <f>O4829*H4829</f>
        <v>0</v>
      </c>
      <c r="Q4829" s="224">
        <v>0.0015</v>
      </c>
      <c r="R4829" s="224">
        <f>Q4829*H4829</f>
        <v>0.43590599999999996</v>
      </c>
      <c r="S4829" s="224">
        <v>0</v>
      </c>
      <c r="T4829" s="225">
        <f>S4829*H4829</f>
        <v>0</v>
      </c>
      <c r="U4829" s="41"/>
      <c r="V4829" s="41"/>
      <c r="W4829" s="41"/>
      <c r="X4829" s="41"/>
      <c r="Y4829" s="41"/>
      <c r="Z4829" s="41"/>
      <c r="AA4829" s="41"/>
      <c r="AB4829" s="41"/>
      <c r="AC4829" s="41"/>
      <c r="AD4829" s="41"/>
      <c r="AE4829" s="41"/>
      <c r="AR4829" s="226" t="s">
        <v>508</v>
      </c>
      <c r="AT4829" s="226" t="s">
        <v>171</v>
      </c>
      <c r="AU4829" s="226" t="s">
        <v>78</v>
      </c>
      <c r="AY4829" s="20" t="s">
        <v>169</v>
      </c>
      <c r="BE4829" s="227">
        <f>IF(N4829="základní",J4829,0)</f>
        <v>0</v>
      </c>
      <c r="BF4829" s="227">
        <f>IF(N4829="snížená",J4829,0)</f>
        <v>0</v>
      </c>
      <c r="BG4829" s="227">
        <f>IF(N4829="zákl. přenesená",J4829,0)</f>
        <v>0</v>
      </c>
      <c r="BH4829" s="227">
        <f>IF(N4829="sníž. přenesená",J4829,0)</f>
        <v>0</v>
      </c>
      <c r="BI4829" s="227">
        <f>IF(N4829="nulová",J4829,0)</f>
        <v>0</v>
      </c>
      <c r="BJ4829" s="20" t="s">
        <v>76</v>
      </c>
      <c r="BK4829" s="227">
        <f>ROUND(I4829*H4829,2)</f>
        <v>0</v>
      </c>
      <c r="BL4829" s="20" t="s">
        <v>508</v>
      </c>
      <c r="BM4829" s="226" t="s">
        <v>3776</v>
      </c>
    </row>
    <row r="4830" s="2" customFormat="1">
      <c r="A4830" s="41"/>
      <c r="B4830" s="42"/>
      <c r="C4830" s="43"/>
      <c r="D4830" s="228" t="s">
        <v>178</v>
      </c>
      <c r="E4830" s="43"/>
      <c r="F4830" s="229" t="s">
        <v>3777</v>
      </c>
      <c r="G4830" s="43"/>
      <c r="H4830" s="43"/>
      <c r="I4830" s="230"/>
      <c r="J4830" s="43"/>
      <c r="K4830" s="43"/>
      <c r="L4830" s="47"/>
      <c r="M4830" s="231"/>
      <c r="N4830" s="232"/>
      <c r="O4830" s="87"/>
      <c r="P4830" s="87"/>
      <c r="Q4830" s="87"/>
      <c r="R4830" s="87"/>
      <c r="S4830" s="87"/>
      <c r="T4830" s="88"/>
      <c r="U4830" s="41"/>
      <c r="V4830" s="41"/>
      <c r="W4830" s="41"/>
      <c r="X4830" s="41"/>
      <c r="Y4830" s="41"/>
      <c r="Z4830" s="41"/>
      <c r="AA4830" s="41"/>
      <c r="AB4830" s="41"/>
      <c r="AC4830" s="41"/>
      <c r="AD4830" s="41"/>
      <c r="AE4830" s="41"/>
      <c r="AT4830" s="20" t="s">
        <v>178</v>
      </c>
      <c r="AU4830" s="20" t="s">
        <v>78</v>
      </c>
    </row>
    <row r="4831" s="13" customFormat="1">
      <c r="A4831" s="13"/>
      <c r="B4831" s="233"/>
      <c r="C4831" s="234"/>
      <c r="D4831" s="235" t="s">
        <v>180</v>
      </c>
      <c r="E4831" s="236" t="s">
        <v>19</v>
      </c>
      <c r="F4831" s="237" t="s">
        <v>1577</v>
      </c>
      <c r="G4831" s="234"/>
      <c r="H4831" s="236" t="s">
        <v>19</v>
      </c>
      <c r="I4831" s="238"/>
      <c r="J4831" s="234"/>
      <c r="K4831" s="234"/>
      <c r="L4831" s="239"/>
      <c r="M4831" s="240"/>
      <c r="N4831" s="241"/>
      <c r="O4831" s="241"/>
      <c r="P4831" s="241"/>
      <c r="Q4831" s="241"/>
      <c r="R4831" s="241"/>
      <c r="S4831" s="241"/>
      <c r="T4831" s="242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43" t="s">
        <v>180</v>
      </c>
      <c r="AU4831" s="243" t="s">
        <v>78</v>
      </c>
      <c r="AV4831" s="13" t="s">
        <v>76</v>
      </c>
      <c r="AW4831" s="13" t="s">
        <v>31</v>
      </c>
      <c r="AX4831" s="13" t="s">
        <v>69</v>
      </c>
      <c r="AY4831" s="243" t="s">
        <v>169</v>
      </c>
    </row>
    <row r="4832" s="14" customFormat="1">
      <c r="A4832" s="14"/>
      <c r="B4832" s="244"/>
      <c r="C4832" s="245"/>
      <c r="D4832" s="235" t="s">
        <v>180</v>
      </c>
      <c r="E4832" s="246" t="s">
        <v>19</v>
      </c>
      <c r="F4832" s="247" t="s">
        <v>1648</v>
      </c>
      <c r="G4832" s="245"/>
      <c r="H4832" s="248">
        <v>1.575</v>
      </c>
      <c r="I4832" s="249"/>
      <c r="J4832" s="245"/>
      <c r="K4832" s="245"/>
      <c r="L4832" s="250"/>
      <c r="M4832" s="251"/>
      <c r="N4832" s="252"/>
      <c r="O4832" s="252"/>
      <c r="P4832" s="252"/>
      <c r="Q4832" s="252"/>
      <c r="R4832" s="252"/>
      <c r="S4832" s="252"/>
      <c r="T4832" s="253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4" t="s">
        <v>180</v>
      </c>
      <c r="AU4832" s="254" t="s">
        <v>78</v>
      </c>
      <c r="AV4832" s="14" t="s">
        <v>78</v>
      </c>
      <c r="AW4832" s="14" t="s">
        <v>31</v>
      </c>
      <c r="AX4832" s="14" t="s">
        <v>69</v>
      </c>
      <c r="AY4832" s="254" t="s">
        <v>169</v>
      </c>
    </row>
    <row r="4833" s="13" customFormat="1">
      <c r="A4833" s="13"/>
      <c r="B4833" s="233"/>
      <c r="C4833" s="234"/>
      <c r="D4833" s="235" t="s">
        <v>180</v>
      </c>
      <c r="E4833" s="236" t="s">
        <v>19</v>
      </c>
      <c r="F4833" s="237" t="s">
        <v>1589</v>
      </c>
      <c r="G4833" s="234"/>
      <c r="H4833" s="236" t="s">
        <v>19</v>
      </c>
      <c r="I4833" s="238"/>
      <c r="J4833" s="234"/>
      <c r="K4833" s="234"/>
      <c r="L4833" s="239"/>
      <c r="M4833" s="240"/>
      <c r="N4833" s="241"/>
      <c r="O4833" s="241"/>
      <c r="P4833" s="241"/>
      <c r="Q4833" s="241"/>
      <c r="R4833" s="241"/>
      <c r="S4833" s="241"/>
      <c r="T4833" s="242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3" t="s">
        <v>180</v>
      </c>
      <c r="AU4833" s="243" t="s">
        <v>78</v>
      </c>
      <c r="AV4833" s="13" t="s">
        <v>76</v>
      </c>
      <c r="AW4833" s="13" t="s">
        <v>31</v>
      </c>
      <c r="AX4833" s="13" t="s">
        <v>69</v>
      </c>
      <c r="AY4833" s="243" t="s">
        <v>169</v>
      </c>
    </row>
    <row r="4834" s="14" customFormat="1">
      <c r="A4834" s="14"/>
      <c r="B4834" s="244"/>
      <c r="C4834" s="245"/>
      <c r="D4834" s="235" t="s">
        <v>180</v>
      </c>
      <c r="E4834" s="246" t="s">
        <v>19</v>
      </c>
      <c r="F4834" s="247" t="s">
        <v>1649</v>
      </c>
      <c r="G4834" s="245"/>
      <c r="H4834" s="248">
        <v>19.132000000000001</v>
      </c>
      <c r="I4834" s="249"/>
      <c r="J4834" s="245"/>
      <c r="K4834" s="245"/>
      <c r="L4834" s="250"/>
      <c r="M4834" s="251"/>
      <c r="N4834" s="252"/>
      <c r="O4834" s="252"/>
      <c r="P4834" s="252"/>
      <c r="Q4834" s="252"/>
      <c r="R4834" s="252"/>
      <c r="S4834" s="252"/>
      <c r="T4834" s="253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4" t="s">
        <v>180</v>
      </c>
      <c r="AU4834" s="254" t="s">
        <v>78</v>
      </c>
      <c r="AV4834" s="14" t="s">
        <v>78</v>
      </c>
      <c r="AW4834" s="14" t="s">
        <v>31</v>
      </c>
      <c r="AX4834" s="14" t="s">
        <v>69</v>
      </c>
      <c r="AY4834" s="254" t="s">
        <v>169</v>
      </c>
    </row>
    <row r="4835" s="14" customFormat="1">
      <c r="A4835" s="14"/>
      <c r="B4835" s="244"/>
      <c r="C4835" s="245"/>
      <c r="D4835" s="235" t="s">
        <v>180</v>
      </c>
      <c r="E4835" s="246" t="s">
        <v>19</v>
      </c>
      <c r="F4835" s="247" t="s">
        <v>1650</v>
      </c>
      <c r="G4835" s="245"/>
      <c r="H4835" s="248">
        <v>19.388000000000002</v>
      </c>
      <c r="I4835" s="249"/>
      <c r="J4835" s="245"/>
      <c r="K4835" s="245"/>
      <c r="L4835" s="250"/>
      <c r="M4835" s="251"/>
      <c r="N4835" s="252"/>
      <c r="O4835" s="252"/>
      <c r="P4835" s="252"/>
      <c r="Q4835" s="252"/>
      <c r="R4835" s="252"/>
      <c r="S4835" s="252"/>
      <c r="T4835" s="253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4" t="s">
        <v>180</v>
      </c>
      <c r="AU4835" s="254" t="s">
        <v>78</v>
      </c>
      <c r="AV4835" s="14" t="s">
        <v>78</v>
      </c>
      <c r="AW4835" s="14" t="s">
        <v>31</v>
      </c>
      <c r="AX4835" s="14" t="s">
        <v>69</v>
      </c>
      <c r="AY4835" s="254" t="s">
        <v>169</v>
      </c>
    </row>
    <row r="4836" s="14" customFormat="1">
      <c r="A4836" s="14"/>
      <c r="B4836" s="244"/>
      <c r="C4836" s="245"/>
      <c r="D4836" s="235" t="s">
        <v>180</v>
      </c>
      <c r="E4836" s="246" t="s">
        <v>19</v>
      </c>
      <c r="F4836" s="247" t="s">
        <v>1651</v>
      </c>
      <c r="G4836" s="245"/>
      <c r="H4836" s="248">
        <v>14.738</v>
      </c>
      <c r="I4836" s="249"/>
      <c r="J4836" s="245"/>
      <c r="K4836" s="245"/>
      <c r="L4836" s="250"/>
      <c r="M4836" s="251"/>
      <c r="N4836" s="252"/>
      <c r="O4836" s="252"/>
      <c r="P4836" s="252"/>
      <c r="Q4836" s="252"/>
      <c r="R4836" s="252"/>
      <c r="S4836" s="252"/>
      <c r="T4836" s="253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4" t="s">
        <v>180</v>
      </c>
      <c r="AU4836" s="254" t="s">
        <v>78</v>
      </c>
      <c r="AV4836" s="14" t="s">
        <v>78</v>
      </c>
      <c r="AW4836" s="14" t="s">
        <v>31</v>
      </c>
      <c r="AX4836" s="14" t="s">
        <v>69</v>
      </c>
      <c r="AY4836" s="254" t="s">
        <v>169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1595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1652</v>
      </c>
      <c r="G4838" s="245"/>
      <c r="H4838" s="248">
        <v>17.675000000000001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1597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1653</v>
      </c>
      <c r="G4840" s="245"/>
      <c r="H4840" s="248">
        <v>15.930999999999999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3" customFormat="1">
      <c r="A4841" s="13"/>
      <c r="B4841" s="233"/>
      <c r="C4841" s="234"/>
      <c r="D4841" s="235" t="s">
        <v>180</v>
      </c>
      <c r="E4841" s="236" t="s">
        <v>19</v>
      </c>
      <c r="F4841" s="237" t="s">
        <v>1599</v>
      </c>
      <c r="G4841" s="234"/>
      <c r="H4841" s="236" t="s">
        <v>19</v>
      </c>
      <c r="I4841" s="238"/>
      <c r="J4841" s="234"/>
      <c r="K4841" s="234"/>
      <c r="L4841" s="239"/>
      <c r="M4841" s="240"/>
      <c r="N4841" s="241"/>
      <c r="O4841" s="241"/>
      <c r="P4841" s="241"/>
      <c r="Q4841" s="241"/>
      <c r="R4841" s="241"/>
      <c r="S4841" s="241"/>
      <c r="T4841" s="242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3" t="s">
        <v>180</v>
      </c>
      <c r="AU4841" s="243" t="s">
        <v>78</v>
      </c>
      <c r="AV4841" s="13" t="s">
        <v>76</v>
      </c>
      <c r="AW4841" s="13" t="s">
        <v>31</v>
      </c>
      <c r="AX4841" s="13" t="s">
        <v>69</v>
      </c>
      <c r="AY4841" s="243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1654</v>
      </c>
      <c r="G4842" s="245"/>
      <c r="H4842" s="248">
        <v>9.0660000000000007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1601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1655</v>
      </c>
      <c r="G4844" s="245"/>
      <c r="H4844" s="248">
        <v>2.5129999999999999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1604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1656</v>
      </c>
      <c r="G4846" s="245"/>
      <c r="H4846" s="248">
        <v>33.408999999999999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1606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1657</v>
      </c>
      <c r="G4848" s="245"/>
      <c r="H4848" s="248">
        <v>21.463000000000001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1608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1658</v>
      </c>
      <c r="G4850" s="245"/>
      <c r="H4850" s="248">
        <v>14.007999999999999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1618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1659</v>
      </c>
      <c r="G4852" s="245"/>
      <c r="H4852" s="248">
        <v>25.370000000000001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1624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1660</v>
      </c>
      <c r="G4854" s="245"/>
      <c r="H4854" s="248">
        <v>44.229999999999997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1628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1661</v>
      </c>
      <c r="G4856" s="245"/>
      <c r="H4856" s="248">
        <v>47.110999999999997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1630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3778</v>
      </c>
      <c r="G4858" s="245"/>
      <c r="H4858" s="248">
        <v>1.5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1634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3779</v>
      </c>
      <c r="G4860" s="245"/>
      <c r="H4860" s="248">
        <v>1.9199999999999999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1638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3780</v>
      </c>
      <c r="G4862" s="245"/>
      <c r="H4862" s="248">
        <v>1.575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5" customFormat="1">
      <c r="A4863" s="15"/>
      <c r="B4863" s="255"/>
      <c r="C4863" s="256"/>
      <c r="D4863" s="235" t="s">
        <v>180</v>
      </c>
      <c r="E4863" s="257" t="s">
        <v>19</v>
      </c>
      <c r="F4863" s="258" t="s">
        <v>371</v>
      </c>
      <c r="G4863" s="256"/>
      <c r="H4863" s="259">
        <v>290.60399999999998</v>
      </c>
      <c r="I4863" s="260"/>
      <c r="J4863" s="256"/>
      <c r="K4863" s="256"/>
      <c r="L4863" s="261"/>
      <c r="M4863" s="262"/>
      <c r="N4863" s="263"/>
      <c r="O4863" s="263"/>
      <c r="P4863" s="263"/>
      <c r="Q4863" s="263"/>
      <c r="R4863" s="263"/>
      <c r="S4863" s="263"/>
      <c r="T4863" s="264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65" t="s">
        <v>180</v>
      </c>
      <c r="AU4863" s="265" t="s">
        <v>78</v>
      </c>
      <c r="AV4863" s="15" t="s">
        <v>176</v>
      </c>
      <c r="AW4863" s="15" t="s">
        <v>31</v>
      </c>
      <c r="AX4863" s="15" t="s">
        <v>76</v>
      </c>
      <c r="AY4863" s="265" t="s">
        <v>169</v>
      </c>
    </row>
    <row r="4864" s="2" customFormat="1" ht="24.15" customHeight="1">
      <c r="A4864" s="41"/>
      <c r="B4864" s="42"/>
      <c r="C4864" s="215" t="s">
        <v>3781</v>
      </c>
      <c r="D4864" s="215" t="s">
        <v>171</v>
      </c>
      <c r="E4864" s="216" t="s">
        <v>3782</v>
      </c>
      <c r="F4864" s="217" t="s">
        <v>3783</v>
      </c>
      <c r="G4864" s="218" t="s">
        <v>396</v>
      </c>
      <c r="H4864" s="219">
        <v>189</v>
      </c>
      <c r="I4864" s="220"/>
      <c r="J4864" s="221">
        <f>ROUND(I4864*H4864,2)</f>
        <v>0</v>
      </c>
      <c r="K4864" s="217" t="s">
        <v>175</v>
      </c>
      <c r="L4864" s="47"/>
      <c r="M4864" s="222" t="s">
        <v>19</v>
      </c>
      <c r="N4864" s="223" t="s">
        <v>40</v>
      </c>
      <c r="O4864" s="87"/>
      <c r="P4864" s="224">
        <f>O4864*H4864</f>
        <v>0</v>
      </c>
      <c r="Q4864" s="224">
        <v>0.00027999999999999998</v>
      </c>
      <c r="R4864" s="224">
        <f>Q4864*H4864</f>
        <v>0.052919999999999995</v>
      </c>
      <c r="S4864" s="224">
        <v>0</v>
      </c>
      <c r="T4864" s="225">
        <f>S4864*H4864</f>
        <v>0</v>
      </c>
      <c r="U4864" s="41"/>
      <c r="V4864" s="41"/>
      <c r="W4864" s="41"/>
      <c r="X4864" s="41"/>
      <c r="Y4864" s="41"/>
      <c r="Z4864" s="41"/>
      <c r="AA4864" s="41"/>
      <c r="AB4864" s="41"/>
      <c r="AC4864" s="41"/>
      <c r="AD4864" s="41"/>
      <c r="AE4864" s="41"/>
      <c r="AR4864" s="226" t="s">
        <v>508</v>
      </c>
      <c r="AT4864" s="226" t="s">
        <v>171</v>
      </c>
      <c r="AU4864" s="226" t="s">
        <v>78</v>
      </c>
      <c r="AY4864" s="20" t="s">
        <v>169</v>
      </c>
      <c r="BE4864" s="227">
        <f>IF(N4864="základní",J4864,0)</f>
        <v>0</v>
      </c>
      <c r="BF4864" s="227">
        <f>IF(N4864="snížená",J4864,0)</f>
        <v>0</v>
      </c>
      <c r="BG4864" s="227">
        <f>IF(N4864="zákl. přenesená",J4864,0)</f>
        <v>0</v>
      </c>
      <c r="BH4864" s="227">
        <f>IF(N4864="sníž. přenesená",J4864,0)</f>
        <v>0</v>
      </c>
      <c r="BI4864" s="227">
        <f>IF(N4864="nulová",J4864,0)</f>
        <v>0</v>
      </c>
      <c r="BJ4864" s="20" t="s">
        <v>76</v>
      </c>
      <c r="BK4864" s="227">
        <f>ROUND(I4864*H4864,2)</f>
        <v>0</v>
      </c>
      <c r="BL4864" s="20" t="s">
        <v>508</v>
      </c>
      <c r="BM4864" s="226" t="s">
        <v>3784</v>
      </c>
    </row>
    <row r="4865" s="2" customFormat="1">
      <c r="A4865" s="41"/>
      <c r="B4865" s="42"/>
      <c r="C4865" s="43"/>
      <c r="D4865" s="228" t="s">
        <v>178</v>
      </c>
      <c r="E4865" s="43"/>
      <c r="F4865" s="229" t="s">
        <v>3785</v>
      </c>
      <c r="G4865" s="43"/>
      <c r="H4865" s="43"/>
      <c r="I4865" s="230"/>
      <c r="J4865" s="43"/>
      <c r="K4865" s="43"/>
      <c r="L4865" s="47"/>
      <c r="M4865" s="231"/>
      <c r="N4865" s="232"/>
      <c r="O4865" s="87"/>
      <c r="P4865" s="87"/>
      <c r="Q4865" s="87"/>
      <c r="R4865" s="87"/>
      <c r="S4865" s="87"/>
      <c r="T4865" s="88"/>
      <c r="U4865" s="41"/>
      <c r="V4865" s="41"/>
      <c r="W4865" s="41"/>
      <c r="X4865" s="41"/>
      <c r="Y4865" s="41"/>
      <c r="Z4865" s="41"/>
      <c r="AA4865" s="41"/>
      <c r="AB4865" s="41"/>
      <c r="AC4865" s="41"/>
      <c r="AD4865" s="41"/>
      <c r="AE4865" s="41"/>
      <c r="AT4865" s="20" t="s">
        <v>178</v>
      </c>
      <c r="AU4865" s="20" t="s">
        <v>78</v>
      </c>
    </row>
    <row r="4866" s="13" customFormat="1">
      <c r="A4866" s="13"/>
      <c r="B4866" s="233"/>
      <c r="C4866" s="234"/>
      <c r="D4866" s="235" t="s">
        <v>180</v>
      </c>
      <c r="E4866" s="236" t="s">
        <v>19</v>
      </c>
      <c r="F4866" s="237" t="s">
        <v>1589</v>
      </c>
      <c r="G4866" s="234"/>
      <c r="H4866" s="236" t="s">
        <v>19</v>
      </c>
      <c r="I4866" s="238"/>
      <c r="J4866" s="234"/>
      <c r="K4866" s="234"/>
      <c r="L4866" s="239"/>
      <c r="M4866" s="240"/>
      <c r="N4866" s="241"/>
      <c r="O4866" s="241"/>
      <c r="P4866" s="241"/>
      <c r="Q4866" s="241"/>
      <c r="R4866" s="241"/>
      <c r="S4866" s="241"/>
      <c r="T4866" s="242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43" t="s">
        <v>180</v>
      </c>
      <c r="AU4866" s="243" t="s">
        <v>78</v>
      </c>
      <c r="AV4866" s="13" t="s">
        <v>76</v>
      </c>
      <c r="AW4866" s="13" t="s">
        <v>31</v>
      </c>
      <c r="AX4866" s="13" t="s">
        <v>69</v>
      </c>
      <c r="AY4866" s="243" t="s">
        <v>169</v>
      </c>
    </row>
    <row r="4867" s="14" customFormat="1">
      <c r="A4867" s="14"/>
      <c r="B4867" s="244"/>
      <c r="C4867" s="245"/>
      <c r="D4867" s="235" t="s">
        <v>180</v>
      </c>
      <c r="E4867" s="246" t="s">
        <v>19</v>
      </c>
      <c r="F4867" s="247" t="s">
        <v>3786</v>
      </c>
      <c r="G4867" s="245"/>
      <c r="H4867" s="248">
        <v>37.799999999999997</v>
      </c>
      <c r="I4867" s="249"/>
      <c r="J4867" s="245"/>
      <c r="K4867" s="245"/>
      <c r="L4867" s="250"/>
      <c r="M4867" s="251"/>
      <c r="N4867" s="252"/>
      <c r="O4867" s="252"/>
      <c r="P4867" s="252"/>
      <c r="Q4867" s="252"/>
      <c r="R4867" s="252"/>
      <c r="S4867" s="252"/>
      <c r="T4867" s="253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4" t="s">
        <v>180</v>
      </c>
      <c r="AU4867" s="254" t="s">
        <v>78</v>
      </c>
      <c r="AV4867" s="14" t="s">
        <v>78</v>
      </c>
      <c r="AW4867" s="14" t="s">
        <v>31</v>
      </c>
      <c r="AX4867" s="14" t="s">
        <v>69</v>
      </c>
      <c r="AY4867" s="254" t="s">
        <v>169</v>
      </c>
    </row>
    <row r="4868" s="13" customFormat="1">
      <c r="A4868" s="13"/>
      <c r="B4868" s="233"/>
      <c r="C4868" s="234"/>
      <c r="D4868" s="235" t="s">
        <v>180</v>
      </c>
      <c r="E4868" s="236" t="s">
        <v>19</v>
      </c>
      <c r="F4868" s="237" t="s">
        <v>1595</v>
      </c>
      <c r="G4868" s="234"/>
      <c r="H4868" s="236" t="s">
        <v>19</v>
      </c>
      <c r="I4868" s="238"/>
      <c r="J4868" s="234"/>
      <c r="K4868" s="234"/>
      <c r="L4868" s="239"/>
      <c r="M4868" s="240"/>
      <c r="N4868" s="241"/>
      <c r="O4868" s="241"/>
      <c r="P4868" s="241"/>
      <c r="Q4868" s="241"/>
      <c r="R4868" s="241"/>
      <c r="S4868" s="241"/>
      <c r="T4868" s="242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3" t="s">
        <v>180</v>
      </c>
      <c r="AU4868" s="243" t="s">
        <v>78</v>
      </c>
      <c r="AV4868" s="13" t="s">
        <v>76</v>
      </c>
      <c r="AW4868" s="13" t="s">
        <v>31</v>
      </c>
      <c r="AX4868" s="13" t="s">
        <v>69</v>
      </c>
      <c r="AY4868" s="243" t="s">
        <v>169</v>
      </c>
    </row>
    <row r="4869" s="14" customFormat="1">
      <c r="A4869" s="14"/>
      <c r="B4869" s="244"/>
      <c r="C4869" s="245"/>
      <c r="D4869" s="235" t="s">
        <v>180</v>
      </c>
      <c r="E4869" s="246" t="s">
        <v>19</v>
      </c>
      <c r="F4869" s="247" t="s">
        <v>3787</v>
      </c>
      <c r="G4869" s="245"/>
      <c r="H4869" s="248">
        <v>16.800000000000001</v>
      </c>
      <c r="I4869" s="249"/>
      <c r="J4869" s="245"/>
      <c r="K4869" s="245"/>
      <c r="L4869" s="250"/>
      <c r="M4869" s="251"/>
      <c r="N4869" s="252"/>
      <c r="O4869" s="252"/>
      <c r="P4869" s="252"/>
      <c r="Q4869" s="252"/>
      <c r="R4869" s="252"/>
      <c r="S4869" s="252"/>
      <c r="T4869" s="253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4" t="s">
        <v>180</v>
      </c>
      <c r="AU4869" s="254" t="s">
        <v>78</v>
      </c>
      <c r="AV4869" s="14" t="s">
        <v>78</v>
      </c>
      <c r="AW4869" s="14" t="s">
        <v>31</v>
      </c>
      <c r="AX4869" s="14" t="s">
        <v>69</v>
      </c>
      <c r="AY4869" s="254" t="s">
        <v>169</v>
      </c>
    </row>
    <row r="4870" s="13" customFormat="1">
      <c r="A4870" s="13"/>
      <c r="B4870" s="233"/>
      <c r="C4870" s="234"/>
      <c r="D4870" s="235" t="s">
        <v>180</v>
      </c>
      <c r="E4870" s="236" t="s">
        <v>19</v>
      </c>
      <c r="F4870" s="237" t="s">
        <v>1597</v>
      </c>
      <c r="G4870" s="234"/>
      <c r="H4870" s="236" t="s">
        <v>19</v>
      </c>
      <c r="I4870" s="238"/>
      <c r="J4870" s="234"/>
      <c r="K4870" s="234"/>
      <c r="L4870" s="239"/>
      <c r="M4870" s="240"/>
      <c r="N4870" s="241"/>
      <c r="O4870" s="241"/>
      <c r="P4870" s="241"/>
      <c r="Q4870" s="241"/>
      <c r="R4870" s="241"/>
      <c r="S4870" s="241"/>
      <c r="T4870" s="242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43" t="s">
        <v>180</v>
      </c>
      <c r="AU4870" s="243" t="s">
        <v>78</v>
      </c>
      <c r="AV4870" s="13" t="s">
        <v>76</v>
      </c>
      <c r="AW4870" s="13" t="s">
        <v>31</v>
      </c>
      <c r="AX4870" s="13" t="s">
        <v>69</v>
      </c>
      <c r="AY4870" s="243" t="s">
        <v>169</v>
      </c>
    </row>
    <row r="4871" s="14" customFormat="1">
      <c r="A4871" s="14"/>
      <c r="B4871" s="244"/>
      <c r="C4871" s="245"/>
      <c r="D4871" s="235" t="s">
        <v>180</v>
      </c>
      <c r="E4871" s="246" t="s">
        <v>19</v>
      </c>
      <c r="F4871" s="247" t="s">
        <v>3788</v>
      </c>
      <c r="G4871" s="245"/>
      <c r="H4871" s="248">
        <v>8.4000000000000004</v>
      </c>
      <c r="I4871" s="249"/>
      <c r="J4871" s="245"/>
      <c r="K4871" s="245"/>
      <c r="L4871" s="250"/>
      <c r="M4871" s="251"/>
      <c r="N4871" s="252"/>
      <c r="O4871" s="252"/>
      <c r="P4871" s="252"/>
      <c r="Q4871" s="252"/>
      <c r="R4871" s="252"/>
      <c r="S4871" s="252"/>
      <c r="T4871" s="253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4" t="s">
        <v>180</v>
      </c>
      <c r="AU4871" s="254" t="s">
        <v>78</v>
      </c>
      <c r="AV4871" s="14" t="s">
        <v>78</v>
      </c>
      <c r="AW4871" s="14" t="s">
        <v>31</v>
      </c>
      <c r="AX4871" s="14" t="s">
        <v>69</v>
      </c>
      <c r="AY4871" s="254" t="s">
        <v>169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1599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3788</v>
      </c>
      <c r="G4873" s="245"/>
      <c r="H4873" s="248">
        <v>8.4000000000000004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1604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3789</v>
      </c>
      <c r="G4875" s="245"/>
      <c r="H4875" s="248">
        <v>25.199999999999999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1606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3790</v>
      </c>
      <c r="G4877" s="245"/>
      <c r="H4877" s="248">
        <v>12.6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1608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3790</v>
      </c>
      <c r="G4879" s="245"/>
      <c r="H4879" s="248">
        <v>12.6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1618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3788</v>
      </c>
      <c r="G4881" s="245"/>
      <c r="H4881" s="248">
        <v>8.4000000000000004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1624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3791</v>
      </c>
      <c r="G4883" s="245"/>
      <c r="H4883" s="248">
        <v>29.399999999999999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1628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3791</v>
      </c>
      <c r="G4885" s="245"/>
      <c r="H4885" s="248">
        <v>29.399999999999999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5" customFormat="1">
      <c r="A4886" s="15"/>
      <c r="B4886" s="255"/>
      <c r="C4886" s="256"/>
      <c r="D4886" s="235" t="s">
        <v>180</v>
      </c>
      <c r="E4886" s="257" t="s">
        <v>19</v>
      </c>
      <c r="F4886" s="258" t="s">
        <v>371</v>
      </c>
      <c r="G4886" s="256"/>
      <c r="H4886" s="259">
        <v>189</v>
      </c>
      <c r="I4886" s="260"/>
      <c r="J4886" s="256"/>
      <c r="K4886" s="256"/>
      <c r="L4886" s="261"/>
      <c r="M4886" s="262"/>
      <c r="N4886" s="263"/>
      <c r="O4886" s="263"/>
      <c r="P4886" s="263"/>
      <c r="Q4886" s="263"/>
      <c r="R4886" s="263"/>
      <c r="S4886" s="263"/>
      <c r="T4886" s="264"/>
      <c r="U4886" s="15"/>
      <c r="V4886" s="15"/>
      <c r="W4886" s="15"/>
      <c r="X4886" s="15"/>
      <c r="Y4886" s="15"/>
      <c r="Z4886" s="15"/>
      <c r="AA4886" s="15"/>
      <c r="AB4886" s="15"/>
      <c r="AC4886" s="15"/>
      <c r="AD4886" s="15"/>
      <c r="AE4886" s="15"/>
      <c r="AT4886" s="265" t="s">
        <v>180</v>
      </c>
      <c r="AU4886" s="265" t="s">
        <v>78</v>
      </c>
      <c r="AV4886" s="15" t="s">
        <v>176</v>
      </c>
      <c r="AW4886" s="15" t="s">
        <v>31</v>
      </c>
      <c r="AX4886" s="15" t="s">
        <v>76</v>
      </c>
      <c r="AY4886" s="265" t="s">
        <v>169</v>
      </c>
    </row>
    <row r="4887" s="2" customFormat="1" ht="37.8" customHeight="1">
      <c r="A4887" s="41"/>
      <c r="B4887" s="42"/>
      <c r="C4887" s="215" t="s">
        <v>3792</v>
      </c>
      <c r="D4887" s="215" t="s">
        <v>171</v>
      </c>
      <c r="E4887" s="216" t="s">
        <v>3793</v>
      </c>
      <c r="F4887" s="217" t="s">
        <v>3794</v>
      </c>
      <c r="G4887" s="218" t="s">
        <v>412</v>
      </c>
      <c r="H4887" s="219">
        <v>25.370000000000001</v>
      </c>
      <c r="I4887" s="220"/>
      <c r="J4887" s="221">
        <f>ROUND(I4887*H4887,2)</f>
        <v>0</v>
      </c>
      <c r="K4887" s="217" t="s">
        <v>175</v>
      </c>
      <c r="L4887" s="47"/>
      <c r="M4887" s="222" t="s">
        <v>19</v>
      </c>
      <c r="N4887" s="223" t="s">
        <v>40</v>
      </c>
      <c r="O4887" s="87"/>
      <c r="P4887" s="224">
        <f>O4887*H4887</f>
        <v>0</v>
      </c>
      <c r="Q4887" s="224">
        <v>0.0060000000000000001</v>
      </c>
      <c r="R4887" s="224">
        <f>Q4887*H4887</f>
        <v>0.15222000000000002</v>
      </c>
      <c r="S4887" s="224">
        <v>0</v>
      </c>
      <c r="T4887" s="225">
        <f>S4887*H4887</f>
        <v>0</v>
      </c>
      <c r="U4887" s="41"/>
      <c r="V4887" s="41"/>
      <c r="W4887" s="41"/>
      <c r="X4887" s="41"/>
      <c r="Y4887" s="41"/>
      <c r="Z4887" s="41"/>
      <c r="AA4887" s="41"/>
      <c r="AB4887" s="41"/>
      <c r="AC4887" s="41"/>
      <c r="AD4887" s="41"/>
      <c r="AE4887" s="41"/>
      <c r="AR4887" s="226" t="s">
        <v>508</v>
      </c>
      <c r="AT4887" s="226" t="s">
        <v>171</v>
      </c>
      <c r="AU4887" s="226" t="s">
        <v>78</v>
      </c>
      <c r="AY4887" s="20" t="s">
        <v>169</v>
      </c>
      <c r="BE4887" s="227">
        <f>IF(N4887="základní",J4887,0)</f>
        <v>0</v>
      </c>
      <c r="BF4887" s="227">
        <f>IF(N4887="snížená",J4887,0)</f>
        <v>0</v>
      </c>
      <c r="BG4887" s="227">
        <f>IF(N4887="zákl. přenesená",J4887,0)</f>
        <v>0</v>
      </c>
      <c r="BH4887" s="227">
        <f>IF(N4887="sníž. přenesená",J4887,0)</f>
        <v>0</v>
      </c>
      <c r="BI4887" s="227">
        <f>IF(N4887="nulová",J4887,0)</f>
        <v>0</v>
      </c>
      <c r="BJ4887" s="20" t="s">
        <v>76</v>
      </c>
      <c r="BK4887" s="227">
        <f>ROUND(I4887*H4887,2)</f>
        <v>0</v>
      </c>
      <c r="BL4887" s="20" t="s">
        <v>508</v>
      </c>
      <c r="BM4887" s="226" t="s">
        <v>3795</v>
      </c>
    </row>
    <row r="4888" s="2" customFormat="1">
      <c r="A4888" s="41"/>
      <c r="B4888" s="42"/>
      <c r="C4888" s="43"/>
      <c r="D4888" s="228" t="s">
        <v>178</v>
      </c>
      <c r="E4888" s="43"/>
      <c r="F4888" s="229" t="s">
        <v>3796</v>
      </c>
      <c r="G4888" s="43"/>
      <c r="H4888" s="43"/>
      <c r="I4888" s="230"/>
      <c r="J4888" s="43"/>
      <c r="K4888" s="43"/>
      <c r="L4888" s="47"/>
      <c r="M4888" s="231"/>
      <c r="N4888" s="232"/>
      <c r="O4888" s="87"/>
      <c r="P4888" s="87"/>
      <c r="Q4888" s="87"/>
      <c r="R4888" s="87"/>
      <c r="S4888" s="87"/>
      <c r="T4888" s="88"/>
      <c r="U4888" s="41"/>
      <c r="V4888" s="41"/>
      <c r="W4888" s="41"/>
      <c r="X4888" s="41"/>
      <c r="Y4888" s="41"/>
      <c r="Z4888" s="41"/>
      <c r="AA4888" s="41"/>
      <c r="AB4888" s="41"/>
      <c r="AC4888" s="41"/>
      <c r="AD4888" s="41"/>
      <c r="AE4888" s="41"/>
      <c r="AT4888" s="20" t="s">
        <v>178</v>
      </c>
      <c r="AU4888" s="20" t="s">
        <v>78</v>
      </c>
    </row>
    <row r="4889" s="2" customFormat="1" ht="16.5" customHeight="1">
      <c r="A4889" s="41"/>
      <c r="B4889" s="42"/>
      <c r="C4889" s="266" t="s">
        <v>3797</v>
      </c>
      <c r="D4889" s="266" t="s">
        <v>402</v>
      </c>
      <c r="E4889" s="267" t="s">
        <v>3798</v>
      </c>
      <c r="F4889" s="268" t="s">
        <v>3799</v>
      </c>
      <c r="G4889" s="269" t="s">
        <v>412</v>
      </c>
      <c r="H4889" s="270">
        <v>27.907</v>
      </c>
      <c r="I4889" s="271"/>
      <c r="J4889" s="272">
        <f>ROUND(I4889*H4889,2)</f>
        <v>0</v>
      </c>
      <c r="K4889" s="268" t="s">
        <v>175</v>
      </c>
      <c r="L4889" s="273"/>
      <c r="M4889" s="274" t="s">
        <v>19</v>
      </c>
      <c r="N4889" s="275" t="s">
        <v>40</v>
      </c>
      <c r="O4889" s="87"/>
      <c r="P4889" s="224">
        <f>O4889*H4889</f>
        <v>0</v>
      </c>
      <c r="Q4889" s="224">
        <v>0.0118</v>
      </c>
      <c r="R4889" s="224">
        <f>Q4889*H4889</f>
        <v>0.3293026</v>
      </c>
      <c r="S4889" s="224">
        <v>0</v>
      </c>
      <c r="T4889" s="225">
        <f>S4889*H4889</f>
        <v>0</v>
      </c>
      <c r="U4889" s="41"/>
      <c r="V4889" s="41"/>
      <c r="W4889" s="41"/>
      <c r="X4889" s="41"/>
      <c r="Y4889" s="41"/>
      <c r="Z4889" s="41"/>
      <c r="AA4889" s="41"/>
      <c r="AB4889" s="41"/>
      <c r="AC4889" s="41"/>
      <c r="AD4889" s="41"/>
      <c r="AE4889" s="41"/>
      <c r="AR4889" s="226" t="s">
        <v>688</v>
      </c>
      <c r="AT4889" s="226" t="s">
        <v>402</v>
      </c>
      <c r="AU4889" s="226" t="s">
        <v>78</v>
      </c>
      <c r="AY4889" s="20" t="s">
        <v>169</v>
      </c>
      <c r="BE4889" s="227">
        <f>IF(N4889="základní",J4889,0)</f>
        <v>0</v>
      </c>
      <c r="BF4889" s="227">
        <f>IF(N4889="snížená",J4889,0)</f>
        <v>0</v>
      </c>
      <c r="BG4889" s="227">
        <f>IF(N4889="zákl. přenesená",J4889,0)</f>
        <v>0</v>
      </c>
      <c r="BH4889" s="227">
        <f>IF(N4889="sníž. přenesená",J4889,0)</f>
        <v>0</v>
      </c>
      <c r="BI4889" s="227">
        <f>IF(N4889="nulová",J4889,0)</f>
        <v>0</v>
      </c>
      <c r="BJ4889" s="20" t="s">
        <v>76</v>
      </c>
      <c r="BK4889" s="227">
        <f>ROUND(I4889*H4889,2)</f>
        <v>0</v>
      </c>
      <c r="BL4889" s="20" t="s">
        <v>508</v>
      </c>
      <c r="BM4889" s="226" t="s">
        <v>3800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1618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1659</v>
      </c>
      <c r="G4891" s="245"/>
      <c r="H4891" s="248">
        <v>25.370000000000001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25.370000000000001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14" customFormat="1">
      <c r="A4893" s="14"/>
      <c r="B4893" s="244"/>
      <c r="C4893" s="245"/>
      <c r="D4893" s="235" t="s">
        <v>180</v>
      </c>
      <c r="E4893" s="245"/>
      <c r="F4893" s="247" t="s">
        <v>3801</v>
      </c>
      <c r="G4893" s="245"/>
      <c r="H4893" s="248">
        <v>27.907</v>
      </c>
      <c r="I4893" s="249"/>
      <c r="J4893" s="245"/>
      <c r="K4893" s="245"/>
      <c r="L4893" s="250"/>
      <c r="M4893" s="251"/>
      <c r="N4893" s="252"/>
      <c r="O4893" s="252"/>
      <c r="P4893" s="252"/>
      <c r="Q4893" s="252"/>
      <c r="R4893" s="252"/>
      <c r="S4893" s="252"/>
      <c r="T4893" s="253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T4893" s="254" t="s">
        <v>180</v>
      </c>
      <c r="AU4893" s="254" t="s">
        <v>78</v>
      </c>
      <c r="AV4893" s="14" t="s">
        <v>78</v>
      </c>
      <c r="AW4893" s="14" t="s">
        <v>4</v>
      </c>
      <c r="AX4893" s="14" t="s">
        <v>76</v>
      </c>
      <c r="AY4893" s="254" t="s">
        <v>169</v>
      </c>
    </row>
    <row r="4894" s="2" customFormat="1" ht="37.8" customHeight="1">
      <c r="A4894" s="41"/>
      <c r="B4894" s="42"/>
      <c r="C4894" s="215" t="s">
        <v>3802</v>
      </c>
      <c r="D4894" s="215" t="s">
        <v>171</v>
      </c>
      <c r="E4894" s="216" t="s">
        <v>3803</v>
      </c>
      <c r="F4894" s="217" t="s">
        <v>3804</v>
      </c>
      <c r="G4894" s="218" t="s">
        <v>412</v>
      </c>
      <c r="H4894" s="219">
        <v>9.0830000000000002</v>
      </c>
      <c r="I4894" s="220"/>
      <c r="J4894" s="221">
        <f>ROUND(I4894*H4894,2)</f>
        <v>0</v>
      </c>
      <c r="K4894" s="217" t="s">
        <v>175</v>
      </c>
      <c r="L4894" s="47"/>
      <c r="M4894" s="222" t="s">
        <v>19</v>
      </c>
      <c r="N4894" s="223" t="s">
        <v>40</v>
      </c>
      <c r="O4894" s="87"/>
      <c r="P4894" s="224">
        <f>O4894*H4894</f>
        <v>0</v>
      </c>
      <c r="Q4894" s="224">
        <v>0.0050000000000000001</v>
      </c>
      <c r="R4894" s="224">
        <f>Q4894*H4894</f>
        <v>0.045415000000000004</v>
      </c>
      <c r="S4894" s="224">
        <v>0</v>
      </c>
      <c r="T4894" s="225">
        <f>S4894*H4894</f>
        <v>0</v>
      </c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R4894" s="226" t="s">
        <v>508</v>
      </c>
      <c r="AT4894" s="226" t="s">
        <v>171</v>
      </c>
      <c r="AU4894" s="226" t="s">
        <v>78</v>
      </c>
      <c r="AY4894" s="20" t="s">
        <v>169</v>
      </c>
      <c r="BE4894" s="227">
        <f>IF(N4894="základní",J4894,0)</f>
        <v>0</v>
      </c>
      <c r="BF4894" s="227">
        <f>IF(N4894="snížená",J4894,0)</f>
        <v>0</v>
      </c>
      <c r="BG4894" s="227">
        <f>IF(N4894="zákl. přenesená",J4894,0)</f>
        <v>0</v>
      </c>
      <c r="BH4894" s="227">
        <f>IF(N4894="sníž. přenesená",J4894,0)</f>
        <v>0</v>
      </c>
      <c r="BI4894" s="227">
        <f>IF(N4894="nulová",J4894,0)</f>
        <v>0</v>
      </c>
      <c r="BJ4894" s="20" t="s">
        <v>76</v>
      </c>
      <c r="BK4894" s="227">
        <f>ROUND(I4894*H4894,2)</f>
        <v>0</v>
      </c>
      <c r="BL4894" s="20" t="s">
        <v>508</v>
      </c>
      <c r="BM4894" s="226" t="s">
        <v>3805</v>
      </c>
    </row>
    <row r="4895" s="2" customFormat="1">
      <c r="A4895" s="41"/>
      <c r="B4895" s="42"/>
      <c r="C4895" s="43"/>
      <c r="D4895" s="228" t="s">
        <v>178</v>
      </c>
      <c r="E4895" s="43"/>
      <c r="F4895" s="229" t="s">
        <v>3806</v>
      </c>
      <c r="G4895" s="43"/>
      <c r="H4895" s="43"/>
      <c r="I4895" s="230"/>
      <c r="J4895" s="43"/>
      <c r="K4895" s="43"/>
      <c r="L4895" s="47"/>
      <c r="M4895" s="231"/>
      <c r="N4895" s="232"/>
      <c r="O4895" s="87"/>
      <c r="P4895" s="87"/>
      <c r="Q4895" s="87"/>
      <c r="R4895" s="87"/>
      <c r="S4895" s="87"/>
      <c r="T4895" s="88"/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T4895" s="20" t="s">
        <v>178</v>
      </c>
      <c r="AU4895" s="20" t="s">
        <v>78</v>
      </c>
    </row>
    <row r="4896" s="2" customFormat="1" ht="16.5" customHeight="1">
      <c r="A4896" s="41"/>
      <c r="B4896" s="42"/>
      <c r="C4896" s="266" t="s">
        <v>3807</v>
      </c>
      <c r="D4896" s="266" t="s">
        <v>402</v>
      </c>
      <c r="E4896" s="267" t="s">
        <v>3808</v>
      </c>
      <c r="F4896" s="268" t="s">
        <v>3809</v>
      </c>
      <c r="G4896" s="269" t="s">
        <v>412</v>
      </c>
      <c r="H4896" s="270">
        <v>9.9909999999999997</v>
      </c>
      <c r="I4896" s="271"/>
      <c r="J4896" s="272">
        <f>ROUND(I4896*H4896,2)</f>
        <v>0</v>
      </c>
      <c r="K4896" s="268" t="s">
        <v>175</v>
      </c>
      <c r="L4896" s="273"/>
      <c r="M4896" s="274" t="s">
        <v>19</v>
      </c>
      <c r="N4896" s="275" t="s">
        <v>40</v>
      </c>
      <c r="O4896" s="87"/>
      <c r="P4896" s="224">
        <f>O4896*H4896</f>
        <v>0</v>
      </c>
      <c r="Q4896" s="224">
        <v>0.01</v>
      </c>
      <c r="R4896" s="224">
        <f>Q4896*H4896</f>
        <v>0.099909999999999999</v>
      </c>
      <c r="S4896" s="224">
        <v>0</v>
      </c>
      <c r="T4896" s="225">
        <f>S4896*H4896</f>
        <v>0</v>
      </c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R4896" s="226" t="s">
        <v>688</v>
      </c>
      <c r="AT4896" s="226" t="s">
        <v>402</v>
      </c>
      <c r="AU4896" s="226" t="s">
        <v>78</v>
      </c>
      <c r="AY4896" s="20" t="s">
        <v>169</v>
      </c>
      <c r="BE4896" s="227">
        <f>IF(N4896="základní",J4896,0)</f>
        <v>0</v>
      </c>
      <c r="BF4896" s="227">
        <f>IF(N4896="snížená",J4896,0)</f>
        <v>0</v>
      </c>
      <c r="BG4896" s="227">
        <f>IF(N4896="zákl. přenesená",J4896,0)</f>
        <v>0</v>
      </c>
      <c r="BH4896" s="227">
        <f>IF(N4896="sníž. přenesená",J4896,0)</f>
        <v>0</v>
      </c>
      <c r="BI4896" s="227">
        <f>IF(N4896="nulová",J4896,0)</f>
        <v>0</v>
      </c>
      <c r="BJ4896" s="20" t="s">
        <v>76</v>
      </c>
      <c r="BK4896" s="227">
        <f>ROUND(I4896*H4896,2)</f>
        <v>0</v>
      </c>
      <c r="BL4896" s="20" t="s">
        <v>508</v>
      </c>
      <c r="BM4896" s="226" t="s">
        <v>3810</v>
      </c>
    </row>
    <row r="4897" s="13" customFormat="1">
      <c r="A4897" s="13"/>
      <c r="B4897" s="233"/>
      <c r="C4897" s="234"/>
      <c r="D4897" s="235" t="s">
        <v>180</v>
      </c>
      <c r="E4897" s="236" t="s">
        <v>19</v>
      </c>
      <c r="F4897" s="237" t="s">
        <v>3811</v>
      </c>
      <c r="G4897" s="234"/>
      <c r="H4897" s="236" t="s">
        <v>19</v>
      </c>
      <c r="I4897" s="238"/>
      <c r="J4897" s="234"/>
      <c r="K4897" s="234"/>
      <c r="L4897" s="239"/>
      <c r="M4897" s="240"/>
      <c r="N4897" s="241"/>
      <c r="O4897" s="241"/>
      <c r="P4897" s="241"/>
      <c r="Q4897" s="241"/>
      <c r="R4897" s="241"/>
      <c r="S4897" s="241"/>
      <c r="T4897" s="242"/>
      <c r="U4897" s="13"/>
      <c r="V4897" s="13"/>
      <c r="W4897" s="13"/>
      <c r="X4897" s="13"/>
      <c r="Y4897" s="13"/>
      <c r="Z4897" s="13"/>
      <c r="AA4897" s="13"/>
      <c r="AB4897" s="13"/>
      <c r="AC4897" s="13"/>
      <c r="AD4897" s="13"/>
      <c r="AE4897" s="13"/>
      <c r="AT4897" s="243" t="s">
        <v>180</v>
      </c>
      <c r="AU4897" s="243" t="s">
        <v>78</v>
      </c>
      <c r="AV4897" s="13" t="s">
        <v>76</v>
      </c>
      <c r="AW4897" s="13" t="s">
        <v>31</v>
      </c>
      <c r="AX4897" s="13" t="s">
        <v>69</v>
      </c>
      <c r="AY4897" s="243" t="s">
        <v>169</v>
      </c>
    </row>
    <row r="4898" s="13" customFormat="1">
      <c r="A4898" s="13"/>
      <c r="B4898" s="233"/>
      <c r="C4898" s="234"/>
      <c r="D4898" s="235" t="s">
        <v>180</v>
      </c>
      <c r="E4898" s="236" t="s">
        <v>19</v>
      </c>
      <c r="F4898" s="237" t="s">
        <v>1577</v>
      </c>
      <c r="G4898" s="234"/>
      <c r="H4898" s="236" t="s">
        <v>19</v>
      </c>
      <c r="I4898" s="238"/>
      <c r="J4898" s="234"/>
      <c r="K4898" s="234"/>
      <c r="L4898" s="239"/>
      <c r="M4898" s="240"/>
      <c r="N4898" s="241"/>
      <c r="O4898" s="241"/>
      <c r="P4898" s="241"/>
      <c r="Q4898" s="241"/>
      <c r="R4898" s="241"/>
      <c r="S4898" s="241"/>
      <c r="T4898" s="242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3" t="s">
        <v>180</v>
      </c>
      <c r="AU4898" s="243" t="s">
        <v>78</v>
      </c>
      <c r="AV4898" s="13" t="s">
        <v>76</v>
      </c>
      <c r="AW4898" s="13" t="s">
        <v>31</v>
      </c>
      <c r="AX4898" s="13" t="s">
        <v>69</v>
      </c>
      <c r="AY4898" s="243" t="s">
        <v>169</v>
      </c>
    </row>
    <row r="4899" s="14" customFormat="1">
      <c r="A4899" s="14"/>
      <c r="B4899" s="244"/>
      <c r="C4899" s="245"/>
      <c r="D4899" s="235" t="s">
        <v>180</v>
      </c>
      <c r="E4899" s="246" t="s">
        <v>19</v>
      </c>
      <c r="F4899" s="247" t="s">
        <v>1648</v>
      </c>
      <c r="G4899" s="245"/>
      <c r="H4899" s="248">
        <v>1.575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31</v>
      </c>
      <c r="AX4899" s="14" t="s">
        <v>69</v>
      </c>
      <c r="AY4899" s="254" t="s">
        <v>169</v>
      </c>
    </row>
    <row r="4900" s="13" customFormat="1">
      <c r="A4900" s="13"/>
      <c r="B4900" s="233"/>
      <c r="C4900" s="234"/>
      <c r="D4900" s="235" t="s">
        <v>180</v>
      </c>
      <c r="E4900" s="236" t="s">
        <v>19</v>
      </c>
      <c r="F4900" s="237" t="s">
        <v>1601</v>
      </c>
      <c r="G4900" s="234"/>
      <c r="H4900" s="236" t="s">
        <v>19</v>
      </c>
      <c r="I4900" s="238"/>
      <c r="J4900" s="234"/>
      <c r="K4900" s="234"/>
      <c r="L4900" s="239"/>
      <c r="M4900" s="240"/>
      <c r="N4900" s="241"/>
      <c r="O4900" s="241"/>
      <c r="P4900" s="241"/>
      <c r="Q4900" s="241"/>
      <c r="R4900" s="241"/>
      <c r="S4900" s="241"/>
      <c r="T4900" s="242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3" t="s">
        <v>180</v>
      </c>
      <c r="AU4900" s="243" t="s">
        <v>78</v>
      </c>
      <c r="AV4900" s="13" t="s">
        <v>76</v>
      </c>
      <c r="AW4900" s="13" t="s">
        <v>31</v>
      </c>
      <c r="AX4900" s="13" t="s">
        <v>69</v>
      </c>
      <c r="AY4900" s="243" t="s">
        <v>169</v>
      </c>
    </row>
    <row r="4901" s="14" customFormat="1">
      <c r="A4901" s="14"/>
      <c r="B4901" s="244"/>
      <c r="C4901" s="245"/>
      <c r="D4901" s="235" t="s">
        <v>180</v>
      </c>
      <c r="E4901" s="246" t="s">
        <v>19</v>
      </c>
      <c r="F4901" s="247" t="s">
        <v>1655</v>
      </c>
      <c r="G4901" s="245"/>
      <c r="H4901" s="248">
        <v>2.5129999999999999</v>
      </c>
      <c r="I4901" s="249"/>
      <c r="J4901" s="245"/>
      <c r="K4901" s="245"/>
      <c r="L4901" s="250"/>
      <c r="M4901" s="251"/>
      <c r="N4901" s="252"/>
      <c r="O4901" s="252"/>
      <c r="P4901" s="252"/>
      <c r="Q4901" s="252"/>
      <c r="R4901" s="252"/>
      <c r="S4901" s="252"/>
      <c r="T4901" s="253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4" t="s">
        <v>180</v>
      </c>
      <c r="AU4901" s="254" t="s">
        <v>78</v>
      </c>
      <c r="AV4901" s="14" t="s">
        <v>78</v>
      </c>
      <c r="AW4901" s="14" t="s">
        <v>31</v>
      </c>
      <c r="AX4901" s="14" t="s">
        <v>69</v>
      </c>
      <c r="AY4901" s="254" t="s">
        <v>169</v>
      </c>
    </row>
    <row r="4902" s="13" customFormat="1">
      <c r="A4902" s="13"/>
      <c r="B4902" s="233"/>
      <c r="C4902" s="234"/>
      <c r="D4902" s="235" t="s">
        <v>180</v>
      </c>
      <c r="E4902" s="236" t="s">
        <v>19</v>
      </c>
      <c r="F4902" s="237" t="s">
        <v>1630</v>
      </c>
      <c r="G4902" s="234"/>
      <c r="H4902" s="236" t="s">
        <v>19</v>
      </c>
      <c r="I4902" s="238"/>
      <c r="J4902" s="234"/>
      <c r="K4902" s="234"/>
      <c r="L4902" s="239"/>
      <c r="M4902" s="240"/>
      <c r="N4902" s="241"/>
      <c r="O4902" s="241"/>
      <c r="P4902" s="241"/>
      <c r="Q4902" s="241"/>
      <c r="R4902" s="241"/>
      <c r="S4902" s="241"/>
      <c r="T4902" s="242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3" t="s">
        <v>180</v>
      </c>
      <c r="AU4902" s="243" t="s">
        <v>78</v>
      </c>
      <c r="AV4902" s="13" t="s">
        <v>76</v>
      </c>
      <c r="AW4902" s="13" t="s">
        <v>31</v>
      </c>
      <c r="AX4902" s="13" t="s">
        <v>69</v>
      </c>
      <c r="AY4902" s="243" t="s">
        <v>169</v>
      </c>
    </row>
    <row r="4903" s="14" customFormat="1">
      <c r="A4903" s="14"/>
      <c r="B4903" s="244"/>
      <c r="C4903" s="245"/>
      <c r="D4903" s="235" t="s">
        <v>180</v>
      </c>
      <c r="E4903" s="246" t="s">
        <v>19</v>
      </c>
      <c r="F4903" s="247" t="s">
        <v>3778</v>
      </c>
      <c r="G4903" s="245"/>
      <c r="H4903" s="248">
        <v>1.5</v>
      </c>
      <c r="I4903" s="249"/>
      <c r="J4903" s="245"/>
      <c r="K4903" s="245"/>
      <c r="L4903" s="250"/>
      <c r="M4903" s="251"/>
      <c r="N4903" s="252"/>
      <c r="O4903" s="252"/>
      <c r="P4903" s="252"/>
      <c r="Q4903" s="252"/>
      <c r="R4903" s="252"/>
      <c r="S4903" s="252"/>
      <c r="T4903" s="253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4" t="s">
        <v>180</v>
      </c>
      <c r="AU4903" s="254" t="s">
        <v>78</v>
      </c>
      <c r="AV4903" s="14" t="s">
        <v>78</v>
      </c>
      <c r="AW4903" s="14" t="s">
        <v>31</v>
      </c>
      <c r="AX4903" s="14" t="s">
        <v>69</v>
      </c>
      <c r="AY4903" s="254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1634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3779</v>
      </c>
      <c r="G4905" s="245"/>
      <c r="H4905" s="248">
        <v>1.9199999999999999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1638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3780</v>
      </c>
      <c r="G4907" s="245"/>
      <c r="H4907" s="248">
        <v>1.575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5" customFormat="1">
      <c r="A4908" s="15"/>
      <c r="B4908" s="255"/>
      <c r="C4908" s="256"/>
      <c r="D4908" s="235" t="s">
        <v>180</v>
      </c>
      <c r="E4908" s="257" t="s">
        <v>19</v>
      </c>
      <c r="F4908" s="258" t="s">
        <v>371</v>
      </c>
      <c r="G4908" s="256"/>
      <c r="H4908" s="259">
        <v>9.0830000000000002</v>
      </c>
      <c r="I4908" s="260"/>
      <c r="J4908" s="256"/>
      <c r="K4908" s="256"/>
      <c r="L4908" s="261"/>
      <c r="M4908" s="262"/>
      <c r="N4908" s="263"/>
      <c r="O4908" s="263"/>
      <c r="P4908" s="263"/>
      <c r="Q4908" s="263"/>
      <c r="R4908" s="263"/>
      <c r="S4908" s="263"/>
      <c r="T4908" s="264"/>
      <c r="U4908" s="15"/>
      <c r="V4908" s="15"/>
      <c r="W4908" s="15"/>
      <c r="X4908" s="15"/>
      <c r="Y4908" s="15"/>
      <c r="Z4908" s="15"/>
      <c r="AA4908" s="15"/>
      <c r="AB4908" s="15"/>
      <c r="AC4908" s="15"/>
      <c r="AD4908" s="15"/>
      <c r="AE4908" s="15"/>
      <c r="AT4908" s="265" t="s">
        <v>180</v>
      </c>
      <c r="AU4908" s="265" t="s">
        <v>78</v>
      </c>
      <c r="AV4908" s="15" t="s">
        <v>176</v>
      </c>
      <c r="AW4908" s="15" t="s">
        <v>31</v>
      </c>
      <c r="AX4908" s="15" t="s">
        <v>76</v>
      </c>
      <c r="AY4908" s="265" t="s">
        <v>169</v>
      </c>
    </row>
    <row r="4909" s="14" customFormat="1">
      <c r="A4909" s="14"/>
      <c r="B4909" s="244"/>
      <c r="C4909" s="245"/>
      <c r="D4909" s="235" t="s">
        <v>180</v>
      </c>
      <c r="E4909" s="245"/>
      <c r="F4909" s="247" t="s">
        <v>3812</v>
      </c>
      <c r="G4909" s="245"/>
      <c r="H4909" s="248">
        <v>9.9909999999999997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4</v>
      </c>
      <c r="AX4909" s="14" t="s">
        <v>76</v>
      </c>
      <c r="AY4909" s="254" t="s">
        <v>169</v>
      </c>
    </row>
    <row r="4910" s="2" customFormat="1" ht="37.8" customHeight="1">
      <c r="A4910" s="41"/>
      <c r="B4910" s="42"/>
      <c r="C4910" s="215" t="s">
        <v>3813</v>
      </c>
      <c r="D4910" s="215" t="s">
        <v>171</v>
      </c>
      <c r="E4910" s="216" t="s">
        <v>3814</v>
      </c>
      <c r="F4910" s="217" t="s">
        <v>3815</v>
      </c>
      <c r="G4910" s="218" t="s">
        <v>412</v>
      </c>
      <c r="H4910" s="219">
        <v>256.15100000000001</v>
      </c>
      <c r="I4910" s="220"/>
      <c r="J4910" s="221">
        <f>ROUND(I4910*H4910,2)</f>
        <v>0</v>
      </c>
      <c r="K4910" s="217" t="s">
        <v>175</v>
      </c>
      <c r="L4910" s="47"/>
      <c r="M4910" s="222" t="s">
        <v>19</v>
      </c>
      <c r="N4910" s="223" t="s">
        <v>40</v>
      </c>
      <c r="O4910" s="87"/>
      <c r="P4910" s="224">
        <f>O4910*H4910</f>
        <v>0</v>
      </c>
      <c r="Q4910" s="224">
        <v>0.0089999999999999993</v>
      </c>
      <c r="R4910" s="224">
        <f>Q4910*H4910</f>
        <v>2.3053589999999997</v>
      </c>
      <c r="S4910" s="224">
        <v>0</v>
      </c>
      <c r="T4910" s="225">
        <f>S4910*H4910</f>
        <v>0</v>
      </c>
      <c r="U4910" s="41"/>
      <c r="V4910" s="41"/>
      <c r="W4910" s="41"/>
      <c r="X4910" s="41"/>
      <c r="Y4910" s="41"/>
      <c r="Z4910" s="41"/>
      <c r="AA4910" s="41"/>
      <c r="AB4910" s="41"/>
      <c r="AC4910" s="41"/>
      <c r="AD4910" s="41"/>
      <c r="AE4910" s="41"/>
      <c r="AR4910" s="226" t="s">
        <v>508</v>
      </c>
      <c r="AT4910" s="226" t="s">
        <v>171</v>
      </c>
      <c r="AU4910" s="226" t="s">
        <v>78</v>
      </c>
      <c r="AY4910" s="20" t="s">
        <v>169</v>
      </c>
      <c r="BE4910" s="227">
        <f>IF(N4910="základní",J4910,0)</f>
        <v>0</v>
      </c>
      <c r="BF4910" s="227">
        <f>IF(N4910="snížená",J4910,0)</f>
        <v>0</v>
      </c>
      <c r="BG4910" s="227">
        <f>IF(N4910="zákl. přenesená",J4910,0)</f>
        <v>0</v>
      </c>
      <c r="BH4910" s="227">
        <f>IF(N4910="sníž. přenesená",J4910,0)</f>
        <v>0</v>
      </c>
      <c r="BI4910" s="227">
        <f>IF(N4910="nulová",J4910,0)</f>
        <v>0</v>
      </c>
      <c r="BJ4910" s="20" t="s">
        <v>76</v>
      </c>
      <c r="BK4910" s="227">
        <f>ROUND(I4910*H4910,2)</f>
        <v>0</v>
      </c>
      <c r="BL4910" s="20" t="s">
        <v>508</v>
      </c>
      <c r="BM4910" s="226" t="s">
        <v>3816</v>
      </c>
    </row>
    <row r="4911" s="2" customFormat="1">
      <c r="A4911" s="41"/>
      <c r="B4911" s="42"/>
      <c r="C4911" s="43"/>
      <c r="D4911" s="228" t="s">
        <v>178</v>
      </c>
      <c r="E4911" s="43"/>
      <c r="F4911" s="229" t="s">
        <v>3817</v>
      </c>
      <c r="G4911" s="43"/>
      <c r="H4911" s="43"/>
      <c r="I4911" s="230"/>
      <c r="J4911" s="43"/>
      <c r="K4911" s="43"/>
      <c r="L4911" s="47"/>
      <c r="M4911" s="231"/>
      <c r="N4911" s="232"/>
      <c r="O4911" s="87"/>
      <c r="P4911" s="87"/>
      <c r="Q4911" s="87"/>
      <c r="R4911" s="87"/>
      <c r="S4911" s="87"/>
      <c r="T4911" s="88"/>
      <c r="U4911" s="41"/>
      <c r="V4911" s="41"/>
      <c r="W4911" s="41"/>
      <c r="X4911" s="41"/>
      <c r="Y4911" s="41"/>
      <c r="Z4911" s="41"/>
      <c r="AA4911" s="41"/>
      <c r="AB4911" s="41"/>
      <c r="AC4911" s="41"/>
      <c r="AD4911" s="41"/>
      <c r="AE4911" s="41"/>
      <c r="AT4911" s="20" t="s">
        <v>178</v>
      </c>
      <c r="AU4911" s="20" t="s">
        <v>78</v>
      </c>
    </row>
    <row r="4912" s="2" customFormat="1" ht="24.15" customHeight="1">
      <c r="A4912" s="41"/>
      <c r="B4912" s="42"/>
      <c r="C4912" s="266" t="s">
        <v>3818</v>
      </c>
      <c r="D4912" s="266" t="s">
        <v>402</v>
      </c>
      <c r="E4912" s="267" t="s">
        <v>3819</v>
      </c>
      <c r="F4912" s="268" t="s">
        <v>3820</v>
      </c>
      <c r="G4912" s="269" t="s">
        <v>412</v>
      </c>
      <c r="H4912" s="270">
        <v>189.53200000000001</v>
      </c>
      <c r="I4912" s="271"/>
      <c r="J4912" s="272">
        <f>ROUND(I4912*H4912,2)</f>
        <v>0</v>
      </c>
      <c r="K4912" s="268" t="s">
        <v>175</v>
      </c>
      <c r="L4912" s="273"/>
      <c r="M4912" s="274" t="s">
        <v>19</v>
      </c>
      <c r="N4912" s="275" t="s">
        <v>40</v>
      </c>
      <c r="O4912" s="87"/>
      <c r="P4912" s="224">
        <f>O4912*H4912</f>
        <v>0</v>
      </c>
      <c r="Q4912" s="224">
        <v>0.02</v>
      </c>
      <c r="R4912" s="224">
        <f>Q4912*H4912</f>
        <v>3.7906400000000002</v>
      </c>
      <c r="S4912" s="224">
        <v>0</v>
      </c>
      <c r="T4912" s="225">
        <f>S4912*H4912</f>
        <v>0</v>
      </c>
      <c r="U4912" s="41"/>
      <c r="V4912" s="41"/>
      <c r="W4912" s="41"/>
      <c r="X4912" s="41"/>
      <c r="Y4912" s="41"/>
      <c r="Z4912" s="41"/>
      <c r="AA4912" s="41"/>
      <c r="AB4912" s="41"/>
      <c r="AC4912" s="41"/>
      <c r="AD4912" s="41"/>
      <c r="AE4912" s="41"/>
      <c r="AR4912" s="226" t="s">
        <v>688</v>
      </c>
      <c r="AT4912" s="226" t="s">
        <v>402</v>
      </c>
      <c r="AU4912" s="226" t="s">
        <v>78</v>
      </c>
      <c r="AY4912" s="20" t="s">
        <v>169</v>
      </c>
      <c r="BE4912" s="227">
        <f>IF(N4912="základní",J4912,0)</f>
        <v>0</v>
      </c>
      <c r="BF4912" s="227">
        <f>IF(N4912="snížená",J4912,0)</f>
        <v>0</v>
      </c>
      <c r="BG4912" s="227">
        <f>IF(N4912="zákl. přenesená",J4912,0)</f>
        <v>0</v>
      </c>
      <c r="BH4912" s="227">
        <f>IF(N4912="sníž. přenesená",J4912,0)</f>
        <v>0</v>
      </c>
      <c r="BI4912" s="227">
        <f>IF(N4912="nulová",J4912,0)</f>
        <v>0</v>
      </c>
      <c r="BJ4912" s="20" t="s">
        <v>76</v>
      </c>
      <c r="BK4912" s="227">
        <f>ROUND(I4912*H4912,2)</f>
        <v>0</v>
      </c>
      <c r="BL4912" s="20" t="s">
        <v>508</v>
      </c>
      <c r="BM4912" s="226" t="s">
        <v>3821</v>
      </c>
    </row>
    <row r="4913" s="13" customFormat="1">
      <c r="A4913" s="13"/>
      <c r="B4913" s="233"/>
      <c r="C4913" s="234"/>
      <c r="D4913" s="235" t="s">
        <v>180</v>
      </c>
      <c r="E4913" s="236" t="s">
        <v>19</v>
      </c>
      <c r="F4913" s="237" t="s">
        <v>3822</v>
      </c>
      <c r="G4913" s="234"/>
      <c r="H4913" s="236" t="s">
        <v>19</v>
      </c>
      <c r="I4913" s="238"/>
      <c r="J4913" s="234"/>
      <c r="K4913" s="234"/>
      <c r="L4913" s="239"/>
      <c r="M4913" s="240"/>
      <c r="N4913" s="241"/>
      <c r="O4913" s="241"/>
      <c r="P4913" s="241"/>
      <c r="Q4913" s="241"/>
      <c r="R4913" s="241"/>
      <c r="S4913" s="241"/>
      <c r="T4913" s="242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43" t="s">
        <v>180</v>
      </c>
      <c r="AU4913" s="243" t="s">
        <v>78</v>
      </c>
      <c r="AV4913" s="13" t="s">
        <v>76</v>
      </c>
      <c r="AW4913" s="13" t="s">
        <v>31</v>
      </c>
      <c r="AX4913" s="13" t="s">
        <v>69</v>
      </c>
      <c r="AY4913" s="243" t="s">
        <v>169</v>
      </c>
    </row>
    <row r="4914" s="13" customFormat="1">
      <c r="A4914" s="13"/>
      <c r="B4914" s="233"/>
      <c r="C4914" s="234"/>
      <c r="D4914" s="235" t="s">
        <v>180</v>
      </c>
      <c r="E4914" s="236" t="s">
        <v>19</v>
      </c>
      <c r="F4914" s="237" t="s">
        <v>1589</v>
      </c>
      <c r="G4914" s="234"/>
      <c r="H4914" s="236" t="s">
        <v>19</v>
      </c>
      <c r="I4914" s="238"/>
      <c r="J4914" s="234"/>
      <c r="K4914" s="234"/>
      <c r="L4914" s="239"/>
      <c r="M4914" s="240"/>
      <c r="N4914" s="241"/>
      <c r="O4914" s="241"/>
      <c r="P4914" s="241"/>
      <c r="Q4914" s="241"/>
      <c r="R4914" s="241"/>
      <c r="S4914" s="241"/>
      <c r="T4914" s="242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3" t="s">
        <v>180</v>
      </c>
      <c r="AU4914" s="243" t="s">
        <v>78</v>
      </c>
      <c r="AV4914" s="13" t="s">
        <v>76</v>
      </c>
      <c r="AW4914" s="13" t="s">
        <v>31</v>
      </c>
      <c r="AX4914" s="13" t="s">
        <v>69</v>
      </c>
      <c r="AY4914" s="243" t="s">
        <v>169</v>
      </c>
    </row>
    <row r="4915" s="14" customFormat="1">
      <c r="A4915" s="14"/>
      <c r="B4915" s="244"/>
      <c r="C4915" s="245"/>
      <c r="D4915" s="235" t="s">
        <v>180</v>
      </c>
      <c r="E4915" s="246" t="s">
        <v>19</v>
      </c>
      <c r="F4915" s="247" t="s">
        <v>1649</v>
      </c>
      <c r="G4915" s="245"/>
      <c r="H4915" s="248">
        <v>19.132000000000001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31</v>
      </c>
      <c r="AX4915" s="14" t="s">
        <v>69</v>
      </c>
      <c r="AY4915" s="254" t="s">
        <v>169</v>
      </c>
    </row>
    <row r="4916" s="14" customFormat="1">
      <c r="A4916" s="14"/>
      <c r="B4916" s="244"/>
      <c r="C4916" s="245"/>
      <c r="D4916" s="235" t="s">
        <v>180</v>
      </c>
      <c r="E4916" s="246" t="s">
        <v>19</v>
      </c>
      <c r="F4916" s="247" t="s">
        <v>1650</v>
      </c>
      <c r="G4916" s="245"/>
      <c r="H4916" s="248">
        <v>19.388000000000002</v>
      </c>
      <c r="I4916" s="249"/>
      <c r="J4916" s="245"/>
      <c r="K4916" s="245"/>
      <c r="L4916" s="250"/>
      <c r="M4916" s="251"/>
      <c r="N4916" s="252"/>
      <c r="O4916" s="252"/>
      <c r="P4916" s="252"/>
      <c r="Q4916" s="252"/>
      <c r="R4916" s="252"/>
      <c r="S4916" s="252"/>
      <c r="T4916" s="253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4" t="s">
        <v>180</v>
      </c>
      <c r="AU4916" s="254" t="s">
        <v>78</v>
      </c>
      <c r="AV4916" s="14" t="s">
        <v>78</v>
      </c>
      <c r="AW4916" s="14" t="s">
        <v>31</v>
      </c>
      <c r="AX4916" s="14" t="s">
        <v>69</v>
      </c>
      <c r="AY4916" s="254" t="s">
        <v>169</v>
      </c>
    </row>
    <row r="4917" s="14" customFormat="1">
      <c r="A4917" s="14"/>
      <c r="B4917" s="244"/>
      <c r="C4917" s="245"/>
      <c r="D4917" s="235" t="s">
        <v>180</v>
      </c>
      <c r="E4917" s="246" t="s">
        <v>19</v>
      </c>
      <c r="F4917" s="247" t="s">
        <v>1651</v>
      </c>
      <c r="G4917" s="245"/>
      <c r="H4917" s="248">
        <v>14.738</v>
      </c>
      <c r="I4917" s="249"/>
      <c r="J4917" s="245"/>
      <c r="K4917" s="245"/>
      <c r="L4917" s="250"/>
      <c r="M4917" s="251"/>
      <c r="N4917" s="252"/>
      <c r="O4917" s="252"/>
      <c r="P4917" s="252"/>
      <c r="Q4917" s="252"/>
      <c r="R4917" s="252"/>
      <c r="S4917" s="252"/>
      <c r="T4917" s="253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4" t="s">
        <v>180</v>
      </c>
      <c r="AU4917" s="254" t="s">
        <v>78</v>
      </c>
      <c r="AV4917" s="14" t="s">
        <v>78</v>
      </c>
      <c r="AW4917" s="14" t="s">
        <v>31</v>
      </c>
      <c r="AX4917" s="14" t="s">
        <v>69</v>
      </c>
      <c r="AY4917" s="254" t="s">
        <v>169</v>
      </c>
    </row>
    <row r="4918" s="13" customFormat="1">
      <c r="A4918" s="13"/>
      <c r="B4918" s="233"/>
      <c r="C4918" s="234"/>
      <c r="D4918" s="235" t="s">
        <v>180</v>
      </c>
      <c r="E4918" s="236" t="s">
        <v>19</v>
      </c>
      <c r="F4918" s="237" t="s">
        <v>1595</v>
      </c>
      <c r="G4918" s="234"/>
      <c r="H4918" s="236" t="s">
        <v>19</v>
      </c>
      <c r="I4918" s="238"/>
      <c r="J4918" s="234"/>
      <c r="K4918" s="234"/>
      <c r="L4918" s="239"/>
      <c r="M4918" s="240"/>
      <c r="N4918" s="241"/>
      <c r="O4918" s="241"/>
      <c r="P4918" s="241"/>
      <c r="Q4918" s="241"/>
      <c r="R4918" s="241"/>
      <c r="S4918" s="241"/>
      <c r="T4918" s="242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3" t="s">
        <v>180</v>
      </c>
      <c r="AU4918" s="243" t="s">
        <v>78</v>
      </c>
      <c r="AV4918" s="13" t="s">
        <v>76</v>
      </c>
      <c r="AW4918" s="13" t="s">
        <v>31</v>
      </c>
      <c r="AX4918" s="13" t="s">
        <v>69</v>
      </c>
      <c r="AY4918" s="243" t="s">
        <v>169</v>
      </c>
    </row>
    <row r="4919" s="14" customFormat="1">
      <c r="A4919" s="14"/>
      <c r="B4919" s="244"/>
      <c r="C4919" s="245"/>
      <c r="D4919" s="235" t="s">
        <v>180</v>
      </c>
      <c r="E4919" s="246" t="s">
        <v>19</v>
      </c>
      <c r="F4919" s="247" t="s">
        <v>1652</v>
      </c>
      <c r="G4919" s="245"/>
      <c r="H4919" s="248">
        <v>17.675000000000001</v>
      </c>
      <c r="I4919" s="249"/>
      <c r="J4919" s="245"/>
      <c r="K4919" s="245"/>
      <c r="L4919" s="250"/>
      <c r="M4919" s="251"/>
      <c r="N4919" s="252"/>
      <c r="O4919" s="252"/>
      <c r="P4919" s="252"/>
      <c r="Q4919" s="252"/>
      <c r="R4919" s="252"/>
      <c r="S4919" s="252"/>
      <c r="T4919" s="253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4" t="s">
        <v>180</v>
      </c>
      <c r="AU4919" s="254" t="s">
        <v>78</v>
      </c>
      <c r="AV4919" s="14" t="s">
        <v>78</v>
      </c>
      <c r="AW4919" s="14" t="s">
        <v>31</v>
      </c>
      <c r="AX4919" s="14" t="s">
        <v>69</v>
      </c>
      <c r="AY4919" s="254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1597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1653</v>
      </c>
      <c r="G4921" s="245"/>
      <c r="H4921" s="248">
        <v>15.930999999999999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3" customFormat="1">
      <c r="A4922" s="13"/>
      <c r="B4922" s="233"/>
      <c r="C4922" s="234"/>
      <c r="D4922" s="235" t="s">
        <v>180</v>
      </c>
      <c r="E4922" s="236" t="s">
        <v>19</v>
      </c>
      <c r="F4922" s="237" t="s">
        <v>1599</v>
      </c>
      <c r="G4922" s="234"/>
      <c r="H4922" s="236" t="s">
        <v>19</v>
      </c>
      <c r="I4922" s="238"/>
      <c r="J4922" s="234"/>
      <c r="K4922" s="234"/>
      <c r="L4922" s="239"/>
      <c r="M4922" s="240"/>
      <c r="N4922" s="241"/>
      <c r="O4922" s="241"/>
      <c r="P4922" s="241"/>
      <c r="Q4922" s="241"/>
      <c r="R4922" s="241"/>
      <c r="S4922" s="241"/>
      <c r="T4922" s="242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43" t="s">
        <v>180</v>
      </c>
      <c r="AU4922" s="243" t="s">
        <v>78</v>
      </c>
      <c r="AV4922" s="13" t="s">
        <v>76</v>
      </c>
      <c r="AW4922" s="13" t="s">
        <v>31</v>
      </c>
      <c r="AX4922" s="13" t="s">
        <v>69</v>
      </c>
      <c r="AY4922" s="243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1654</v>
      </c>
      <c r="G4923" s="245"/>
      <c r="H4923" s="248">
        <v>9.0660000000000007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1604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1656</v>
      </c>
      <c r="G4925" s="245"/>
      <c r="H4925" s="248">
        <v>33.408999999999999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1606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1657</v>
      </c>
      <c r="G4927" s="245"/>
      <c r="H4927" s="248">
        <v>21.463000000000001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1608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1658</v>
      </c>
      <c r="G4929" s="245"/>
      <c r="H4929" s="248">
        <v>14.007999999999999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5" customFormat="1">
      <c r="A4930" s="15"/>
      <c r="B4930" s="255"/>
      <c r="C4930" s="256"/>
      <c r="D4930" s="235" t="s">
        <v>180</v>
      </c>
      <c r="E4930" s="257" t="s">
        <v>19</v>
      </c>
      <c r="F4930" s="258" t="s">
        <v>371</v>
      </c>
      <c r="G4930" s="256"/>
      <c r="H4930" s="259">
        <v>164.81</v>
      </c>
      <c r="I4930" s="260"/>
      <c r="J4930" s="256"/>
      <c r="K4930" s="256"/>
      <c r="L4930" s="261"/>
      <c r="M4930" s="262"/>
      <c r="N4930" s="263"/>
      <c r="O4930" s="263"/>
      <c r="P4930" s="263"/>
      <c r="Q4930" s="263"/>
      <c r="R4930" s="263"/>
      <c r="S4930" s="263"/>
      <c r="T4930" s="264"/>
      <c r="U4930" s="15"/>
      <c r="V4930" s="15"/>
      <c r="W4930" s="15"/>
      <c r="X4930" s="15"/>
      <c r="Y4930" s="15"/>
      <c r="Z4930" s="15"/>
      <c r="AA4930" s="15"/>
      <c r="AB4930" s="15"/>
      <c r="AC4930" s="15"/>
      <c r="AD4930" s="15"/>
      <c r="AE4930" s="15"/>
      <c r="AT4930" s="265" t="s">
        <v>180</v>
      </c>
      <c r="AU4930" s="265" t="s">
        <v>78</v>
      </c>
      <c r="AV4930" s="15" t="s">
        <v>176</v>
      </c>
      <c r="AW4930" s="15" t="s">
        <v>31</v>
      </c>
      <c r="AX4930" s="15" t="s">
        <v>76</v>
      </c>
      <c r="AY4930" s="265" t="s">
        <v>169</v>
      </c>
    </row>
    <row r="4931" s="14" customFormat="1">
      <c r="A4931" s="14"/>
      <c r="B4931" s="244"/>
      <c r="C4931" s="245"/>
      <c r="D4931" s="235" t="s">
        <v>180</v>
      </c>
      <c r="E4931" s="245"/>
      <c r="F4931" s="247" t="s">
        <v>3823</v>
      </c>
      <c r="G4931" s="245"/>
      <c r="H4931" s="248">
        <v>189.53200000000001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4</v>
      </c>
      <c r="AX4931" s="14" t="s">
        <v>76</v>
      </c>
      <c r="AY4931" s="254" t="s">
        <v>169</v>
      </c>
    </row>
    <row r="4932" s="2" customFormat="1" ht="24.15" customHeight="1">
      <c r="A4932" s="41"/>
      <c r="B4932" s="42"/>
      <c r="C4932" s="266" t="s">
        <v>3824</v>
      </c>
      <c r="D4932" s="266" t="s">
        <v>402</v>
      </c>
      <c r="E4932" s="267" t="s">
        <v>3825</v>
      </c>
      <c r="F4932" s="268" t="s">
        <v>3820</v>
      </c>
      <c r="G4932" s="269" t="s">
        <v>412</v>
      </c>
      <c r="H4932" s="270">
        <v>105.042</v>
      </c>
      <c r="I4932" s="271"/>
      <c r="J4932" s="272">
        <f>ROUND(I4932*H4932,2)</f>
        <v>0</v>
      </c>
      <c r="K4932" s="268" t="s">
        <v>19</v>
      </c>
      <c r="L4932" s="273"/>
      <c r="M4932" s="274" t="s">
        <v>19</v>
      </c>
      <c r="N4932" s="275" t="s">
        <v>40</v>
      </c>
      <c r="O4932" s="87"/>
      <c r="P4932" s="224">
        <f>O4932*H4932</f>
        <v>0</v>
      </c>
      <c r="Q4932" s="224">
        <v>0.02</v>
      </c>
      <c r="R4932" s="224">
        <f>Q4932*H4932</f>
        <v>2.1008400000000003</v>
      </c>
      <c r="S4932" s="224">
        <v>0</v>
      </c>
      <c r="T4932" s="225">
        <f>S4932*H4932</f>
        <v>0</v>
      </c>
      <c r="U4932" s="41"/>
      <c r="V4932" s="41"/>
      <c r="W4932" s="41"/>
      <c r="X4932" s="41"/>
      <c r="Y4932" s="41"/>
      <c r="Z4932" s="41"/>
      <c r="AA4932" s="41"/>
      <c r="AB4932" s="41"/>
      <c r="AC4932" s="41"/>
      <c r="AD4932" s="41"/>
      <c r="AE4932" s="41"/>
      <c r="AR4932" s="226" t="s">
        <v>688</v>
      </c>
      <c r="AT4932" s="226" t="s">
        <v>402</v>
      </c>
      <c r="AU4932" s="226" t="s">
        <v>78</v>
      </c>
      <c r="AY4932" s="20" t="s">
        <v>169</v>
      </c>
      <c r="BE4932" s="227">
        <f>IF(N4932="základní",J4932,0)</f>
        <v>0</v>
      </c>
      <c r="BF4932" s="227">
        <f>IF(N4932="snížená",J4932,0)</f>
        <v>0</v>
      </c>
      <c r="BG4932" s="227">
        <f>IF(N4932="zákl. přenesená",J4932,0)</f>
        <v>0</v>
      </c>
      <c r="BH4932" s="227">
        <f>IF(N4932="sníž. přenesená",J4932,0)</f>
        <v>0</v>
      </c>
      <c r="BI4932" s="227">
        <f>IF(N4932="nulová",J4932,0)</f>
        <v>0</v>
      </c>
      <c r="BJ4932" s="20" t="s">
        <v>76</v>
      </c>
      <c r="BK4932" s="227">
        <f>ROUND(I4932*H4932,2)</f>
        <v>0</v>
      </c>
      <c r="BL4932" s="20" t="s">
        <v>508</v>
      </c>
      <c r="BM4932" s="226" t="s">
        <v>3826</v>
      </c>
    </row>
    <row r="4933" s="13" customFormat="1">
      <c r="A4933" s="13"/>
      <c r="B4933" s="233"/>
      <c r="C4933" s="234"/>
      <c r="D4933" s="235" t="s">
        <v>180</v>
      </c>
      <c r="E4933" s="236" t="s">
        <v>19</v>
      </c>
      <c r="F4933" s="237" t="s">
        <v>3827</v>
      </c>
      <c r="G4933" s="234"/>
      <c r="H4933" s="236" t="s">
        <v>19</v>
      </c>
      <c r="I4933" s="238"/>
      <c r="J4933" s="234"/>
      <c r="K4933" s="234"/>
      <c r="L4933" s="239"/>
      <c r="M4933" s="240"/>
      <c r="N4933" s="241"/>
      <c r="O4933" s="241"/>
      <c r="P4933" s="241"/>
      <c r="Q4933" s="241"/>
      <c r="R4933" s="241"/>
      <c r="S4933" s="241"/>
      <c r="T4933" s="242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3" t="s">
        <v>180</v>
      </c>
      <c r="AU4933" s="243" t="s">
        <v>78</v>
      </c>
      <c r="AV4933" s="13" t="s">
        <v>76</v>
      </c>
      <c r="AW4933" s="13" t="s">
        <v>31</v>
      </c>
      <c r="AX4933" s="13" t="s">
        <v>69</v>
      </c>
      <c r="AY4933" s="243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1624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1660</v>
      </c>
      <c r="G4935" s="245"/>
      <c r="H4935" s="248">
        <v>44.229999999999997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3" customFormat="1">
      <c r="A4936" s="13"/>
      <c r="B4936" s="233"/>
      <c r="C4936" s="234"/>
      <c r="D4936" s="235" t="s">
        <v>180</v>
      </c>
      <c r="E4936" s="236" t="s">
        <v>19</v>
      </c>
      <c r="F4936" s="237" t="s">
        <v>1628</v>
      </c>
      <c r="G4936" s="234"/>
      <c r="H4936" s="236" t="s">
        <v>19</v>
      </c>
      <c r="I4936" s="238"/>
      <c r="J4936" s="234"/>
      <c r="K4936" s="234"/>
      <c r="L4936" s="239"/>
      <c r="M4936" s="240"/>
      <c r="N4936" s="241"/>
      <c r="O4936" s="241"/>
      <c r="P4936" s="241"/>
      <c r="Q4936" s="241"/>
      <c r="R4936" s="241"/>
      <c r="S4936" s="241"/>
      <c r="T4936" s="242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43" t="s">
        <v>180</v>
      </c>
      <c r="AU4936" s="243" t="s">
        <v>78</v>
      </c>
      <c r="AV4936" s="13" t="s">
        <v>76</v>
      </c>
      <c r="AW4936" s="13" t="s">
        <v>31</v>
      </c>
      <c r="AX4936" s="13" t="s">
        <v>69</v>
      </c>
      <c r="AY4936" s="243" t="s">
        <v>169</v>
      </c>
    </row>
    <row r="4937" s="14" customFormat="1">
      <c r="A4937" s="14"/>
      <c r="B4937" s="244"/>
      <c r="C4937" s="245"/>
      <c r="D4937" s="235" t="s">
        <v>180</v>
      </c>
      <c r="E4937" s="246" t="s">
        <v>19</v>
      </c>
      <c r="F4937" s="247" t="s">
        <v>1661</v>
      </c>
      <c r="G4937" s="245"/>
      <c r="H4937" s="248">
        <v>47.110999999999997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31</v>
      </c>
      <c r="AX4937" s="14" t="s">
        <v>69</v>
      </c>
      <c r="AY4937" s="254" t="s">
        <v>169</v>
      </c>
    </row>
    <row r="4938" s="15" customFormat="1">
      <c r="A4938" s="15"/>
      <c r="B4938" s="255"/>
      <c r="C4938" s="256"/>
      <c r="D4938" s="235" t="s">
        <v>180</v>
      </c>
      <c r="E4938" s="257" t="s">
        <v>19</v>
      </c>
      <c r="F4938" s="258" t="s">
        <v>371</v>
      </c>
      <c r="G4938" s="256"/>
      <c r="H4938" s="259">
        <v>91.340999999999994</v>
      </c>
      <c r="I4938" s="260"/>
      <c r="J4938" s="256"/>
      <c r="K4938" s="256"/>
      <c r="L4938" s="261"/>
      <c r="M4938" s="262"/>
      <c r="N4938" s="263"/>
      <c r="O4938" s="263"/>
      <c r="P4938" s="263"/>
      <c r="Q4938" s="263"/>
      <c r="R4938" s="263"/>
      <c r="S4938" s="263"/>
      <c r="T4938" s="264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65" t="s">
        <v>180</v>
      </c>
      <c r="AU4938" s="265" t="s">
        <v>78</v>
      </c>
      <c r="AV4938" s="15" t="s">
        <v>176</v>
      </c>
      <c r="AW4938" s="15" t="s">
        <v>31</v>
      </c>
      <c r="AX4938" s="15" t="s">
        <v>76</v>
      </c>
      <c r="AY4938" s="265" t="s">
        <v>169</v>
      </c>
    </row>
    <row r="4939" s="14" customFormat="1">
      <c r="A4939" s="14"/>
      <c r="B4939" s="244"/>
      <c r="C4939" s="245"/>
      <c r="D4939" s="235" t="s">
        <v>180</v>
      </c>
      <c r="E4939" s="245"/>
      <c r="F4939" s="247" t="s">
        <v>3828</v>
      </c>
      <c r="G4939" s="245"/>
      <c r="H4939" s="248">
        <v>105.042</v>
      </c>
      <c r="I4939" s="249"/>
      <c r="J4939" s="245"/>
      <c r="K4939" s="245"/>
      <c r="L4939" s="250"/>
      <c r="M4939" s="251"/>
      <c r="N4939" s="252"/>
      <c r="O4939" s="252"/>
      <c r="P4939" s="252"/>
      <c r="Q4939" s="252"/>
      <c r="R4939" s="252"/>
      <c r="S4939" s="252"/>
      <c r="T4939" s="253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T4939" s="254" t="s">
        <v>180</v>
      </c>
      <c r="AU4939" s="254" t="s">
        <v>78</v>
      </c>
      <c r="AV4939" s="14" t="s">
        <v>78</v>
      </c>
      <c r="AW4939" s="14" t="s">
        <v>4</v>
      </c>
      <c r="AX4939" s="14" t="s">
        <v>76</v>
      </c>
      <c r="AY4939" s="254" t="s">
        <v>169</v>
      </c>
    </row>
    <row r="4940" s="2" customFormat="1" ht="24.15" customHeight="1">
      <c r="A4940" s="41"/>
      <c r="B4940" s="42"/>
      <c r="C4940" s="215" t="s">
        <v>3829</v>
      </c>
      <c r="D4940" s="215" t="s">
        <v>171</v>
      </c>
      <c r="E4940" s="216" t="s">
        <v>3830</v>
      </c>
      <c r="F4940" s="217" t="s">
        <v>3831</v>
      </c>
      <c r="G4940" s="218" t="s">
        <v>412</v>
      </c>
      <c r="H4940" s="219">
        <v>9.7200000000000006</v>
      </c>
      <c r="I4940" s="220"/>
      <c r="J4940" s="221">
        <f>ROUND(I4940*H4940,2)</f>
        <v>0</v>
      </c>
      <c r="K4940" s="217" t="s">
        <v>175</v>
      </c>
      <c r="L4940" s="47"/>
      <c r="M4940" s="222" t="s">
        <v>19</v>
      </c>
      <c r="N4940" s="223" t="s">
        <v>40</v>
      </c>
      <c r="O4940" s="87"/>
      <c r="P4940" s="224">
        <f>O4940*H4940</f>
        <v>0</v>
      </c>
      <c r="Q4940" s="224">
        <v>0.00051999999999999995</v>
      </c>
      <c r="R4940" s="224">
        <f>Q4940*H4940</f>
        <v>0.0050543999999999997</v>
      </c>
      <c r="S4940" s="224">
        <v>0</v>
      </c>
      <c r="T4940" s="225">
        <f>S4940*H4940</f>
        <v>0</v>
      </c>
      <c r="U4940" s="41"/>
      <c r="V4940" s="41"/>
      <c r="W4940" s="41"/>
      <c r="X4940" s="41"/>
      <c r="Y4940" s="41"/>
      <c r="Z4940" s="41"/>
      <c r="AA4940" s="41"/>
      <c r="AB4940" s="41"/>
      <c r="AC4940" s="41"/>
      <c r="AD4940" s="41"/>
      <c r="AE4940" s="41"/>
      <c r="AR4940" s="226" t="s">
        <v>176</v>
      </c>
      <c r="AT4940" s="226" t="s">
        <v>171</v>
      </c>
      <c r="AU4940" s="226" t="s">
        <v>78</v>
      </c>
      <c r="AY4940" s="20" t="s">
        <v>169</v>
      </c>
      <c r="BE4940" s="227">
        <f>IF(N4940="základní",J4940,0)</f>
        <v>0</v>
      </c>
      <c r="BF4940" s="227">
        <f>IF(N4940="snížená",J4940,0)</f>
        <v>0</v>
      </c>
      <c r="BG4940" s="227">
        <f>IF(N4940="zákl. přenesená",J4940,0)</f>
        <v>0</v>
      </c>
      <c r="BH4940" s="227">
        <f>IF(N4940="sníž. přenesená",J4940,0)</f>
        <v>0</v>
      </c>
      <c r="BI4940" s="227">
        <f>IF(N4940="nulová",J4940,0)</f>
        <v>0</v>
      </c>
      <c r="BJ4940" s="20" t="s">
        <v>76</v>
      </c>
      <c r="BK4940" s="227">
        <f>ROUND(I4940*H4940,2)</f>
        <v>0</v>
      </c>
      <c r="BL4940" s="20" t="s">
        <v>176</v>
      </c>
      <c r="BM4940" s="226" t="s">
        <v>3832</v>
      </c>
    </row>
    <row r="4941" s="2" customFormat="1">
      <c r="A4941" s="41"/>
      <c r="B4941" s="42"/>
      <c r="C4941" s="43"/>
      <c r="D4941" s="228" t="s">
        <v>178</v>
      </c>
      <c r="E4941" s="43"/>
      <c r="F4941" s="229" t="s">
        <v>3833</v>
      </c>
      <c r="G4941" s="43"/>
      <c r="H4941" s="43"/>
      <c r="I4941" s="230"/>
      <c r="J4941" s="43"/>
      <c r="K4941" s="43"/>
      <c r="L4941" s="47"/>
      <c r="M4941" s="231"/>
      <c r="N4941" s="232"/>
      <c r="O4941" s="87"/>
      <c r="P4941" s="87"/>
      <c r="Q4941" s="87"/>
      <c r="R4941" s="87"/>
      <c r="S4941" s="87"/>
      <c r="T4941" s="88"/>
      <c r="U4941" s="41"/>
      <c r="V4941" s="41"/>
      <c r="W4941" s="41"/>
      <c r="X4941" s="41"/>
      <c r="Y4941" s="41"/>
      <c r="Z4941" s="41"/>
      <c r="AA4941" s="41"/>
      <c r="AB4941" s="41"/>
      <c r="AC4941" s="41"/>
      <c r="AD4941" s="41"/>
      <c r="AE4941" s="41"/>
      <c r="AT4941" s="20" t="s">
        <v>178</v>
      </c>
      <c r="AU4941" s="20" t="s">
        <v>78</v>
      </c>
    </row>
    <row r="4942" s="2" customFormat="1" ht="16.5" customHeight="1">
      <c r="A4942" s="41"/>
      <c r="B4942" s="42"/>
      <c r="C4942" s="266" t="s">
        <v>3834</v>
      </c>
      <c r="D4942" s="266" t="s">
        <v>402</v>
      </c>
      <c r="E4942" s="267" t="s">
        <v>3835</v>
      </c>
      <c r="F4942" s="268" t="s">
        <v>3836</v>
      </c>
      <c r="G4942" s="269" t="s">
        <v>412</v>
      </c>
      <c r="H4942" s="270">
        <v>10.692</v>
      </c>
      <c r="I4942" s="271"/>
      <c r="J4942" s="272">
        <f>ROUND(I4942*H4942,2)</f>
        <v>0</v>
      </c>
      <c r="K4942" s="268" t="s">
        <v>175</v>
      </c>
      <c r="L4942" s="273"/>
      <c r="M4942" s="274" t="s">
        <v>19</v>
      </c>
      <c r="N4942" s="275" t="s">
        <v>40</v>
      </c>
      <c r="O4942" s="87"/>
      <c r="P4942" s="224">
        <f>O4942*H4942</f>
        <v>0</v>
      </c>
      <c r="Q4942" s="224">
        <v>0.012</v>
      </c>
      <c r="R4942" s="224">
        <f>Q4942*H4942</f>
        <v>0.128304</v>
      </c>
      <c r="S4942" s="224">
        <v>0</v>
      </c>
      <c r="T4942" s="225">
        <f>S4942*H4942</f>
        <v>0</v>
      </c>
      <c r="U4942" s="41"/>
      <c r="V4942" s="41"/>
      <c r="W4942" s="41"/>
      <c r="X4942" s="41"/>
      <c r="Y4942" s="41"/>
      <c r="Z4942" s="41"/>
      <c r="AA4942" s="41"/>
      <c r="AB4942" s="41"/>
      <c r="AC4942" s="41"/>
      <c r="AD4942" s="41"/>
      <c r="AE4942" s="41"/>
      <c r="AR4942" s="226" t="s">
        <v>406</v>
      </c>
      <c r="AT4942" s="226" t="s">
        <v>402</v>
      </c>
      <c r="AU4942" s="226" t="s">
        <v>78</v>
      </c>
      <c r="AY4942" s="20" t="s">
        <v>169</v>
      </c>
      <c r="BE4942" s="227">
        <f>IF(N4942="základní",J4942,0)</f>
        <v>0</v>
      </c>
      <c r="BF4942" s="227">
        <f>IF(N4942="snížená",J4942,0)</f>
        <v>0</v>
      </c>
      <c r="BG4942" s="227">
        <f>IF(N4942="zákl. přenesená",J4942,0)</f>
        <v>0</v>
      </c>
      <c r="BH4942" s="227">
        <f>IF(N4942="sníž. přenesená",J4942,0)</f>
        <v>0</v>
      </c>
      <c r="BI4942" s="227">
        <f>IF(N4942="nulová",J4942,0)</f>
        <v>0</v>
      </c>
      <c r="BJ4942" s="20" t="s">
        <v>76</v>
      </c>
      <c r="BK4942" s="227">
        <f>ROUND(I4942*H4942,2)</f>
        <v>0</v>
      </c>
      <c r="BL4942" s="20" t="s">
        <v>176</v>
      </c>
      <c r="BM4942" s="226" t="s">
        <v>3837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3838</v>
      </c>
      <c r="G4943" s="245"/>
      <c r="H4943" s="248">
        <v>9.7200000000000006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9.7200000000000006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3839</v>
      </c>
      <c r="G4945" s="245"/>
      <c r="H4945" s="248">
        <v>10.692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3840</v>
      </c>
      <c r="D4946" s="215" t="s">
        <v>171</v>
      </c>
      <c r="E4946" s="216" t="s">
        <v>3841</v>
      </c>
      <c r="F4946" s="217" t="s">
        <v>3842</v>
      </c>
      <c r="G4946" s="218" t="s">
        <v>396</v>
      </c>
      <c r="H4946" s="219">
        <v>185.26499999999999</v>
      </c>
      <c r="I4946" s="220"/>
      <c r="J4946" s="221">
        <f>ROUND(I4946*H4946,2)</f>
        <v>0</v>
      </c>
      <c r="K4946" s="217" t="s">
        <v>19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0.00050000000000000001</v>
      </c>
      <c r="R4946" s="224">
        <f>Q4946*H4946</f>
        <v>0.092632499999999993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508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508</v>
      </c>
      <c r="BM4946" s="226" t="s">
        <v>3843</v>
      </c>
    </row>
    <row r="4947" s="13" customFormat="1">
      <c r="A4947" s="13"/>
      <c r="B4947" s="233"/>
      <c r="C4947" s="234"/>
      <c r="D4947" s="235" t="s">
        <v>180</v>
      </c>
      <c r="E4947" s="236" t="s">
        <v>19</v>
      </c>
      <c r="F4947" s="237" t="s">
        <v>3811</v>
      </c>
      <c r="G4947" s="234"/>
      <c r="H4947" s="236" t="s">
        <v>19</v>
      </c>
      <c r="I4947" s="238"/>
      <c r="J4947" s="234"/>
      <c r="K4947" s="234"/>
      <c r="L4947" s="239"/>
      <c r="M4947" s="240"/>
      <c r="N4947" s="241"/>
      <c r="O4947" s="241"/>
      <c r="P4947" s="241"/>
      <c r="Q4947" s="241"/>
      <c r="R4947" s="241"/>
      <c r="S4947" s="241"/>
      <c r="T4947" s="242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3" t="s">
        <v>180</v>
      </c>
      <c r="AU4947" s="243" t="s">
        <v>78</v>
      </c>
      <c r="AV4947" s="13" t="s">
        <v>76</v>
      </c>
      <c r="AW4947" s="13" t="s">
        <v>31</v>
      </c>
      <c r="AX4947" s="13" t="s">
        <v>69</v>
      </c>
      <c r="AY4947" s="243" t="s">
        <v>169</v>
      </c>
    </row>
    <row r="4948" s="13" customFormat="1">
      <c r="A4948" s="13"/>
      <c r="B4948" s="233"/>
      <c r="C4948" s="234"/>
      <c r="D4948" s="235" t="s">
        <v>180</v>
      </c>
      <c r="E4948" s="236" t="s">
        <v>19</v>
      </c>
      <c r="F4948" s="237" t="s">
        <v>1577</v>
      </c>
      <c r="G4948" s="234"/>
      <c r="H4948" s="236" t="s">
        <v>19</v>
      </c>
      <c r="I4948" s="238"/>
      <c r="J4948" s="234"/>
      <c r="K4948" s="234"/>
      <c r="L4948" s="239"/>
      <c r="M4948" s="240"/>
      <c r="N4948" s="241"/>
      <c r="O4948" s="241"/>
      <c r="P4948" s="241"/>
      <c r="Q4948" s="241"/>
      <c r="R4948" s="241"/>
      <c r="S4948" s="241"/>
      <c r="T4948" s="242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3" t="s">
        <v>180</v>
      </c>
      <c r="AU4948" s="243" t="s">
        <v>78</v>
      </c>
      <c r="AV4948" s="13" t="s">
        <v>76</v>
      </c>
      <c r="AW4948" s="13" t="s">
        <v>31</v>
      </c>
      <c r="AX4948" s="13" t="s">
        <v>69</v>
      </c>
      <c r="AY4948" s="243" t="s">
        <v>169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3844</v>
      </c>
      <c r="G4949" s="245"/>
      <c r="H4949" s="248">
        <v>4.0499999999999998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3" customFormat="1">
      <c r="A4950" s="13"/>
      <c r="B4950" s="233"/>
      <c r="C4950" s="234"/>
      <c r="D4950" s="235" t="s">
        <v>180</v>
      </c>
      <c r="E4950" s="236" t="s">
        <v>19</v>
      </c>
      <c r="F4950" s="237" t="s">
        <v>1601</v>
      </c>
      <c r="G4950" s="234"/>
      <c r="H4950" s="236" t="s">
        <v>19</v>
      </c>
      <c r="I4950" s="238"/>
      <c r="J4950" s="234"/>
      <c r="K4950" s="234"/>
      <c r="L4950" s="239"/>
      <c r="M4950" s="240"/>
      <c r="N4950" s="241"/>
      <c r="O4950" s="241"/>
      <c r="P4950" s="241"/>
      <c r="Q4950" s="241"/>
      <c r="R4950" s="241"/>
      <c r="S4950" s="241"/>
      <c r="T4950" s="242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43" t="s">
        <v>180</v>
      </c>
      <c r="AU4950" s="243" t="s">
        <v>78</v>
      </c>
      <c r="AV4950" s="13" t="s">
        <v>76</v>
      </c>
      <c r="AW4950" s="13" t="s">
        <v>31</v>
      </c>
      <c r="AX4950" s="13" t="s">
        <v>69</v>
      </c>
      <c r="AY4950" s="243" t="s">
        <v>169</v>
      </c>
    </row>
    <row r="4951" s="14" customFormat="1">
      <c r="A4951" s="14"/>
      <c r="B4951" s="244"/>
      <c r="C4951" s="245"/>
      <c r="D4951" s="235" t="s">
        <v>180</v>
      </c>
      <c r="E4951" s="246" t="s">
        <v>19</v>
      </c>
      <c r="F4951" s="247" t="s">
        <v>3845</v>
      </c>
      <c r="G4951" s="245"/>
      <c r="H4951" s="248">
        <v>4.6749999999999998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31</v>
      </c>
      <c r="AX4951" s="14" t="s">
        <v>69</v>
      </c>
      <c r="AY4951" s="254" t="s">
        <v>169</v>
      </c>
    </row>
    <row r="4952" s="13" customFormat="1">
      <c r="A4952" s="13"/>
      <c r="B4952" s="233"/>
      <c r="C4952" s="234"/>
      <c r="D4952" s="235" t="s">
        <v>180</v>
      </c>
      <c r="E4952" s="236" t="s">
        <v>19</v>
      </c>
      <c r="F4952" s="237" t="s">
        <v>1630</v>
      </c>
      <c r="G4952" s="234"/>
      <c r="H4952" s="236" t="s">
        <v>19</v>
      </c>
      <c r="I4952" s="238"/>
      <c r="J4952" s="234"/>
      <c r="K4952" s="234"/>
      <c r="L4952" s="239"/>
      <c r="M4952" s="240"/>
      <c r="N4952" s="241"/>
      <c r="O4952" s="241"/>
      <c r="P4952" s="241"/>
      <c r="Q4952" s="241"/>
      <c r="R4952" s="241"/>
      <c r="S4952" s="241"/>
      <c r="T4952" s="242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43" t="s">
        <v>180</v>
      </c>
      <c r="AU4952" s="243" t="s">
        <v>78</v>
      </c>
      <c r="AV4952" s="13" t="s">
        <v>76</v>
      </c>
      <c r="AW4952" s="13" t="s">
        <v>31</v>
      </c>
      <c r="AX4952" s="13" t="s">
        <v>69</v>
      </c>
      <c r="AY4952" s="243" t="s">
        <v>169</v>
      </c>
    </row>
    <row r="4953" s="14" customFormat="1">
      <c r="A4953" s="14"/>
      <c r="B4953" s="244"/>
      <c r="C4953" s="245"/>
      <c r="D4953" s="235" t="s">
        <v>180</v>
      </c>
      <c r="E4953" s="246" t="s">
        <v>19</v>
      </c>
      <c r="F4953" s="247" t="s">
        <v>3846</v>
      </c>
      <c r="G4953" s="245"/>
      <c r="H4953" s="248">
        <v>4</v>
      </c>
      <c r="I4953" s="249"/>
      <c r="J4953" s="245"/>
      <c r="K4953" s="245"/>
      <c r="L4953" s="250"/>
      <c r="M4953" s="251"/>
      <c r="N4953" s="252"/>
      <c r="O4953" s="252"/>
      <c r="P4953" s="252"/>
      <c r="Q4953" s="252"/>
      <c r="R4953" s="252"/>
      <c r="S4953" s="252"/>
      <c r="T4953" s="253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4" t="s">
        <v>180</v>
      </c>
      <c r="AU4953" s="254" t="s">
        <v>78</v>
      </c>
      <c r="AV4953" s="14" t="s">
        <v>78</v>
      </c>
      <c r="AW4953" s="14" t="s">
        <v>31</v>
      </c>
      <c r="AX4953" s="14" t="s">
        <v>69</v>
      </c>
      <c r="AY4953" s="254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1634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3847</v>
      </c>
      <c r="G4955" s="245"/>
      <c r="H4955" s="248">
        <v>4.2800000000000002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1638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3848</v>
      </c>
      <c r="G4957" s="245"/>
      <c r="H4957" s="248">
        <v>4.0499999999999998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3822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3" customFormat="1">
      <c r="A4959" s="13"/>
      <c r="B4959" s="233"/>
      <c r="C4959" s="234"/>
      <c r="D4959" s="235" t="s">
        <v>180</v>
      </c>
      <c r="E4959" s="236" t="s">
        <v>19</v>
      </c>
      <c r="F4959" s="237" t="s">
        <v>1589</v>
      </c>
      <c r="G4959" s="234"/>
      <c r="H4959" s="236" t="s">
        <v>19</v>
      </c>
      <c r="I4959" s="238"/>
      <c r="J4959" s="234"/>
      <c r="K4959" s="234"/>
      <c r="L4959" s="239"/>
      <c r="M4959" s="240"/>
      <c r="N4959" s="241"/>
      <c r="O4959" s="241"/>
      <c r="P4959" s="241"/>
      <c r="Q4959" s="241"/>
      <c r="R4959" s="241"/>
      <c r="S4959" s="241"/>
      <c r="T4959" s="242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3" t="s">
        <v>180</v>
      </c>
      <c r="AU4959" s="243" t="s">
        <v>78</v>
      </c>
      <c r="AV4959" s="13" t="s">
        <v>76</v>
      </c>
      <c r="AW4959" s="13" t="s">
        <v>31</v>
      </c>
      <c r="AX4959" s="13" t="s">
        <v>69</v>
      </c>
      <c r="AY4959" s="243" t="s">
        <v>169</v>
      </c>
    </row>
    <row r="4960" s="14" customFormat="1">
      <c r="A4960" s="14"/>
      <c r="B4960" s="244"/>
      <c r="C4960" s="245"/>
      <c r="D4960" s="235" t="s">
        <v>180</v>
      </c>
      <c r="E4960" s="246" t="s">
        <v>19</v>
      </c>
      <c r="F4960" s="247" t="s">
        <v>3849</v>
      </c>
      <c r="G4960" s="245"/>
      <c r="H4960" s="248">
        <v>13.800000000000001</v>
      </c>
      <c r="I4960" s="249"/>
      <c r="J4960" s="245"/>
      <c r="K4960" s="245"/>
      <c r="L4960" s="250"/>
      <c r="M4960" s="251"/>
      <c r="N4960" s="252"/>
      <c r="O4960" s="252"/>
      <c r="P4960" s="252"/>
      <c r="Q4960" s="252"/>
      <c r="R4960" s="252"/>
      <c r="S4960" s="252"/>
      <c r="T4960" s="253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4" t="s">
        <v>180</v>
      </c>
      <c r="AU4960" s="254" t="s">
        <v>78</v>
      </c>
      <c r="AV4960" s="14" t="s">
        <v>78</v>
      </c>
      <c r="AW4960" s="14" t="s">
        <v>31</v>
      </c>
      <c r="AX4960" s="14" t="s">
        <v>69</v>
      </c>
      <c r="AY4960" s="254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3850</v>
      </c>
      <c r="G4961" s="245"/>
      <c r="H4961" s="248">
        <v>11.380000000000001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4" customFormat="1">
      <c r="A4962" s="14"/>
      <c r="B4962" s="244"/>
      <c r="C4962" s="245"/>
      <c r="D4962" s="235" t="s">
        <v>180</v>
      </c>
      <c r="E4962" s="246" t="s">
        <v>19</v>
      </c>
      <c r="F4962" s="247" t="s">
        <v>3851</v>
      </c>
      <c r="G4962" s="245"/>
      <c r="H4962" s="248">
        <v>10.34</v>
      </c>
      <c r="I4962" s="249"/>
      <c r="J4962" s="245"/>
      <c r="K4962" s="245"/>
      <c r="L4962" s="250"/>
      <c r="M4962" s="251"/>
      <c r="N4962" s="252"/>
      <c r="O4962" s="252"/>
      <c r="P4962" s="252"/>
      <c r="Q4962" s="252"/>
      <c r="R4962" s="252"/>
      <c r="S4962" s="252"/>
      <c r="T4962" s="253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4" t="s">
        <v>180</v>
      </c>
      <c r="AU4962" s="254" t="s">
        <v>78</v>
      </c>
      <c r="AV4962" s="14" t="s">
        <v>78</v>
      </c>
      <c r="AW4962" s="14" t="s">
        <v>31</v>
      </c>
      <c r="AX4962" s="14" t="s">
        <v>69</v>
      </c>
      <c r="AY4962" s="254" t="s">
        <v>169</v>
      </c>
    </row>
    <row r="4963" s="13" customFormat="1">
      <c r="A4963" s="13"/>
      <c r="B4963" s="233"/>
      <c r="C4963" s="234"/>
      <c r="D4963" s="235" t="s">
        <v>180</v>
      </c>
      <c r="E4963" s="236" t="s">
        <v>19</v>
      </c>
      <c r="F4963" s="237" t="s">
        <v>1595</v>
      </c>
      <c r="G4963" s="234"/>
      <c r="H4963" s="236" t="s">
        <v>19</v>
      </c>
      <c r="I4963" s="238"/>
      <c r="J4963" s="234"/>
      <c r="K4963" s="234"/>
      <c r="L4963" s="239"/>
      <c r="M4963" s="240"/>
      <c r="N4963" s="241"/>
      <c r="O4963" s="241"/>
      <c r="P4963" s="241"/>
      <c r="Q4963" s="241"/>
      <c r="R4963" s="241"/>
      <c r="S4963" s="241"/>
      <c r="T4963" s="242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43" t="s">
        <v>180</v>
      </c>
      <c r="AU4963" s="243" t="s">
        <v>78</v>
      </c>
      <c r="AV4963" s="13" t="s">
        <v>76</v>
      </c>
      <c r="AW4963" s="13" t="s">
        <v>31</v>
      </c>
      <c r="AX4963" s="13" t="s">
        <v>69</v>
      </c>
      <c r="AY4963" s="243" t="s">
        <v>169</v>
      </c>
    </row>
    <row r="4964" s="14" customFormat="1">
      <c r="A4964" s="14"/>
      <c r="B4964" s="244"/>
      <c r="C4964" s="245"/>
      <c r="D4964" s="235" t="s">
        <v>180</v>
      </c>
      <c r="E4964" s="246" t="s">
        <v>19</v>
      </c>
      <c r="F4964" s="247" t="s">
        <v>3852</v>
      </c>
      <c r="G4964" s="245"/>
      <c r="H4964" s="248">
        <v>11.75</v>
      </c>
      <c r="I4964" s="249"/>
      <c r="J4964" s="245"/>
      <c r="K4964" s="245"/>
      <c r="L4964" s="250"/>
      <c r="M4964" s="251"/>
      <c r="N4964" s="252"/>
      <c r="O4964" s="252"/>
      <c r="P4964" s="252"/>
      <c r="Q4964" s="252"/>
      <c r="R4964" s="252"/>
      <c r="S4964" s="252"/>
      <c r="T4964" s="253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4" t="s">
        <v>180</v>
      </c>
      <c r="AU4964" s="254" t="s">
        <v>78</v>
      </c>
      <c r="AV4964" s="14" t="s">
        <v>78</v>
      </c>
      <c r="AW4964" s="14" t="s">
        <v>31</v>
      </c>
      <c r="AX4964" s="14" t="s">
        <v>69</v>
      </c>
      <c r="AY4964" s="254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1597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3853</v>
      </c>
      <c r="G4966" s="245"/>
      <c r="H4966" s="248">
        <v>11.01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3" customFormat="1">
      <c r="A4967" s="13"/>
      <c r="B4967" s="233"/>
      <c r="C4967" s="234"/>
      <c r="D4967" s="235" t="s">
        <v>180</v>
      </c>
      <c r="E4967" s="236" t="s">
        <v>19</v>
      </c>
      <c r="F4967" s="237" t="s">
        <v>1599</v>
      </c>
      <c r="G4967" s="234"/>
      <c r="H4967" s="236" t="s">
        <v>19</v>
      </c>
      <c r="I4967" s="238"/>
      <c r="J4967" s="234"/>
      <c r="K4967" s="234"/>
      <c r="L4967" s="239"/>
      <c r="M4967" s="240"/>
      <c r="N4967" s="241"/>
      <c r="O4967" s="241"/>
      <c r="P4967" s="241"/>
      <c r="Q4967" s="241"/>
      <c r="R4967" s="241"/>
      <c r="S4967" s="241"/>
      <c r="T4967" s="242"/>
      <c r="U4967" s="13"/>
      <c r="V4967" s="13"/>
      <c r="W4967" s="13"/>
      <c r="X4967" s="13"/>
      <c r="Y4967" s="13"/>
      <c r="Z4967" s="13"/>
      <c r="AA4967" s="13"/>
      <c r="AB4967" s="13"/>
      <c r="AC4967" s="13"/>
      <c r="AD4967" s="13"/>
      <c r="AE4967" s="13"/>
      <c r="AT4967" s="243" t="s">
        <v>180</v>
      </c>
      <c r="AU4967" s="243" t="s">
        <v>78</v>
      </c>
      <c r="AV4967" s="13" t="s">
        <v>76</v>
      </c>
      <c r="AW4967" s="13" t="s">
        <v>31</v>
      </c>
      <c r="AX4967" s="13" t="s">
        <v>69</v>
      </c>
      <c r="AY4967" s="243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3854</v>
      </c>
      <c r="G4968" s="245"/>
      <c r="H4968" s="248">
        <v>6.75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1604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3855</v>
      </c>
      <c r="G4970" s="245"/>
      <c r="H4970" s="248">
        <v>23.07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1606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3856</v>
      </c>
      <c r="G4972" s="245"/>
      <c r="H4972" s="248">
        <v>13.01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1608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3857</v>
      </c>
      <c r="G4974" s="245"/>
      <c r="H4974" s="248">
        <v>9.6899999999999995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3827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3" customFormat="1">
      <c r="A4976" s="13"/>
      <c r="B4976" s="233"/>
      <c r="C4976" s="234"/>
      <c r="D4976" s="235" t="s">
        <v>180</v>
      </c>
      <c r="E4976" s="236" t="s">
        <v>19</v>
      </c>
      <c r="F4976" s="237" t="s">
        <v>1624</v>
      </c>
      <c r="G4976" s="234"/>
      <c r="H4976" s="236" t="s">
        <v>19</v>
      </c>
      <c r="I4976" s="238"/>
      <c r="J4976" s="234"/>
      <c r="K4976" s="234"/>
      <c r="L4976" s="239"/>
      <c r="M4976" s="240"/>
      <c r="N4976" s="241"/>
      <c r="O4976" s="241"/>
      <c r="P4976" s="241"/>
      <c r="Q4976" s="241"/>
      <c r="R4976" s="241"/>
      <c r="S4976" s="241"/>
      <c r="T4976" s="242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3" t="s">
        <v>180</v>
      </c>
      <c r="AU4976" s="243" t="s">
        <v>78</v>
      </c>
      <c r="AV4976" s="13" t="s">
        <v>76</v>
      </c>
      <c r="AW4976" s="13" t="s">
        <v>31</v>
      </c>
      <c r="AX4976" s="13" t="s">
        <v>69</v>
      </c>
      <c r="AY4976" s="243" t="s">
        <v>169</v>
      </c>
    </row>
    <row r="4977" s="14" customFormat="1">
      <c r="A4977" s="14"/>
      <c r="B4977" s="244"/>
      <c r="C4977" s="245"/>
      <c r="D4977" s="235" t="s">
        <v>180</v>
      </c>
      <c r="E4977" s="246" t="s">
        <v>19</v>
      </c>
      <c r="F4977" s="247" t="s">
        <v>3858</v>
      </c>
      <c r="G4977" s="245"/>
      <c r="H4977" s="248">
        <v>26.359999999999999</v>
      </c>
      <c r="I4977" s="249"/>
      <c r="J4977" s="245"/>
      <c r="K4977" s="245"/>
      <c r="L4977" s="250"/>
      <c r="M4977" s="251"/>
      <c r="N4977" s="252"/>
      <c r="O4977" s="252"/>
      <c r="P4977" s="252"/>
      <c r="Q4977" s="252"/>
      <c r="R4977" s="252"/>
      <c r="S4977" s="252"/>
      <c r="T4977" s="253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4" t="s">
        <v>180</v>
      </c>
      <c r="AU4977" s="254" t="s">
        <v>78</v>
      </c>
      <c r="AV4977" s="14" t="s">
        <v>78</v>
      </c>
      <c r="AW4977" s="14" t="s">
        <v>31</v>
      </c>
      <c r="AX4977" s="14" t="s">
        <v>69</v>
      </c>
      <c r="AY4977" s="254" t="s">
        <v>169</v>
      </c>
    </row>
    <row r="4978" s="13" customFormat="1">
      <c r="A4978" s="13"/>
      <c r="B4978" s="233"/>
      <c r="C4978" s="234"/>
      <c r="D4978" s="235" t="s">
        <v>180</v>
      </c>
      <c r="E4978" s="236" t="s">
        <v>19</v>
      </c>
      <c r="F4978" s="237" t="s">
        <v>1628</v>
      </c>
      <c r="G4978" s="234"/>
      <c r="H4978" s="236" t="s">
        <v>19</v>
      </c>
      <c r="I4978" s="238"/>
      <c r="J4978" s="234"/>
      <c r="K4978" s="234"/>
      <c r="L4978" s="239"/>
      <c r="M4978" s="240"/>
      <c r="N4978" s="241"/>
      <c r="O4978" s="241"/>
      <c r="P4978" s="241"/>
      <c r="Q4978" s="241"/>
      <c r="R4978" s="241"/>
      <c r="S4978" s="241"/>
      <c r="T4978" s="242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3" t="s">
        <v>180</v>
      </c>
      <c r="AU4978" s="243" t="s">
        <v>78</v>
      </c>
      <c r="AV4978" s="13" t="s">
        <v>76</v>
      </c>
      <c r="AW4978" s="13" t="s">
        <v>31</v>
      </c>
      <c r="AX4978" s="13" t="s">
        <v>69</v>
      </c>
      <c r="AY4978" s="243" t="s">
        <v>169</v>
      </c>
    </row>
    <row r="4979" s="14" customFormat="1">
      <c r="A4979" s="14"/>
      <c r="B4979" s="244"/>
      <c r="C4979" s="245"/>
      <c r="D4979" s="235" t="s">
        <v>180</v>
      </c>
      <c r="E4979" s="246" t="s">
        <v>19</v>
      </c>
      <c r="F4979" s="247" t="s">
        <v>3859</v>
      </c>
      <c r="G4979" s="245"/>
      <c r="H4979" s="248">
        <v>27.050000000000001</v>
      </c>
      <c r="I4979" s="249"/>
      <c r="J4979" s="245"/>
      <c r="K4979" s="245"/>
      <c r="L4979" s="250"/>
      <c r="M4979" s="251"/>
      <c r="N4979" s="252"/>
      <c r="O4979" s="252"/>
      <c r="P4979" s="252"/>
      <c r="Q4979" s="252"/>
      <c r="R4979" s="252"/>
      <c r="S4979" s="252"/>
      <c r="T4979" s="253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4" t="s">
        <v>180</v>
      </c>
      <c r="AU4979" s="254" t="s">
        <v>78</v>
      </c>
      <c r="AV4979" s="14" t="s">
        <v>78</v>
      </c>
      <c r="AW4979" s="14" t="s">
        <v>31</v>
      </c>
      <c r="AX4979" s="14" t="s">
        <v>69</v>
      </c>
      <c r="AY4979" s="254" t="s">
        <v>169</v>
      </c>
    </row>
    <row r="4980" s="15" customFormat="1">
      <c r="A4980" s="15"/>
      <c r="B4980" s="255"/>
      <c r="C4980" s="256"/>
      <c r="D4980" s="235" t="s">
        <v>180</v>
      </c>
      <c r="E4980" s="257" t="s">
        <v>19</v>
      </c>
      <c r="F4980" s="258" t="s">
        <v>371</v>
      </c>
      <c r="G4980" s="256"/>
      <c r="H4980" s="259">
        <v>185.26499999999999</v>
      </c>
      <c r="I4980" s="260"/>
      <c r="J4980" s="256"/>
      <c r="K4980" s="256"/>
      <c r="L4980" s="261"/>
      <c r="M4980" s="262"/>
      <c r="N4980" s="263"/>
      <c r="O4980" s="263"/>
      <c r="P4980" s="263"/>
      <c r="Q4980" s="263"/>
      <c r="R4980" s="263"/>
      <c r="S4980" s="263"/>
      <c r="T4980" s="264"/>
      <c r="U4980" s="15"/>
      <c r="V4980" s="15"/>
      <c r="W4980" s="15"/>
      <c r="X4980" s="15"/>
      <c r="Y4980" s="15"/>
      <c r="Z4980" s="15"/>
      <c r="AA4980" s="15"/>
      <c r="AB4980" s="15"/>
      <c r="AC4980" s="15"/>
      <c r="AD4980" s="15"/>
      <c r="AE4980" s="15"/>
      <c r="AT4980" s="265" t="s">
        <v>180</v>
      </c>
      <c r="AU4980" s="265" t="s">
        <v>78</v>
      </c>
      <c r="AV4980" s="15" t="s">
        <v>176</v>
      </c>
      <c r="AW4980" s="15" t="s">
        <v>31</v>
      </c>
      <c r="AX4980" s="15" t="s">
        <v>76</v>
      </c>
      <c r="AY4980" s="265" t="s">
        <v>169</v>
      </c>
    </row>
    <row r="4981" s="2" customFormat="1" ht="44.25" customHeight="1">
      <c r="A4981" s="41"/>
      <c r="B4981" s="42"/>
      <c r="C4981" s="215" t="s">
        <v>3860</v>
      </c>
      <c r="D4981" s="215" t="s">
        <v>171</v>
      </c>
      <c r="E4981" s="216" t="s">
        <v>3861</v>
      </c>
      <c r="F4981" s="217" t="s">
        <v>3862</v>
      </c>
      <c r="G4981" s="218" t="s">
        <v>2311</v>
      </c>
      <c r="H4981" s="288"/>
      <c r="I4981" s="220"/>
      <c r="J4981" s="221">
        <f>ROUND(I4981*H4981,2)</f>
        <v>0</v>
      </c>
      <c r="K4981" s="217" t="s">
        <v>175</v>
      </c>
      <c r="L4981" s="47"/>
      <c r="M4981" s="222" t="s">
        <v>19</v>
      </c>
      <c r="N4981" s="223" t="s">
        <v>40</v>
      </c>
      <c r="O4981" s="87"/>
      <c r="P4981" s="224">
        <f>O4981*H4981</f>
        <v>0</v>
      </c>
      <c r="Q4981" s="224">
        <v>0</v>
      </c>
      <c r="R4981" s="224">
        <f>Q4981*H4981</f>
        <v>0</v>
      </c>
      <c r="S4981" s="224">
        <v>0</v>
      </c>
      <c r="T4981" s="225">
        <f>S4981*H4981</f>
        <v>0</v>
      </c>
      <c r="U4981" s="41"/>
      <c r="V4981" s="41"/>
      <c r="W4981" s="41"/>
      <c r="X4981" s="41"/>
      <c r="Y4981" s="41"/>
      <c r="Z4981" s="41"/>
      <c r="AA4981" s="41"/>
      <c r="AB4981" s="41"/>
      <c r="AC4981" s="41"/>
      <c r="AD4981" s="41"/>
      <c r="AE4981" s="41"/>
      <c r="AR4981" s="226" t="s">
        <v>508</v>
      </c>
      <c r="AT4981" s="226" t="s">
        <v>171</v>
      </c>
      <c r="AU4981" s="226" t="s">
        <v>78</v>
      </c>
      <c r="AY4981" s="20" t="s">
        <v>169</v>
      </c>
      <c r="BE4981" s="227">
        <f>IF(N4981="základní",J4981,0)</f>
        <v>0</v>
      </c>
      <c r="BF4981" s="227">
        <f>IF(N4981="snížená",J4981,0)</f>
        <v>0</v>
      </c>
      <c r="BG4981" s="227">
        <f>IF(N4981="zákl. přenesená",J4981,0)</f>
        <v>0</v>
      </c>
      <c r="BH4981" s="227">
        <f>IF(N4981="sníž. přenesená",J4981,0)</f>
        <v>0</v>
      </c>
      <c r="BI4981" s="227">
        <f>IF(N4981="nulová",J4981,0)</f>
        <v>0</v>
      </c>
      <c r="BJ4981" s="20" t="s">
        <v>76</v>
      </c>
      <c r="BK4981" s="227">
        <f>ROUND(I4981*H4981,2)</f>
        <v>0</v>
      </c>
      <c r="BL4981" s="20" t="s">
        <v>508</v>
      </c>
      <c r="BM4981" s="226" t="s">
        <v>3863</v>
      </c>
    </row>
    <row r="4982" s="2" customFormat="1">
      <c r="A4982" s="41"/>
      <c r="B4982" s="42"/>
      <c r="C4982" s="43"/>
      <c r="D4982" s="228" t="s">
        <v>178</v>
      </c>
      <c r="E4982" s="43"/>
      <c r="F4982" s="229" t="s">
        <v>3864</v>
      </c>
      <c r="G4982" s="43"/>
      <c r="H4982" s="43"/>
      <c r="I4982" s="230"/>
      <c r="J4982" s="43"/>
      <c r="K4982" s="43"/>
      <c r="L4982" s="47"/>
      <c r="M4982" s="231"/>
      <c r="N4982" s="232"/>
      <c r="O4982" s="87"/>
      <c r="P4982" s="87"/>
      <c r="Q4982" s="87"/>
      <c r="R4982" s="87"/>
      <c r="S4982" s="87"/>
      <c r="T4982" s="88"/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T4982" s="20" t="s">
        <v>178</v>
      </c>
      <c r="AU4982" s="20" t="s">
        <v>78</v>
      </c>
    </row>
    <row r="4983" s="12" customFormat="1" ht="22.8" customHeight="1">
      <c r="A4983" s="12"/>
      <c r="B4983" s="199"/>
      <c r="C4983" s="200"/>
      <c r="D4983" s="201" t="s">
        <v>68</v>
      </c>
      <c r="E4983" s="213" t="s">
        <v>3865</v>
      </c>
      <c r="F4983" s="213" t="s">
        <v>3866</v>
      </c>
      <c r="G4983" s="200"/>
      <c r="H4983" s="200"/>
      <c r="I4983" s="203"/>
      <c r="J4983" s="214">
        <f>BK4983</f>
        <v>0</v>
      </c>
      <c r="K4983" s="200"/>
      <c r="L4983" s="205"/>
      <c r="M4983" s="206"/>
      <c r="N4983" s="207"/>
      <c r="O4983" s="207"/>
      <c r="P4983" s="208">
        <f>SUM(P4984:P5071)</f>
        <v>0</v>
      </c>
      <c r="Q4983" s="207"/>
      <c r="R4983" s="208">
        <f>SUM(R4984:R5071)</f>
        <v>0.45615124000000007</v>
      </c>
      <c r="S4983" s="207"/>
      <c r="T4983" s="209">
        <f>SUM(T4984:T5071)</f>
        <v>0</v>
      </c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R4983" s="210" t="s">
        <v>78</v>
      </c>
      <c r="AT4983" s="211" t="s">
        <v>68</v>
      </c>
      <c r="AU4983" s="211" t="s">
        <v>76</v>
      </c>
      <c r="AY4983" s="210" t="s">
        <v>169</v>
      </c>
      <c r="BK4983" s="212">
        <f>SUM(BK4984:BK5071)</f>
        <v>0</v>
      </c>
    </row>
    <row r="4984" s="2" customFormat="1" ht="37.8" customHeight="1">
      <c r="A4984" s="41"/>
      <c r="B4984" s="42"/>
      <c r="C4984" s="215" t="s">
        <v>3867</v>
      </c>
      <c r="D4984" s="215" t="s">
        <v>171</v>
      </c>
      <c r="E4984" s="216" t="s">
        <v>3868</v>
      </c>
      <c r="F4984" s="217" t="s">
        <v>3869</v>
      </c>
      <c r="G4984" s="218" t="s">
        <v>412</v>
      </c>
      <c r="H4984" s="219">
        <v>556.28200000000004</v>
      </c>
      <c r="I4984" s="220"/>
      <c r="J4984" s="221">
        <f>ROUND(I4984*H4984,2)</f>
        <v>0</v>
      </c>
      <c r="K4984" s="217" t="s">
        <v>175</v>
      </c>
      <c r="L4984" s="47"/>
      <c r="M4984" s="222" t="s">
        <v>19</v>
      </c>
      <c r="N4984" s="223" t="s">
        <v>40</v>
      </c>
      <c r="O4984" s="87"/>
      <c r="P4984" s="224">
        <f>O4984*H4984</f>
        <v>0</v>
      </c>
      <c r="Q4984" s="224">
        <v>0.00010000000000000001</v>
      </c>
      <c r="R4984" s="224">
        <f>Q4984*H4984</f>
        <v>0.05562820000000001</v>
      </c>
      <c r="S4984" s="224">
        <v>0</v>
      </c>
      <c r="T4984" s="225">
        <f>S4984*H4984</f>
        <v>0</v>
      </c>
      <c r="U4984" s="41"/>
      <c r="V4984" s="41"/>
      <c r="W4984" s="41"/>
      <c r="X4984" s="41"/>
      <c r="Y4984" s="41"/>
      <c r="Z4984" s="41"/>
      <c r="AA4984" s="41"/>
      <c r="AB4984" s="41"/>
      <c r="AC4984" s="41"/>
      <c r="AD4984" s="41"/>
      <c r="AE4984" s="41"/>
      <c r="AR4984" s="226" t="s">
        <v>508</v>
      </c>
      <c r="AT4984" s="226" t="s">
        <v>171</v>
      </c>
      <c r="AU4984" s="226" t="s">
        <v>78</v>
      </c>
      <c r="AY4984" s="20" t="s">
        <v>169</v>
      </c>
      <c r="BE4984" s="227">
        <f>IF(N4984="základní",J4984,0)</f>
        <v>0</v>
      </c>
      <c r="BF4984" s="227">
        <f>IF(N4984="snížená",J4984,0)</f>
        <v>0</v>
      </c>
      <c r="BG4984" s="227">
        <f>IF(N4984="zákl. přenesená",J4984,0)</f>
        <v>0</v>
      </c>
      <c r="BH4984" s="227">
        <f>IF(N4984="sníž. přenesená",J4984,0)</f>
        <v>0</v>
      </c>
      <c r="BI4984" s="227">
        <f>IF(N4984="nulová",J4984,0)</f>
        <v>0</v>
      </c>
      <c r="BJ4984" s="20" t="s">
        <v>76</v>
      </c>
      <c r="BK4984" s="227">
        <f>ROUND(I4984*H4984,2)</f>
        <v>0</v>
      </c>
      <c r="BL4984" s="20" t="s">
        <v>508</v>
      </c>
      <c r="BM4984" s="226" t="s">
        <v>3870</v>
      </c>
    </row>
    <row r="4985" s="2" customFormat="1">
      <c r="A4985" s="41"/>
      <c r="B4985" s="42"/>
      <c r="C4985" s="43"/>
      <c r="D4985" s="228" t="s">
        <v>178</v>
      </c>
      <c r="E4985" s="43"/>
      <c r="F4985" s="229" t="s">
        <v>3871</v>
      </c>
      <c r="G4985" s="43"/>
      <c r="H4985" s="43"/>
      <c r="I4985" s="230"/>
      <c r="J4985" s="43"/>
      <c r="K4985" s="43"/>
      <c r="L4985" s="47"/>
      <c r="M4985" s="231"/>
      <c r="N4985" s="232"/>
      <c r="O4985" s="87"/>
      <c r="P4985" s="87"/>
      <c r="Q4985" s="87"/>
      <c r="R4985" s="87"/>
      <c r="S4985" s="87"/>
      <c r="T4985" s="88"/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T4985" s="20" t="s">
        <v>178</v>
      </c>
      <c r="AU4985" s="20" t="s">
        <v>78</v>
      </c>
    </row>
    <row r="4986" s="13" customFormat="1">
      <c r="A4986" s="13"/>
      <c r="B4986" s="233"/>
      <c r="C4986" s="234"/>
      <c r="D4986" s="235" t="s">
        <v>180</v>
      </c>
      <c r="E4986" s="236" t="s">
        <v>19</v>
      </c>
      <c r="F4986" s="237" t="s">
        <v>1577</v>
      </c>
      <c r="G4986" s="234"/>
      <c r="H4986" s="236" t="s">
        <v>19</v>
      </c>
      <c r="I4986" s="238"/>
      <c r="J4986" s="234"/>
      <c r="K4986" s="234"/>
      <c r="L4986" s="239"/>
      <c r="M4986" s="240"/>
      <c r="N4986" s="241"/>
      <c r="O4986" s="241"/>
      <c r="P4986" s="241"/>
      <c r="Q4986" s="241"/>
      <c r="R4986" s="241"/>
      <c r="S4986" s="241"/>
      <c r="T4986" s="242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3" t="s">
        <v>180</v>
      </c>
      <c r="AU4986" s="243" t="s">
        <v>78</v>
      </c>
      <c r="AV4986" s="13" t="s">
        <v>76</v>
      </c>
      <c r="AW4986" s="13" t="s">
        <v>31</v>
      </c>
      <c r="AX4986" s="13" t="s">
        <v>69</v>
      </c>
      <c r="AY4986" s="243" t="s">
        <v>169</v>
      </c>
    </row>
    <row r="4987" s="14" customFormat="1">
      <c r="A4987" s="14"/>
      <c r="B4987" s="244"/>
      <c r="C4987" s="245"/>
      <c r="D4987" s="235" t="s">
        <v>180</v>
      </c>
      <c r="E4987" s="246" t="s">
        <v>19</v>
      </c>
      <c r="F4987" s="247" t="s">
        <v>3872</v>
      </c>
      <c r="G4987" s="245"/>
      <c r="H4987" s="248">
        <v>60.450000000000003</v>
      </c>
      <c r="I4987" s="249"/>
      <c r="J4987" s="245"/>
      <c r="K4987" s="245"/>
      <c r="L4987" s="250"/>
      <c r="M4987" s="251"/>
      <c r="N4987" s="252"/>
      <c r="O4987" s="252"/>
      <c r="P4987" s="252"/>
      <c r="Q4987" s="252"/>
      <c r="R4987" s="252"/>
      <c r="S4987" s="252"/>
      <c r="T4987" s="253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4" t="s">
        <v>180</v>
      </c>
      <c r="AU4987" s="254" t="s">
        <v>78</v>
      </c>
      <c r="AV4987" s="14" t="s">
        <v>78</v>
      </c>
      <c r="AW4987" s="14" t="s">
        <v>31</v>
      </c>
      <c r="AX4987" s="14" t="s">
        <v>69</v>
      </c>
      <c r="AY4987" s="254" t="s">
        <v>169</v>
      </c>
    </row>
    <row r="4988" s="14" customFormat="1">
      <c r="A4988" s="14"/>
      <c r="B4988" s="244"/>
      <c r="C4988" s="245"/>
      <c r="D4988" s="235" t="s">
        <v>180</v>
      </c>
      <c r="E4988" s="246" t="s">
        <v>19</v>
      </c>
      <c r="F4988" s="247" t="s">
        <v>1579</v>
      </c>
      <c r="G4988" s="245"/>
      <c r="H4988" s="248">
        <v>-1.575</v>
      </c>
      <c r="I4988" s="249"/>
      <c r="J4988" s="245"/>
      <c r="K4988" s="245"/>
      <c r="L4988" s="250"/>
      <c r="M4988" s="251"/>
      <c r="N4988" s="252"/>
      <c r="O4988" s="252"/>
      <c r="P4988" s="252"/>
      <c r="Q4988" s="252"/>
      <c r="R4988" s="252"/>
      <c r="S4988" s="252"/>
      <c r="T4988" s="253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4" t="s">
        <v>180</v>
      </c>
      <c r="AU4988" s="254" t="s">
        <v>78</v>
      </c>
      <c r="AV4988" s="14" t="s">
        <v>78</v>
      </c>
      <c r="AW4988" s="14" t="s">
        <v>31</v>
      </c>
      <c r="AX4988" s="14" t="s">
        <v>69</v>
      </c>
      <c r="AY4988" s="254" t="s">
        <v>169</v>
      </c>
    </row>
    <row r="4989" s="13" customFormat="1">
      <c r="A4989" s="13"/>
      <c r="B4989" s="233"/>
      <c r="C4989" s="234"/>
      <c r="D4989" s="235" t="s">
        <v>180</v>
      </c>
      <c r="E4989" s="236" t="s">
        <v>19</v>
      </c>
      <c r="F4989" s="237" t="s">
        <v>1580</v>
      </c>
      <c r="G4989" s="234"/>
      <c r="H4989" s="236" t="s">
        <v>19</v>
      </c>
      <c r="I4989" s="238"/>
      <c r="J4989" s="234"/>
      <c r="K4989" s="234"/>
      <c r="L4989" s="239"/>
      <c r="M4989" s="240"/>
      <c r="N4989" s="241"/>
      <c r="O4989" s="241"/>
      <c r="P4989" s="241"/>
      <c r="Q4989" s="241"/>
      <c r="R4989" s="241"/>
      <c r="S4989" s="241"/>
      <c r="T4989" s="242"/>
      <c r="U4989" s="13"/>
      <c r="V4989" s="13"/>
      <c r="W4989" s="13"/>
      <c r="X4989" s="13"/>
      <c r="Y4989" s="13"/>
      <c r="Z4989" s="13"/>
      <c r="AA4989" s="13"/>
      <c r="AB4989" s="13"/>
      <c r="AC4989" s="13"/>
      <c r="AD4989" s="13"/>
      <c r="AE4989" s="13"/>
      <c r="AT4989" s="243" t="s">
        <v>180</v>
      </c>
      <c r="AU4989" s="243" t="s">
        <v>78</v>
      </c>
      <c r="AV4989" s="13" t="s">
        <v>76</v>
      </c>
      <c r="AW4989" s="13" t="s">
        <v>31</v>
      </c>
      <c r="AX4989" s="13" t="s">
        <v>69</v>
      </c>
      <c r="AY4989" s="243" t="s">
        <v>169</v>
      </c>
    </row>
    <row r="4990" s="14" customFormat="1">
      <c r="A4990" s="14"/>
      <c r="B4990" s="244"/>
      <c r="C4990" s="245"/>
      <c r="D4990" s="235" t="s">
        <v>180</v>
      </c>
      <c r="E4990" s="246" t="s">
        <v>19</v>
      </c>
      <c r="F4990" s="247" t="s">
        <v>3873</v>
      </c>
      <c r="G4990" s="245"/>
      <c r="H4990" s="248">
        <v>104.348</v>
      </c>
      <c r="I4990" s="249"/>
      <c r="J4990" s="245"/>
      <c r="K4990" s="245"/>
      <c r="L4990" s="250"/>
      <c r="M4990" s="251"/>
      <c r="N4990" s="252"/>
      <c r="O4990" s="252"/>
      <c r="P4990" s="252"/>
      <c r="Q4990" s="252"/>
      <c r="R4990" s="252"/>
      <c r="S4990" s="252"/>
      <c r="T4990" s="253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4" t="s">
        <v>180</v>
      </c>
      <c r="AU4990" s="254" t="s">
        <v>78</v>
      </c>
      <c r="AV4990" s="14" t="s">
        <v>78</v>
      </c>
      <c r="AW4990" s="14" t="s">
        <v>31</v>
      </c>
      <c r="AX4990" s="14" t="s">
        <v>69</v>
      </c>
      <c r="AY4990" s="254" t="s">
        <v>169</v>
      </c>
    </row>
    <row r="4991" s="14" customFormat="1">
      <c r="A4991" s="14"/>
      <c r="B4991" s="244"/>
      <c r="C4991" s="245"/>
      <c r="D4991" s="235" t="s">
        <v>180</v>
      </c>
      <c r="E4991" s="246" t="s">
        <v>19</v>
      </c>
      <c r="F4991" s="247" t="s">
        <v>3874</v>
      </c>
      <c r="G4991" s="245"/>
      <c r="H4991" s="248">
        <v>-11.699999999999999</v>
      </c>
      <c r="I4991" s="249"/>
      <c r="J4991" s="245"/>
      <c r="K4991" s="245"/>
      <c r="L4991" s="250"/>
      <c r="M4991" s="251"/>
      <c r="N4991" s="252"/>
      <c r="O4991" s="252"/>
      <c r="P4991" s="252"/>
      <c r="Q4991" s="252"/>
      <c r="R4991" s="252"/>
      <c r="S4991" s="252"/>
      <c r="T4991" s="253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4" t="s">
        <v>180</v>
      </c>
      <c r="AU4991" s="254" t="s">
        <v>78</v>
      </c>
      <c r="AV4991" s="14" t="s">
        <v>78</v>
      </c>
      <c r="AW4991" s="14" t="s">
        <v>31</v>
      </c>
      <c r="AX4991" s="14" t="s">
        <v>69</v>
      </c>
      <c r="AY4991" s="254" t="s">
        <v>169</v>
      </c>
    </row>
    <row r="4992" s="14" customFormat="1">
      <c r="A4992" s="14"/>
      <c r="B4992" s="244"/>
      <c r="C4992" s="245"/>
      <c r="D4992" s="235" t="s">
        <v>180</v>
      </c>
      <c r="E4992" s="246" t="s">
        <v>19</v>
      </c>
      <c r="F4992" s="247" t="s">
        <v>3875</v>
      </c>
      <c r="G4992" s="245"/>
      <c r="H4992" s="248">
        <v>1.5</v>
      </c>
      <c r="I4992" s="249"/>
      <c r="J4992" s="245"/>
      <c r="K4992" s="245"/>
      <c r="L4992" s="250"/>
      <c r="M4992" s="251"/>
      <c r="N4992" s="252"/>
      <c r="O4992" s="252"/>
      <c r="P4992" s="252"/>
      <c r="Q4992" s="252"/>
      <c r="R4992" s="252"/>
      <c r="S4992" s="252"/>
      <c r="T4992" s="253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4" t="s">
        <v>180</v>
      </c>
      <c r="AU4992" s="254" t="s">
        <v>78</v>
      </c>
      <c r="AV4992" s="14" t="s">
        <v>78</v>
      </c>
      <c r="AW4992" s="14" t="s">
        <v>31</v>
      </c>
      <c r="AX4992" s="14" t="s">
        <v>69</v>
      </c>
      <c r="AY4992" s="254" t="s">
        <v>169</v>
      </c>
    </row>
    <row r="4993" s="13" customFormat="1">
      <c r="A4993" s="13"/>
      <c r="B4993" s="233"/>
      <c r="C4993" s="234"/>
      <c r="D4993" s="235" t="s">
        <v>180</v>
      </c>
      <c r="E4993" s="236" t="s">
        <v>19</v>
      </c>
      <c r="F4993" s="237" t="s">
        <v>1584</v>
      </c>
      <c r="G4993" s="234"/>
      <c r="H4993" s="236" t="s">
        <v>19</v>
      </c>
      <c r="I4993" s="238"/>
      <c r="J4993" s="234"/>
      <c r="K4993" s="234"/>
      <c r="L4993" s="239"/>
      <c r="M4993" s="240"/>
      <c r="N4993" s="241"/>
      <c r="O4993" s="241"/>
      <c r="P4993" s="241"/>
      <c r="Q4993" s="241"/>
      <c r="R4993" s="241"/>
      <c r="S4993" s="241"/>
      <c r="T4993" s="242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43" t="s">
        <v>180</v>
      </c>
      <c r="AU4993" s="243" t="s">
        <v>78</v>
      </c>
      <c r="AV4993" s="13" t="s">
        <v>76</v>
      </c>
      <c r="AW4993" s="13" t="s">
        <v>31</v>
      </c>
      <c r="AX4993" s="13" t="s">
        <v>69</v>
      </c>
      <c r="AY4993" s="243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3876</v>
      </c>
      <c r="G4994" s="245"/>
      <c r="H4994" s="248">
        <v>6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3" customFormat="1">
      <c r="A4995" s="13"/>
      <c r="B4995" s="233"/>
      <c r="C4995" s="234"/>
      <c r="D4995" s="235" t="s">
        <v>180</v>
      </c>
      <c r="E4995" s="236" t="s">
        <v>19</v>
      </c>
      <c r="F4995" s="237" t="s">
        <v>1586</v>
      </c>
      <c r="G4995" s="234"/>
      <c r="H4995" s="236" t="s">
        <v>19</v>
      </c>
      <c r="I4995" s="238"/>
      <c r="J4995" s="234"/>
      <c r="K4995" s="234"/>
      <c r="L4995" s="239"/>
      <c r="M4995" s="240"/>
      <c r="N4995" s="241"/>
      <c r="O4995" s="241"/>
      <c r="P4995" s="241"/>
      <c r="Q4995" s="241"/>
      <c r="R4995" s="241"/>
      <c r="S4995" s="241"/>
      <c r="T4995" s="242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3" t="s">
        <v>180</v>
      </c>
      <c r="AU4995" s="243" t="s">
        <v>78</v>
      </c>
      <c r="AV4995" s="13" t="s">
        <v>76</v>
      </c>
      <c r="AW4995" s="13" t="s">
        <v>31</v>
      </c>
      <c r="AX4995" s="13" t="s">
        <v>69</v>
      </c>
      <c r="AY4995" s="243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3876</v>
      </c>
      <c r="G4996" s="245"/>
      <c r="H4996" s="248">
        <v>6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3" customFormat="1">
      <c r="A4997" s="13"/>
      <c r="B4997" s="233"/>
      <c r="C4997" s="234"/>
      <c r="D4997" s="235" t="s">
        <v>180</v>
      </c>
      <c r="E4997" s="236" t="s">
        <v>19</v>
      </c>
      <c r="F4997" s="237" t="s">
        <v>1587</v>
      </c>
      <c r="G4997" s="234"/>
      <c r="H4997" s="236" t="s">
        <v>19</v>
      </c>
      <c r="I4997" s="238"/>
      <c r="J4997" s="234"/>
      <c r="K4997" s="234"/>
      <c r="L4997" s="239"/>
      <c r="M4997" s="240"/>
      <c r="N4997" s="241"/>
      <c r="O4997" s="241"/>
      <c r="P4997" s="241"/>
      <c r="Q4997" s="241"/>
      <c r="R4997" s="241"/>
      <c r="S4997" s="241"/>
      <c r="T4997" s="242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43" t="s">
        <v>180</v>
      </c>
      <c r="AU4997" s="243" t="s">
        <v>78</v>
      </c>
      <c r="AV4997" s="13" t="s">
        <v>76</v>
      </c>
      <c r="AW4997" s="13" t="s">
        <v>31</v>
      </c>
      <c r="AX4997" s="13" t="s">
        <v>69</v>
      </c>
      <c r="AY4997" s="243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3877</v>
      </c>
      <c r="G4998" s="245"/>
      <c r="H4998" s="248">
        <v>36.509999999999998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1593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3878</v>
      </c>
      <c r="G5000" s="245"/>
      <c r="H5000" s="248">
        <v>4.6500000000000004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3" customFormat="1">
      <c r="A5001" s="13"/>
      <c r="B5001" s="233"/>
      <c r="C5001" s="234"/>
      <c r="D5001" s="235" t="s">
        <v>180</v>
      </c>
      <c r="E5001" s="236" t="s">
        <v>19</v>
      </c>
      <c r="F5001" s="237" t="s">
        <v>1601</v>
      </c>
      <c r="G5001" s="234"/>
      <c r="H5001" s="236" t="s">
        <v>19</v>
      </c>
      <c r="I5001" s="238"/>
      <c r="J5001" s="234"/>
      <c r="K5001" s="234"/>
      <c r="L5001" s="239"/>
      <c r="M5001" s="240"/>
      <c r="N5001" s="241"/>
      <c r="O5001" s="241"/>
      <c r="P5001" s="241"/>
      <c r="Q5001" s="241"/>
      <c r="R5001" s="241"/>
      <c r="S5001" s="241"/>
      <c r="T5001" s="242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3" t="s">
        <v>180</v>
      </c>
      <c r="AU5001" s="243" t="s">
        <v>78</v>
      </c>
      <c r="AV5001" s="13" t="s">
        <v>76</v>
      </c>
      <c r="AW5001" s="13" t="s">
        <v>31</v>
      </c>
      <c r="AX5001" s="13" t="s">
        <v>69</v>
      </c>
      <c r="AY5001" s="243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3879</v>
      </c>
      <c r="G5002" s="245"/>
      <c r="H5002" s="248">
        <v>15.69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1603</v>
      </c>
      <c r="G5003" s="245"/>
      <c r="H5003" s="248">
        <v>-2.5129999999999999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3" customFormat="1">
      <c r="A5004" s="13"/>
      <c r="B5004" s="233"/>
      <c r="C5004" s="234"/>
      <c r="D5004" s="235" t="s">
        <v>180</v>
      </c>
      <c r="E5004" s="236" t="s">
        <v>19</v>
      </c>
      <c r="F5004" s="237" t="s">
        <v>1610</v>
      </c>
      <c r="G5004" s="234"/>
      <c r="H5004" s="236" t="s">
        <v>19</v>
      </c>
      <c r="I5004" s="238"/>
      <c r="J5004" s="234"/>
      <c r="K5004" s="234"/>
      <c r="L5004" s="239"/>
      <c r="M5004" s="240"/>
      <c r="N5004" s="241"/>
      <c r="O5004" s="241"/>
      <c r="P5004" s="241"/>
      <c r="Q5004" s="241"/>
      <c r="R5004" s="241"/>
      <c r="S5004" s="241"/>
      <c r="T5004" s="242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3" t="s">
        <v>180</v>
      </c>
      <c r="AU5004" s="243" t="s">
        <v>78</v>
      </c>
      <c r="AV5004" s="13" t="s">
        <v>76</v>
      </c>
      <c r="AW5004" s="13" t="s">
        <v>31</v>
      </c>
      <c r="AX5004" s="13" t="s">
        <v>69</v>
      </c>
      <c r="AY5004" s="243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3880</v>
      </c>
      <c r="G5005" s="245"/>
      <c r="H5005" s="248">
        <v>22.469999999999999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3" customFormat="1">
      <c r="A5006" s="13"/>
      <c r="B5006" s="233"/>
      <c r="C5006" s="234"/>
      <c r="D5006" s="235" t="s">
        <v>180</v>
      </c>
      <c r="E5006" s="236" t="s">
        <v>19</v>
      </c>
      <c r="F5006" s="237" t="s">
        <v>1612</v>
      </c>
      <c r="G5006" s="234"/>
      <c r="H5006" s="236" t="s">
        <v>19</v>
      </c>
      <c r="I5006" s="238"/>
      <c r="J5006" s="234"/>
      <c r="K5006" s="234"/>
      <c r="L5006" s="239"/>
      <c r="M5006" s="240"/>
      <c r="N5006" s="241"/>
      <c r="O5006" s="241"/>
      <c r="P5006" s="241"/>
      <c r="Q5006" s="241"/>
      <c r="R5006" s="241"/>
      <c r="S5006" s="241"/>
      <c r="T5006" s="242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3" t="s">
        <v>180</v>
      </c>
      <c r="AU5006" s="243" t="s">
        <v>78</v>
      </c>
      <c r="AV5006" s="13" t="s">
        <v>76</v>
      </c>
      <c r="AW5006" s="13" t="s">
        <v>31</v>
      </c>
      <c r="AX5006" s="13" t="s">
        <v>69</v>
      </c>
      <c r="AY5006" s="243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3881</v>
      </c>
      <c r="G5007" s="245"/>
      <c r="H5007" s="248">
        <v>34.109999999999999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3" customFormat="1">
      <c r="A5008" s="13"/>
      <c r="B5008" s="233"/>
      <c r="C5008" s="234"/>
      <c r="D5008" s="235" t="s">
        <v>180</v>
      </c>
      <c r="E5008" s="236" t="s">
        <v>19</v>
      </c>
      <c r="F5008" s="237" t="s">
        <v>1616</v>
      </c>
      <c r="G5008" s="234"/>
      <c r="H5008" s="236" t="s">
        <v>19</v>
      </c>
      <c r="I5008" s="238"/>
      <c r="J5008" s="234"/>
      <c r="K5008" s="234"/>
      <c r="L5008" s="239"/>
      <c r="M5008" s="240"/>
      <c r="N5008" s="241"/>
      <c r="O5008" s="241"/>
      <c r="P5008" s="241"/>
      <c r="Q5008" s="241"/>
      <c r="R5008" s="241"/>
      <c r="S5008" s="241"/>
      <c r="T5008" s="242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3" t="s">
        <v>180</v>
      </c>
      <c r="AU5008" s="243" t="s">
        <v>78</v>
      </c>
      <c r="AV5008" s="13" t="s">
        <v>76</v>
      </c>
      <c r="AW5008" s="13" t="s">
        <v>31</v>
      </c>
      <c r="AX5008" s="13" t="s">
        <v>69</v>
      </c>
      <c r="AY5008" s="243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1617</v>
      </c>
      <c r="G5009" s="245"/>
      <c r="H5009" s="248">
        <v>48.911000000000001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3" customFormat="1">
      <c r="A5010" s="13"/>
      <c r="B5010" s="233"/>
      <c r="C5010" s="234"/>
      <c r="D5010" s="235" t="s">
        <v>180</v>
      </c>
      <c r="E5010" s="236" t="s">
        <v>19</v>
      </c>
      <c r="F5010" s="237" t="s">
        <v>1622</v>
      </c>
      <c r="G5010" s="234"/>
      <c r="H5010" s="236" t="s">
        <v>19</v>
      </c>
      <c r="I5010" s="238"/>
      <c r="J5010" s="234"/>
      <c r="K5010" s="234"/>
      <c r="L5010" s="239"/>
      <c r="M5010" s="240"/>
      <c r="N5010" s="241"/>
      <c r="O5010" s="241"/>
      <c r="P5010" s="241"/>
      <c r="Q5010" s="241"/>
      <c r="R5010" s="241"/>
      <c r="S5010" s="241"/>
      <c r="T5010" s="242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43" t="s">
        <v>180</v>
      </c>
      <c r="AU5010" s="243" t="s">
        <v>78</v>
      </c>
      <c r="AV5010" s="13" t="s">
        <v>76</v>
      </c>
      <c r="AW5010" s="13" t="s">
        <v>31</v>
      </c>
      <c r="AX5010" s="13" t="s">
        <v>69</v>
      </c>
      <c r="AY5010" s="243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3882</v>
      </c>
      <c r="G5011" s="245"/>
      <c r="H5011" s="248">
        <v>29.399999999999999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3" customFormat="1">
      <c r="A5012" s="13"/>
      <c r="B5012" s="233"/>
      <c r="C5012" s="234"/>
      <c r="D5012" s="235" t="s">
        <v>180</v>
      </c>
      <c r="E5012" s="236" t="s">
        <v>19</v>
      </c>
      <c r="F5012" s="237" t="s">
        <v>1626</v>
      </c>
      <c r="G5012" s="234"/>
      <c r="H5012" s="236" t="s">
        <v>19</v>
      </c>
      <c r="I5012" s="238"/>
      <c r="J5012" s="234"/>
      <c r="K5012" s="234"/>
      <c r="L5012" s="239"/>
      <c r="M5012" s="240"/>
      <c r="N5012" s="241"/>
      <c r="O5012" s="241"/>
      <c r="P5012" s="241"/>
      <c r="Q5012" s="241"/>
      <c r="R5012" s="241"/>
      <c r="S5012" s="241"/>
      <c r="T5012" s="242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3" t="s">
        <v>180</v>
      </c>
      <c r="AU5012" s="243" t="s">
        <v>78</v>
      </c>
      <c r="AV5012" s="13" t="s">
        <v>76</v>
      </c>
      <c r="AW5012" s="13" t="s">
        <v>31</v>
      </c>
      <c r="AX5012" s="13" t="s">
        <v>69</v>
      </c>
      <c r="AY5012" s="243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3883</v>
      </c>
      <c r="G5013" s="245"/>
      <c r="H5013" s="248">
        <v>26.5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3" customFormat="1">
      <c r="A5014" s="13"/>
      <c r="B5014" s="233"/>
      <c r="C5014" s="234"/>
      <c r="D5014" s="235" t="s">
        <v>180</v>
      </c>
      <c r="E5014" s="236" t="s">
        <v>19</v>
      </c>
      <c r="F5014" s="237" t="s">
        <v>1630</v>
      </c>
      <c r="G5014" s="234"/>
      <c r="H5014" s="236" t="s">
        <v>19</v>
      </c>
      <c r="I5014" s="238"/>
      <c r="J5014" s="234"/>
      <c r="K5014" s="234"/>
      <c r="L5014" s="239"/>
      <c r="M5014" s="240"/>
      <c r="N5014" s="241"/>
      <c r="O5014" s="241"/>
      <c r="P5014" s="241"/>
      <c r="Q5014" s="241"/>
      <c r="R5014" s="241"/>
      <c r="S5014" s="241"/>
      <c r="T5014" s="242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43" t="s">
        <v>180</v>
      </c>
      <c r="AU5014" s="243" t="s">
        <v>78</v>
      </c>
      <c r="AV5014" s="13" t="s">
        <v>76</v>
      </c>
      <c r="AW5014" s="13" t="s">
        <v>31</v>
      </c>
      <c r="AX5014" s="13" t="s">
        <v>69</v>
      </c>
      <c r="AY5014" s="243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1631</v>
      </c>
      <c r="G5015" s="245"/>
      <c r="H5015" s="248">
        <v>6.6529999999999996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3884</v>
      </c>
      <c r="G5016" s="245"/>
      <c r="H5016" s="248">
        <v>15.007999999999999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3885</v>
      </c>
      <c r="G5017" s="245"/>
      <c r="H5017" s="248">
        <v>29.579999999999998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3" customFormat="1">
      <c r="A5018" s="13"/>
      <c r="B5018" s="233"/>
      <c r="C5018" s="234"/>
      <c r="D5018" s="235" t="s">
        <v>180</v>
      </c>
      <c r="E5018" s="236" t="s">
        <v>19</v>
      </c>
      <c r="F5018" s="237" t="s">
        <v>1634</v>
      </c>
      <c r="G5018" s="234"/>
      <c r="H5018" s="236" t="s">
        <v>19</v>
      </c>
      <c r="I5018" s="238"/>
      <c r="J5018" s="234"/>
      <c r="K5018" s="234"/>
      <c r="L5018" s="239"/>
      <c r="M5018" s="240"/>
      <c r="N5018" s="241"/>
      <c r="O5018" s="241"/>
      <c r="P5018" s="241"/>
      <c r="Q5018" s="241"/>
      <c r="R5018" s="241"/>
      <c r="S5018" s="241"/>
      <c r="T5018" s="242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43" t="s">
        <v>180</v>
      </c>
      <c r="AU5018" s="243" t="s">
        <v>78</v>
      </c>
      <c r="AV5018" s="13" t="s">
        <v>76</v>
      </c>
      <c r="AW5018" s="13" t="s">
        <v>31</v>
      </c>
      <c r="AX5018" s="13" t="s">
        <v>69</v>
      </c>
      <c r="AY5018" s="243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1635</v>
      </c>
      <c r="G5019" s="245"/>
      <c r="H5019" s="248">
        <v>8.9489999999999998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3885</v>
      </c>
      <c r="G5020" s="245"/>
      <c r="H5020" s="248">
        <v>29.579999999999998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3886</v>
      </c>
      <c r="G5021" s="245"/>
      <c r="H5021" s="248">
        <v>21.375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3" customFormat="1">
      <c r="A5022" s="13"/>
      <c r="B5022" s="233"/>
      <c r="C5022" s="234"/>
      <c r="D5022" s="235" t="s">
        <v>180</v>
      </c>
      <c r="E5022" s="236" t="s">
        <v>19</v>
      </c>
      <c r="F5022" s="237" t="s">
        <v>1638</v>
      </c>
      <c r="G5022" s="234"/>
      <c r="H5022" s="236" t="s">
        <v>19</v>
      </c>
      <c r="I5022" s="238"/>
      <c r="J5022" s="234"/>
      <c r="K5022" s="234"/>
      <c r="L5022" s="239"/>
      <c r="M5022" s="240"/>
      <c r="N5022" s="241"/>
      <c r="O5022" s="241"/>
      <c r="P5022" s="241"/>
      <c r="Q5022" s="241"/>
      <c r="R5022" s="241"/>
      <c r="S5022" s="241"/>
      <c r="T5022" s="242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3" t="s">
        <v>180</v>
      </c>
      <c r="AU5022" s="243" t="s">
        <v>78</v>
      </c>
      <c r="AV5022" s="13" t="s">
        <v>76</v>
      </c>
      <c r="AW5022" s="13" t="s">
        <v>31</v>
      </c>
      <c r="AX5022" s="13" t="s">
        <v>69</v>
      </c>
      <c r="AY5022" s="243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1639</v>
      </c>
      <c r="G5023" s="245"/>
      <c r="H5023" s="248">
        <v>16.43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3887</v>
      </c>
      <c r="G5024" s="245"/>
      <c r="H5024" s="248">
        <v>30.48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3888</v>
      </c>
      <c r="G5025" s="245"/>
      <c r="H5025" s="248">
        <v>7.4930000000000003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1642</v>
      </c>
      <c r="G5026" s="245"/>
      <c r="H5026" s="248">
        <v>9.9830000000000005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5" customFormat="1">
      <c r="A5027" s="15"/>
      <c r="B5027" s="255"/>
      <c r="C5027" s="256"/>
      <c r="D5027" s="235" t="s">
        <v>180</v>
      </c>
      <c r="E5027" s="257" t="s">
        <v>19</v>
      </c>
      <c r="F5027" s="258" t="s">
        <v>371</v>
      </c>
      <c r="G5027" s="256"/>
      <c r="H5027" s="259">
        <v>556.28200000000004</v>
      </c>
      <c r="I5027" s="260"/>
      <c r="J5027" s="256"/>
      <c r="K5027" s="256"/>
      <c r="L5027" s="261"/>
      <c r="M5027" s="262"/>
      <c r="N5027" s="263"/>
      <c r="O5027" s="263"/>
      <c r="P5027" s="263"/>
      <c r="Q5027" s="263"/>
      <c r="R5027" s="263"/>
      <c r="S5027" s="263"/>
      <c r="T5027" s="264"/>
      <c r="U5027" s="15"/>
      <c r="V5027" s="15"/>
      <c r="W5027" s="15"/>
      <c r="X5027" s="15"/>
      <c r="Y5027" s="15"/>
      <c r="Z5027" s="15"/>
      <c r="AA5027" s="15"/>
      <c r="AB5027" s="15"/>
      <c r="AC5027" s="15"/>
      <c r="AD5027" s="15"/>
      <c r="AE5027" s="15"/>
      <c r="AT5027" s="265" t="s">
        <v>180</v>
      </c>
      <c r="AU5027" s="265" t="s">
        <v>78</v>
      </c>
      <c r="AV5027" s="15" t="s">
        <v>176</v>
      </c>
      <c r="AW5027" s="15" t="s">
        <v>31</v>
      </c>
      <c r="AX5027" s="15" t="s">
        <v>76</v>
      </c>
      <c r="AY5027" s="265" t="s">
        <v>169</v>
      </c>
    </row>
    <row r="5028" s="2" customFormat="1" ht="49.05" customHeight="1">
      <c r="A5028" s="41"/>
      <c r="B5028" s="42"/>
      <c r="C5028" s="215" t="s">
        <v>3889</v>
      </c>
      <c r="D5028" s="215" t="s">
        <v>171</v>
      </c>
      <c r="E5028" s="216" t="s">
        <v>3890</v>
      </c>
      <c r="F5028" s="217" t="s">
        <v>3891</v>
      </c>
      <c r="G5028" s="218" t="s">
        <v>412</v>
      </c>
      <c r="H5028" s="219">
        <v>556.28200000000004</v>
      </c>
      <c r="I5028" s="220"/>
      <c r="J5028" s="221">
        <f>ROUND(I5028*H5028,2)</f>
        <v>0</v>
      </c>
      <c r="K5028" s="217" t="s">
        <v>175</v>
      </c>
      <c r="L5028" s="47"/>
      <c r="M5028" s="222" t="s">
        <v>19</v>
      </c>
      <c r="N5028" s="223" t="s">
        <v>40</v>
      </c>
      <c r="O5028" s="87"/>
      <c r="P5028" s="224">
        <f>O5028*H5028</f>
        <v>0</v>
      </c>
      <c r="Q5028" s="224">
        <v>0.00072000000000000005</v>
      </c>
      <c r="R5028" s="224">
        <f>Q5028*H5028</f>
        <v>0.40052304000000005</v>
      </c>
      <c r="S5028" s="224">
        <v>0</v>
      </c>
      <c r="T5028" s="225">
        <f>S5028*H5028</f>
        <v>0</v>
      </c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R5028" s="226" t="s">
        <v>508</v>
      </c>
      <c r="AT5028" s="226" t="s">
        <v>171</v>
      </c>
      <c r="AU5028" s="226" t="s">
        <v>78</v>
      </c>
      <c r="AY5028" s="20" t="s">
        <v>169</v>
      </c>
      <c r="BE5028" s="227">
        <f>IF(N5028="základní",J5028,0)</f>
        <v>0</v>
      </c>
      <c r="BF5028" s="227">
        <f>IF(N5028="snížená",J5028,0)</f>
        <v>0</v>
      </c>
      <c r="BG5028" s="227">
        <f>IF(N5028="zákl. přenesená",J5028,0)</f>
        <v>0</v>
      </c>
      <c r="BH5028" s="227">
        <f>IF(N5028="sníž. přenesená",J5028,0)</f>
        <v>0</v>
      </c>
      <c r="BI5028" s="227">
        <f>IF(N5028="nulová",J5028,0)</f>
        <v>0</v>
      </c>
      <c r="BJ5028" s="20" t="s">
        <v>76</v>
      </c>
      <c r="BK5028" s="227">
        <f>ROUND(I5028*H5028,2)</f>
        <v>0</v>
      </c>
      <c r="BL5028" s="20" t="s">
        <v>508</v>
      </c>
      <c r="BM5028" s="226" t="s">
        <v>3892</v>
      </c>
    </row>
    <row r="5029" s="2" customFormat="1">
      <c r="A5029" s="41"/>
      <c r="B5029" s="42"/>
      <c r="C5029" s="43"/>
      <c r="D5029" s="228" t="s">
        <v>178</v>
      </c>
      <c r="E5029" s="43"/>
      <c r="F5029" s="229" t="s">
        <v>3893</v>
      </c>
      <c r="G5029" s="43"/>
      <c r="H5029" s="43"/>
      <c r="I5029" s="230"/>
      <c r="J5029" s="43"/>
      <c r="K5029" s="43"/>
      <c r="L5029" s="47"/>
      <c r="M5029" s="231"/>
      <c r="N5029" s="232"/>
      <c r="O5029" s="87"/>
      <c r="P5029" s="87"/>
      <c r="Q5029" s="87"/>
      <c r="R5029" s="87"/>
      <c r="S5029" s="87"/>
      <c r="T5029" s="88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T5029" s="20" t="s">
        <v>178</v>
      </c>
      <c r="AU5029" s="20" t="s">
        <v>78</v>
      </c>
    </row>
    <row r="5030" s="13" customFormat="1">
      <c r="A5030" s="13"/>
      <c r="B5030" s="233"/>
      <c r="C5030" s="234"/>
      <c r="D5030" s="235" t="s">
        <v>180</v>
      </c>
      <c r="E5030" s="236" t="s">
        <v>19</v>
      </c>
      <c r="F5030" s="237" t="s">
        <v>1577</v>
      </c>
      <c r="G5030" s="234"/>
      <c r="H5030" s="236" t="s">
        <v>19</v>
      </c>
      <c r="I5030" s="238"/>
      <c r="J5030" s="234"/>
      <c r="K5030" s="234"/>
      <c r="L5030" s="239"/>
      <c r="M5030" s="240"/>
      <c r="N5030" s="241"/>
      <c r="O5030" s="241"/>
      <c r="P5030" s="241"/>
      <c r="Q5030" s="241"/>
      <c r="R5030" s="241"/>
      <c r="S5030" s="241"/>
      <c r="T5030" s="242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43" t="s">
        <v>180</v>
      </c>
      <c r="AU5030" s="243" t="s">
        <v>78</v>
      </c>
      <c r="AV5030" s="13" t="s">
        <v>76</v>
      </c>
      <c r="AW5030" s="13" t="s">
        <v>31</v>
      </c>
      <c r="AX5030" s="13" t="s">
        <v>69</v>
      </c>
      <c r="AY5030" s="243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3872</v>
      </c>
      <c r="G5031" s="245"/>
      <c r="H5031" s="248">
        <v>60.450000000000003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1579</v>
      </c>
      <c r="G5032" s="245"/>
      <c r="H5032" s="248">
        <v>-1.575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3" customFormat="1">
      <c r="A5033" s="13"/>
      <c r="B5033" s="233"/>
      <c r="C5033" s="234"/>
      <c r="D5033" s="235" t="s">
        <v>180</v>
      </c>
      <c r="E5033" s="236" t="s">
        <v>19</v>
      </c>
      <c r="F5033" s="237" t="s">
        <v>1580</v>
      </c>
      <c r="G5033" s="234"/>
      <c r="H5033" s="236" t="s">
        <v>19</v>
      </c>
      <c r="I5033" s="238"/>
      <c r="J5033" s="234"/>
      <c r="K5033" s="234"/>
      <c r="L5033" s="239"/>
      <c r="M5033" s="240"/>
      <c r="N5033" s="241"/>
      <c r="O5033" s="241"/>
      <c r="P5033" s="241"/>
      <c r="Q5033" s="241"/>
      <c r="R5033" s="241"/>
      <c r="S5033" s="241"/>
      <c r="T5033" s="242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43" t="s">
        <v>180</v>
      </c>
      <c r="AU5033" s="243" t="s">
        <v>78</v>
      </c>
      <c r="AV5033" s="13" t="s">
        <v>76</v>
      </c>
      <c r="AW5033" s="13" t="s">
        <v>31</v>
      </c>
      <c r="AX5033" s="13" t="s">
        <v>69</v>
      </c>
      <c r="AY5033" s="243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3873</v>
      </c>
      <c r="G5034" s="245"/>
      <c r="H5034" s="248">
        <v>104.348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3874</v>
      </c>
      <c r="G5035" s="245"/>
      <c r="H5035" s="248">
        <v>-11.699999999999999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3875</v>
      </c>
      <c r="G5036" s="245"/>
      <c r="H5036" s="248">
        <v>1.5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3" customFormat="1">
      <c r="A5037" s="13"/>
      <c r="B5037" s="233"/>
      <c r="C5037" s="234"/>
      <c r="D5037" s="235" t="s">
        <v>180</v>
      </c>
      <c r="E5037" s="236" t="s">
        <v>19</v>
      </c>
      <c r="F5037" s="237" t="s">
        <v>1584</v>
      </c>
      <c r="G5037" s="234"/>
      <c r="H5037" s="236" t="s">
        <v>19</v>
      </c>
      <c r="I5037" s="238"/>
      <c r="J5037" s="234"/>
      <c r="K5037" s="234"/>
      <c r="L5037" s="239"/>
      <c r="M5037" s="240"/>
      <c r="N5037" s="241"/>
      <c r="O5037" s="241"/>
      <c r="P5037" s="241"/>
      <c r="Q5037" s="241"/>
      <c r="R5037" s="241"/>
      <c r="S5037" s="241"/>
      <c r="T5037" s="242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3" t="s">
        <v>180</v>
      </c>
      <c r="AU5037" s="243" t="s">
        <v>78</v>
      </c>
      <c r="AV5037" s="13" t="s">
        <v>76</v>
      </c>
      <c r="AW5037" s="13" t="s">
        <v>31</v>
      </c>
      <c r="AX5037" s="13" t="s">
        <v>69</v>
      </c>
      <c r="AY5037" s="243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3876</v>
      </c>
      <c r="G5038" s="245"/>
      <c r="H5038" s="248">
        <v>6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3" customFormat="1">
      <c r="A5039" s="13"/>
      <c r="B5039" s="233"/>
      <c r="C5039" s="234"/>
      <c r="D5039" s="235" t="s">
        <v>180</v>
      </c>
      <c r="E5039" s="236" t="s">
        <v>19</v>
      </c>
      <c r="F5039" s="237" t="s">
        <v>1586</v>
      </c>
      <c r="G5039" s="234"/>
      <c r="H5039" s="236" t="s">
        <v>19</v>
      </c>
      <c r="I5039" s="238"/>
      <c r="J5039" s="234"/>
      <c r="K5039" s="234"/>
      <c r="L5039" s="239"/>
      <c r="M5039" s="240"/>
      <c r="N5039" s="241"/>
      <c r="O5039" s="241"/>
      <c r="P5039" s="241"/>
      <c r="Q5039" s="241"/>
      <c r="R5039" s="241"/>
      <c r="S5039" s="241"/>
      <c r="T5039" s="242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43" t="s">
        <v>180</v>
      </c>
      <c r="AU5039" s="243" t="s">
        <v>78</v>
      </c>
      <c r="AV5039" s="13" t="s">
        <v>76</v>
      </c>
      <c r="AW5039" s="13" t="s">
        <v>31</v>
      </c>
      <c r="AX5039" s="13" t="s">
        <v>69</v>
      </c>
      <c r="AY5039" s="243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3876</v>
      </c>
      <c r="G5040" s="245"/>
      <c r="H5040" s="248">
        <v>6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3" customFormat="1">
      <c r="A5041" s="13"/>
      <c r="B5041" s="233"/>
      <c r="C5041" s="234"/>
      <c r="D5041" s="235" t="s">
        <v>180</v>
      </c>
      <c r="E5041" s="236" t="s">
        <v>19</v>
      </c>
      <c r="F5041" s="237" t="s">
        <v>1587</v>
      </c>
      <c r="G5041" s="234"/>
      <c r="H5041" s="236" t="s">
        <v>19</v>
      </c>
      <c r="I5041" s="238"/>
      <c r="J5041" s="234"/>
      <c r="K5041" s="234"/>
      <c r="L5041" s="239"/>
      <c r="M5041" s="240"/>
      <c r="N5041" s="241"/>
      <c r="O5041" s="241"/>
      <c r="P5041" s="241"/>
      <c r="Q5041" s="241"/>
      <c r="R5041" s="241"/>
      <c r="S5041" s="241"/>
      <c r="T5041" s="242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43" t="s">
        <v>180</v>
      </c>
      <c r="AU5041" s="243" t="s">
        <v>78</v>
      </c>
      <c r="AV5041" s="13" t="s">
        <v>76</v>
      </c>
      <c r="AW5041" s="13" t="s">
        <v>31</v>
      </c>
      <c r="AX5041" s="13" t="s">
        <v>69</v>
      </c>
      <c r="AY5041" s="243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3877</v>
      </c>
      <c r="G5042" s="245"/>
      <c r="H5042" s="248">
        <v>36.509999999999998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3" customFormat="1">
      <c r="A5043" s="13"/>
      <c r="B5043" s="233"/>
      <c r="C5043" s="234"/>
      <c r="D5043" s="235" t="s">
        <v>180</v>
      </c>
      <c r="E5043" s="236" t="s">
        <v>19</v>
      </c>
      <c r="F5043" s="237" t="s">
        <v>1593</v>
      </c>
      <c r="G5043" s="234"/>
      <c r="H5043" s="236" t="s">
        <v>19</v>
      </c>
      <c r="I5043" s="238"/>
      <c r="J5043" s="234"/>
      <c r="K5043" s="234"/>
      <c r="L5043" s="239"/>
      <c r="M5043" s="240"/>
      <c r="N5043" s="241"/>
      <c r="O5043" s="241"/>
      <c r="P5043" s="241"/>
      <c r="Q5043" s="241"/>
      <c r="R5043" s="241"/>
      <c r="S5043" s="241"/>
      <c r="T5043" s="242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3" t="s">
        <v>180</v>
      </c>
      <c r="AU5043" s="243" t="s">
        <v>78</v>
      </c>
      <c r="AV5043" s="13" t="s">
        <v>76</v>
      </c>
      <c r="AW5043" s="13" t="s">
        <v>31</v>
      </c>
      <c r="AX5043" s="13" t="s">
        <v>69</v>
      </c>
      <c r="AY5043" s="243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3878</v>
      </c>
      <c r="G5044" s="245"/>
      <c r="H5044" s="248">
        <v>4.6500000000000004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3" customFormat="1">
      <c r="A5045" s="13"/>
      <c r="B5045" s="233"/>
      <c r="C5045" s="234"/>
      <c r="D5045" s="235" t="s">
        <v>180</v>
      </c>
      <c r="E5045" s="236" t="s">
        <v>19</v>
      </c>
      <c r="F5045" s="237" t="s">
        <v>1601</v>
      </c>
      <c r="G5045" s="234"/>
      <c r="H5045" s="236" t="s">
        <v>19</v>
      </c>
      <c r="I5045" s="238"/>
      <c r="J5045" s="234"/>
      <c r="K5045" s="234"/>
      <c r="L5045" s="239"/>
      <c r="M5045" s="240"/>
      <c r="N5045" s="241"/>
      <c r="O5045" s="241"/>
      <c r="P5045" s="241"/>
      <c r="Q5045" s="241"/>
      <c r="R5045" s="241"/>
      <c r="S5045" s="241"/>
      <c r="T5045" s="242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43" t="s">
        <v>180</v>
      </c>
      <c r="AU5045" s="243" t="s">
        <v>78</v>
      </c>
      <c r="AV5045" s="13" t="s">
        <v>76</v>
      </c>
      <c r="AW5045" s="13" t="s">
        <v>31</v>
      </c>
      <c r="AX5045" s="13" t="s">
        <v>69</v>
      </c>
      <c r="AY5045" s="243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3879</v>
      </c>
      <c r="G5046" s="245"/>
      <c r="H5046" s="248">
        <v>15.69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1603</v>
      </c>
      <c r="G5047" s="245"/>
      <c r="H5047" s="248">
        <v>-2.5129999999999999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3" customFormat="1">
      <c r="A5048" s="13"/>
      <c r="B5048" s="233"/>
      <c r="C5048" s="234"/>
      <c r="D5048" s="235" t="s">
        <v>180</v>
      </c>
      <c r="E5048" s="236" t="s">
        <v>19</v>
      </c>
      <c r="F5048" s="237" t="s">
        <v>1610</v>
      </c>
      <c r="G5048" s="234"/>
      <c r="H5048" s="236" t="s">
        <v>19</v>
      </c>
      <c r="I5048" s="238"/>
      <c r="J5048" s="234"/>
      <c r="K5048" s="234"/>
      <c r="L5048" s="239"/>
      <c r="M5048" s="240"/>
      <c r="N5048" s="241"/>
      <c r="O5048" s="241"/>
      <c r="P5048" s="241"/>
      <c r="Q5048" s="241"/>
      <c r="R5048" s="241"/>
      <c r="S5048" s="241"/>
      <c r="T5048" s="242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43" t="s">
        <v>180</v>
      </c>
      <c r="AU5048" s="243" t="s">
        <v>78</v>
      </c>
      <c r="AV5048" s="13" t="s">
        <v>76</v>
      </c>
      <c r="AW5048" s="13" t="s">
        <v>31</v>
      </c>
      <c r="AX5048" s="13" t="s">
        <v>69</v>
      </c>
      <c r="AY5048" s="243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3880</v>
      </c>
      <c r="G5049" s="245"/>
      <c r="H5049" s="248">
        <v>22.469999999999999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3" customFormat="1">
      <c r="A5050" s="13"/>
      <c r="B5050" s="233"/>
      <c r="C5050" s="234"/>
      <c r="D5050" s="235" t="s">
        <v>180</v>
      </c>
      <c r="E5050" s="236" t="s">
        <v>19</v>
      </c>
      <c r="F5050" s="237" t="s">
        <v>1612</v>
      </c>
      <c r="G5050" s="234"/>
      <c r="H5050" s="236" t="s">
        <v>19</v>
      </c>
      <c r="I5050" s="238"/>
      <c r="J5050" s="234"/>
      <c r="K5050" s="234"/>
      <c r="L5050" s="239"/>
      <c r="M5050" s="240"/>
      <c r="N5050" s="241"/>
      <c r="O5050" s="241"/>
      <c r="P5050" s="241"/>
      <c r="Q5050" s="241"/>
      <c r="R5050" s="241"/>
      <c r="S5050" s="241"/>
      <c r="T5050" s="242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3" t="s">
        <v>180</v>
      </c>
      <c r="AU5050" s="243" t="s">
        <v>78</v>
      </c>
      <c r="AV5050" s="13" t="s">
        <v>76</v>
      </c>
      <c r="AW5050" s="13" t="s">
        <v>31</v>
      </c>
      <c r="AX5050" s="13" t="s">
        <v>69</v>
      </c>
      <c r="AY5050" s="243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3881</v>
      </c>
      <c r="G5051" s="245"/>
      <c r="H5051" s="248">
        <v>34.109999999999999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3" customFormat="1">
      <c r="A5052" s="13"/>
      <c r="B5052" s="233"/>
      <c r="C5052" s="234"/>
      <c r="D5052" s="235" t="s">
        <v>180</v>
      </c>
      <c r="E5052" s="236" t="s">
        <v>19</v>
      </c>
      <c r="F5052" s="237" t="s">
        <v>1616</v>
      </c>
      <c r="G5052" s="234"/>
      <c r="H5052" s="236" t="s">
        <v>19</v>
      </c>
      <c r="I5052" s="238"/>
      <c r="J5052" s="234"/>
      <c r="K5052" s="234"/>
      <c r="L5052" s="239"/>
      <c r="M5052" s="240"/>
      <c r="N5052" s="241"/>
      <c r="O5052" s="241"/>
      <c r="P5052" s="241"/>
      <c r="Q5052" s="241"/>
      <c r="R5052" s="241"/>
      <c r="S5052" s="241"/>
      <c r="T5052" s="242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3" t="s">
        <v>180</v>
      </c>
      <c r="AU5052" s="243" t="s">
        <v>78</v>
      </c>
      <c r="AV5052" s="13" t="s">
        <v>76</v>
      </c>
      <c r="AW5052" s="13" t="s">
        <v>31</v>
      </c>
      <c r="AX5052" s="13" t="s">
        <v>69</v>
      </c>
      <c r="AY5052" s="243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1617</v>
      </c>
      <c r="G5053" s="245"/>
      <c r="H5053" s="248">
        <v>48.911000000000001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3" customFormat="1">
      <c r="A5054" s="13"/>
      <c r="B5054" s="233"/>
      <c r="C5054" s="234"/>
      <c r="D5054" s="235" t="s">
        <v>180</v>
      </c>
      <c r="E5054" s="236" t="s">
        <v>19</v>
      </c>
      <c r="F5054" s="237" t="s">
        <v>1622</v>
      </c>
      <c r="G5054" s="234"/>
      <c r="H5054" s="236" t="s">
        <v>19</v>
      </c>
      <c r="I5054" s="238"/>
      <c r="J5054" s="234"/>
      <c r="K5054" s="234"/>
      <c r="L5054" s="239"/>
      <c r="M5054" s="240"/>
      <c r="N5054" s="241"/>
      <c r="O5054" s="241"/>
      <c r="P5054" s="241"/>
      <c r="Q5054" s="241"/>
      <c r="R5054" s="241"/>
      <c r="S5054" s="241"/>
      <c r="T5054" s="242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43" t="s">
        <v>180</v>
      </c>
      <c r="AU5054" s="243" t="s">
        <v>78</v>
      </c>
      <c r="AV5054" s="13" t="s">
        <v>76</v>
      </c>
      <c r="AW5054" s="13" t="s">
        <v>31</v>
      </c>
      <c r="AX5054" s="13" t="s">
        <v>69</v>
      </c>
      <c r="AY5054" s="243" t="s">
        <v>169</v>
      </c>
    </row>
    <row r="5055" s="14" customFormat="1">
      <c r="A5055" s="14"/>
      <c r="B5055" s="244"/>
      <c r="C5055" s="245"/>
      <c r="D5055" s="235" t="s">
        <v>180</v>
      </c>
      <c r="E5055" s="246" t="s">
        <v>19</v>
      </c>
      <c r="F5055" s="247" t="s">
        <v>3882</v>
      </c>
      <c r="G5055" s="245"/>
      <c r="H5055" s="248">
        <v>29.399999999999999</v>
      </c>
      <c r="I5055" s="249"/>
      <c r="J5055" s="245"/>
      <c r="K5055" s="245"/>
      <c r="L5055" s="250"/>
      <c r="M5055" s="251"/>
      <c r="N5055" s="252"/>
      <c r="O5055" s="252"/>
      <c r="P5055" s="252"/>
      <c r="Q5055" s="252"/>
      <c r="R5055" s="252"/>
      <c r="S5055" s="252"/>
      <c r="T5055" s="253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T5055" s="254" t="s">
        <v>180</v>
      </c>
      <c r="AU5055" s="254" t="s">
        <v>78</v>
      </c>
      <c r="AV5055" s="14" t="s">
        <v>78</v>
      </c>
      <c r="AW5055" s="14" t="s">
        <v>31</v>
      </c>
      <c r="AX5055" s="14" t="s">
        <v>69</v>
      </c>
      <c r="AY5055" s="254" t="s">
        <v>169</v>
      </c>
    </row>
    <row r="5056" s="13" customFormat="1">
      <c r="A5056" s="13"/>
      <c r="B5056" s="233"/>
      <c r="C5056" s="234"/>
      <c r="D5056" s="235" t="s">
        <v>180</v>
      </c>
      <c r="E5056" s="236" t="s">
        <v>19</v>
      </c>
      <c r="F5056" s="237" t="s">
        <v>1626</v>
      </c>
      <c r="G5056" s="234"/>
      <c r="H5056" s="236" t="s">
        <v>19</v>
      </c>
      <c r="I5056" s="238"/>
      <c r="J5056" s="234"/>
      <c r="K5056" s="234"/>
      <c r="L5056" s="239"/>
      <c r="M5056" s="240"/>
      <c r="N5056" s="241"/>
      <c r="O5056" s="241"/>
      <c r="P5056" s="241"/>
      <c r="Q5056" s="241"/>
      <c r="R5056" s="241"/>
      <c r="S5056" s="241"/>
      <c r="T5056" s="242"/>
      <c r="U5056" s="13"/>
      <c r="V5056" s="13"/>
      <c r="W5056" s="13"/>
      <c r="X5056" s="13"/>
      <c r="Y5056" s="13"/>
      <c r="Z5056" s="13"/>
      <c r="AA5056" s="13"/>
      <c r="AB5056" s="13"/>
      <c r="AC5056" s="13"/>
      <c r="AD5056" s="13"/>
      <c r="AE5056" s="13"/>
      <c r="AT5056" s="243" t="s">
        <v>180</v>
      </c>
      <c r="AU5056" s="243" t="s">
        <v>78</v>
      </c>
      <c r="AV5056" s="13" t="s">
        <v>76</v>
      </c>
      <c r="AW5056" s="13" t="s">
        <v>31</v>
      </c>
      <c r="AX5056" s="13" t="s">
        <v>69</v>
      </c>
      <c r="AY5056" s="243" t="s">
        <v>169</v>
      </c>
    </row>
    <row r="5057" s="14" customFormat="1">
      <c r="A5057" s="14"/>
      <c r="B5057" s="244"/>
      <c r="C5057" s="245"/>
      <c r="D5057" s="235" t="s">
        <v>180</v>
      </c>
      <c r="E5057" s="246" t="s">
        <v>19</v>
      </c>
      <c r="F5057" s="247" t="s">
        <v>3883</v>
      </c>
      <c r="G5057" s="245"/>
      <c r="H5057" s="248">
        <v>26.5</v>
      </c>
      <c r="I5057" s="249"/>
      <c r="J5057" s="245"/>
      <c r="K5057" s="245"/>
      <c r="L5057" s="250"/>
      <c r="M5057" s="251"/>
      <c r="N5057" s="252"/>
      <c r="O5057" s="252"/>
      <c r="P5057" s="252"/>
      <c r="Q5057" s="252"/>
      <c r="R5057" s="252"/>
      <c r="S5057" s="252"/>
      <c r="T5057" s="253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T5057" s="254" t="s">
        <v>180</v>
      </c>
      <c r="AU5057" s="254" t="s">
        <v>78</v>
      </c>
      <c r="AV5057" s="14" t="s">
        <v>78</v>
      </c>
      <c r="AW5057" s="14" t="s">
        <v>31</v>
      </c>
      <c r="AX5057" s="14" t="s">
        <v>69</v>
      </c>
      <c r="AY5057" s="254" t="s">
        <v>169</v>
      </c>
    </row>
    <row r="5058" s="13" customFormat="1">
      <c r="A5058" s="13"/>
      <c r="B5058" s="233"/>
      <c r="C5058" s="234"/>
      <c r="D5058" s="235" t="s">
        <v>180</v>
      </c>
      <c r="E5058" s="236" t="s">
        <v>19</v>
      </c>
      <c r="F5058" s="237" t="s">
        <v>1630</v>
      </c>
      <c r="G5058" s="234"/>
      <c r="H5058" s="236" t="s">
        <v>19</v>
      </c>
      <c r="I5058" s="238"/>
      <c r="J5058" s="234"/>
      <c r="K5058" s="234"/>
      <c r="L5058" s="239"/>
      <c r="M5058" s="240"/>
      <c r="N5058" s="241"/>
      <c r="O5058" s="241"/>
      <c r="P5058" s="241"/>
      <c r="Q5058" s="241"/>
      <c r="R5058" s="241"/>
      <c r="S5058" s="241"/>
      <c r="T5058" s="242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43" t="s">
        <v>180</v>
      </c>
      <c r="AU5058" s="243" t="s">
        <v>78</v>
      </c>
      <c r="AV5058" s="13" t="s">
        <v>76</v>
      </c>
      <c r="AW5058" s="13" t="s">
        <v>31</v>
      </c>
      <c r="AX5058" s="13" t="s">
        <v>69</v>
      </c>
      <c r="AY5058" s="243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1631</v>
      </c>
      <c r="G5059" s="245"/>
      <c r="H5059" s="248">
        <v>6.6529999999999996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3884</v>
      </c>
      <c r="G5060" s="245"/>
      <c r="H5060" s="248">
        <v>15.007999999999999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3885</v>
      </c>
      <c r="G5061" s="245"/>
      <c r="H5061" s="248">
        <v>29.579999999999998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3" customFormat="1">
      <c r="A5062" s="13"/>
      <c r="B5062" s="233"/>
      <c r="C5062" s="234"/>
      <c r="D5062" s="235" t="s">
        <v>180</v>
      </c>
      <c r="E5062" s="236" t="s">
        <v>19</v>
      </c>
      <c r="F5062" s="237" t="s">
        <v>1634</v>
      </c>
      <c r="G5062" s="234"/>
      <c r="H5062" s="236" t="s">
        <v>19</v>
      </c>
      <c r="I5062" s="238"/>
      <c r="J5062" s="234"/>
      <c r="K5062" s="234"/>
      <c r="L5062" s="239"/>
      <c r="M5062" s="240"/>
      <c r="N5062" s="241"/>
      <c r="O5062" s="241"/>
      <c r="P5062" s="241"/>
      <c r="Q5062" s="241"/>
      <c r="R5062" s="241"/>
      <c r="S5062" s="241"/>
      <c r="T5062" s="242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3" t="s">
        <v>180</v>
      </c>
      <c r="AU5062" s="243" t="s">
        <v>78</v>
      </c>
      <c r="AV5062" s="13" t="s">
        <v>76</v>
      </c>
      <c r="AW5062" s="13" t="s">
        <v>31</v>
      </c>
      <c r="AX5062" s="13" t="s">
        <v>69</v>
      </c>
      <c r="AY5062" s="243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1635</v>
      </c>
      <c r="G5063" s="245"/>
      <c r="H5063" s="248">
        <v>8.9489999999999998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4" customFormat="1">
      <c r="A5064" s="14"/>
      <c r="B5064" s="244"/>
      <c r="C5064" s="245"/>
      <c r="D5064" s="235" t="s">
        <v>180</v>
      </c>
      <c r="E5064" s="246" t="s">
        <v>19</v>
      </c>
      <c r="F5064" s="247" t="s">
        <v>3885</v>
      </c>
      <c r="G5064" s="245"/>
      <c r="H5064" s="248">
        <v>29.579999999999998</v>
      </c>
      <c r="I5064" s="249"/>
      <c r="J5064" s="245"/>
      <c r="K5064" s="245"/>
      <c r="L5064" s="250"/>
      <c r="M5064" s="251"/>
      <c r="N5064" s="252"/>
      <c r="O5064" s="252"/>
      <c r="P5064" s="252"/>
      <c r="Q5064" s="252"/>
      <c r="R5064" s="252"/>
      <c r="S5064" s="252"/>
      <c r="T5064" s="253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4" t="s">
        <v>180</v>
      </c>
      <c r="AU5064" s="254" t="s">
        <v>78</v>
      </c>
      <c r="AV5064" s="14" t="s">
        <v>78</v>
      </c>
      <c r="AW5064" s="14" t="s">
        <v>31</v>
      </c>
      <c r="AX5064" s="14" t="s">
        <v>69</v>
      </c>
      <c r="AY5064" s="254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3886</v>
      </c>
      <c r="G5065" s="245"/>
      <c r="H5065" s="248">
        <v>21.375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3" customFormat="1">
      <c r="A5066" s="13"/>
      <c r="B5066" s="233"/>
      <c r="C5066" s="234"/>
      <c r="D5066" s="235" t="s">
        <v>180</v>
      </c>
      <c r="E5066" s="236" t="s">
        <v>19</v>
      </c>
      <c r="F5066" s="237" t="s">
        <v>1638</v>
      </c>
      <c r="G5066" s="234"/>
      <c r="H5066" s="236" t="s">
        <v>19</v>
      </c>
      <c r="I5066" s="238"/>
      <c r="J5066" s="234"/>
      <c r="K5066" s="234"/>
      <c r="L5066" s="239"/>
      <c r="M5066" s="240"/>
      <c r="N5066" s="241"/>
      <c r="O5066" s="241"/>
      <c r="P5066" s="241"/>
      <c r="Q5066" s="241"/>
      <c r="R5066" s="241"/>
      <c r="S5066" s="241"/>
      <c r="T5066" s="242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43" t="s">
        <v>180</v>
      </c>
      <c r="AU5066" s="243" t="s">
        <v>78</v>
      </c>
      <c r="AV5066" s="13" t="s">
        <v>76</v>
      </c>
      <c r="AW5066" s="13" t="s">
        <v>31</v>
      </c>
      <c r="AX5066" s="13" t="s">
        <v>69</v>
      </c>
      <c r="AY5066" s="243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1639</v>
      </c>
      <c r="G5067" s="245"/>
      <c r="H5067" s="248">
        <v>16.43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3887</v>
      </c>
      <c r="G5068" s="245"/>
      <c r="H5068" s="248">
        <v>30.48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3888</v>
      </c>
      <c r="G5069" s="245"/>
      <c r="H5069" s="248">
        <v>7.4930000000000003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1642</v>
      </c>
      <c r="G5070" s="245"/>
      <c r="H5070" s="248">
        <v>9.9830000000000005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5" customFormat="1">
      <c r="A5071" s="15"/>
      <c r="B5071" s="255"/>
      <c r="C5071" s="256"/>
      <c r="D5071" s="235" t="s">
        <v>180</v>
      </c>
      <c r="E5071" s="257" t="s">
        <v>19</v>
      </c>
      <c r="F5071" s="258" t="s">
        <v>371</v>
      </c>
      <c r="G5071" s="256"/>
      <c r="H5071" s="259">
        <v>556.28200000000004</v>
      </c>
      <c r="I5071" s="260"/>
      <c r="J5071" s="256"/>
      <c r="K5071" s="256"/>
      <c r="L5071" s="261"/>
      <c r="M5071" s="262"/>
      <c r="N5071" s="263"/>
      <c r="O5071" s="263"/>
      <c r="P5071" s="263"/>
      <c r="Q5071" s="263"/>
      <c r="R5071" s="263"/>
      <c r="S5071" s="263"/>
      <c r="T5071" s="264"/>
      <c r="U5071" s="15"/>
      <c r="V5071" s="15"/>
      <c r="W5071" s="15"/>
      <c r="X5071" s="15"/>
      <c r="Y5071" s="15"/>
      <c r="Z5071" s="15"/>
      <c r="AA5071" s="15"/>
      <c r="AB5071" s="15"/>
      <c r="AC5071" s="15"/>
      <c r="AD5071" s="15"/>
      <c r="AE5071" s="15"/>
      <c r="AT5071" s="265" t="s">
        <v>180</v>
      </c>
      <c r="AU5071" s="265" t="s">
        <v>78</v>
      </c>
      <c r="AV5071" s="15" t="s">
        <v>176</v>
      </c>
      <c r="AW5071" s="15" t="s">
        <v>31</v>
      </c>
      <c r="AX5071" s="15" t="s">
        <v>76</v>
      </c>
      <c r="AY5071" s="265" t="s">
        <v>169</v>
      </c>
    </row>
    <row r="5072" s="12" customFormat="1" ht="22.8" customHeight="1">
      <c r="A5072" s="12"/>
      <c r="B5072" s="199"/>
      <c r="C5072" s="200"/>
      <c r="D5072" s="201" t="s">
        <v>68</v>
      </c>
      <c r="E5072" s="213" t="s">
        <v>3894</v>
      </c>
      <c r="F5072" s="213" t="s">
        <v>3895</v>
      </c>
      <c r="G5072" s="200"/>
      <c r="H5072" s="200"/>
      <c r="I5072" s="203"/>
      <c r="J5072" s="214">
        <f>BK5072</f>
        <v>0</v>
      </c>
      <c r="K5072" s="200"/>
      <c r="L5072" s="205"/>
      <c r="M5072" s="206"/>
      <c r="N5072" s="207"/>
      <c r="O5072" s="207"/>
      <c r="P5072" s="208">
        <f>SUM(P5073:P5222)</f>
        <v>0</v>
      </c>
      <c r="Q5072" s="207"/>
      <c r="R5072" s="208">
        <f>SUM(R5073:R5222)</f>
        <v>1.1149332799999998</v>
      </c>
      <c r="S5072" s="207"/>
      <c r="T5072" s="209">
        <f>SUM(T5073:T5222)</f>
        <v>0</v>
      </c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R5072" s="210" t="s">
        <v>78</v>
      </c>
      <c r="AT5072" s="211" t="s">
        <v>68</v>
      </c>
      <c r="AU5072" s="211" t="s">
        <v>76</v>
      </c>
      <c r="AY5072" s="210" t="s">
        <v>169</v>
      </c>
      <c r="BK5072" s="212">
        <f>SUM(BK5073:BK5222)</f>
        <v>0</v>
      </c>
    </row>
    <row r="5073" s="2" customFormat="1" ht="33" customHeight="1">
      <c r="A5073" s="41"/>
      <c r="B5073" s="42"/>
      <c r="C5073" s="215" t="s">
        <v>3896</v>
      </c>
      <c r="D5073" s="215" t="s">
        <v>171</v>
      </c>
      <c r="E5073" s="216" t="s">
        <v>3897</v>
      </c>
      <c r="F5073" s="217" t="s">
        <v>3898</v>
      </c>
      <c r="G5073" s="218" t="s">
        <v>412</v>
      </c>
      <c r="H5073" s="219">
        <v>2423.768</v>
      </c>
      <c r="I5073" s="220"/>
      <c r="J5073" s="221">
        <f>ROUND(I5073*H5073,2)</f>
        <v>0</v>
      </c>
      <c r="K5073" s="217" t="s">
        <v>175</v>
      </c>
      <c r="L5073" s="47"/>
      <c r="M5073" s="222" t="s">
        <v>19</v>
      </c>
      <c r="N5073" s="223" t="s">
        <v>40</v>
      </c>
      <c r="O5073" s="87"/>
      <c r="P5073" s="224">
        <f>O5073*H5073</f>
        <v>0</v>
      </c>
      <c r="Q5073" s="224">
        <v>0.00020000000000000001</v>
      </c>
      <c r="R5073" s="224">
        <f>Q5073*H5073</f>
        <v>0.48475360000000001</v>
      </c>
      <c r="S5073" s="224">
        <v>0</v>
      </c>
      <c r="T5073" s="225">
        <f>S5073*H5073</f>
        <v>0</v>
      </c>
      <c r="U5073" s="41"/>
      <c r="V5073" s="41"/>
      <c r="W5073" s="41"/>
      <c r="X5073" s="41"/>
      <c r="Y5073" s="41"/>
      <c r="Z5073" s="41"/>
      <c r="AA5073" s="41"/>
      <c r="AB5073" s="41"/>
      <c r="AC5073" s="41"/>
      <c r="AD5073" s="41"/>
      <c r="AE5073" s="41"/>
      <c r="AR5073" s="226" t="s">
        <v>508</v>
      </c>
      <c r="AT5073" s="226" t="s">
        <v>171</v>
      </c>
      <c r="AU5073" s="226" t="s">
        <v>78</v>
      </c>
      <c r="AY5073" s="20" t="s">
        <v>169</v>
      </c>
      <c r="BE5073" s="227">
        <f>IF(N5073="základní",J5073,0)</f>
        <v>0</v>
      </c>
      <c r="BF5073" s="227">
        <f>IF(N5073="snížená",J5073,0)</f>
        <v>0</v>
      </c>
      <c r="BG5073" s="227">
        <f>IF(N5073="zákl. přenesená",J5073,0)</f>
        <v>0</v>
      </c>
      <c r="BH5073" s="227">
        <f>IF(N5073="sníž. přenesená",J5073,0)</f>
        <v>0</v>
      </c>
      <c r="BI5073" s="227">
        <f>IF(N5073="nulová",J5073,0)</f>
        <v>0</v>
      </c>
      <c r="BJ5073" s="20" t="s">
        <v>76</v>
      </c>
      <c r="BK5073" s="227">
        <f>ROUND(I5073*H5073,2)</f>
        <v>0</v>
      </c>
      <c r="BL5073" s="20" t="s">
        <v>508</v>
      </c>
      <c r="BM5073" s="226" t="s">
        <v>3899</v>
      </c>
    </row>
    <row r="5074" s="2" customFormat="1">
      <c r="A5074" s="41"/>
      <c r="B5074" s="42"/>
      <c r="C5074" s="43"/>
      <c r="D5074" s="228" t="s">
        <v>178</v>
      </c>
      <c r="E5074" s="43"/>
      <c r="F5074" s="229" t="s">
        <v>3900</v>
      </c>
      <c r="G5074" s="43"/>
      <c r="H5074" s="43"/>
      <c r="I5074" s="230"/>
      <c r="J5074" s="43"/>
      <c r="K5074" s="43"/>
      <c r="L5074" s="47"/>
      <c r="M5074" s="231"/>
      <c r="N5074" s="232"/>
      <c r="O5074" s="87"/>
      <c r="P5074" s="87"/>
      <c r="Q5074" s="87"/>
      <c r="R5074" s="87"/>
      <c r="S5074" s="87"/>
      <c r="T5074" s="88"/>
      <c r="U5074" s="41"/>
      <c r="V5074" s="41"/>
      <c r="W5074" s="41"/>
      <c r="X5074" s="41"/>
      <c r="Y5074" s="41"/>
      <c r="Z5074" s="41"/>
      <c r="AA5074" s="41"/>
      <c r="AB5074" s="41"/>
      <c r="AC5074" s="41"/>
      <c r="AD5074" s="41"/>
      <c r="AE5074" s="41"/>
      <c r="AT5074" s="20" t="s">
        <v>178</v>
      </c>
      <c r="AU5074" s="20" t="s">
        <v>78</v>
      </c>
    </row>
    <row r="5075" s="13" customFormat="1">
      <c r="A5075" s="13"/>
      <c r="B5075" s="233"/>
      <c r="C5075" s="234"/>
      <c r="D5075" s="235" t="s">
        <v>180</v>
      </c>
      <c r="E5075" s="236" t="s">
        <v>19</v>
      </c>
      <c r="F5075" s="237" t="s">
        <v>2511</v>
      </c>
      <c r="G5075" s="234"/>
      <c r="H5075" s="236" t="s">
        <v>19</v>
      </c>
      <c r="I5075" s="238"/>
      <c r="J5075" s="234"/>
      <c r="K5075" s="234"/>
      <c r="L5075" s="239"/>
      <c r="M5075" s="240"/>
      <c r="N5075" s="241"/>
      <c r="O5075" s="241"/>
      <c r="P5075" s="241"/>
      <c r="Q5075" s="241"/>
      <c r="R5075" s="241"/>
      <c r="S5075" s="241"/>
      <c r="T5075" s="242"/>
      <c r="U5075" s="13"/>
      <c r="V5075" s="13"/>
      <c r="W5075" s="13"/>
      <c r="X5075" s="13"/>
      <c r="Y5075" s="13"/>
      <c r="Z5075" s="13"/>
      <c r="AA5075" s="13"/>
      <c r="AB5075" s="13"/>
      <c r="AC5075" s="13"/>
      <c r="AD5075" s="13"/>
      <c r="AE5075" s="13"/>
      <c r="AT5075" s="243" t="s">
        <v>180</v>
      </c>
      <c r="AU5075" s="243" t="s">
        <v>78</v>
      </c>
      <c r="AV5075" s="13" t="s">
        <v>76</v>
      </c>
      <c r="AW5075" s="13" t="s">
        <v>31</v>
      </c>
      <c r="AX5075" s="13" t="s">
        <v>69</v>
      </c>
      <c r="AY5075" s="243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2512</v>
      </c>
      <c r="G5076" s="245"/>
      <c r="H5076" s="248">
        <v>452.11500000000001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2513</v>
      </c>
      <c r="G5077" s="245"/>
      <c r="H5077" s="248">
        <v>149.85499999999999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3" customFormat="1">
      <c r="A5078" s="13"/>
      <c r="B5078" s="233"/>
      <c r="C5078" s="234"/>
      <c r="D5078" s="235" t="s">
        <v>180</v>
      </c>
      <c r="E5078" s="236" t="s">
        <v>19</v>
      </c>
      <c r="F5078" s="237" t="s">
        <v>2367</v>
      </c>
      <c r="G5078" s="234"/>
      <c r="H5078" s="236" t="s">
        <v>19</v>
      </c>
      <c r="I5078" s="238"/>
      <c r="J5078" s="234"/>
      <c r="K5078" s="234"/>
      <c r="L5078" s="239"/>
      <c r="M5078" s="240"/>
      <c r="N5078" s="241"/>
      <c r="O5078" s="241"/>
      <c r="P5078" s="241"/>
      <c r="Q5078" s="241"/>
      <c r="R5078" s="241"/>
      <c r="S5078" s="241"/>
      <c r="T5078" s="242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3" t="s">
        <v>180</v>
      </c>
      <c r="AU5078" s="243" t="s">
        <v>78</v>
      </c>
      <c r="AV5078" s="13" t="s">
        <v>76</v>
      </c>
      <c r="AW5078" s="13" t="s">
        <v>31</v>
      </c>
      <c r="AX5078" s="13" t="s">
        <v>69</v>
      </c>
      <c r="AY5078" s="243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2368</v>
      </c>
      <c r="G5079" s="245"/>
      <c r="H5079" s="248">
        <v>96.543999999999997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2369</v>
      </c>
      <c r="G5080" s="245"/>
      <c r="H5080" s="248">
        <v>145.702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2370</v>
      </c>
      <c r="G5081" s="245"/>
      <c r="H5081" s="248">
        <v>206.578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3" customFormat="1">
      <c r="A5082" s="13"/>
      <c r="B5082" s="233"/>
      <c r="C5082" s="234"/>
      <c r="D5082" s="235" t="s">
        <v>180</v>
      </c>
      <c r="E5082" s="236" t="s">
        <v>19</v>
      </c>
      <c r="F5082" s="237" t="s">
        <v>1671</v>
      </c>
      <c r="G5082" s="234"/>
      <c r="H5082" s="236" t="s">
        <v>19</v>
      </c>
      <c r="I5082" s="238"/>
      <c r="J5082" s="234"/>
      <c r="K5082" s="234"/>
      <c r="L5082" s="239"/>
      <c r="M5082" s="240"/>
      <c r="N5082" s="241"/>
      <c r="O5082" s="241"/>
      <c r="P5082" s="241"/>
      <c r="Q5082" s="241"/>
      <c r="R5082" s="241"/>
      <c r="S5082" s="241"/>
      <c r="T5082" s="242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3" t="s">
        <v>180</v>
      </c>
      <c r="AU5082" s="243" t="s">
        <v>78</v>
      </c>
      <c r="AV5082" s="13" t="s">
        <v>76</v>
      </c>
      <c r="AW5082" s="13" t="s">
        <v>31</v>
      </c>
      <c r="AX5082" s="13" t="s">
        <v>69</v>
      </c>
      <c r="AY5082" s="243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1672</v>
      </c>
      <c r="G5083" s="245"/>
      <c r="H5083" s="248">
        <v>45.143999999999998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3" customFormat="1">
      <c r="A5084" s="13"/>
      <c r="B5084" s="233"/>
      <c r="C5084" s="234"/>
      <c r="D5084" s="235" t="s">
        <v>180</v>
      </c>
      <c r="E5084" s="236" t="s">
        <v>19</v>
      </c>
      <c r="F5084" s="237" t="s">
        <v>1577</v>
      </c>
      <c r="G5084" s="234"/>
      <c r="H5084" s="236" t="s">
        <v>19</v>
      </c>
      <c r="I5084" s="238"/>
      <c r="J5084" s="234"/>
      <c r="K5084" s="234"/>
      <c r="L5084" s="239"/>
      <c r="M5084" s="240"/>
      <c r="N5084" s="241"/>
      <c r="O5084" s="241"/>
      <c r="P5084" s="241"/>
      <c r="Q5084" s="241"/>
      <c r="R5084" s="241"/>
      <c r="S5084" s="241"/>
      <c r="T5084" s="242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3" t="s">
        <v>180</v>
      </c>
      <c r="AU5084" s="243" t="s">
        <v>78</v>
      </c>
      <c r="AV5084" s="13" t="s">
        <v>76</v>
      </c>
      <c r="AW5084" s="13" t="s">
        <v>31</v>
      </c>
      <c r="AX5084" s="13" t="s">
        <v>69</v>
      </c>
      <c r="AY5084" s="243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3901</v>
      </c>
      <c r="G5085" s="245"/>
      <c r="H5085" s="248">
        <v>87.870000000000005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3" customFormat="1">
      <c r="A5086" s="13"/>
      <c r="B5086" s="233"/>
      <c r="C5086" s="234"/>
      <c r="D5086" s="235" t="s">
        <v>180</v>
      </c>
      <c r="E5086" s="236" t="s">
        <v>19</v>
      </c>
      <c r="F5086" s="237" t="s">
        <v>1580</v>
      </c>
      <c r="G5086" s="234"/>
      <c r="H5086" s="236" t="s">
        <v>19</v>
      </c>
      <c r="I5086" s="238"/>
      <c r="J5086" s="234"/>
      <c r="K5086" s="234"/>
      <c r="L5086" s="239"/>
      <c r="M5086" s="240"/>
      <c r="N5086" s="241"/>
      <c r="O5086" s="241"/>
      <c r="P5086" s="241"/>
      <c r="Q5086" s="241"/>
      <c r="R5086" s="241"/>
      <c r="S5086" s="241"/>
      <c r="T5086" s="242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3" t="s">
        <v>180</v>
      </c>
      <c r="AU5086" s="243" t="s">
        <v>78</v>
      </c>
      <c r="AV5086" s="13" t="s">
        <v>76</v>
      </c>
      <c r="AW5086" s="13" t="s">
        <v>31</v>
      </c>
      <c r="AX5086" s="13" t="s">
        <v>69</v>
      </c>
      <c r="AY5086" s="243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3902</v>
      </c>
      <c r="G5087" s="245"/>
      <c r="H5087" s="248">
        <v>156.52099999999999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3903</v>
      </c>
      <c r="G5088" s="245"/>
      <c r="H5088" s="248">
        <v>-0.105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3904</v>
      </c>
      <c r="G5089" s="245"/>
      <c r="H5089" s="248">
        <v>2.4900000000000002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3" customFormat="1">
      <c r="A5090" s="13"/>
      <c r="B5090" s="233"/>
      <c r="C5090" s="234"/>
      <c r="D5090" s="235" t="s">
        <v>180</v>
      </c>
      <c r="E5090" s="236" t="s">
        <v>19</v>
      </c>
      <c r="F5090" s="237" t="s">
        <v>1584</v>
      </c>
      <c r="G5090" s="234"/>
      <c r="H5090" s="236" t="s">
        <v>19</v>
      </c>
      <c r="I5090" s="238"/>
      <c r="J5090" s="234"/>
      <c r="K5090" s="234"/>
      <c r="L5090" s="239"/>
      <c r="M5090" s="240"/>
      <c r="N5090" s="241"/>
      <c r="O5090" s="241"/>
      <c r="P5090" s="241"/>
      <c r="Q5090" s="241"/>
      <c r="R5090" s="241"/>
      <c r="S5090" s="241"/>
      <c r="T5090" s="242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3" t="s">
        <v>180</v>
      </c>
      <c r="AU5090" s="243" t="s">
        <v>78</v>
      </c>
      <c r="AV5090" s="13" t="s">
        <v>76</v>
      </c>
      <c r="AW5090" s="13" t="s">
        <v>31</v>
      </c>
      <c r="AX5090" s="13" t="s">
        <v>69</v>
      </c>
      <c r="AY5090" s="243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3905</v>
      </c>
      <c r="G5091" s="245"/>
      <c r="H5091" s="248">
        <v>9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3" customFormat="1">
      <c r="A5092" s="13"/>
      <c r="B5092" s="233"/>
      <c r="C5092" s="234"/>
      <c r="D5092" s="235" t="s">
        <v>180</v>
      </c>
      <c r="E5092" s="236" t="s">
        <v>19</v>
      </c>
      <c r="F5092" s="237" t="s">
        <v>1586</v>
      </c>
      <c r="G5092" s="234"/>
      <c r="H5092" s="236" t="s">
        <v>19</v>
      </c>
      <c r="I5092" s="238"/>
      <c r="J5092" s="234"/>
      <c r="K5092" s="234"/>
      <c r="L5092" s="239"/>
      <c r="M5092" s="240"/>
      <c r="N5092" s="241"/>
      <c r="O5092" s="241"/>
      <c r="P5092" s="241"/>
      <c r="Q5092" s="241"/>
      <c r="R5092" s="241"/>
      <c r="S5092" s="241"/>
      <c r="T5092" s="242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3" t="s">
        <v>180</v>
      </c>
      <c r="AU5092" s="243" t="s">
        <v>78</v>
      </c>
      <c r="AV5092" s="13" t="s">
        <v>76</v>
      </c>
      <c r="AW5092" s="13" t="s">
        <v>31</v>
      </c>
      <c r="AX5092" s="13" t="s">
        <v>69</v>
      </c>
      <c r="AY5092" s="243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3905</v>
      </c>
      <c r="G5093" s="245"/>
      <c r="H5093" s="248">
        <v>9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3" customFormat="1">
      <c r="A5094" s="13"/>
      <c r="B5094" s="233"/>
      <c r="C5094" s="234"/>
      <c r="D5094" s="235" t="s">
        <v>180</v>
      </c>
      <c r="E5094" s="236" t="s">
        <v>19</v>
      </c>
      <c r="F5094" s="237" t="s">
        <v>1587</v>
      </c>
      <c r="G5094" s="234"/>
      <c r="H5094" s="236" t="s">
        <v>19</v>
      </c>
      <c r="I5094" s="238"/>
      <c r="J5094" s="234"/>
      <c r="K5094" s="234"/>
      <c r="L5094" s="239"/>
      <c r="M5094" s="240"/>
      <c r="N5094" s="241"/>
      <c r="O5094" s="241"/>
      <c r="P5094" s="241"/>
      <c r="Q5094" s="241"/>
      <c r="R5094" s="241"/>
      <c r="S5094" s="241"/>
      <c r="T5094" s="242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3" t="s">
        <v>180</v>
      </c>
      <c r="AU5094" s="243" t="s">
        <v>78</v>
      </c>
      <c r="AV5094" s="13" t="s">
        <v>76</v>
      </c>
      <c r="AW5094" s="13" t="s">
        <v>31</v>
      </c>
      <c r="AX5094" s="13" t="s">
        <v>69</v>
      </c>
      <c r="AY5094" s="243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3906</v>
      </c>
      <c r="G5095" s="245"/>
      <c r="H5095" s="248">
        <v>54.545000000000002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3" customFormat="1">
      <c r="A5096" s="13"/>
      <c r="B5096" s="233"/>
      <c r="C5096" s="234"/>
      <c r="D5096" s="235" t="s">
        <v>180</v>
      </c>
      <c r="E5096" s="236" t="s">
        <v>19</v>
      </c>
      <c r="F5096" s="237" t="s">
        <v>1589</v>
      </c>
      <c r="G5096" s="234"/>
      <c r="H5096" s="236" t="s">
        <v>19</v>
      </c>
      <c r="I5096" s="238"/>
      <c r="J5096" s="234"/>
      <c r="K5096" s="234"/>
      <c r="L5096" s="239"/>
      <c r="M5096" s="240"/>
      <c r="N5096" s="241"/>
      <c r="O5096" s="241"/>
      <c r="P5096" s="241"/>
      <c r="Q5096" s="241"/>
      <c r="R5096" s="241"/>
      <c r="S5096" s="241"/>
      <c r="T5096" s="242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3" t="s">
        <v>180</v>
      </c>
      <c r="AU5096" s="243" t="s">
        <v>78</v>
      </c>
      <c r="AV5096" s="13" t="s">
        <v>76</v>
      </c>
      <c r="AW5096" s="13" t="s">
        <v>31</v>
      </c>
      <c r="AX5096" s="13" t="s">
        <v>69</v>
      </c>
      <c r="AY5096" s="243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1590</v>
      </c>
      <c r="G5097" s="245"/>
      <c r="H5097" s="248">
        <v>17.34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1591</v>
      </c>
      <c r="G5098" s="245"/>
      <c r="H5098" s="248">
        <v>19.286999999999999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1592</v>
      </c>
      <c r="G5099" s="245"/>
      <c r="H5099" s="248">
        <v>13.893000000000001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3" customFormat="1">
      <c r="A5100" s="13"/>
      <c r="B5100" s="233"/>
      <c r="C5100" s="234"/>
      <c r="D5100" s="235" t="s">
        <v>180</v>
      </c>
      <c r="E5100" s="236" t="s">
        <v>19</v>
      </c>
      <c r="F5100" s="237" t="s">
        <v>1593</v>
      </c>
      <c r="G5100" s="234"/>
      <c r="H5100" s="236" t="s">
        <v>19</v>
      </c>
      <c r="I5100" s="238"/>
      <c r="J5100" s="234"/>
      <c r="K5100" s="234"/>
      <c r="L5100" s="239"/>
      <c r="M5100" s="240"/>
      <c r="N5100" s="241"/>
      <c r="O5100" s="241"/>
      <c r="P5100" s="241"/>
      <c r="Q5100" s="241"/>
      <c r="R5100" s="241"/>
      <c r="S5100" s="241"/>
      <c r="T5100" s="242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3" t="s">
        <v>180</v>
      </c>
      <c r="AU5100" s="243" t="s">
        <v>78</v>
      </c>
      <c r="AV5100" s="13" t="s">
        <v>76</v>
      </c>
      <c r="AW5100" s="13" t="s">
        <v>31</v>
      </c>
      <c r="AX5100" s="13" t="s">
        <v>69</v>
      </c>
      <c r="AY5100" s="243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3907</v>
      </c>
      <c r="G5101" s="245"/>
      <c r="H5101" s="248">
        <v>8.532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3" customFormat="1">
      <c r="A5102" s="13"/>
      <c r="B5102" s="233"/>
      <c r="C5102" s="234"/>
      <c r="D5102" s="235" t="s">
        <v>180</v>
      </c>
      <c r="E5102" s="236" t="s">
        <v>19</v>
      </c>
      <c r="F5102" s="237" t="s">
        <v>1595</v>
      </c>
      <c r="G5102" s="234"/>
      <c r="H5102" s="236" t="s">
        <v>19</v>
      </c>
      <c r="I5102" s="238"/>
      <c r="J5102" s="234"/>
      <c r="K5102" s="234"/>
      <c r="L5102" s="239"/>
      <c r="M5102" s="240"/>
      <c r="N5102" s="241"/>
      <c r="O5102" s="241"/>
      <c r="P5102" s="241"/>
      <c r="Q5102" s="241"/>
      <c r="R5102" s="241"/>
      <c r="S5102" s="241"/>
      <c r="T5102" s="242"/>
      <c r="U5102" s="13"/>
      <c r="V5102" s="13"/>
      <c r="W5102" s="13"/>
      <c r="X5102" s="13"/>
      <c r="Y5102" s="13"/>
      <c r="Z5102" s="13"/>
      <c r="AA5102" s="13"/>
      <c r="AB5102" s="13"/>
      <c r="AC5102" s="13"/>
      <c r="AD5102" s="13"/>
      <c r="AE5102" s="13"/>
      <c r="AT5102" s="243" t="s">
        <v>180</v>
      </c>
      <c r="AU5102" s="243" t="s">
        <v>78</v>
      </c>
      <c r="AV5102" s="13" t="s">
        <v>76</v>
      </c>
      <c r="AW5102" s="13" t="s">
        <v>31</v>
      </c>
      <c r="AX5102" s="13" t="s">
        <v>69</v>
      </c>
      <c r="AY5102" s="243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1596</v>
      </c>
      <c r="G5103" s="245"/>
      <c r="H5103" s="248">
        <v>17.738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3" customFormat="1">
      <c r="A5104" s="13"/>
      <c r="B5104" s="233"/>
      <c r="C5104" s="234"/>
      <c r="D5104" s="235" t="s">
        <v>180</v>
      </c>
      <c r="E5104" s="236" t="s">
        <v>19</v>
      </c>
      <c r="F5104" s="237" t="s">
        <v>1597</v>
      </c>
      <c r="G5104" s="234"/>
      <c r="H5104" s="236" t="s">
        <v>19</v>
      </c>
      <c r="I5104" s="238"/>
      <c r="J5104" s="234"/>
      <c r="K5104" s="234"/>
      <c r="L5104" s="239"/>
      <c r="M5104" s="240"/>
      <c r="N5104" s="241"/>
      <c r="O5104" s="241"/>
      <c r="P5104" s="241"/>
      <c r="Q5104" s="241"/>
      <c r="R5104" s="241"/>
      <c r="S5104" s="241"/>
      <c r="T5104" s="242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3" t="s">
        <v>180</v>
      </c>
      <c r="AU5104" s="243" t="s">
        <v>78</v>
      </c>
      <c r="AV5104" s="13" t="s">
        <v>76</v>
      </c>
      <c r="AW5104" s="13" t="s">
        <v>31</v>
      </c>
      <c r="AX5104" s="13" t="s">
        <v>69</v>
      </c>
      <c r="AY5104" s="243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1598</v>
      </c>
      <c r="G5105" s="245"/>
      <c r="H5105" s="248">
        <v>13.712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3" customFormat="1">
      <c r="A5106" s="13"/>
      <c r="B5106" s="233"/>
      <c r="C5106" s="234"/>
      <c r="D5106" s="235" t="s">
        <v>180</v>
      </c>
      <c r="E5106" s="236" t="s">
        <v>19</v>
      </c>
      <c r="F5106" s="237" t="s">
        <v>1599</v>
      </c>
      <c r="G5106" s="234"/>
      <c r="H5106" s="236" t="s">
        <v>19</v>
      </c>
      <c r="I5106" s="238"/>
      <c r="J5106" s="234"/>
      <c r="K5106" s="234"/>
      <c r="L5106" s="239"/>
      <c r="M5106" s="240"/>
      <c r="N5106" s="241"/>
      <c r="O5106" s="241"/>
      <c r="P5106" s="241"/>
      <c r="Q5106" s="241"/>
      <c r="R5106" s="241"/>
      <c r="S5106" s="241"/>
      <c r="T5106" s="242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3" t="s">
        <v>180</v>
      </c>
      <c r="AU5106" s="243" t="s">
        <v>78</v>
      </c>
      <c r="AV5106" s="13" t="s">
        <v>76</v>
      </c>
      <c r="AW5106" s="13" t="s">
        <v>31</v>
      </c>
      <c r="AX5106" s="13" t="s">
        <v>69</v>
      </c>
      <c r="AY5106" s="243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1600</v>
      </c>
      <c r="G5107" s="245"/>
      <c r="H5107" s="248">
        <v>7.4249999999999998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3" customFormat="1">
      <c r="A5108" s="13"/>
      <c r="B5108" s="233"/>
      <c r="C5108" s="234"/>
      <c r="D5108" s="235" t="s">
        <v>180</v>
      </c>
      <c r="E5108" s="236" t="s">
        <v>19</v>
      </c>
      <c r="F5108" s="237" t="s">
        <v>1601</v>
      </c>
      <c r="G5108" s="234"/>
      <c r="H5108" s="236" t="s">
        <v>19</v>
      </c>
      <c r="I5108" s="238"/>
      <c r="J5108" s="234"/>
      <c r="K5108" s="234"/>
      <c r="L5108" s="239"/>
      <c r="M5108" s="240"/>
      <c r="N5108" s="241"/>
      <c r="O5108" s="241"/>
      <c r="P5108" s="241"/>
      <c r="Q5108" s="241"/>
      <c r="R5108" s="241"/>
      <c r="S5108" s="241"/>
      <c r="T5108" s="242"/>
      <c r="U5108" s="13"/>
      <c r="V5108" s="13"/>
      <c r="W5108" s="13"/>
      <c r="X5108" s="13"/>
      <c r="Y5108" s="13"/>
      <c r="Z5108" s="13"/>
      <c r="AA5108" s="13"/>
      <c r="AB5108" s="13"/>
      <c r="AC5108" s="13"/>
      <c r="AD5108" s="13"/>
      <c r="AE5108" s="13"/>
      <c r="AT5108" s="243" t="s">
        <v>180</v>
      </c>
      <c r="AU5108" s="243" t="s">
        <v>78</v>
      </c>
      <c r="AV5108" s="13" t="s">
        <v>76</v>
      </c>
      <c r="AW5108" s="13" t="s">
        <v>31</v>
      </c>
      <c r="AX5108" s="13" t="s">
        <v>69</v>
      </c>
      <c r="AY5108" s="243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3908</v>
      </c>
      <c r="G5109" s="245"/>
      <c r="H5109" s="248">
        <v>23.920000000000002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3" customFormat="1">
      <c r="A5110" s="13"/>
      <c r="B5110" s="233"/>
      <c r="C5110" s="234"/>
      <c r="D5110" s="235" t="s">
        <v>180</v>
      </c>
      <c r="E5110" s="236" t="s">
        <v>19</v>
      </c>
      <c r="F5110" s="237" t="s">
        <v>1604</v>
      </c>
      <c r="G5110" s="234"/>
      <c r="H5110" s="236" t="s">
        <v>19</v>
      </c>
      <c r="I5110" s="238"/>
      <c r="J5110" s="234"/>
      <c r="K5110" s="234"/>
      <c r="L5110" s="239"/>
      <c r="M5110" s="240"/>
      <c r="N5110" s="241"/>
      <c r="O5110" s="241"/>
      <c r="P5110" s="241"/>
      <c r="Q5110" s="241"/>
      <c r="R5110" s="241"/>
      <c r="S5110" s="241"/>
      <c r="T5110" s="242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3" t="s">
        <v>180</v>
      </c>
      <c r="AU5110" s="243" t="s">
        <v>78</v>
      </c>
      <c r="AV5110" s="13" t="s">
        <v>76</v>
      </c>
      <c r="AW5110" s="13" t="s">
        <v>31</v>
      </c>
      <c r="AX5110" s="13" t="s">
        <v>69</v>
      </c>
      <c r="AY5110" s="243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1605</v>
      </c>
      <c r="G5111" s="245"/>
      <c r="H5111" s="248">
        <v>31.952999999999999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3" customFormat="1">
      <c r="A5112" s="13"/>
      <c r="B5112" s="233"/>
      <c r="C5112" s="234"/>
      <c r="D5112" s="235" t="s">
        <v>180</v>
      </c>
      <c r="E5112" s="236" t="s">
        <v>19</v>
      </c>
      <c r="F5112" s="237" t="s">
        <v>1606</v>
      </c>
      <c r="G5112" s="234"/>
      <c r="H5112" s="236" t="s">
        <v>19</v>
      </c>
      <c r="I5112" s="238"/>
      <c r="J5112" s="234"/>
      <c r="K5112" s="234"/>
      <c r="L5112" s="239"/>
      <c r="M5112" s="240"/>
      <c r="N5112" s="241"/>
      <c r="O5112" s="241"/>
      <c r="P5112" s="241"/>
      <c r="Q5112" s="241"/>
      <c r="R5112" s="241"/>
      <c r="S5112" s="241"/>
      <c r="T5112" s="242"/>
      <c r="U5112" s="13"/>
      <c r="V5112" s="13"/>
      <c r="W5112" s="13"/>
      <c r="X5112" s="13"/>
      <c r="Y5112" s="13"/>
      <c r="Z5112" s="13"/>
      <c r="AA5112" s="13"/>
      <c r="AB5112" s="13"/>
      <c r="AC5112" s="13"/>
      <c r="AD5112" s="13"/>
      <c r="AE5112" s="13"/>
      <c r="AT5112" s="243" t="s">
        <v>180</v>
      </c>
      <c r="AU5112" s="243" t="s">
        <v>78</v>
      </c>
      <c r="AV5112" s="13" t="s">
        <v>76</v>
      </c>
      <c r="AW5112" s="13" t="s">
        <v>31</v>
      </c>
      <c r="AX5112" s="13" t="s">
        <v>69</v>
      </c>
      <c r="AY5112" s="243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1607</v>
      </c>
      <c r="G5113" s="245"/>
      <c r="H5113" s="248">
        <v>21.466999999999999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3" customFormat="1">
      <c r="A5114" s="13"/>
      <c r="B5114" s="233"/>
      <c r="C5114" s="234"/>
      <c r="D5114" s="235" t="s">
        <v>180</v>
      </c>
      <c r="E5114" s="236" t="s">
        <v>19</v>
      </c>
      <c r="F5114" s="237" t="s">
        <v>1608</v>
      </c>
      <c r="G5114" s="234"/>
      <c r="H5114" s="236" t="s">
        <v>19</v>
      </c>
      <c r="I5114" s="238"/>
      <c r="J5114" s="234"/>
      <c r="K5114" s="234"/>
      <c r="L5114" s="239"/>
      <c r="M5114" s="240"/>
      <c r="N5114" s="241"/>
      <c r="O5114" s="241"/>
      <c r="P5114" s="241"/>
      <c r="Q5114" s="241"/>
      <c r="R5114" s="241"/>
      <c r="S5114" s="241"/>
      <c r="T5114" s="242"/>
      <c r="U5114" s="13"/>
      <c r="V5114" s="13"/>
      <c r="W5114" s="13"/>
      <c r="X5114" s="13"/>
      <c r="Y5114" s="13"/>
      <c r="Z5114" s="13"/>
      <c r="AA5114" s="13"/>
      <c r="AB5114" s="13"/>
      <c r="AC5114" s="13"/>
      <c r="AD5114" s="13"/>
      <c r="AE5114" s="13"/>
      <c r="AT5114" s="243" t="s">
        <v>180</v>
      </c>
      <c r="AU5114" s="243" t="s">
        <v>78</v>
      </c>
      <c r="AV5114" s="13" t="s">
        <v>76</v>
      </c>
      <c r="AW5114" s="13" t="s">
        <v>31</v>
      </c>
      <c r="AX5114" s="13" t="s">
        <v>69</v>
      </c>
      <c r="AY5114" s="243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1609</v>
      </c>
      <c r="G5115" s="245"/>
      <c r="H5115" s="248">
        <v>12.276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3" customFormat="1">
      <c r="A5116" s="13"/>
      <c r="B5116" s="233"/>
      <c r="C5116" s="234"/>
      <c r="D5116" s="235" t="s">
        <v>180</v>
      </c>
      <c r="E5116" s="236" t="s">
        <v>19</v>
      </c>
      <c r="F5116" s="237" t="s">
        <v>1610</v>
      </c>
      <c r="G5116" s="234"/>
      <c r="H5116" s="236" t="s">
        <v>19</v>
      </c>
      <c r="I5116" s="238"/>
      <c r="J5116" s="234"/>
      <c r="K5116" s="234"/>
      <c r="L5116" s="239"/>
      <c r="M5116" s="240"/>
      <c r="N5116" s="241"/>
      <c r="O5116" s="241"/>
      <c r="P5116" s="241"/>
      <c r="Q5116" s="241"/>
      <c r="R5116" s="241"/>
      <c r="S5116" s="241"/>
      <c r="T5116" s="242"/>
      <c r="U5116" s="13"/>
      <c r="V5116" s="13"/>
      <c r="W5116" s="13"/>
      <c r="X5116" s="13"/>
      <c r="Y5116" s="13"/>
      <c r="Z5116" s="13"/>
      <c r="AA5116" s="13"/>
      <c r="AB5116" s="13"/>
      <c r="AC5116" s="13"/>
      <c r="AD5116" s="13"/>
      <c r="AE5116" s="13"/>
      <c r="AT5116" s="243" t="s">
        <v>180</v>
      </c>
      <c r="AU5116" s="243" t="s">
        <v>78</v>
      </c>
      <c r="AV5116" s="13" t="s">
        <v>76</v>
      </c>
      <c r="AW5116" s="13" t="s">
        <v>31</v>
      </c>
      <c r="AX5116" s="13" t="s">
        <v>69</v>
      </c>
      <c r="AY5116" s="243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3909</v>
      </c>
      <c r="G5117" s="245"/>
      <c r="H5117" s="248">
        <v>36.307000000000002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3" customFormat="1">
      <c r="A5118" s="13"/>
      <c r="B5118" s="233"/>
      <c r="C5118" s="234"/>
      <c r="D5118" s="235" t="s">
        <v>180</v>
      </c>
      <c r="E5118" s="236" t="s">
        <v>19</v>
      </c>
      <c r="F5118" s="237" t="s">
        <v>1612</v>
      </c>
      <c r="G5118" s="234"/>
      <c r="H5118" s="236" t="s">
        <v>19</v>
      </c>
      <c r="I5118" s="238"/>
      <c r="J5118" s="234"/>
      <c r="K5118" s="234"/>
      <c r="L5118" s="239"/>
      <c r="M5118" s="240"/>
      <c r="N5118" s="241"/>
      <c r="O5118" s="241"/>
      <c r="P5118" s="241"/>
      <c r="Q5118" s="241"/>
      <c r="R5118" s="241"/>
      <c r="S5118" s="241"/>
      <c r="T5118" s="242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43" t="s">
        <v>180</v>
      </c>
      <c r="AU5118" s="243" t="s">
        <v>78</v>
      </c>
      <c r="AV5118" s="13" t="s">
        <v>76</v>
      </c>
      <c r="AW5118" s="13" t="s">
        <v>31</v>
      </c>
      <c r="AX5118" s="13" t="s">
        <v>69</v>
      </c>
      <c r="AY5118" s="243" t="s">
        <v>169</v>
      </c>
    </row>
    <row r="5119" s="14" customFormat="1">
      <c r="A5119" s="14"/>
      <c r="B5119" s="244"/>
      <c r="C5119" s="245"/>
      <c r="D5119" s="235" t="s">
        <v>180</v>
      </c>
      <c r="E5119" s="246" t="s">
        <v>19</v>
      </c>
      <c r="F5119" s="247" t="s">
        <v>3910</v>
      </c>
      <c r="G5119" s="245"/>
      <c r="H5119" s="248">
        <v>50.520000000000003</v>
      </c>
      <c r="I5119" s="249"/>
      <c r="J5119" s="245"/>
      <c r="K5119" s="245"/>
      <c r="L5119" s="250"/>
      <c r="M5119" s="251"/>
      <c r="N5119" s="252"/>
      <c r="O5119" s="252"/>
      <c r="P5119" s="252"/>
      <c r="Q5119" s="252"/>
      <c r="R5119" s="252"/>
      <c r="S5119" s="252"/>
      <c r="T5119" s="253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4" t="s">
        <v>180</v>
      </c>
      <c r="AU5119" s="254" t="s">
        <v>78</v>
      </c>
      <c r="AV5119" s="14" t="s">
        <v>78</v>
      </c>
      <c r="AW5119" s="14" t="s">
        <v>31</v>
      </c>
      <c r="AX5119" s="14" t="s">
        <v>69</v>
      </c>
      <c r="AY5119" s="254" t="s">
        <v>169</v>
      </c>
    </row>
    <row r="5120" s="13" customFormat="1">
      <c r="A5120" s="13"/>
      <c r="B5120" s="233"/>
      <c r="C5120" s="234"/>
      <c r="D5120" s="235" t="s">
        <v>180</v>
      </c>
      <c r="E5120" s="236" t="s">
        <v>19</v>
      </c>
      <c r="F5120" s="237" t="s">
        <v>1614</v>
      </c>
      <c r="G5120" s="234"/>
      <c r="H5120" s="236" t="s">
        <v>19</v>
      </c>
      <c r="I5120" s="238"/>
      <c r="J5120" s="234"/>
      <c r="K5120" s="234"/>
      <c r="L5120" s="239"/>
      <c r="M5120" s="240"/>
      <c r="N5120" s="241"/>
      <c r="O5120" s="241"/>
      <c r="P5120" s="241"/>
      <c r="Q5120" s="241"/>
      <c r="R5120" s="241"/>
      <c r="S5120" s="241"/>
      <c r="T5120" s="242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3" t="s">
        <v>180</v>
      </c>
      <c r="AU5120" s="243" t="s">
        <v>78</v>
      </c>
      <c r="AV5120" s="13" t="s">
        <v>76</v>
      </c>
      <c r="AW5120" s="13" t="s">
        <v>31</v>
      </c>
      <c r="AX5120" s="13" t="s">
        <v>69</v>
      </c>
      <c r="AY5120" s="243" t="s">
        <v>169</v>
      </c>
    </row>
    <row r="5121" s="14" customFormat="1">
      <c r="A5121" s="14"/>
      <c r="B5121" s="244"/>
      <c r="C5121" s="245"/>
      <c r="D5121" s="235" t="s">
        <v>180</v>
      </c>
      <c r="E5121" s="246" t="s">
        <v>19</v>
      </c>
      <c r="F5121" s="247" t="s">
        <v>1615</v>
      </c>
      <c r="G5121" s="245"/>
      <c r="H5121" s="248">
        <v>49.482999999999997</v>
      </c>
      <c r="I5121" s="249"/>
      <c r="J5121" s="245"/>
      <c r="K5121" s="245"/>
      <c r="L5121" s="250"/>
      <c r="M5121" s="251"/>
      <c r="N5121" s="252"/>
      <c r="O5121" s="252"/>
      <c r="P5121" s="252"/>
      <c r="Q5121" s="252"/>
      <c r="R5121" s="252"/>
      <c r="S5121" s="252"/>
      <c r="T5121" s="253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4" t="s">
        <v>180</v>
      </c>
      <c r="AU5121" s="254" t="s">
        <v>78</v>
      </c>
      <c r="AV5121" s="14" t="s">
        <v>78</v>
      </c>
      <c r="AW5121" s="14" t="s">
        <v>31</v>
      </c>
      <c r="AX5121" s="14" t="s">
        <v>69</v>
      </c>
      <c r="AY5121" s="254" t="s">
        <v>169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1618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1619</v>
      </c>
      <c r="G5123" s="245"/>
      <c r="H5123" s="248">
        <v>21.896000000000001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3" customFormat="1">
      <c r="A5124" s="13"/>
      <c r="B5124" s="233"/>
      <c r="C5124" s="234"/>
      <c r="D5124" s="235" t="s">
        <v>180</v>
      </c>
      <c r="E5124" s="236" t="s">
        <v>19</v>
      </c>
      <c r="F5124" s="237" t="s">
        <v>1620</v>
      </c>
      <c r="G5124" s="234"/>
      <c r="H5124" s="236" t="s">
        <v>19</v>
      </c>
      <c r="I5124" s="238"/>
      <c r="J5124" s="234"/>
      <c r="K5124" s="234"/>
      <c r="L5124" s="239"/>
      <c r="M5124" s="240"/>
      <c r="N5124" s="241"/>
      <c r="O5124" s="241"/>
      <c r="P5124" s="241"/>
      <c r="Q5124" s="241"/>
      <c r="R5124" s="241"/>
      <c r="S5124" s="241"/>
      <c r="T5124" s="242"/>
      <c r="U5124" s="13"/>
      <c r="V5124" s="13"/>
      <c r="W5124" s="13"/>
      <c r="X5124" s="13"/>
      <c r="Y5124" s="13"/>
      <c r="Z5124" s="13"/>
      <c r="AA5124" s="13"/>
      <c r="AB5124" s="13"/>
      <c r="AC5124" s="13"/>
      <c r="AD5124" s="13"/>
      <c r="AE5124" s="13"/>
      <c r="AT5124" s="243" t="s">
        <v>180</v>
      </c>
      <c r="AU5124" s="243" t="s">
        <v>78</v>
      </c>
      <c r="AV5124" s="13" t="s">
        <v>76</v>
      </c>
      <c r="AW5124" s="13" t="s">
        <v>31</v>
      </c>
      <c r="AX5124" s="13" t="s">
        <v>69</v>
      </c>
      <c r="AY5124" s="243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1621</v>
      </c>
      <c r="G5125" s="245"/>
      <c r="H5125" s="248">
        <v>60.180999999999997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3" customFormat="1">
      <c r="A5126" s="13"/>
      <c r="B5126" s="233"/>
      <c r="C5126" s="234"/>
      <c r="D5126" s="235" t="s">
        <v>180</v>
      </c>
      <c r="E5126" s="236" t="s">
        <v>19</v>
      </c>
      <c r="F5126" s="237" t="s">
        <v>1622</v>
      </c>
      <c r="G5126" s="234"/>
      <c r="H5126" s="236" t="s">
        <v>19</v>
      </c>
      <c r="I5126" s="238"/>
      <c r="J5126" s="234"/>
      <c r="K5126" s="234"/>
      <c r="L5126" s="239"/>
      <c r="M5126" s="240"/>
      <c r="N5126" s="241"/>
      <c r="O5126" s="241"/>
      <c r="P5126" s="241"/>
      <c r="Q5126" s="241"/>
      <c r="R5126" s="241"/>
      <c r="S5126" s="241"/>
      <c r="T5126" s="242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43" t="s">
        <v>180</v>
      </c>
      <c r="AU5126" s="243" t="s">
        <v>78</v>
      </c>
      <c r="AV5126" s="13" t="s">
        <v>76</v>
      </c>
      <c r="AW5126" s="13" t="s">
        <v>31</v>
      </c>
      <c r="AX5126" s="13" t="s">
        <v>69</v>
      </c>
      <c r="AY5126" s="243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3911</v>
      </c>
      <c r="G5127" s="245"/>
      <c r="H5127" s="248">
        <v>38.597999999999999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3" customFormat="1">
      <c r="A5128" s="13"/>
      <c r="B5128" s="233"/>
      <c r="C5128" s="234"/>
      <c r="D5128" s="235" t="s">
        <v>180</v>
      </c>
      <c r="E5128" s="236" t="s">
        <v>19</v>
      </c>
      <c r="F5128" s="237" t="s">
        <v>1624</v>
      </c>
      <c r="G5128" s="234"/>
      <c r="H5128" s="236" t="s">
        <v>19</v>
      </c>
      <c r="I5128" s="238"/>
      <c r="J5128" s="234"/>
      <c r="K5128" s="234"/>
      <c r="L5128" s="239"/>
      <c r="M5128" s="240"/>
      <c r="N5128" s="241"/>
      <c r="O5128" s="241"/>
      <c r="P5128" s="241"/>
      <c r="Q5128" s="241"/>
      <c r="R5128" s="241"/>
      <c r="S5128" s="241"/>
      <c r="T5128" s="242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43" t="s">
        <v>180</v>
      </c>
      <c r="AU5128" s="243" t="s">
        <v>78</v>
      </c>
      <c r="AV5128" s="13" t="s">
        <v>76</v>
      </c>
      <c r="AW5128" s="13" t="s">
        <v>31</v>
      </c>
      <c r="AX5128" s="13" t="s">
        <v>69</v>
      </c>
      <c r="AY5128" s="243" t="s">
        <v>169</v>
      </c>
    </row>
    <row r="5129" s="14" customFormat="1">
      <c r="A5129" s="14"/>
      <c r="B5129" s="244"/>
      <c r="C5129" s="245"/>
      <c r="D5129" s="235" t="s">
        <v>180</v>
      </c>
      <c r="E5129" s="246" t="s">
        <v>19</v>
      </c>
      <c r="F5129" s="247" t="s">
        <v>1625</v>
      </c>
      <c r="G5129" s="245"/>
      <c r="H5129" s="248">
        <v>34.173999999999999</v>
      </c>
      <c r="I5129" s="249"/>
      <c r="J5129" s="245"/>
      <c r="K5129" s="245"/>
      <c r="L5129" s="250"/>
      <c r="M5129" s="251"/>
      <c r="N5129" s="252"/>
      <c r="O5129" s="252"/>
      <c r="P5129" s="252"/>
      <c r="Q5129" s="252"/>
      <c r="R5129" s="252"/>
      <c r="S5129" s="252"/>
      <c r="T5129" s="253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4" t="s">
        <v>180</v>
      </c>
      <c r="AU5129" s="254" t="s">
        <v>78</v>
      </c>
      <c r="AV5129" s="14" t="s">
        <v>78</v>
      </c>
      <c r="AW5129" s="14" t="s">
        <v>31</v>
      </c>
      <c r="AX5129" s="14" t="s">
        <v>69</v>
      </c>
      <c r="AY5129" s="254" t="s">
        <v>169</v>
      </c>
    </row>
    <row r="5130" s="13" customFormat="1">
      <c r="A5130" s="13"/>
      <c r="B5130" s="233"/>
      <c r="C5130" s="234"/>
      <c r="D5130" s="235" t="s">
        <v>180</v>
      </c>
      <c r="E5130" s="236" t="s">
        <v>19</v>
      </c>
      <c r="F5130" s="237" t="s">
        <v>1626</v>
      </c>
      <c r="G5130" s="234"/>
      <c r="H5130" s="236" t="s">
        <v>19</v>
      </c>
      <c r="I5130" s="238"/>
      <c r="J5130" s="234"/>
      <c r="K5130" s="234"/>
      <c r="L5130" s="239"/>
      <c r="M5130" s="240"/>
      <c r="N5130" s="241"/>
      <c r="O5130" s="241"/>
      <c r="P5130" s="241"/>
      <c r="Q5130" s="241"/>
      <c r="R5130" s="241"/>
      <c r="S5130" s="241"/>
      <c r="T5130" s="242"/>
      <c r="U5130" s="13"/>
      <c r="V5130" s="13"/>
      <c r="W5130" s="13"/>
      <c r="X5130" s="13"/>
      <c r="Y5130" s="13"/>
      <c r="Z5130" s="13"/>
      <c r="AA5130" s="13"/>
      <c r="AB5130" s="13"/>
      <c r="AC5130" s="13"/>
      <c r="AD5130" s="13"/>
      <c r="AE5130" s="13"/>
      <c r="AT5130" s="243" t="s">
        <v>180</v>
      </c>
      <c r="AU5130" s="243" t="s">
        <v>78</v>
      </c>
      <c r="AV5130" s="13" t="s">
        <v>76</v>
      </c>
      <c r="AW5130" s="13" t="s">
        <v>31</v>
      </c>
      <c r="AX5130" s="13" t="s">
        <v>69</v>
      </c>
      <c r="AY5130" s="243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3912</v>
      </c>
      <c r="G5131" s="245"/>
      <c r="H5131" s="248">
        <v>46.988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3" customFormat="1">
      <c r="A5132" s="13"/>
      <c r="B5132" s="233"/>
      <c r="C5132" s="234"/>
      <c r="D5132" s="235" t="s">
        <v>180</v>
      </c>
      <c r="E5132" s="236" t="s">
        <v>19</v>
      </c>
      <c r="F5132" s="237" t="s">
        <v>1628</v>
      </c>
      <c r="G5132" s="234"/>
      <c r="H5132" s="236" t="s">
        <v>19</v>
      </c>
      <c r="I5132" s="238"/>
      <c r="J5132" s="234"/>
      <c r="K5132" s="234"/>
      <c r="L5132" s="239"/>
      <c r="M5132" s="240"/>
      <c r="N5132" s="241"/>
      <c r="O5132" s="241"/>
      <c r="P5132" s="241"/>
      <c r="Q5132" s="241"/>
      <c r="R5132" s="241"/>
      <c r="S5132" s="241"/>
      <c r="T5132" s="242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3" t="s">
        <v>180</v>
      </c>
      <c r="AU5132" s="243" t="s">
        <v>78</v>
      </c>
      <c r="AV5132" s="13" t="s">
        <v>76</v>
      </c>
      <c r="AW5132" s="13" t="s">
        <v>31</v>
      </c>
      <c r="AX5132" s="13" t="s">
        <v>69</v>
      </c>
      <c r="AY5132" s="243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1629</v>
      </c>
      <c r="G5133" s="245"/>
      <c r="H5133" s="248">
        <v>45.789999999999999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3" customFormat="1">
      <c r="A5134" s="13"/>
      <c r="B5134" s="233"/>
      <c r="C5134" s="234"/>
      <c r="D5134" s="235" t="s">
        <v>180</v>
      </c>
      <c r="E5134" s="236" t="s">
        <v>19</v>
      </c>
      <c r="F5134" s="237" t="s">
        <v>1630</v>
      </c>
      <c r="G5134" s="234"/>
      <c r="H5134" s="236" t="s">
        <v>19</v>
      </c>
      <c r="I5134" s="238"/>
      <c r="J5134" s="234"/>
      <c r="K5134" s="234"/>
      <c r="L5134" s="239"/>
      <c r="M5134" s="240"/>
      <c r="N5134" s="241"/>
      <c r="O5134" s="241"/>
      <c r="P5134" s="241"/>
      <c r="Q5134" s="241"/>
      <c r="R5134" s="241"/>
      <c r="S5134" s="241"/>
      <c r="T5134" s="242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3" t="s">
        <v>180</v>
      </c>
      <c r="AU5134" s="243" t="s">
        <v>78</v>
      </c>
      <c r="AV5134" s="13" t="s">
        <v>76</v>
      </c>
      <c r="AW5134" s="13" t="s">
        <v>31</v>
      </c>
      <c r="AX5134" s="13" t="s">
        <v>69</v>
      </c>
      <c r="AY5134" s="243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3913</v>
      </c>
      <c r="G5135" s="245"/>
      <c r="H5135" s="248">
        <v>22.510999999999999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3914</v>
      </c>
      <c r="G5136" s="245"/>
      <c r="H5136" s="248">
        <v>104.84099999999999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3" customFormat="1">
      <c r="A5137" s="13"/>
      <c r="B5137" s="233"/>
      <c r="C5137" s="234"/>
      <c r="D5137" s="235" t="s">
        <v>180</v>
      </c>
      <c r="E5137" s="236" t="s">
        <v>19</v>
      </c>
      <c r="F5137" s="237" t="s">
        <v>1634</v>
      </c>
      <c r="G5137" s="234"/>
      <c r="H5137" s="236" t="s">
        <v>19</v>
      </c>
      <c r="I5137" s="238"/>
      <c r="J5137" s="234"/>
      <c r="K5137" s="234"/>
      <c r="L5137" s="239"/>
      <c r="M5137" s="240"/>
      <c r="N5137" s="241"/>
      <c r="O5137" s="241"/>
      <c r="P5137" s="241"/>
      <c r="Q5137" s="241"/>
      <c r="R5137" s="241"/>
      <c r="S5137" s="241"/>
      <c r="T5137" s="242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3" t="s">
        <v>180</v>
      </c>
      <c r="AU5137" s="243" t="s">
        <v>78</v>
      </c>
      <c r="AV5137" s="13" t="s">
        <v>76</v>
      </c>
      <c r="AW5137" s="13" t="s">
        <v>31</v>
      </c>
      <c r="AX5137" s="13" t="s">
        <v>69</v>
      </c>
      <c r="AY5137" s="243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3915</v>
      </c>
      <c r="G5138" s="245"/>
      <c r="H5138" s="248">
        <v>110.226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3916</v>
      </c>
      <c r="G5139" s="245"/>
      <c r="H5139" s="248">
        <v>33.107999999999997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3" customFormat="1">
      <c r="A5140" s="13"/>
      <c r="B5140" s="233"/>
      <c r="C5140" s="234"/>
      <c r="D5140" s="235" t="s">
        <v>180</v>
      </c>
      <c r="E5140" s="236" t="s">
        <v>19</v>
      </c>
      <c r="F5140" s="237" t="s">
        <v>1638</v>
      </c>
      <c r="G5140" s="234"/>
      <c r="H5140" s="236" t="s">
        <v>19</v>
      </c>
      <c r="I5140" s="238"/>
      <c r="J5140" s="234"/>
      <c r="K5140" s="234"/>
      <c r="L5140" s="239"/>
      <c r="M5140" s="240"/>
      <c r="N5140" s="241"/>
      <c r="O5140" s="241"/>
      <c r="P5140" s="241"/>
      <c r="Q5140" s="241"/>
      <c r="R5140" s="241"/>
      <c r="S5140" s="241"/>
      <c r="T5140" s="242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3" t="s">
        <v>180</v>
      </c>
      <c r="AU5140" s="243" t="s">
        <v>78</v>
      </c>
      <c r="AV5140" s="13" t="s">
        <v>76</v>
      </c>
      <c r="AW5140" s="13" t="s">
        <v>31</v>
      </c>
      <c r="AX5140" s="13" t="s">
        <v>69</v>
      </c>
      <c r="AY5140" s="243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3917</v>
      </c>
      <c r="G5141" s="245"/>
      <c r="H5141" s="248">
        <v>119.88800000000001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3918</v>
      </c>
      <c r="G5142" s="245"/>
      <c r="H5142" s="248">
        <v>26.818000000000001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3" customFormat="1">
      <c r="A5143" s="13"/>
      <c r="B5143" s="233"/>
      <c r="C5143" s="234"/>
      <c r="D5143" s="235" t="s">
        <v>180</v>
      </c>
      <c r="E5143" s="236" t="s">
        <v>19</v>
      </c>
      <c r="F5143" s="237" t="s">
        <v>1643</v>
      </c>
      <c r="G5143" s="234"/>
      <c r="H5143" s="236" t="s">
        <v>19</v>
      </c>
      <c r="I5143" s="238"/>
      <c r="J5143" s="234"/>
      <c r="K5143" s="234"/>
      <c r="L5143" s="239"/>
      <c r="M5143" s="240"/>
      <c r="N5143" s="241"/>
      <c r="O5143" s="241"/>
      <c r="P5143" s="241"/>
      <c r="Q5143" s="241"/>
      <c r="R5143" s="241"/>
      <c r="S5143" s="241"/>
      <c r="T5143" s="242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3" t="s">
        <v>180</v>
      </c>
      <c r="AU5143" s="243" t="s">
        <v>78</v>
      </c>
      <c r="AV5143" s="13" t="s">
        <v>76</v>
      </c>
      <c r="AW5143" s="13" t="s">
        <v>31</v>
      </c>
      <c r="AX5143" s="13" t="s">
        <v>69</v>
      </c>
      <c r="AY5143" s="243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1644</v>
      </c>
      <c r="G5144" s="245"/>
      <c r="H5144" s="248">
        <v>15.75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3" customFormat="1">
      <c r="A5145" s="13"/>
      <c r="B5145" s="233"/>
      <c r="C5145" s="234"/>
      <c r="D5145" s="235" t="s">
        <v>180</v>
      </c>
      <c r="E5145" s="236" t="s">
        <v>19</v>
      </c>
      <c r="F5145" s="237" t="s">
        <v>1645</v>
      </c>
      <c r="G5145" s="234"/>
      <c r="H5145" s="236" t="s">
        <v>19</v>
      </c>
      <c r="I5145" s="238"/>
      <c r="J5145" s="234"/>
      <c r="K5145" s="234"/>
      <c r="L5145" s="239"/>
      <c r="M5145" s="240"/>
      <c r="N5145" s="241"/>
      <c r="O5145" s="241"/>
      <c r="P5145" s="241"/>
      <c r="Q5145" s="241"/>
      <c r="R5145" s="241"/>
      <c r="S5145" s="241"/>
      <c r="T5145" s="242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3" t="s">
        <v>180</v>
      </c>
      <c r="AU5145" s="243" t="s">
        <v>78</v>
      </c>
      <c r="AV5145" s="13" t="s">
        <v>76</v>
      </c>
      <c r="AW5145" s="13" t="s">
        <v>31</v>
      </c>
      <c r="AX5145" s="13" t="s">
        <v>69</v>
      </c>
      <c r="AY5145" s="243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1646</v>
      </c>
      <c r="G5146" s="245"/>
      <c r="H5146" s="248">
        <v>3.887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5" customFormat="1">
      <c r="A5147" s="15"/>
      <c r="B5147" s="255"/>
      <c r="C5147" s="256"/>
      <c r="D5147" s="235" t="s">
        <v>180</v>
      </c>
      <c r="E5147" s="257" t="s">
        <v>19</v>
      </c>
      <c r="F5147" s="258" t="s">
        <v>371</v>
      </c>
      <c r="G5147" s="256"/>
      <c r="H5147" s="259">
        <v>2423.768</v>
      </c>
      <c r="I5147" s="260"/>
      <c r="J5147" s="256"/>
      <c r="K5147" s="256"/>
      <c r="L5147" s="261"/>
      <c r="M5147" s="262"/>
      <c r="N5147" s="263"/>
      <c r="O5147" s="263"/>
      <c r="P5147" s="263"/>
      <c r="Q5147" s="263"/>
      <c r="R5147" s="263"/>
      <c r="S5147" s="263"/>
      <c r="T5147" s="264"/>
      <c r="U5147" s="15"/>
      <c r="V5147" s="15"/>
      <c r="W5147" s="15"/>
      <c r="X5147" s="15"/>
      <c r="Y5147" s="15"/>
      <c r="Z5147" s="15"/>
      <c r="AA5147" s="15"/>
      <c r="AB5147" s="15"/>
      <c r="AC5147" s="15"/>
      <c r="AD5147" s="15"/>
      <c r="AE5147" s="15"/>
      <c r="AT5147" s="265" t="s">
        <v>180</v>
      </c>
      <c r="AU5147" s="265" t="s">
        <v>78</v>
      </c>
      <c r="AV5147" s="15" t="s">
        <v>176</v>
      </c>
      <c r="AW5147" s="15" t="s">
        <v>31</v>
      </c>
      <c r="AX5147" s="15" t="s">
        <v>76</v>
      </c>
      <c r="AY5147" s="265" t="s">
        <v>169</v>
      </c>
    </row>
    <row r="5148" s="2" customFormat="1" ht="44.25" customHeight="1">
      <c r="A5148" s="41"/>
      <c r="B5148" s="42"/>
      <c r="C5148" s="215" t="s">
        <v>3919</v>
      </c>
      <c r="D5148" s="215" t="s">
        <v>171</v>
      </c>
      <c r="E5148" s="216" t="s">
        <v>3920</v>
      </c>
      <c r="F5148" s="217" t="s">
        <v>3921</v>
      </c>
      <c r="G5148" s="218" t="s">
        <v>412</v>
      </c>
      <c r="H5148" s="219">
        <v>2423.768</v>
      </c>
      <c r="I5148" s="220"/>
      <c r="J5148" s="221">
        <f>ROUND(I5148*H5148,2)</f>
        <v>0</v>
      </c>
      <c r="K5148" s="217" t="s">
        <v>175</v>
      </c>
      <c r="L5148" s="47"/>
      <c r="M5148" s="222" t="s">
        <v>19</v>
      </c>
      <c r="N5148" s="223" t="s">
        <v>40</v>
      </c>
      <c r="O5148" s="87"/>
      <c r="P5148" s="224">
        <f>O5148*H5148</f>
        <v>0</v>
      </c>
      <c r="Q5148" s="224">
        <v>0.00025999999999999998</v>
      </c>
      <c r="R5148" s="224">
        <f>Q5148*H5148</f>
        <v>0.63017967999999991</v>
      </c>
      <c r="S5148" s="224">
        <v>0</v>
      </c>
      <c r="T5148" s="225">
        <f>S5148*H5148</f>
        <v>0</v>
      </c>
      <c r="U5148" s="41"/>
      <c r="V5148" s="41"/>
      <c r="W5148" s="41"/>
      <c r="X5148" s="41"/>
      <c r="Y5148" s="41"/>
      <c r="Z5148" s="41"/>
      <c r="AA5148" s="41"/>
      <c r="AB5148" s="41"/>
      <c r="AC5148" s="41"/>
      <c r="AD5148" s="41"/>
      <c r="AE5148" s="41"/>
      <c r="AR5148" s="226" t="s">
        <v>508</v>
      </c>
      <c r="AT5148" s="226" t="s">
        <v>171</v>
      </c>
      <c r="AU5148" s="226" t="s">
        <v>78</v>
      </c>
      <c r="AY5148" s="20" t="s">
        <v>169</v>
      </c>
      <c r="BE5148" s="227">
        <f>IF(N5148="základní",J5148,0)</f>
        <v>0</v>
      </c>
      <c r="BF5148" s="227">
        <f>IF(N5148="snížená",J5148,0)</f>
        <v>0</v>
      </c>
      <c r="BG5148" s="227">
        <f>IF(N5148="zákl. přenesená",J5148,0)</f>
        <v>0</v>
      </c>
      <c r="BH5148" s="227">
        <f>IF(N5148="sníž. přenesená",J5148,0)</f>
        <v>0</v>
      </c>
      <c r="BI5148" s="227">
        <f>IF(N5148="nulová",J5148,0)</f>
        <v>0</v>
      </c>
      <c r="BJ5148" s="20" t="s">
        <v>76</v>
      </c>
      <c r="BK5148" s="227">
        <f>ROUND(I5148*H5148,2)</f>
        <v>0</v>
      </c>
      <c r="BL5148" s="20" t="s">
        <v>508</v>
      </c>
      <c r="BM5148" s="226" t="s">
        <v>3922</v>
      </c>
    </row>
    <row r="5149" s="2" customFormat="1">
      <c r="A5149" s="41"/>
      <c r="B5149" s="42"/>
      <c r="C5149" s="43"/>
      <c r="D5149" s="228" t="s">
        <v>178</v>
      </c>
      <c r="E5149" s="43"/>
      <c r="F5149" s="229" t="s">
        <v>3923</v>
      </c>
      <c r="G5149" s="43"/>
      <c r="H5149" s="43"/>
      <c r="I5149" s="230"/>
      <c r="J5149" s="43"/>
      <c r="K5149" s="43"/>
      <c r="L5149" s="47"/>
      <c r="M5149" s="231"/>
      <c r="N5149" s="232"/>
      <c r="O5149" s="87"/>
      <c r="P5149" s="87"/>
      <c r="Q5149" s="87"/>
      <c r="R5149" s="87"/>
      <c r="S5149" s="87"/>
      <c r="T5149" s="88"/>
      <c r="U5149" s="41"/>
      <c r="V5149" s="41"/>
      <c r="W5149" s="41"/>
      <c r="X5149" s="41"/>
      <c r="Y5149" s="41"/>
      <c r="Z5149" s="41"/>
      <c r="AA5149" s="41"/>
      <c r="AB5149" s="41"/>
      <c r="AC5149" s="41"/>
      <c r="AD5149" s="41"/>
      <c r="AE5149" s="41"/>
      <c r="AT5149" s="20" t="s">
        <v>178</v>
      </c>
      <c r="AU5149" s="20" t="s">
        <v>78</v>
      </c>
    </row>
    <row r="5150" s="13" customFormat="1">
      <c r="A5150" s="13"/>
      <c r="B5150" s="233"/>
      <c r="C5150" s="234"/>
      <c r="D5150" s="235" t="s">
        <v>180</v>
      </c>
      <c r="E5150" s="236" t="s">
        <v>19</v>
      </c>
      <c r="F5150" s="237" t="s">
        <v>2511</v>
      </c>
      <c r="G5150" s="234"/>
      <c r="H5150" s="236" t="s">
        <v>19</v>
      </c>
      <c r="I5150" s="238"/>
      <c r="J5150" s="234"/>
      <c r="K5150" s="234"/>
      <c r="L5150" s="239"/>
      <c r="M5150" s="240"/>
      <c r="N5150" s="241"/>
      <c r="O5150" s="241"/>
      <c r="P5150" s="241"/>
      <c r="Q5150" s="241"/>
      <c r="R5150" s="241"/>
      <c r="S5150" s="241"/>
      <c r="T5150" s="242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3" t="s">
        <v>180</v>
      </c>
      <c r="AU5150" s="243" t="s">
        <v>78</v>
      </c>
      <c r="AV5150" s="13" t="s">
        <v>76</v>
      </c>
      <c r="AW5150" s="13" t="s">
        <v>31</v>
      </c>
      <c r="AX5150" s="13" t="s">
        <v>69</v>
      </c>
      <c r="AY5150" s="243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2512</v>
      </c>
      <c r="G5151" s="245"/>
      <c r="H5151" s="248">
        <v>452.11500000000001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2513</v>
      </c>
      <c r="G5152" s="245"/>
      <c r="H5152" s="248">
        <v>149.85499999999999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3" customFormat="1">
      <c r="A5153" s="13"/>
      <c r="B5153" s="233"/>
      <c r="C5153" s="234"/>
      <c r="D5153" s="235" t="s">
        <v>180</v>
      </c>
      <c r="E5153" s="236" t="s">
        <v>19</v>
      </c>
      <c r="F5153" s="237" t="s">
        <v>2367</v>
      </c>
      <c r="G5153" s="234"/>
      <c r="H5153" s="236" t="s">
        <v>19</v>
      </c>
      <c r="I5153" s="238"/>
      <c r="J5153" s="234"/>
      <c r="K5153" s="234"/>
      <c r="L5153" s="239"/>
      <c r="M5153" s="240"/>
      <c r="N5153" s="241"/>
      <c r="O5153" s="241"/>
      <c r="P5153" s="241"/>
      <c r="Q5153" s="241"/>
      <c r="R5153" s="241"/>
      <c r="S5153" s="241"/>
      <c r="T5153" s="242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3" t="s">
        <v>180</v>
      </c>
      <c r="AU5153" s="243" t="s">
        <v>78</v>
      </c>
      <c r="AV5153" s="13" t="s">
        <v>76</v>
      </c>
      <c r="AW5153" s="13" t="s">
        <v>31</v>
      </c>
      <c r="AX5153" s="13" t="s">
        <v>69</v>
      </c>
      <c r="AY5153" s="243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2368</v>
      </c>
      <c r="G5154" s="245"/>
      <c r="H5154" s="248">
        <v>96.543999999999997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2369</v>
      </c>
      <c r="G5155" s="245"/>
      <c r="H5155" s="248">
        <v>145.702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2370</v>
      </c>
      <c r="G5156" s="245"/>
      <c r="H5156" s="248">
        <v>206.578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3" customFormat="1">
      <c r="A5157" s="13"/>
      <c r="B5157" s="233"/>
      <c r="C5157" s="234"/>
      <c r="D5157" s="235" t="s">
        <v>180</v>
      </c>
      <c r="E5157" s="236" t="s">
        <v>19</v>
      </c>
      <c r="F5157" s="237" t="s">
        <v>1671</v>
      </c>
      <c r="G5157" s="234"/>
      <c r="H5157" s="236" t="s">
        <v>19</v>
      </c>
      <c r="I5157" s="238"/>
      <c r="J5157" s="234"/>
      <c r="K5157" s="234"/>
      <c r="L5157" s="239"/>
      <c r="M5157" s="240"/>
      <c r="N5157" s="241"/>
      <c r="O5157" s="241"/>
      <c r="P5157" s="241"/>
      <c r="Q5157" s="241"/>
      <c r="R5157" s="241"/>
      <c r="S5157" s="241"/>
      <c r="T5157" s="242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3" t="s">
        <v>180</v>
      </c>
      <c r="AU5157" s="243" t="s">
        <v>78</v>
      </c>
      <c r="AV5157" s="13" t="s">
        <v>76</v>
      </c>
      <c r="AW5157" s="13" t="s">
        <v>31</v>
      </c>
      <c r="AX5157" s="13" t="s">
        <v>69</v>
      </c>
      <c r="AY5157" s="243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1672</v>
      </c>
      <c r="G5158" s="245"/>
      <c r="H5158" s="248">
        <v>45.143999999999998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3" customFormat="1">
      <c r="A5159" s="13"/>
      <c r="B5159" s="233"/>
      <c r="C5159" s="234"/>
      <c r="D5159" s="235" t="s">
        <v>180</v>
      </c>
      <c r="E5159" s="236" t="s">
        <v>19</v>
      </c>
      <c r="F5159" s="237" t="s">
        <v>1577</v>
      </c>
      <c r="G5159" s="234"/>
      <c r="H5159" s="236" t="s">
        <v>19</v>
      </c>
      <c r="I5159" s="238"/>
      <c r="J5159" s="234"/>
      <c r="K5159" s="234"/>
      <c r="L5159" s="239"/>
      <c r="M5159" s="240"/>
      <c r="N5159" s="241"/>
      <c r="O5159" s="241"/>
      <c r="P5159" s="241"/>
      <c r="Q5159" s="241"/>
      <c r="R5159" s="241"/>
      <c r="S5159" s="241"/>
      <c r="T5159" s="242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3" t="s">
        <v>180</v>
      </c>
      <c r="AU5159" s="243" t="s">
        <v>78</v>
      </c>
      <c r="AV5159" s="13" t="s">
        <v>76</v>
      </c>
      <c r="AW5159" s="13" t="s">
        <v>31</v>
      </c>
      <c r="AX5159" s="13" t="s">
        <v>69</v>
      </c>
      <c r="AY5159" s="243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3901</v>
      </c>
      <c r="G5160" s="245"/>
      <c r="H5160" s="248">
        <v>87.870000000000005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3" customFormat="1">
      <c r="A5161" s="13"/>
      <c r="B5161" s="233"/>
      <c r="C5161" s="234"/>
      <c r="D5161" s="235" t="s">
        <v>180</v>
      </c>
      <c r="E5161" s="236" t="s">
        <v>19</v>
      </c>
      <c r="F5161" s="237" t="s">
        <v>1580</v>
      </c>
      <c r="G5161" s="234"/>
      <c r="H5161" s="236" t="s">
        <v>19</v>
      </c>
      <c r="I5161" s="238"/>
      <c r="J5161" s="234"/>
      <c r="K5161" s="234"/>
      <c r="L5161" s="239"/>
      <c r="M5161" s="240"/>
      <c r="N5161" s="241"/>
      <c r="O5161" s="241"/>
      <c r="P5161" s="241"/>
      <c r="Q5161" s="241"/>
      <c r="R5161" s="241"/>
      <c r="S5161" s="241"/>
      <c r="T5161" s="242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3" t="s">
        <v>180</v>
      </c>
      <c r="AU5161" s="243" t="s">
        <v>78</v>
      </c>
      <c r="AV5161" s="13" t="s">
        <v>76</v>
      </c>
      <c r="AW5161" s="13" t="s">
        <v>31</v>
      </c>
      <c r="AX5161" s="13" t="s">
        <v>69</v>
      </c>
      <c r="AY5161" s="243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3902</v>
      </c>
      <c r="G5162" s="245"/>
      <c r="H5162" s="248">
        <v>156.52099999999999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3903</v>
      </c>
      <c r="G5163" s="245"/>
      <c r="H5163" s="248">
        <v>-0.105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3904</v>
      </c>
      <c r="G5164" s="245"/>
      <c r="H5164" s="248">
        <v>2.4900000000000002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3" customFormat="1">
      <c r="A5165" s="13"/>
      <c r="B5165" s="233"/>
      <c r="C5165" s="234"/>
      <c r="D5165" s="235" t="s">
        <v>180</v>
      </c>
      <c r="E5165" s="236" t="s">
        <v>19</v>
      </c>
      <c r="F5165" s="237" t="s">
        <v>1584</v>
      </c>
      <c r="G5165" s="234"/>
      <c r="H5165" s="236" t="s">
        <v>19</v>
      </c>
      <c r="I5165" s="238"/>
      <c r="J5165" s="234"/>
      <c r="K5165" s="234"/>
      <c r="L5165" s="239"/>
      <c r="M5165" s="240"/>
      <c r="N5165" s="241"/>
      <c r="O5165" s="241"/>
      <c r="P5165" s="241"/>
      <c r="Q5165" s="241"/>
      <c r="R5165" s="241"/>
      <c r="S5165" s="241"/>
      <c r="T5165" s="242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3" t="s">
        <v>180</v>
      </c>
      <c r="AU5165" s="243" t="s">
        <v>78</v>
      </c>
      <c r="AV5165" s="13" t="s">
        <v>76</v>
      </c>
      <c r="AW5165" s="13" t="s">
        <v>31</v>
      </c>
      <c r="AX5165" s="13" t="s">
        <v>69</v>
      </c>
      <c r="AY5165" s="243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3905</v>
      </c>
      <c r="G5166" s="245"/>
      <c r="H5166" s="248">
        <v>9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3" customFormat="1">
      <c r="A5167" s="13"/>
      <c r="B5167" s="233"/>
      <c r="C5167" s="234"/>
      <c r="D5167" s="235" t="s">
        <v>180</v>
      </c>
      <c r="E5167" s="236" t="s">
        <v>19</v>
      </c>
      <c r="F5167" s="237" t="s">
        <v>1586</v>
      </c>
      <c r="G5167" s="234"/>
      <c r="H5167" s="236" t="s">
        <v>19</v>
      </c>
      <c r="I5167" s="238"/>
      <c r="J5167" s="234"/>
      <c r="K5167" s="234"/>
      <c r="L5167" s="239"/>
      <c r="M5167" s="240"/>
      <c r="N5167" s="241"/>
      <c r="O5167" s="241"/>
      <c r="P5167" s="241"/>
      <c r="Q5167" s="241"/>
      <c r="R5167" s="241"/>
      <c r="S5167" s="241"/>
      <c r="T5167" s="242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3" t="s">
        <v>180</v>
      </c>
      <c r="AU5167" s="243" t="s">
        <v>78</v>
      </c>
      <c r="AV5167" s="13" t="s">
        <v>76</v>
      </c>
      <c r="AW5167" s="13" t="s">
        <v>31</v>
      </c>
      <c r="AX5167" s="13" t="s">
        <v>69</v>
      </c>
      <c r="AY5167" s="243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3905</v>
      </c>
      <c r="G5168" s="245"/>
      <c r="H5168" s="248">
        <v>9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3" customFormat="1">
      <c r="A5169" s="13"/>
      <c r="B5169" s="233"/>
      <c r="C5169" s="234"/>
      <c r="D5169" s="235" t="s">
        <v>180</v>
      </c>
      <c r="E5169" s="236" t="s">
        <v>19</v>
      </c>
      <c r="F5169" s="237" t="s">
        <v>1587</v>
      </c>
      <c r="G5169" s="234"/>
      <c r="H5169" s="236" t="s">
        <v>19</v>
      </c>
      <c r="I5169" s="238"/>
      <c r="J5169" s="234"/>
      <c r="K5169" s="234"/>
      <c r="L5169" s="239"/>
      <c r="M5169" s="240"/>
      <c r="N5169" s="241"/>
      <c r="O5169" s="241"/>
      <c r="P5169" s="241"/>
      <c r="Q5169" s="241"/>
      <c r="R5169" s="241"/>
      <c r="S5169" s="241"/>
      <c r="T5169" s="242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43" t="s">
        <v>180</v>
      </c>
      <c r="AU5169" s="243" t="s">
        <v>78</v>
      </c>
      <c r="AV5169" s="13" t="s">
        <v>76</v>
      </c>
      <c r="AW5169" s="13" t="s">
        <v>31</v>
      </c>
      <c r="AX5169" s="13" t="s">
        <v>69</v>
      </c>
      <c r="AY5169" s="243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3906</v>
      </c>
      <c r="G5170" s="245"/>
      <c r="H5170" s="248">
        <v>54.545000000000002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3" customFormat="1">
      <c r="A5171" s="13"/>
      <c r="B5171" s="233"/>
      <c r="C5171" s="234"/>
      <c r="D5171" s="235" t="s">
        <v>180</v>
      </c>
      <c r="E5171" s="236" t="s">
        <v>19</v>
      </c>
      <c r="F5171" s="237" t="s">
        <v>1589</v>
      </c>
      <c r="G5171" s="234"/>
      <c r="H5171" s="236" t="s">
        <v>19</v>
      </c>
      <c r="I5171" s="238"/>
      <c r="J5171" s="234"/>
      <c r="K5171" s="234"/>
      <c r="L5171" s="239"/>
      <c r="M5171" s="240"/>
      <c r="N5171" s="241"/>
      <c r="O5171" s="241"/>
      <c r="P5171" s="241"/>
      <c r="Q5171" s="241"/>
      <c r="R5171" s="241"/>
      <c r="S5171" s="241"/>
      <c r="T5171" s="242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3" t="s">
        <v>180</v>
      </c>
      <c r="AU5171" s="243" t="s">
        <v>78</v>
      </c>
      <c r="AV5171" s="13" t="s">
        <v>76</v>
      </c>
      <c r="AW5171" s="13" t="s">
        <v>31</v>
      </c>
      <c r="AX5171" s="13" t="s">
        <v>69</v>
      </c>
      <c r="AY5171" s="243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1590</v>
      </c>
      <c r="G5172" s="245"/>
      <c r="H5172" s="248">
        <v>17.34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1591</v>
      </c>
      <c r="G5173" s="245"/>
      <c r="H5173" s="248">
        <v>19.286999999999999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1592</v>
      </c>
      <c r="G5174" s="245"/>
      <c r="H5174" s="248">
        <v>13.893000000000001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3" customFormat="1">
      <c r="A5175" s="13"/>
      <c r="B5175" s="233"/>
      <c r="C5175" s="234"/>
      <c r="D5175" s="235" t="s">
        <v>180</v>
      </c>
      <c r="E5175" s="236" t="s">
        <v>19</v>
      </c>
      <c r="F5175" s="237" t="s">
        <v>1593</v>
      </c>
      <c r="G5175" s="234"/>
      <c r="H5175" s="236" t="s">
        <v>19</v>
      </c>
      <c r="I5175" s="238"/>
      <c r="J5175" s="234"/>
      <c r="K5175" s="234"/>
      <c r="L5175" s="239"/>
      <c r="M5175" s="240"/>
      <c r="N5175" s="241"/>
      <c r="O5175" s="241"/>
      <c r="P5175" s="241"/>
      <c r="Q5175" s="241"/>
      <c r="R5175" s="241"/>
      <c r="S5175" s="241"/>
      <c r="T5175" s="242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43" t="s">
        <v>180</v>
      </c>
      <c r="AU5175" s="243" t="s">
        <v>78</v>
      </c>
      <c r="AV5175" s="13" t="s">
        <v>76</v>
      </c>
      <c r="AW5175" s="13" t="s">
        <v>31</v>
      </c>
      <c r="AX5175" s="13" t="s">
        <v>69</v>
      </c>
      <c r="AY5175" s="243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3907</v>
      </c>
      <c r="G5176" s="245"/>
      <c r="H5176" s="248">
        <v>8.532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3" customFormat="1">
      <c r="A5177" s="13"/>
      <c r="B5177" s="233"/>
      <c r="C5177" s="234"/>
      <c r="D5177" s="235" t="s">
        <v>180</v>
      </c>
      <c r="E5177" s="236" t="s">
        <v>19</v>
      </c>
      <c r="F5177" s="237" t="s">
        <v>1595</v>
      </c>
      <c r="G5177" s="234"/>
      <c r="H5177" s="236" t="s">
        <v>19</v>
      </c>
      <c r="I5177" s="238"/>
      <c r="J5177" s="234"/>
      <c r="K5177" s="234"/>
      <c r="L5177" s="239"/>
      <c r="M5177" s="240"/>
      <c r="N5177" s="241"/>
      <c r="O5177" s="241"/>
      <c r="P5177" s="241"/>
      <c r="Q5177" s="241"/>
      <c r="R5177" s="241"/>
      <c r="S5177" s="241"/>
      <c r="T5177" s="242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43" t="s">
        <v>180</v>
      </c>
      <c r="AU5177" s="243" t="s">
        <v>78</v>
      </c>
      <c r="AV5177" s="13" t="s">
        <v>76</v>
      </c>
      <c r="AW5177" s="13" t="s">
        <v>31</v>
      </c>
      <c r="AX5177" s="13" t="s">
        <v>69</v>
      </c>
      <c r="AY5177" s="243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1596</v>
      </c>
      <c r="G5178" s="245"/>
      <c r="H5178" s="248">
        <v>17.738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3" customFormat="1">
      <c r="A5179" s="13"/>
      <c r="B5179" s="233"/>
      <c r="C5179" s="234"/>
      <c r="D5179" s="235" t="s">
        <v>180</v>
      </c>
      <c r="E5179" s="236" t="s">
        <v>19</v>
      </c>
      <c r="F5179" s="237" t="s">
        <v>1597</v>
      </c>
      <c r="G5179" s="234"/>
      <c r="H5179" s="236" t="s">
        <v>19</v>
      </c>
      <c r="I5179" s="238"/>
      <c r="J5179" s="234"/>
      <c r="K5179" s="234"/>
      <c r="L5179" s="239"/>
      <c r="M5179" s="240"/>
      <c r="N5179" s="241"/>
      <c r="O5179" s="241"/>
      <c r="P5179" s="241"/>
      <c r="Q5179" s="241"/>
      <c r="R5179" s="241"/>
      <c r="S5179" s="241"/>
      <c r="T5179" s="242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43" t="s">
        <v>180</v>
      </c>
      <c r="AU5179" s="243" t="s">
        <v>78</v>
      </c>
      <c r="AV5179" s="13" t="s">
        <v>76</v>
      </c>
      <c r="AW5179" s="13" t="s">
        <v>31</v>
      </c>
      <c r="AX5179" s="13" t="s">
        <v>69</v>
      </c>
      <c r="AY5179" s="243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1598</v>
      </c>
      <c r="G5180" s="245"/>
      <c r="H5180" s="248">
        <v>13.712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3" customFormat="1">
      <c r="A5181" s="13"/>
      <c r="B5181" s="233"/>
      <c r="C5181" s="234"/>
      <c r="D5181" s="235" t="s">
        <v>180</v>
      </c>
      <c r="E5181" s="236" t="s">
        <v>19</v>
      </c>
      <c r="F5181" s="237" t="s">
        <v>1599</v>
      </c>
      <c r="G5181" s="234"/>
      <c r="H5181" s="236" t="s">
        <v>19</v>
      </c>
      <c r="I5181" s="238"/>
      <c r="J5181" s="234"/>
      <c r="K5181" s="234"/>
      <c r="L5181" s="239"/>
      <c r="M5181" s="240"/>
      <c r="N5181" s="241"/>
      <c r="O5181" s="241"/>
      <c r="P5181" s="241"/>
      <c r="Q5181" s="241"/>
      <c r="R5181" s="241"/>
      <c r="S5181" s="241"/>
      <c r="T5181" s="242"/>
      <c r="U5181" s="13"/>
      <c r="V5181" s="13"/>
      <c r="W5181" s="13"/>
      <c r="X5181" s="13"/>
      <c r="Y5181" s="13"/>
      <c r="Z5181" s="13"/>
      <c r="AA5181" s="13"/>
      <c r="AB5181" s="13"/>
      <c r="AC5181" s="13"/>
      <c r="AD5181" s="13"/>
      <c r="AE5181" s="13"/>
      <c r="AT5181" s="243" t="s">
        <v>180</v>
      </c>
      <c r="AU5181" s="243" t="s">
        <v>78</v>
      </c>
      <c r="AV5181" s="13" t="s">
        <v>76</v>
      </c>
      <c r="AW5181" s="13" t="s">
        <v>31</v>
      </c>
      <c r="AX5181" s="13" t="s">
        <v>69</v>
      </c>
      <c r="AY5181" s="243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1600</v>
      </c>
      <c r="G5182" s="245"/>
      <c r="H5182" s="248">
        <v>7.4249999999999998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3" customFormat="1">
      <c r="A5183" s="13"/>
      <c r="B5183" s="233"/>
      <c r="C5183" s="234"/>
      <c r="D5183" s="235" t="s">
        <v>180</v>
      </c>
      <c r="E5183" s="236" t="s">
        <v>19</v>
      </c>
      <c r="F5183" s="237" t="s">
        <v>1601</v>
      </c>
      <c r="G5183" s="234"/>
      <c r="H5183" s="236" t="s">
        <v>19</v>
      </c>
      <c r="I5183" s="238"/>
      <c r="J5183" s="234"/>
      <c r="K5183" s="234"/>
      <c r="L5183" s="239"/>
      <c r="M5183" s="240"/>
      <c r="N5183" s="241"/>
      <c r="O5183" s="241"/>
      <c r="P5183" s="241"/>
      <c r="Q5183" s="241"/>
      <c r="R5183" s="241"/>
      <c r="S5183" s="241"/>
      <c r="T5183" s="242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43" t="s">
        <v>180</v>
      </c>
      <c r="AU5183" s="243" t="s">
        <v>78</v>
      </c>
      <c r="AV5183" s="13" t="s">
        <v>76</v>
      </c>
      <c r="AW5183" s="13" t="s">
        <v>31</v>
      </c>
      <c r="AX5183" s="13" t="s">
        <v>69</v>
      </c>
      <c r="AY5183" s="243" t="s">
        <v>169</v>
      </c>
    </row>
    <row r="5184" s="14" customFormat="1">
      <c r="A5184" s="14"/>
      <c r="B5184" s="244"/>
      <c r="C5184" s="245"/>
      <c r="D5184" s="235" t="s">
        <v>180</v>
      </c>
      <c r="E5184" s="246" t="s">
        <v>19</v>
      </c>
      <c r="F5184" s="247" t="s">
        <v>3908</v>
      </c>
      <c r="G5184" s="245"/>
      <c r="H5184" s="248">
        <v>23.920000000000002</v>
      </c>
      <c r="I5184" s="249"/>
      <c r="J5184" s="245"/>
      <c r="K5184" s="245"/>
      <c r="L5184" s="250"/>
      <c r="M5184" s="251"/>
      <c r="N5184" s="252"/>
      <c r="O5184" s="252"/>
      <c r="P5184" s="252"/>
      <c r="Q5184" s="252"/>
      <c r="R5184" s="252"/>
      <c r="S5184" s="252"/>
      <c r="T5184" s="253"/>
      <c r="U5184" s="14"/>
      <c r="V5184" s="14"/>
      <c r="W5184" s="14"/>
      <c r="X5184" s="14"/>
      <c r="Y5184" s="14"/>
      <c r="Z5184" s="14"/>
      <c r="AA5184" s="14"/>
      <c r="AB5184" s="14"/>
      <c r="AC5184" s="14"/>
      <c r="AD5184" s="14"/>
      <c r="AE5184" s="14"/>
      <c r="AT5184" s="254" t="s">
        <v>180</v>
      </c>
      <c r="AU5184" s="254" t="s">
        <v>78</v>
      </c>
      <c r="AV5184" s="14" t="s">
        <v>78</v>
      </c>
      <c r="AW5184" s="14" t="s">
        <v>31</v>
      </c>
      <c r="AX5184" s="14" t="s">
        <v>69</v>
      </c>
      <c r="AY5184" s="254" t="s">
        <v>169</v>
      </c>
    </row>
    <row r="5185" s="13" customFormat="1">
      <c r="A5185" s="13"/>
      <c r="B5185" s="233"/>
      <c r="C5185" s="234"/>
      <c r="D5185" s="235" t="s">
        <v>180</v>
      </c>
      <c r="E5185" s="236" t="s">
        <v>19</v>
      </c>
      <c r="F5185" s="237" t="s">
        <v>1604</v>
      </c>
      <c r="G5185" s="234"/>
      <c r="H5185" s="236" t="s">
        <v>19</v>
      </c>
      <c r="I5185" s="238"/>
      <c r="J5185" s="234"/>
      <c r="K5185" s="234"/>
      <c r="L5185" s="239"/>
      <c r="M5185" s="240"/>
      <c r="N5185" s="241"/>
      <c r="O5185" s="241"/>
      <c r="P5185" s="241"/>
      <c r="Q5185" s="241"/>
      <c r="R5185" s="241"/>
      <c r="S5185" s="241"/>
      <c r="T5185" s="242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43" t="s">
        <v>180</v>
      </c>
      <c r="AU5185" s="243" t="s">
        <v>78</v>
      </c>
      <c r="AV5185" s="13" t="s">
        <v>76</v>
      </c>
      <c r="AW5185" s="13" t="s">
        <v>31</v>
      </c>
      <c r="AX5185" s="13" t="s">
        <v>69</v>
      </c>
      <c r="AY5185" s="243" t="s">
        <v>169</v>
      </c>
    </row>
    <row r="5186" s="14" customFormat="1">
      <c r="A5186" s="14"/>
      <c r="B5186" s="244"/>
      <c r="C5186" s="245"/>
      <c r="D5186" s="235" t="s">
        <v>180</v>
      </c>
      <c r="E5186" s="246" t="s">
        <v>19</v>
      </c>
      <c r="F5186" s="247" t="s">
        <v>1605</v>
      </c>
      <c r="G5186" s="245"/>
      <c r="H5186" s="248">
        <v>31.952999999999999</v>
      </c>
      <c r="I5186" s="249"/>
      <c r="J5186" s="245"/>
      <c r="K5186" s="245"/>
      <c r="L5186" s="250"/>
      <c r="M5186" s="251"/>
      <c r="N5186" s="252"/>
      <c r="O5186" s="252"/>
      <c r="P5186" s="252"/>
      <c r="Q5186" s="252"/>
      <c r="R5186" s="252"/>
      <c r="S5186" s="252"/>
      <c r="T5186" s="253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4" t="s">
        <v>180</v>
      </c>
      <c r="AU5186" s="254" t="s">
        <v>78</v>
      </c>
      <c r="AV5186" s="14" t="s">
        <v>78</v>
      </c>
      <c r="AW5186" s="14" t="s">
        <v>31</v>
      </c>
      <c r="AX5186" s="14" t="s">
        <v>69</v>
      </c>
      <c r="AY5186" s="254" t="s">
        <v>169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1606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1607</v>
      </c>
      <c r="G5188" s="245"/>
      <c r="H5188" s="248">
        <v>21.466999999999999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3" customFormat="1">
      <c r="A5189" s="13"/>
      <c r="B5189" s="233"/>
      <c r="C5189" s="234"/>
      <c r="D5189" s="235" t="s">
        <v>180</v>
      </c>
      <c r="E5189" s="236" t="s">
        <v>19</v>
      </c>
      <c r="F5189" s="237" t="s">
        <v>1608</v>
      </c>
      <c r="G5189" s="234"/>
      <c r="H5189" s="236" t="s">
        <v>19</v>
      </c>
      <c r="I5189" s="238"/>
      <c r="J5189" s="234"/>
      <c r="K5189" s="234"/>
      <c r="L5189" s="239"/>
      <c r="M5189" s="240"/>
      <c r="N5189" s="241"/>
      <c r="O5189" s="241"/>
      <c r="P5189" s="241"/>
      <c r="Q5189" s="241"/>
      <c r="R5189" s="241"/>
      <c r="S5189" s="241"/>
      <c r="T5189" s="242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3" t="s">
        <v>180</v>
      </c>
      <c r="AU5189" s="243" t="s">
        <v>78</v>
      </c>
      <c r="AV5189" s="13" t="s">
        <v>76</v>
      </c>
      <c r="AW5189" s="13" t="s">
        <v>31</v>
      </c>
      <c r="AX5189" s="13" t="s">
        <v>69</v>
      </c>
      <c r="AY5189" s="243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1609</v>
      </c>
      <c r="G5190" s="245"/>
      <c r="H5190" s="248">
        <v>12.276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3" customFormat="1">
      <c r="A5191" s="13"/>
      <c r="B5191" s="233"/>
      <c r="C5191" s="234"/>
      <c r="D5191" s="235" t="s">
        <v>180</v>
      </c>
      <c r="E5191" s="236" t="s">
        <v>19</v>
      </c>
      <c r="F5191" s="237" t="s">
        <v>1610</v>
      </c>
      <c r="G5191" s="234"/>
      <c r="H5191" s="236" t="s">
        <v>19</v>
      </c>
      <c r="I5191" s="238"/>
      <c r="J5191" s="234"/>
      <c r="K5191" s="234"/>
      <c r="L5191" s="239"/>
      <c r="M5191" s="240"/>
      <c r="N5191" s="241"/>
      <c r="O5191" s="241"/>
      <c r="P5191" s="241"/>
      <c r="Q5191" s="241"/>
      <c r="R5191" s="241"/>
      <c r="S5191" s="241"/>
      <c r="T5191" s="242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3" t="s">
        <v>180</v>
      </c>
      <c r="AU5191" s="243" t="s">
        <v>78</v>
      </c>
      <c r="AV5191" s="13" t="s">
        <v>76</v>
      </c>
      <c r="AW5191" s="13" t="s">
        <v>31</v>
      </c>
      <c r="AX5191" s="13" t="s">
        <v>69</v>
      </c>
      <c r="AY5191" s="243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3909</v>
      </c>
      <c r="G5192" s="245"/>
      <c r="H5192" s="248">
        <v>36.307000000000002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3" customFormat="1">
      <c r="A5193" s="13"/>
      <c r="B5193" s="233"/>
      <c r="C5193" s="234"/>
      <c r="D5193" s="235" t="s">
        <v>180</v>
      </c>
      <c r="E5193" s="236" t="s">
        <v>19</v>
      </c>
      <c r="F5193" s="237" t="s">
        <v>1612</v>
      </c>
      <c r="G5193" s="234"/>
      <c r="H5193" s="236" t="s">
        <v>19</v>
      </c>
      <c r="I5193" s="238"/>
      <c r="J5193" s="234"/>
      <c r="K5193" s="234"/>
      <c r="L5193" s="239"/>
      <c r="M5193" s="240"/>
      <c r="N5193" s="241"/>
      <c r="O5193" s="241"/>
      <c r="P5193" s="241"/>
      <c r="Q5193" s="241"/>
      <c r="R5193" s="241"/>
      <c r="S5193" s="241"/>
      <c r="T5193" s="242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3" t="s">
        <v>180</v>
      </c>
      <c r="AU5193" s="243" t="s">
        <v>78</v>
      </c>
      <c r="AV5193" s="13" t="s">
        <v>76</v>
      </c>
      <c r="AW5193" s="13" t="s">
        <v>31</v>
      </c>
      <c r="AX5193" s="13" t="s">
        <v>69</v>
      </c>
      <c r="AY5193" s="243" t="s">
        <v>169</v>
      </c>
    </row>
    <row r="5194" s="14" customFormat="1">
      <c r="A5194" s="14"/>
      <c r="B5194" s="244"/>
      <c r="C5194" s="245"/>
      <c r="D5194" s="235" t="s">
        <v>180</v>
      </c>
      <c r="E5194" s="246" t="s">
        <v>19</v>
      </c>
      <c r="F5194" s="247" t="s">
        <v>3910</v>
      </c>
      <c r="G5194" s="245"/>
      <c r="H5194" s="248">
        <v>50.520000000000003</v>
      </c>
      <c r="I5194" s="249"/>
      <c r="J5194" s="245"/>
      <c r="K5194" s="245"/>
      <c r="L5194" s="250"/>
      <c r="M5194" s="251"/>
      <c r="N5194" s="252"/>
      <c r="O5194" s="252"/>
      <c r="P5194" s="252"/>
      <c r="Q5194" s="252"/>
      <c r="R5194" s="252"/>
      <c r="S5194" s="252"/>
      <c r="T5194" s="253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4" t="s">
        <v>180</v>
      </c>
      <c r="AU5194" s="254" t="s">
        <v>78</v>
      </c>
      <c r="AV5194" s="14" t="s">
        <v>78</v>
      </c>
      <c r="AW5194" s="14" t="s">
        <v>31</v>
      </c>
      <c r="AX5194" s="14" t="s">
        <v>69</v>
      </c>
      <c r="AY5194" s="254" t="s">
        <v>169</v>
      </c>
    </row>
    <row r="5195" s="13" customFormat="1">
      <c r="A5195" s="13"/>
      <c r="B5195" s="233"/>
      <c r="C5195" s="234"/>
      <c r="D5195" s="235" t="s">
        <v>180</v>
      </c>
      <c r="E5195" s="236" t="s">
        <v>19</v>
      </c>
      <c r="F5195" s="237" t="s">
        <v>1614</v>
      </c>
      <c r="G5195" s="234"/>
      <c r="H5195" s="236" t="s">
        <v>19</v>
      </c>
      <c r="I5195" s="238"/>
      <c r="J5195" s="234"/>
      <c r="K5195" s="234"/>
      <c r="L5195" s="239"/>
      <c r="M5195" s="240"/>
      <c r="N5195" s="241"/>
      <c r="O5195" s="241"/>
      <c r="P5195" s="241"/>
      <c r="Q5195" s="241"/>
      <c r="R5195" s="241"/>
      <c r="S5195" s="241"/>
      <c r="T5195" s="242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43" t="s">
        <v>180</v>
      </c>
      <c r="AU5195" s="243" t="s">
        <v>78</v>
      </c>
      <c r="AV5195" s="13" t="s">
        <v>76</v>
      </c>
      <c r="AW5195" s="13" t="s">
        <v>31</v>
      </c>
      <c r="AX5195" s="13" t="s">
        <v>69</v>
      </c>
      <c r="AY5195" s="243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1615</v>
      </c>
      <c r="G5196" s="245"/>
      <c r="H5196" s="248">
        <v>49.482999999999997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3" customFormat="1">
      <c r="A5197" s="13"/>
      <c r="B5197" s="233"/>
      <c r="C5197" s="234"/>
      <c r="D5197" s="235" t="s">
        <v>180</v>
      </c>
      <c r="E5197" s="236" t="s">
        <v>19</v>
      </c>
      <c r="F5197" s="237" t="s">
        <v>1618</v>
      </c>
      <c r="G5197" s="234"/>
      <c r="H5197" s="236" t="s">
        <v>19</v>
      </c>
      <c r="I5197" s="238"/>
      <c r="J5197" s="234"/>
      <c r="K5197" s="234"/>
      <c r="L5197" s="239"/>
      <c r="M5197" s="240"/>
      <c r="N5197" s="241"/>
      <c r="O5197" s="241"/>
      <c r="P5197" s="241"/>
      <c r="Q5197" s="241"/>
      <c r="R5197" s="241"/>
      <c r="S5197" s="241"/>
      <c r="T5197" s="242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43" t="s">
        <v>180</v>
      </c>
      <c r="AU5197" s="243" t="s">
        <v>78</v>
      </c>
      <c r="AV5197" s="13" t="s">
        <v>76</v>
      </c>
      <c r="AW5197" s="13" t="s">
        <v>31</v>
      </c>
      <c r="AX5197" s="13" t="s">
        <v>69</v>
      </c>
      <c r="AY5197" s="243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1619</v>
      </c>
      <c r="G5198" s="245"/>
      <c r="H5198" s="248">
        <v>21.896000000000001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3" customFormat="1">
      <c r="A5199" s="13"/>
      <c r="B5199" s="233"/>
      <c r="C5199" s="234"/>
      <c r="D5199" s="235" t="s">
        <v>180</v>
      </c>
      <c r="E5199" s="236" t="s">
        <v>19</v>
      </c>
      <c r="F5199" s="237" t="s">
        <v>1620</v>
      </c>
      <c r="G5199" s="234"/>
      <c r="H5199" s="236" t="s">
        <v>19</v>
      </c>
      <c r="I5199" s="238"/>
      <c r="J5199" s="234"/>
      <c r="K5199" s="234"/>
      <c r="L5199" s="239"/>
      <c r="M5199" s="240"/>
      <c r="N5199" s="241"/>
      <c r="O5199" s="241"/>
      <c r="P5199" s="241"/>
      <c r="Q5199" s="241"/>
      <c r="R5199" s="241"/>
      <c r="S5199" s="241"/>
      <c r="T5199" s="242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3" t="s">
        <v>180</v>
      </c>
      <c r="AU5199" s="243" t="s">
        <v>78</v>
      </c>
      <c r="AV5199" s="13" t="s">
        <v>76</v>
      </c>
      <c r="AW5199" s="13" t="s">
        <v>31</v>
      </c>
      <c r="AX5199" s="13" t="s">
        <v>69</v>
      </c>
      <c r="AY5199" s="243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1621</v>
      </c>
      <c r="G5200" s="245"/>
      <c r="H5200" s="248">
        <v>60.180999999999997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3" customFormat="1">
      <c r="A5201" s="13"/>
      <c r="B5201" s="233"/>
      <c r="C5201" s="234"/>
      <c r="D5201" s="235" t="s">
        <v>180</v>
      </c>
      <c r="E5201" s="236" t="s">
        <v>19</v>
      </c>
      <c r="F5201" s="237" t="s">
        <v>1622</v>
      </c>
      <c r="G5201" s="234"/>
      <c r="H5201" s="236" t="s">
        <v>19</v>
      </c>
      <c r="I5201" s="238"/>
      <c r="J5201" s="234"/>
      <c r="K5201" s="234"/>
      <c r="L5201" s="239"/>
      <c r="M5201" s="240"/>
      <c r="N5201" s="241"/>
      <c r="O5201" s="241"/>
      <c r="P5201" s="241"/>
      <c r="Q5201" s="241"/>
      <c r="R5201" s="241"/>
      <c r="S5201" s="241"/>
      <c r="T5201" s="242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3" t="s">
        <v>180</v>
      </c>
      <c r="AU5201" s="243" t="s">
        <v>78</v>
      </c>
      <c r="AV5201" s="13" t="s">
        <v>76</v>
      </c>
      <c r="AW5201" s="13" t="s">
        <v>31</v>
      </c>
      <c r="AX5201" s="13" t="s">
        <v>69</v>
      </c>
      <c r="AY5201" s="243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3911</v>
      </c>
      <c r="G5202" s="245"/>
      <c r="H5202" s="248">
        <v>38.597999999999999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3" customFormat="1">
      <c r="A5203" s="13"/>
      <c r="B5203" s="233"/>
      <c r="C5203" s="234"/>
      <c r="D5203" s="235" t="s">
        <v>180</v>
      </c>
      <c r="E5203" s="236" t="s">
        <v>19</v>
      </c>
      <c r="F5203" s="237" t="s">
        <v>1624</v>
      </c>
      <c r="G5203" s="234"/>
      <c r="H5203" s="236" t="s">
        <v>19</v>
      </c>
      <c r="I5203" s="238"/>
      <c r="J5203" s="234"/>
      <c r="K5203" s="234"/>
      <c r="L5203" s="239"/>
      <c r="M5203" s="240"/>
      <c r="N5203" s="241"/>
      <c r="O5203" s="241"/>
      <c r="P5203" s="241"/>
      <c r="Q5203" s="241"/>
      <c r="R5203" s="241"/>
      <c r="S5203" s="241"/>
      <c r="T5203" s="242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43" t="s">
        <v>180</v>
      </c>
      <c r="AU5203" s="243" t="s">
        <v>78</v>
      </c>
      <c r="AV5203" s="13" t="s">
        <v>76</v>
      </c>
      <c r="AW5203" s="13" t="s">
        <v>31</v>
      </c>
      <c r="AX5203" s="13" t="s">
        <v>69</v>
      </c>
      <c r="AY5203" s="243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1625</v>
      </c>
      <c r="G5204" s="245"/>
      <c r="H5204" s="248">
        <v>34.173999999999999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3" customFormat="1">
      <c r="A5205" s="13"/>
      <c r="B5205" s="233"/>
      <c r="C5205" s="234"/>
      <c r="D5205" s="235" t="s">
        <v>180</v>
      </c>
      <c r="E5205" s="236" t="s">
        <v>19</v>
      </c>
      <c r="F5205" s="237" t="s">
        <v>1626</v>
      </c>
      <c r="G5205" s="234"/>
      <c r="H5205" s="236" t="s">
        <v>19</v>
      </c>
      <c r="I5205" s="238"/>
      <c r="J5205" s="234"/>
      <c r="K5205" s="234"/>
      <c r="L5205" s="239"/>
      <c r="M5205" s="240"/>
      <c r="N5205" s="241"/>
      <c r="O5205" s="241"/>
      <c r="P5205" s="241"/>
      <c r="Q5205" s="241"/>
      <c r="R5205" s="241"/>
      <c r="S5205" s="241"/>
      <c r="T5205" s="242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3" t="s">
        <v>180</v>
      </c>
      <c r="AU5205" s="243" t="s">
        <v>78</v>
      </c>
      <c r="AV5205" s="13" t="s">
        <v>76</v>
      </c>
      <c r="AW5205" s="13" t="s">
        <v>31</v>
      </c>
      <c r="AX5205" s="13" t="s">
        <v>69</v>
      </c>
      <c r="AY5205" s="243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3912</v>
      </c>
      <c r="G5206" s="245"/>
      <c r="H5206" s="248">
        <v>46.988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3" customFormat="1">
      <c r="A5207" s="13"/>
      <c r="B5207" s="233"/>
      <c r="C5207" s="234"/>
      <c r="D5207" s="235" t="s">
        <v>180</v>
      </c>
      <c r="E5207" s="236" t="s">
        <v>19</v>
      </c>
      <c r="F5207" s="237" t="s">
        <v>1628</v>
      </c>
      <c r="G5207" s="234"/>
      <c r="H5207" s="236" t="s">
        <v>19</v>
      </c>
      <c r="I5207" s="238"/>
      <c r="J5207" s="234"/>
      <c r="K5207" s="234"/>
      <c r="L5207" s="239"/>
      <c r="M5207" s="240"/>
      <c r="N5207" s="241"/>
      <c r="O5207" s="241"/>
      <c r="P5207" s="241"/>
      <c r="Q5207" s="241"/>
      <c r="R5207" s="241"/>
      <c r="S5207" s="241"/>
      <c r="T5207" s="242"/>
      <c r="U5207" s="13"/>
      <c r="V5207" s="13"/>
      <c r="W5207" s="13"/>
      <c r="X5207" s="13"/>
      <c r="Y5207" s="13"/>
      <c r="Z5207" s="13"/>
      <c r="AA5207" s="13"/>
      <c r="AB5207" s="13"/>
      <c r="AC5207" s="13"/>
      <c r="AD5207" s="13"/>
      <c r="AE5207" s="13"/>
      <c r="AT5207" s="243" t="s">
        <v>180</v>
      </c>
      <c r="AU5207" s="243" t="s">
        <v>78</v>
      </c>
      <c r="AV5207" s="13" t="s">
        <v>76</v>
      </c>
      <c r="AW5207" s="13" t="s">
        <v>31</v>
      </c>
      <c r="AX5207" s="13" t="s">
        <v>69</v>
      </c>
      <c r="AY5207" s="243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1629</v>
      </c>
      <c r="G5208" s="245"/>
      <c r="H5208" s="248">
        <v>45.789999999999999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3" customFormat="1">
      <c r="A5209" s="13"/>
      <c r="B5209" s="233"/>
      <c r="C5209" s="234"/>
      <c r="D5209" s="235" t="s">
        <v>180</v>
      </c>
      <c r="E5209" s="236" t="s">
        <v>19</v>
      </c>
      <c r="F5209" s="237" t="s">
        <v>1630</v>
      </c>
      <c r="G5209" s="234"/>
      <c r="H5209" s="236" t="s">
        <v>19</v>
      </c>
      <c r="I5209" s="238"/>
      <c r="J5209" s="234"/>
      <c r="K5209" s="234"/>
      <c r="L5209" s="239"/>
      <c r="M5209" s="240"/>
      <c r="N5209" s="241"/>
      <c r="O5209" s="241"/>
      <c r="P5209" s="241"/>
      <c r="Q5209" s="241"/>
      <c r="R5209" s="241"/>
      <c r="S5209" s="241"/>
      <c r="T5209" s="242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43" t="s">
        <v>180</v>
      </c>
      <c r="AU5209" s="243" t="s">
        <v>78</v>
      </c>
      <c r="AV5209" s="13" t="s">
        <v>76</v>
      </c>
      <c r="AW5209" s="13" t="s">
        <v>31</v>
      </c>
      <c r="AX5209" s="13" t="s">
        <v>69</v>
      </c>
      <c r="AY5209" s="243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3913</v>
      </c>
      <c r="G5210" s="245"/>
      <c r="H5210" s="248">
        <v>22.510999999999999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3914</v>
      </c>
      <c r="G5211" s="245"/>
      <c r="H5211" s="248">
        <v>104.84099999999999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3" customFormat="1">
      <c r="A5212" s="13"/>
      <c r="B5212" s="233"/>
      <c r="C5212" s="234"/>
      <c r="D5212" s="235" t="s">
        <v>180</v>
      </c>
      <c r="E5212" s="236" t="s">
        <v>19</v>
      </c>
      <c r="F5212" s="237" t="s">
        <v>1634</v>
      </c>
      <c r="G5212" s="234"/>
      <c r="H5212" s="236" t="s">
        <v>19</v>
      </c>
      <c r="I5212" s="238"/>
      <c r="J5212" s="234"/>
      <c r="K5212" s="234"/>
      <c r="L5212" s="239"/>
      <c r="M5212" s="240"/>
      <c r="N5212" s="241"/>
      <c r="O5212" s="241"/>
      <c r="P5212" s="241"/>
      <c r="Q5212" s="241"/>
      <c r="R5212" s="241"/>
      <c r="S5212" s="241"/>
      <c r="T5212" s="242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3" t="s">
        <v>180</v>
      </c>
      <c r="AU5212" s="243" t="s">
        <v>78</v>
      </c>
      <c r="AV5212" s="13" t="s">
        <v>76</v>
      </c>
      <c r="AW5212" s="13" t="s">
        <v>31</v>
      </c>
      <c r="AX5212" s="13" t="s">
        <v>69</v>
      </c>
      <c r="AY5212" s="243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3915</v>
      </c>
      <c r="G5213" s="245"/>
      <c r="H5213" s="248">
        <v>110.226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3916</v>
      </c>
      <c r="G5214" s="245"/>
      <c r="H5214" s="248">
        <v>33.107999999999997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3" customFormat="1">
      <c r="A5215" s="13"/>
      <c r="B5215" s="233"/>
      <c r="C5215" s="234"/>
      <c r="D5215" s="235" t="s">
        <v>180</v>
      </c>
      <c r="E5215" s="236" t="s">
        <v>19</v>
      </c>
      <c r="F5215" s="237" t="s">
        <v>1638</v>
      </c>
      <c r="G5215" s="234"/>
      <c r="H5215" s="236" t="s">
        <v>19</v>
      </c>
      <c r="I5215" s="238"/>
      <c r="J5215" s="234"/>
      <c r="K5215" s="234"/>
      <c r="L5215" s="239"/>
      <c r="M5215" s="240"/>
      <c r="N5215" s="241"/>
      <c r="O5215" s="241"/>
      <c r="P5215" s="241"/>
      <c r="Q5215" s="241"/>
      <c r="R5215" s="241"/>
      <c r="S5215" s="241"/>
      <c r="T5215" s="242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3" t="s">
        <v>180</v>
      </c>
      <c r="AU5215" s="243" t="s">
        <v>78</v>
      </c>
      <c r="AV5215" s="13" t="s">
        <v>76</v>
      </c>
      <c r="AW5215" s="13" t="s">
        <v>31</v>
      </c>
      <c r="AX5215" s="13" t="s">
        <v>69</v>
      </c>
      <c r="AY5215" s="243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3917</v>
      </c>
      <c r="G5216" s="245"/>
      <c r="H5216" s="248">
        <v>119.88800000000001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3918</v>
      </c>
      <c r="G5217" s="245"/>
      <c r="H5217" s="248">
        <v>26.818000000000001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3" customFormat="1">
      <c r="A5218" s="13"/>
      <c r="B5218" s="233"/>
      <c r="C5218" s="234"/>
      <c r="D5218" s="235" t="s">
        <v>180</v>
      </c>
      <c r="E5218" s="236" t="s">
        <v>19</v>
      </c>
      <c r="F5218" s="237" t="s">
        <v>1643</v>
      </c>
      <c r="G5218" s="234"/>
      <c r="H5218" s="236" t="s">
        <v>19</v>
      </c>
      <c r="I5218" s="238"/>
      <c r="J5218" s="234"/>
      <c r="K5218" s="234"/>
      <c r="L5218" s="239"/>
      <c r="M5218" s="240"/>
      <c r="N5218" s="241"/>
      <c r="O5218" s="241"/>
      <c r="P5218" s="241"/>
      <c r="Q5218" s="241"/>
      <c r="R5218" s="241"/>
      <c r="S5218" s="241"/>
      <c r="T5218" s="242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3" t="s">
        <v>180</v>
      </c>
      <c r="AU5218" s="243" t="s">
        <v>78</v>
      </c>
      <c r="AV5218" s="13" t="s">
        <v>76</v>
      </c>
      <c r="AW5218" s="13" t="s">
        <v>31</v>
      </c>
      <c r="AX5218" s="13" t="s">
        <v>69</v>
      </c>
      <c r="AY5218" s="243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1644</v>
      </c>
      <c r="G5219" s="245"/>
      <c r="H5219" s="248">
        <v>15.75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3" customFormat="1">
      <c r="A5220" s="13"/>
      <c r="B5220" s="233"/>
      <c r="C5220" s="234"/>
      <c r="D5220" s="235" t="s">
        <v>180</v>
      </c>
      <c r="E5220" s="236" t="s">
        <v>19</v>
      </c>
      <c r="F5220" s="237" t="s">
        <v>1645</v>
      </c>
      <c r="G5220" s="234"/>
      <c r="H5220" s="236" t="s">
        <v>19</v>
      </c>
      <c r="I5220" s="238"/>
      <c r="J5220" s="234"/>
      <c r="K5220" s="234"/>
      <c r="L5220" s="239"/>
      <c r="M5220" s="240"/>
      <c r="N5220" s="241"/>
      <c r="O5220" s="241"/>
      <c r="P5220" s="241"/>
      <c r="Q5220" s="241"/>
      <c r="R5220" s="241"/>
      <c r="S5220" s="241"/>
      <c r="T5220" s="242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43" t="s">
        <v>180</v>
      </c>
      <c r="AU5220" s="243" t="s">
        <v>78</v>
      </c>
      <c r="AV5220" s="13" t="s">
        <v>76</v>
      </c>
      <c r="AW5220" s="13" t="s">
        <v>31</v>
      </c>
      <c r="AX5220" s="13" t="s">
        <v>69</v>
      </c>
      <c r="AY5220" s="243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1646</v>
      </c>
      <c r="G5221" s="245"/>
      <c r="H5221" s="248">
        <v>3.887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5" customFormat="1">
      <c r="A5222" s="15"/>
      <c r="B5222" s="255"/>
      <c r="C5222" s="256"/>
      <c r="D5222" s="235" t="s">
        <v>180</v>
      </c>
      <c r="E5222" s="257" t="s">
        <v>19</v>
      </c>
      <c r="F5222" s="258" t="s">
        <v>371</v>
      </c>
      <c r="G5222" s="256"/>
      <c r="H5222" s="259">
        <v>2423.768</v>
      </c>
      <c r="I5222" s="260"/>
      <c r="J5222" s="256"/>
      <c r="K5222" s="256"/>
      <c r="L5222" s="261"/>
      <c r="M5222" s="262"/>
      <c r="N5222" s="263"/>
      <c r="O5222" s="263"/>
      <c r="P5222" s="263"/>
      <c r="Q5222" s="263"/>
      <c r="R5222" s="263"/>
      <c r="S5222" s="263"/>
      <c r="T5222" s="264"/>
      <c r="U5222" s="15"/>
      <c r="V5222" s="15"/>
      <c r="W5222" s="15"/>
      <c r="X5222" s="15"/>
      <c r="Y5222" s="15"/>
      <c r="Z5222" s="15"/>
      <c r="AA5222" s="15"/>
      <c r="AB5222" s="15"/>
      <c r="AC5222" s="15"/>
      <c r="AD5222" s="15"/>
      <c r="AE5222" s="15"/>
      <c r="AT5222" s="265" t="s">
        <v>180</v>
      </c>
      <c r="AU5222" s="265" t="s">
        <v>78</v>
      </c>
      <c r="AV5222" s="15" t="s">
        <v>176</v>
      </c>
      <c r="AW5222" s="15" t="s">
        <v>31</v>
      </c>
      <c r="AX5222" s="15" t="s">
        <v>76</v>
      </c>
      <c r="AY5222" s="265" t="s">
        <v>169</v>
      </c>
    </row>
    <row r="5223" s="12" customFormat="1" ht="22.8" customHeight="1">
      <c r="A5223" s="12"/>
      <c r="B5223" s="199"/>
      <c r="C5223" s="200"/>
      <c r="D5223" s="201" t="s">
        <v>68</v>
      </c>
      <c r="E5223" s="213" t="s">
        <v>3924</v>
      </c>
      <c r="F5223" s="213" t="s">
        <v>3925</v>
      </c>
      <c r="G5223" s="200"/>
      <c r="H5223" s="200"/>
      <c r="I5223" s="203"/>
      <c r="J5223" s="214">
        <f>BK5223</f>
        <v>0</v>
      </c>
      <c r="K5223" s="200"/>
      <c r="L5223" s="205"/>
      <c r="M5223" s="206"/>
      <c r="N5223" s="207"/>
      <c r="O5223" s="207"/>
      <c r="P5223" s="208">
        <f>SUM(P5224:P5242)</f>
        <v>0</v>
      </c>
      <c r="Q5223" s="207"/>
      <c r="R5223" s="208">
        <f>SUM(R5224:R5242)</f>
        <v>0</v>
      </c>
      <c r="S5223" s="207"/>
      <c r="T5223" s="209">
        <f>SUM(T5224:T5242)</f>
        <v>0</v>
      </c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R5223" s="210" t="s">
        <v>78</v>
      </c>
      <c r="AT5223" s="211" t="s">
        <v>68</v>
      </c>
      <c r="AU5223" s="211" t="s">
        <v>76</v>
      </c>
      <c r="AY5223" s="210" t="s">
        <v>169</v>
      </c>
      <c r="BK5223" s="212">
        <f>SUM(BK5224:BK5242)</f>
        <v>0</v>
      </c>
    </row>
    <row r="5224" s="2" customFormat="1" ht="21.75" customHeight="1">
      <c r="A5224" s="41"/>
      <c r="B5224" s="42"/>
      <c r="C5224" s="215" t="s">
        <v>3926</v>
      </c>
      <c r="D5224" s="215" t="s">
        <v>171</v>
      </c>
      <c r="E5224" s="216" t="s">
        <v>3927</v>
      </c>
      <c r="F5224" s="217" t="s">
        <v>3928</v>
      </c>
      <c r="G5224" s="218" t="s">
        <v>412</v>
      </c>
      <c r="H5224" s="219">
        <v>195.19999999999999</v>
      </c>
      <c r="I5224" s="220"/>
      <c r="J5224" s="221">
        <f>ROUND(I5224*H5224,2)</f>
        <v>0</v>
      </c>
      <c r="K5224" s="217" t="s">
        <v>19</v>
      </c>
      <c r="L5224" s="47"/>
      <c r="M5224" s="222" t="s">
        <v>19</v>
      </c>
      <c r="N5224" s="223" t="s">
        <v>40</v>
      </c>
      <c r="O5224" s="87"/>
      <c r="P5224" s="224">
        <f>O5224*H5224</f>
        <v>0</v>
      </c>
      <c r="Q5224" s="224">
        <v>0</v>
      </c>
      <c r="R5224" s="224">
        <f>Q5224*H5224</f>
        <v>0</v>
      </c>
      <c r="S5224" s="224">
        <v>0</v>
      </c>
      <c r="T5224" s="225">
        <f>S5224*H5224</f>
        <v>0</v>
      </c>
      <c r="U5224" s="41"/>
      <c r="V5224" s="41"/>
      <c r="W5224" s="41"/>
      <c r="X5224" s="41"/>
      <c r="Y5224" s="41"/>
      <c r="Z5224" s="41"/>
      <c r="AA5224" s="41"/>
      <c r="AB5224" s="41"/>
      <c r="AC5224" s="41"/>
      <c r="AD5224" s="41"/>
      <c r="AE5224" s="41"/>
      <c r="AR5224" s="226" t="s">
        <v>508</v>
      </c>
      <c r="AT5224" s="226" t="s">
        <v>171</v>
      </c>
      <c r="AU5224" s="226" t="s">
        <v>78</v>
      </c>
      <c r="AY5224" s="20" t="s">
        <v>169</v>
      </c>
      <c r="BE5224" s="227">
        <f>IF(N5224="základní",J5224,0)</f>
        <v>0</v>
      </c>
      <c r="BF5224" s="227">
        <f>IF(N5224="snížená",J5224,0)</f>
        <v>0</v>
      </c>
      <c r="BG5224" s="227">
        <f>IF(N5224="zákl. přenesená",J5224,0)</f>
        <v>0</v>
      </c>
      <c r="BH5224" s="227">
        <f>IF(N5224="sníž. přenesená",J5224,0)</f>
        <v>0</v>
      </c>
      <c r="BI5224" s="227">
        <f>IF(N5224="nulová",J5224,0)</f>
        <v>0</v>
      </c>
      <c r="BJ5224" s="20" t="s">
        <v>76</v>
      </c>
      <c r="BK5224" s="227">
        <f>ROUND(I5224*H5224,2)</f>
        <v>0</v>
      </c>
      <c r="BL5224" s="20" t="s">
        <v>508</v>
      </c>
      <c r="BM5224" s="226" t="s">
        <v>3929</v>
      </c>
    </row>
    <row r="5225" s="13" customFormat="1">
      <c r="A5225" s="13"/>
      <c r="B5225" s="233"/>
      <c r="C5225" s="234"/>
      <c r="D5225" s="235" t="s">
        <v>180</v>
      </c>
      <c r="E5225" s="236" t="s">
        <v>19</v>
      </c>
      <c r="F5225" s="237" t="s">
        <v>3930</v>
      </c>
      <c r="G5225" s="234"/>
      <c r="H5225" s="236" t="s">
        <v>19</v>
      </c>
      <c r="I5225" s="238"/>
      <c r="J5225" s="234"/>
      <c r="K5225" s="234"/>
      <c r="L5225" s="239"/>
      <c r="M5225" s="240"/>
      <c r="N5225" s="241"/>
      <c r="O5225" s="241"/>
      <c r="P5225" s="241"/>
      <c r="Q5225" s="241"/>
      <c r="R5225" s="241"/>
      <c r="S5225" s="241"/>
      <c r="T5225" s="242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43" t="s">
        <v>180</v>
      </c>
      <c r="AU5225" s="243" t="s">
        <v>78</v>
      </c>
      <c r="AV5225" s="13" t="s">
        <v>76</v>
      </c>
      <c r="AW5225" s="13" t="s">
        <v>31</v>
      </c>
      <c r="AX5225" s="13" t="s">
        <v>69</v>
      </c>
      <c r="AY5225" s="243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3931</v>
      </c>
      <c r="G5226" s="245"/>
      <c r="H5226" s="248">
        <v>6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3932</v>
      </c>
      <c r="G5227" s="245"/>
      <c r="H5227" s="248">
        <v>5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3933</v>
      </c>
      <c r="G5228" s="245"/>
      <c r="H5228" s="248">
        <v>41.25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3934</v>
      </c>
      <c r="G5229" s="245"/>
      <c r="H5229" s="248">
        <v>14.1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3935</v>
      </c>
      <c r="G5230" s="245"/>
      <c r="H5230" s="248">
        <v>9.4000000000000004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3" customFormat="1">
      <c r="A5231" s="13"/>
      <c r="B5231" s="233"/>
      <c r="C5231" s="234"/>
      <c r="D5231" s="235" t="s">
        <v>180</v>
      </c>
      <c r="E5231" s="236" t="s">
        <v>19</v>
      </c>
      <c r="F5231" s="237" t="s">
        <v>3936</v>
      </c>
      <c r="G5231" s="234"/>
      <c r="H5231" s="236" t="s">
        <v>19</v>
      </c>
      <c r="I5231" s="238"/>
      <c r="J5231" s="234"/>
      <c r="K5231" s="234"/>
      <c r="L5231" s="239"/>
      <c r="M5231" s="240"/>
      <c r="N5231" s="241"/>
      <c r="O5231" s="241"/>
      <c r="P5231" s="241"/>
      <c r="Q5231" s="241"/>
      <c r="R5231" s="241"/>
      <c r="S5231" s="241"/>
      <c r="T5231" s="242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43" t="s">
        <v>180</v>
      </c>
      <c r="AU5231" s="243" t="s">
        <v>78</v>
      </c>
      <c r="AV5231" s="13" t="s">
        <v>76</v>
      </c>
      <c r="AW5231" s="13" t="s">
        <v>31</v>
      </c>
      <c r="AX5231" s="13" t="s">
        <v>69</v>
      </c>
      <c r="AY5231" s="243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3937</v>
      </c>
      <c r="G5232" s="245"/>
      <c r="H5232" s="248">
        <v>15.199999999999999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3938</v>
      </c>
      <c r="G5233" s="245"/>
      <c r="H5233" s="248">
        <v>17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3939</v>
      </c>
      <c r="G5234" s="245"/>
      <c r="H5234" s="248">
        <v>57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3940</v>
      </c>
      <c r="G5235" s="245"/>
      <c r="H5235" s="248">
        <v>16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3941</v>
      </c>
      <c r="G5236" s="245"/>
      <c r="H5236" s="248">
        <v>14.25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5" customFormat="1">
      <c r="A5237" s="15"/>
      <c r="B5237" s="255"/>
      <c r="C5237" s="256"/>
      <c r="D5237" s="235" t="s">
        <v>180</v>
      </c>
      <c r="E5237" s="257" t="s">
        <v>19</v>
      </c>
      <c r="F5237" s="258" t="s">
        <v>371</v>
      </c>
      <c r="G5237" s="256"/>
      <c r="H5237" s="259">
        <v>195.19999999999999</v>
      </c>
      <c r="I5237" s="260"/>
      <c r="J5237" s="256"/>
      <c r="K5237" s="256"/>
      <c r="L5237" s="261"/>
      <c r="M5237" s="262"/>
      <c r="N5237" s="263"/>
      <c r="O5237" s="263"/>
      <c r="P5237" s="263"/>
      <c r="Q5237" s="263"/>
      <c r="R5237" s="263"/>
      <c r="S5237" s="263"/>
      <c r="T5237" s="264"/>
      <c r="U5237" s="15"/>
      <c r="V5237" s="15"/>
      <c r="W5237" s="15"/>
      <c r="X5237" s="15"/>
      <c r="Y5237" s="15"/>
      <c r="Z5237" s="15"/>
      <c r="AA5237" s="15"/>
      <c r="AB5237" s="15"/>
      <c r="AC5237" s="15"/>
      <c r="AD5237" s="15"/>
      <c r="AE5237" s="15"/>
      <c r="AT5237" s="265" t="s">
        <v>180</v>
      </c>
      <c r="AU5237" s="265" t="s">
        <v>78</v>
      </c>
      <c r="AV5237" s="15" t="s">
        <v>176</v>
      </c>
      <c r="AW5237" s="15" t="s">
        <v>31</v>
      </c>
      <c r="AX5237" s="15" t="s">
        <v>76</v>
      </c>
      <c r="AY5237" s="265" t="s">
        <v>169</v>
      </c>
    </row>
    <row r="5238" s="2" customFormat="1" ht="16.5" customHeight="1">
      <c r="A5238" s="41"/>
      <c r="B5238" s="42"/>
      <c r="C5238" s="215" t="s">
        <v>3942</v>
      </c>
      <c r="D5238" s="215" t="s">
        <v>171</v>
      </c>
      <c r="E5238" s="216" t="s">
        <v>3943</v>
      </c>
      <c r="F5238" s="217" t="s">
        <v>3944</v>
      </c>
      <c r="G5238" s="218" t="s">
        <v>1165</v>
      </c>
      <c r="H5238" s="219">
        <v>2</v>
      </c>
      <c r="I5238" s="220"/>
      <c r="J5238" s="221">
        <f>ROUND(I5238*H5238,2)</f>
        <v>0</v>
      </c>
      <c r="K5238" s="217" t="s">
        <v>19</v>
      </c>
      <c r="L5238" s="47"/>
      <c r="M5238" s="222" t="s">
        <v>19</v>
      </c>
      <c r="N5238" s="223" t="s">
        <v>40</v>
      </c>
      <c r="O5238" s="87"/>
      <c r="P5238" s="224">
        <f>O5238*H5238</f>
        <v>0</v>
      </c>
      <c r="Q5238" s="224">
        <v>0</v>
      </c>
      <c r="R5238" s="224">
        <f>Q5238*H5238</f>
        <v>0</v>
      </c>
      <c r="S5238" s="224">
        <v>0</v>
      </c>
      <c r="T5238" s="225">
        <f>S5238*H5238</f>
        <v>0</v>
      </c>
      <c r="U5238" s="41"/>
      <c r="V5238" s="41"/>
      <c r="W5238" s="41"/>
      <c r="X5238" s="41"/>
      <c r="Y5238" s="41"/>
      <c r="Z5238" s="41"/>
      <c r="AA5238" s="41"/>
      <c r="AB5238" s="41"/>
      <c r="AC5238" s="41"/>
      <c r="AD5238" s="41"/>
      <c r="AE5238" s="41"/>
      <c r="AR5238" s="226" t="s">
        <v>508</v>
      </c>
      <c r="AT5238" s="226" t="s">
        <v>171</v>
      </c>
      <c r="AU5238" s="226" t="s">
        <v>78</v>
      </c>
      <c r="AY5238" s="20" t="s">
        <v>169</v>
      </c>
      <c r="BE5238" s="227">
        <f>IF(N5238="základní",J5238,0)</f>
        <v>0</v>
      </c>
      <c r="BF5238" s="227">
        <f>IF(N5238="snížená",J5238,0)</f>
        <v>0</v>
      </c>
      <c r="BG5238" s="227">
        <f>IF(N5238="zákl. přenesená",J5238,0)</f>
        <v>0</v>
      </c>
      <c r="BH5238" s="227">
        <f>IF(N5238="sníž. přenesená",J5238,0)</f>
        <v>0</v>
      </c>
      <c r="BI5238" s="227">
        <f>IF(N5238="nulová",J5238,0)</f>
        <v>0</v>
      </c>
      <c r="BJ5238" s="20" t="s">
        <v>76</v>
      </c>
      <c r="BK5238" s="227">
        <f>ROUND(I5238*H5238,2)</f>
        <v>0</v>
      </c>
      <c r="BL5238" s="20" t="s">
        <v>508</v>
      </c>
      <c r="BM5238" s="226" t="s">
        <v>3945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3946</v>
      </c>
      <c r="G5239" s="245"/>
      <c r="H5239" s="248">
        <v>2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5" customFormat="1">
      <c r="A5240" s="15"/>
      <c r="B5240" s="255"/>
      <c r="C5240" s="256"/>
      <c r="D5240" s="235" t="s">
        <v>180</v>
      </c>
      <c r="E5240" s="257" t="s">
        <v>19</v>
      </c>
      <c r="F5240" s="258" t="s">
        <v>371</v>
      </c>
      <c r="G5240" s="256"/>
      <c r="H5240" s="259">
        <v>2</v>
      </c>
      <c r="I5240" s="260"/>
      <c r="J5240" s="256"/>
      <c r="K5240" s="256"/>
      <c r="L5240" s="261"/>
      <c r="M5240" s="262"/>
      <c r="N5240" s="263"/>
      <c r="O5240" s="263"/>
      <c r="P5240" s="263"/>
      <c r="Q5240" s="263"/>
      <c r="R5240" s="263"/>
      <c r="S5240" s="263"/>
      <c r="T5240" s="264"/>
      <c r="U5240" s="15"/>
      <c r="V5240" s="15"/>
      <c r="W5240" s="15"/>
      <c r="X5240" s="15"/>
      <c r="Y5240" s="15"/>
      <c r="Z5240" s="15"/>
      <c r="AA5240" s="15"/>
      <c r="AB5240" s="15"/>
      <c r="AC5240" s="15"/>
      <c r="AD5240" s="15"/>
      <c r="AE5240" s="15"/>
      <c r="AT5240" s="265" t="s">
        <v>180</v>
      </c>
      <c r="AU5240" s="265" t="s">
        <v>78</v>
      </c>
      <c r="AV5240" s="15" t="s">
        <v>176</v>
      </c>
      <c r="AW5240" s="15" t="s">
        <v>31</v>
      </c>
      <c r="AX5240" s="15" t="s">
        <v>76</v>
      </c>
      <c r="AY5240" s="265" t="s">
        <v>169</v>
      </c>
    </row>
    <row r="5241" s="2" customFormat="1" ht="44.25" customHeight="1">
      <c r="A5241" s="41"/>
      <c r="B5241" s="42"/>
      <c r="C5241" s="215" t="s">
        <v>3947</v>
      </c>
      <c r="D5241" s="215" t="s">
        <v>171</v>
      </c>
      <c r="E5241" s="216" t="s">
        <v>3948</v>
      </c>
      <c r="F5241" s="217" t="s">
        <v>3949</v>
      </c>
      <c r="G5241" s="218" t="s">
        <v>2311</v>
      </c>
      <c r="H5241" s="288"/>
      <c r="I5241" s="220"/>
      <c r="J5241" s="221">
        <f>ROUND(I5241*H5241,2)</f>
        <v>0</v>
      </c>
      <c r="K5241" s="217" t="s">
        <v>175</v>
      </c>
      <c r="L5241" s="47"/>
      <c r="M5241" s="222" t="s">
        <v>19</v>
      </c>
      <c r="N5241" s="223" t="s">
        <v>40</v>
      </c>
      <c r="O5241" s="87"/>
      <c r="P5241" s="224">
        <f>O5241*H5241</f>
        <v>0</v>
      </c>
      <c r="Q5241" s="224">
        <v>0</v>
      </c>
      <c r="R5241" s="224">
        <f>Q5241*H5241</f>
        <v>0</v>
      </c>
      <c r="S5241" s="224">
        <v>0</v>
      </c>
      <c r="T5241" s="225">
        <f>S5241*H5241</f>
        <v>0</v>
      </c>
      <c r="U5241" s="41"/>
      <c r="V5241" s="41"/>
      <c r="W5241" s="41"/>
      <c r="X5241" s="41"/>
      <c r="Y5241" s="41"/>
      <c r="Z5241" s="41"/>
      <c r="AA5241" s="41"/>
      <c r="AB5241" s="41"/>
      <c r="AC5241" s="41"/>
      <c r="AD5241" s="41"/>
      <c r="AE5241" s="41"/>
      <c r="AR5241" s="226" t="s">
        <v>508</v>
      </c>
      <c r="AT5241" s="226" t="s">
        <v>171</v>
      </c>
      <c r="AU5241" s="226" t="s">
        <v>78</v>
      </c>
      <c r="AY5241" s="20" t="s">
        <v>169</v>
      </c>
      <c r="BE5241" s="227">
        <f>IF(N5241="základní",J5241,0)</f>
        <v>0</v>
      </c>
      <c r="BF5241" s="227">
        <f>IF(N5241="snížená",J5241,0)</f>
        <v>0</v>
      </c>
      <c r="BG5241" s="227">
        <f>IF(N5241="zákl. přenesená",J5241,0)</f>
        <v>0</v>
      </c>
      <c r="BH5241" s="227">
        <f>IF(N5241="sníž. přenesená",J5241,0)</f>
        <v>0</v>
      </c>
      <c r="BI5241" s="227">
        <f>IF(N5241="nulová",J5241,0)</f>
        <v>0</v>
      </c>
      <c r="BJ5241" s="20" t="s">
        <v>76</v>
      </c>
      <c r="BK5241" s="227">
        <f>ROUND(I5241*H5241,2)</f>
        <v>0</v>
      </c>
      <c r="BL5241" s="20" t="s">
        <v>508</v>
      </c>
      <c r="BM5241" s="226" t="s">
        <v>3950</v>
      </c>
    </row>
    <row r="5242" s="2" customFormat="1">
      <c r="A5242" s="41"/>
      <c r="B5242" s="42"/>
      <c r="C5242" s="43"/>
      <c r="D5242" s="228" t="s">
        <v>178</v>
      </c>
      <c r="E5242" s="43"/>
      <c r="F5242" s="229" t="s">
        <v>3951</v>
      </c>
      <c r="G5242" s="43"/>
      <c r="H5242" s="43"/>
      <c r="I5242" s="230"/>
      <c r="J5242" s="43"/>
      <c r="K5242" s="43"/>
      <c r="L5242" s="47"/>
      <c r="M5242" s="289"/>
      <c r="N5242" s="290"/>
      <c r="O5242" s="291"/>
      <c r="P5242" s="291"/>
      <c r="Q5242" s="291"/>
      <c r="R5242" s="291"/>
      <c r="S5242" s="291"/>
      <c r="T5242" s="292"/>
      <c r="U5242" s="41"/>
      <c r="V5242" s="41"/>
      <c r="W5242" s="41"/>
      <c r="X5242" s="41"/>
      <c r="Y5242" s="41"/>
      <c r="Z5242" s="41"/>
      <c r="AA5242" s="41"/>
      <c r="AB5242" s="41"/>
      <c r="AC5242" s="41"/>
      <c r="AD5242" s="41"/>
      <c r="AE5242" s="41"/>
      <c r="AT5242" s="20" t="s">
        <v>178</v>
      </c>
      <c r="AU5242" s="20" t="s">
        <v>78</v>
      </c>
    </row>
    <row r="5243" s="2" customFormat="1" ht="6.96" customHeight="1">
      <c r="A5243" s="41"/>
      <c r="B5243" s="62"/>
      <c r="C5243" s="63"/>
      <c r="D5243" s="63"/>
      <c r="E5243" s="63"/>
      <c r="F5243" s="63"/>
      <c r="G5243" s="63"/>
      <c r="H5243" s="63"/>
      <c r="I5243" s="63"/>
      <c r="J5243" s="63"/>
      <c r="K5243" s="63"/>
      <c r="L5243" s="47"/>
      <c r="M5243" s="41"/>
      <c r="O5243" s="41"/>
      <c r="P5243" s="41"/>
      <c r="Q5243" s="41"/>
      <c r="R5243" s="41"/>
      <c r="S5243" s="41"/>
      <c r="T5243" s="41"/>
      <c r="U5243" s="41"/>
      <c r="V5243" s="41"/>
      <c r="W5243" s="41"/>
      <c r="X5243" s="41"/>
      <c r="Y5243" s="41"/>
      <c r="Z5243" s="41"/>
      <c r="AA5243" s="41"/>
      <c r="AB5243" s="41"/>
      <c r="AC5243" s="41"/>
      <c r="AD5243" s="41"/>
      <c r="AE5243" s="41"/>
    </row>
  </sheetData>
  <sheetProtection sheet="1" autoFilter="0" formatColumns="0" formatRows="0" objects="1" scenarios="1" spinCount="100000" saltValue="1QXSx8l6CyIWgDY6fNNxMK0VMmqsfi25Vc3dswRmHz2JaPSJL9GNixP3RhmusbyWIil1t7z/eVmvhN4W8VRPrA==" hashValue="MYBZp5htQNGowor/XAYjaofhxWkdLXn4l3YBm3K1xk/UA2icbRb4GmxEY9IXtZFKhncHVT+TZ9kfjVJZMiJWjA==" algorithmName="SHA-512" password="CC35"/>
  <autoFilter ref="C112:K524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17" r:id="rId173" display="https://podminky.urs.cz/item/CS_URS_2023_01/763431011"/>
    <hyperlink ref="F4029" r:id="rId174" display="https://podminky.urs.cz/item/CS_URS_2023_01/714121012"/>
    <hyperlink ref="F4046" r:id="rId175" display="https://podminky.urs.cz/item/CS_URS_2023_01/998763402"/>
    <hyperlink ref="F4054" r:id="rId176" display="https://podminky.urs.cz/item/CS_URS_2023_01/764211605"/>
    <hyperlink ref="F4061" r:id="rId177" display="https://podminky.urs.cz/item/CS_URS_2023_01/764213455"/>
    <hyperlink ref="F4068" r:id="rId178" display="https://podminky.urs.cz/item/CS_URS_2023_01/764215607"/>
    <hyperlink ref="F4073" r:id="rId179" display="https://podminky.urs.cz/item/CS_URS_2023_01/764216644"/>
    <hyperlink ref="F4099" r:id="rId180" display="https://podminky.urs.cz/item/CS_URS_2023_01/764314612"/>
    <hyperlink ref="F4107" r:id="rId181" display="https://podminky.urs.cz/item/CS_URS_2023_01/764315602"/>
    <hyperlink ref="F4112" r:id="rId182" display="https://podminky.urs.cz/item/CS_URS_2023_01/764315603"/>
    <hyperlink ref="F4116" r:id="rId183" display="https://podminky.urs.cz/item/CS_URS_2023_01/764315604"/>
    <hyperlink ref="F4127" r:id="rId184" display="https://podminky.urs.cz/item/CS_URS_2023_01/764511445"/>
    <hyperlink ref="F4131" r:id="rId185" display="https://podminky.urs.cz/item/CS_URS_2023_01/764511603"/>
    <hyperlink ref="F4135" r:id="rId186" display="https://podminky.urs.cz/item/CS_URS_2023_01/764518623"/>
    <hyperlink ref="F4149" r:id="rId187" display="https://podminky.urs.cz/item/CS_URS_2023_01/998764202"/>
    <hyperlink ref="F4152" r:id="rId188" display="https://podminky.urs.cz/item/CS_URS_2023_01/765191001"/>
    <hyperlink ref="F4175" r:id="rId189" display="https://podminky.urs.cz/item/CS_URS_2023_01/998765202"/>
    <hyperlink ref="F4178" r:id="rId190" display="https://podminky.urs.cz/item/CS_URS_2023_01/766422341"/>
    <hyperlink ref="F4187" r:id="rId191" display="https://podminky.urs.cz/item/CS_URS_2023_01/766427112"/>
    <hyperlink ref="F4245" r:id="rId192" display="https://podminky.urs.cz/item/CS_URS_2023_01/766694126"/>
    <hyperlink ref="F4261" r:id="rId193" display="https://podminky.urs.cz/item/CS_URS_2023_01/998766202"/>
    <hyperlink ref="F4264" r:id="rId194" display="https://podminky.urs.cz/item/CS_URS_2023_01/767531111"/>
    <hyperlink ref="F4277" r:id="rId195" display="https://podminky.urs.cz/item/CS_URS_2023_01/767531121"/>
    <hyperlink ref="F4287" r:id="rId196" display="https://podminky.urs.cz/item/CS_URS_2023_01/767881121"/>
    <hyperlink ref="F4292" r:id="rId197" display="https://podminky.urs.cz/item/CS_URS_2023_01/767881128"/>
    <hyperlink ref="F4390" r:id="rId198" display="https://podminky.urs.cz/item/CS_URS_2023_01/998767202"/>
    <hyperlink ref="F4393" r:id="rId199" display="https://podminky.urs.cz/item/CS_URS_2023_01/771474113"/>
    <hyperlink ref="F4400" r:id="rId200" display="https://podminky.urs.cz/item/CS_URS_2023_01/771574261"/>
    <hyperlink ref="F4447" r:id="rId201" display="https://podminky.urs.cz/item/CS_URS_2023_01/771574262"/>
    <hyperlink ref="F4456" r:id="rId202" display="https://podminky.urs.cz/item/CS_URS_2023_01/771574263"/>
    <hyperlink ref="F4463" r:id="rId203" display="https://podminky.urs.cz/item/CS_URS_2023_01/771591112"/>
    <hyperlink ref="F4490" r:id="rId204" display="https://podminky.urs.cz/item/CS_URS_2023_01/771591115"/>
    <hyperlink ref="F4517" r:id="rId205" display="https://podminky.urs.cz/item/CS_URS_2023_01/771591264"/>
    <hyperlink ref="F4544" r:id="rId206" display="https://podminky.urs.cz/item/CS_URS_2023_01/998771202"/>
    <hyperlink ref="F4547" r:id="rId207" display="https://podminky.urs.cz/item/CS_URS_2023_01/775111112"/>
    <hyperlink ref="F4568" r:id="rId208" display="https://podminky.urs.cz/item/CS_URS_2023_01/775111311"/>
    <hyperlink ref="F4589" r:id="rId209" display="https://podminky.urs.cz/item/CS_URS_2023_01/775141121"/>
    <hyperlink ref="F4610" r:id="rId210" display="https://podminky.urs.cz/item/CS_URS_2023_01/998775202"/>
    <hyperlink ref="F4613" r:id="rId211" display="https://podminky.urs.cz/item/CS_URS_2023_01/776121112"/>
    <hyperlink ref="F4635" r:id="rId212" display="https://podminky.urs.cz/item/CS_URS_2023_01/776221111"/>
    <hyperlink ref="F4656" r:id="rId213" display="https://podminky.urs.cz/item/CS_URS_2023_01/776411212"/>
    <hyperlink ref="F4718" r:id="rId214" display="https://podminky.urs.cz/item/CS_URS_2023_01/776421111"/>
    <hyperlink ref="F4762" r:id="rId215" display="https://podminky.urs.cz/item/CS_URS_2023_01/776421311"/>
    <hyperlink ref="F4779" r:id="rId216" display="https://podminky.urs.cz/item/CS_URS_2023_01/998776202"/>
    <hyperlink ref="F4782" r:id="rId217" display="https://podminky.urs.cz/item/CS_URS_2023_01/777131101"/>
    <hyperlink ref="F4803" r:id="rId218" display="https://podminky.urs.cz/item/CS_URS_2023_01/777611153"/>
    <hyperlink ref="F4816" r:id="rId219" display="https://podminky.urs.cz/item/CS_URS_2023_01/777611221"/>
    <hyperlink ref="F4827" r:id="rId220" display="https://podminky.urs.cz/item/CS_URS_2023_01/998777202"/>
    <hyperlink ref="F4830" r:id="rId221" display="https://podminky.urs.cz/item/CS_URS_2023_01/781131112"/>
    <hyperlink ref="F4865" r:id="rId222" display="https://podminky.urs.cz/item/CS_URS_2023_01/781131232"/>
    <hyperlink ref="F4888" r:id="rId223" display="https://podminky.urs.cz/item/CS_URS_2023_01/781474112"/>
    <hyperlink ref="F4895" r:id="rId224" display="https://podminky.urs.cz/item/CS_URS_2023_01/781474118"/>
    <hyperlink ref="F4911" r:id="rId225" display="https://podminky.urs.cz/item/CS_URS_2023_01/781474154"/>
    <hyperlink ref="F4941" r:id="rId226" display="https://podminky.urs.cz/item/CS_URS_2023_01/781491012"/>
    <hyperlink ref="F4982" r:id="rId227" display="https://podminky.urs.cz/item/CS_URS_2023_01/998781202"/>
    <hyperlink ref="F4985" r:id="rId228" display="https://podminky.urs.cz/item/CS_URS_2023_01/783823131"/>
    <hyperlink ref="F5029" r:id="rId229" display="https://podminky.urs.cz/item/CS_URS_2023_01/783827421"/>
    <hyperlink ref="F5074" r:id="rId230" display="https://podminky.urs.cz/item/CS_URS_2023_01/784181103"/>
    <hyperlink ref="F5149" r:id="rId231" display="https://podminky.urs.cz/item/CS_URS_2023_01/784211103"/>
    <hyperlink ref="F5242" r:id="rId232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3952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3953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3954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3955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3956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3957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3958</v>
      </c>
      <c r="F101" s="217" t="s">
        <v>3959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3960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3961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3962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3963</v>
      </c>
      <c r="F105" s="217" t="s">
        <v>3964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3965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3966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3967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3968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3969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3970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3971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3972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3973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3967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3974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3967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3975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3976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3977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3978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3979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3969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3970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3971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3972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3980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3981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3982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3983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3984</v>
      </c>
      <c r="F142" s="217" t="s">
        <v>3985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3986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3987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3988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3989</v>
      </c>
      <c r="F146" s="268" t="s">
        <v>3990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3991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3992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3993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3994</v>
      </c>
      <c r="F149" s="217" t="s">
        <v>3995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3996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3997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3998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3999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4000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4001</v>
      </c>
      <c r="F155" s="217" t="s">
        <v>4002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4003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4004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3998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3999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4000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4005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4006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4007</v>
      </c>
      <c r="F163" s="217" t="s">
        <v>4008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4009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4010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4011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4012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4013</v>
      </c>
      <c r="F168" s="217" t="s">
        <v>4014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4015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4016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4017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4018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4019</v>
      </c>
      <c r="F173" s="217" t="s">
        <v>4020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4021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4022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4023</v>
      </c>
      <c r="F175" s="268" t="s">
        <v>4024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4025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4017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4018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4026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4027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4028</v>
      </c>
      <c r="F181" s="217" t="s">
        <v>4029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4030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4031</v>
      </c>
      <c r="F182" s="268" t="s">
        <v>4032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4033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3998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3999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4000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4034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4035</v>
      </c>
      <c r="F189" s="217" t="s">
        <v>4036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4037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4038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4039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4040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4041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4042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4043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4044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4045</v>
      </c>
      <c r="F199" s="217" t="s">
        <v>4046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4047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4048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4049</v>
      </c>
      <c r="F201" s="268" t="s">
        <v>4050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4051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4052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4053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4054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4055</v>
      </c>
      <c r="F206" s="268" t="s">
        <v>4056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4057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4058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4059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4060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4061</v>
      </c>
      <c r="F211" s="217" t="s">
        <v>4062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4063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4064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4065</v>
      </c>
      <c r="F213" s="268" t="s">
        <v>4066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4067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4068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4069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4070</v>
      </c>
      <c r="F217" s="217" t="s">
        <v>4071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4072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4073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4017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4018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4074</v>
      </c>
      <c r="F222" s="217" t="s">
        <v>4075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4076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4077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4078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4079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4080</v>
      </c>
      <c r="F227" s="217" t="s">
        <v>4081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4082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4083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4084</v>
      </c>
      <c r="F229" s="268" t="s">
        <v>4085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4086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4087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4088</v>
      </c>
      <c r="F232" s="213" t="s">
        <v>4089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4090</v>
      </c>
      <c r="F233" s="217" t="s">
        <v>4091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4092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4093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4094</v>
      </c>
      <c r="F235" s="217" t="s">
        <v>4095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4096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4097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4098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4099</v>
      </c>
      <c r="F238" s="217" t="s">
        <v>4100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4101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4102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4103</v>
      </c>
      <c r="F240" s="217" t="s">
        <v>4104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4105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4106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4107</v>
      </c>
      <c r="F243" s="217" t="s">
        <v>4108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4109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4110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4111</v>
      </c>
      <c r="F247" s="217" t="s">
        <v>4112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4113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4114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4115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4116</v>
      </c>
      <c r="F251" s="217" t="s">
        <v>4117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4118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4119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4120</v>
      </c>
      <c r="F253" s="213" t="s">
        <v>4121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4122</v>
      </c>
      <c r="F254" s="217" t="s">
        <v>4123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4124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4125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4126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4127</v>
      </c>
      <c r="F258" s="217" t="s">
        <v>4128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4129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4130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4131</v>
      </c>
      <c r="F260" s="213" t="s">
        <v>4132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4133</v>
      </c>
      <c r="F261" s="217" t="s">
        <v>4134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4135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4136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4137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4138</v>
      </c>
      <c r="F265" s="217" t="s">
        <v>4139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4140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4141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4142</v>
      </c>
      <c r="F267" s="213" t="s">
        <v>4143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4144</v>
      </c>
      <c r="F268" s="217" t="s">
        <v>4145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4146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4147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4148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4149</v>
      </c>
      <c r="F272" s="217" t="s">
        <v>4150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4151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4152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Df9n6B33p9AU5sZAeZTmD/RTPTpduVz4rMPoxG3lGVtUjBM+nJRazSaGMGw2gc3RNCjWk+6HCWQ/Tsmeo/SFHw==" hashValue="FcifWqEcx9yVxJZR8+iXwATkI5TL1Fu6xmtmxe9aOYytPOvr3xI/WAOlm8/xcXVsgH274Mlcui5LwdsPZOummA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4153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ROUND((SUM(BE90:BE356)),  2)</f>
        <v>0</v>
      </c>
      <c r="G35" s="41"/>
      <c r="H35" s="41"/>
      <c r="I35" s="160">
        <v>0.20999999999999999</v>
      </c>
      <c r="J35" s="159">
        <f>ROUND(((SUM(BE90:BE356))*I35),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ROUND((SUM(BF90:BF356)),  2)</f>
        <v>0</v>
      </c>
      <c r="G36" s="41"/>
      <c r="H36" s="41"/>
      <c r="I36" s="160">
        <v>0.12</v>
      </c>
      <c r="J36" s="159">
        <f>ROUND(((SUM(BF90:BF356))*I36),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ROUND((SUM(BH90:BH356)),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4154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4155</v>
      </c>
      <c r="E65" s="180"/>
      <c r="F65" s="180"/>
      <c r="G65" s="180"/>
      <c r="H65" s="180"/>
      <c r="I65" s="180"/>
      <c r="J65" s="181">
        <f>J180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4156</v>
      </c>
      <c r="E66" s="180"/>
      <c r="F66" s="180"/>
      <c r="G66" s="180"/>
      <c r="H66" s="180"/>
      <c r="I66" s="180"/>
      <c r="J66" s="181">
        <f>J225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4157</v>
      </c>
      <c r="E67" s="180"/>
      <c r="F67" s="180"/>
      <c r="G67" s="180"/>
      <c r="H67" s="180"/>
      <c r="I67" s="180"/>
      <c r="J67" s="181">
        <f>J286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4158</v>
      </c>
      <c r="E68" s="180"/>
      <c r="F68" s="180"/>
      <c r="G68" s="180"/>
      <c r="H68" s="180"/>
      <c r="I68" s="180"/>
      <c r="J68" s="181">
        <f>J317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P91+P180+P225+P286+P317</f>
        <v>0</v>
      </c>
      <c r="Q90" s="99"/>
      <c r="R90" s="196">
        <f>R91+R180+R225+R286+R317</f>
        <v>0</v>
      </c>
      <c r="S90" s="99"/>
      <c r="T90" s="197">
        <f>T91+T180+T225+T286+T317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BK91+BK180+BK225+BK286+BK317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4159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SUM(P92:P179)</f>
        <v>0</v>
      </c>
      <c r="Q91" s="207"/>
      <c r="R91" s="208">
        <f>SUM(R92:R179)</f>
        <v>0</v>
      </c>
      <c r="S91" s="207"/>
      <c r="T91" s="209">
        <f>SUM(T92:T179)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SUM(BK92:BK179)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4160</v>
      </c>
      <c r="F92" s="217" t="s">
        <v>4161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4162</v>
      </c>
      <c r="F93" s="217" t="s">
        <v>4163</v>
      </c>
      <c r="G93" s="218" t="s">
        <v>174</v>
      </c>
      <c r="H93" s="219">
        <v>155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4164</v>
      </c>
      <c r="F94" s="217" t="s">
        <v>4165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24.15" customHeight="1">
      <c r="A95" s="41"/>
      <c r="B95" s="42"/>
      <c r="C95" s="215" t="s">
        <v>176</v>
      </c>
      <c r="D95" s="215" t="s">
        <v>171</v>
      </c>
      <c r="E95" s="216" t="s">
        <v>4166</v>
      </c>
      <c r="F95" s="217" t="s">
        <v>4167</v>
      </c>
      <c r="G95" s="218" t="s">
        <v>174</v>
      </c>
      <c r="H95" s="219">
        <v>155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4168</v>
      </c>
      <c r="F96" s="217" t="s">
        <v>4169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4170</v>
      </c>
      <c r="F97" s="217" t="s">
        <v>4171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4172</v>
      </c>
      <c r="F98" s="217" t="s">
        <v>4173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4174</v>
      </c>
      <c r="F99" s="217" t="s">
        <v>4175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4176</v>
      </c>
      <c r="F100" s="217" t="s">
        <v>4177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4178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4179</v>
      </c>
      <c r="F102" s="217" t="s">
        <v>4180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4181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4182</v>
      </c>
      <c r="F104" s="217" t="s">
        <v>4183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4184</v>
      </c>
      <c r="F105" s="217" t="s">
        <v>4185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4186</v>
      </c>
      <c r="F106" s="217" t="s">
        <v>4187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4188</v>
      </c>
      <c r="F107" s="217" t="s">
        <v>4189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4190</v>
      </c>
      <c r="F108" s="217" t="s">
        <v>4191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4192</v>
      </c>
      <c r="F109" s="217" t="s">
        <v>4193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4194</v>
      </c>
      <c r="F110" s="217" t="s">
        <v>4195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4196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4197</v>
      </c>
      <c r="F112" s="217" t="s">
        <v>4198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21.75" customHeight="1">
      <c r="A113" s="41"/>
      <c r="B113" s="42"/>
      <c r="C113" s="215" t="s">
        <v>531</v>
      </c>
      <c r="D113" s="215" t="s">
        <v>171</v>
      </c>
      <c r="E113" s="216" t="s">
        <v>4199</v>
      </c>
      <c r="F113" s="217" t="s">
        <v>4200</v>
      </c>
      <c r="G113" s="218" t="s">
        <v>174</v>
      </c>
      <c r="H113" s="219">
        <v>597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730</v>
      </c>
    </row>
    <row r="114" s="2" customFormat="1" ht="24.15" customHeight="1">
      <c r="A114" s="41"/>
      <c r="B114" s="42"/>
      <c r="C114" s="215" t="s">
        <v>536</v>
      </c>
      <c r="D114" s="215" t="s">
        <v>171</v>
      </c>
      <c r="E114" s="216" t="s">
        <v>4166</v>
      </c>
      <c r="F114" s="217" t="s">
        <v>4167</v>
      </c>
      <c r="G114" s="218" t="s">
        <v>174</v>
      </c>
      <c r="H114" s="219">
        <v>597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749</v>
      </c>
    </row>
    <row r="115" s="2" customFormat="1" ht="21.75" customHeight="1">
      <c r="A115" s="41"/>
      <c r="B115" s="42"/>
      <c r="C115" s="215" t="s">
        <v>7</v>
      </c>
      <c r="D115" s="215" t="s">
        <v>171</v>
      </c>
      <c r="E115" s="216" t="s">
        <v>4201</v>
      </c>
      <c r="F115" s="217" t="s">
        <v>4202</v>
      </c>
      <c r="G115" s="218" t="s">
        <v>174</v>
      </c>
      <c r="H115" s="219">
        <v>62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760</v>
      </c>
    </row>
    <row r="116" s="2" customFormat="1" ht="24.15" customHeight="1">
      <c r="A116" s="41"/>
      <c r="B116" s="42"/>
      <c r="C116" s="215" t="s">
        <v>571</v>
      </c>
      <c r="D116" s="215" t="s">
        <v>171</v>
      </c>
      <c r="E116" s="216" t="s">
        <v>4203</v>
      </c>
      <c r="F116" s="217" t="s">
        <v>4204</v>
      </c>
      <c r="G116" s="218" t="s">
        <v>174</v>
      </c>
      <c r="H116" s="219">
        <v>124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785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4205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16.5" customHeight="1">
      <c r="A118" s="41"/>
      <c r="B118" s="42"/>
      <c r="C118" s="215" t="s">
        <v>584</v>
      </c>
      <c r="D118" s="215" t="s">
        <v>171</v>
      </c>
      <c r="E118" s="216" t="s">
        <v>4206</v>
      </c>
      <c r="F118" s="217" t="s">
        <v>4163</v>
      </c>
      <c r="G118" s="218" t="s">
        <v>174</v>
      </c>
      <c r="H118" s="219">
        <v>411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802</v>
      </c>
    </row>
    <row r="119" s="2" customFormat="1">
      <c r="A119" s="41"/>
      <c r="B119" s="42"/>
      <c r="C119" s="43"/>
      <c r="D119" s="235" t="s">
        <v>1090</v>
      </c>
      <c r="E119" s="43"/>
      <c r="F119" s="276" t="s">
        <v>4207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1090</v>
      </c>
      <c r="AU119" s="20" t="s">
        <v>76</v>
      </c>
    </row>
    <row r="120" s="2" customFormat="1" ht="21.75" customHeight="1">
      <c r="A120" s="41"/>
      <c r="B120" s="42"/>
      <c r="C120" s="215" t="s">
        <v>589</v>
      </c>
      <c r="D120" s="215" t="s">
        <v>171</v>
      </c>
      <c r="E120" s="216" t="s">
        <v>4208</v>
      </c>
      <c r="F120" s="217" t="s">
        <v>4209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819</v>
      </c>
    </row>
    <row r="121" s="2" customFormat="1" ht="21.75" customHeight="1">
      <c r="A121" s="41"/>
      <c r="B121" s="42"/>
      <c r="C121" s="215" t="s">
        <v>597</v>
      </c>
      <c r="D121" s="215" t="s">
        <v>171</v>
      </c>
      <c r="E121" s="216" t="s">
        <v>4210</v>
      </c>
      <c r="F121" s="217" t="s">
        <v>4211</v>
      </c>
      <c r="G121" s="218" t="s">
        <v>412</v>
      </c>
      <c r="H121" s="219">
        <v>1445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834</v>
      </c>
    </row>
    <row r="122" s="2" customFormat="1" ht="16.5" customHeight="1">
      <c r="A122" s="41"/>
      <c r="B122" s="42"/>
      <c r="C122" s="215" t="s">
        <v>621</v>
      </c>
      <c r="D122" s="215" t="s">
        <v>171</v>
      </c>
      <c r="E122" s="216" t="s">
        <v>4212</v>
      </c>
      <c r="F122" s="217" t="s">
        <v>4213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850</v>
      </c>
    </row>
    <row r="123" s="2" customFormat="1" ht="16.5" customHeight="1">
      <c r="A123" s="41"/>
      <c r="B123" s="42"/>
      <c r="C123" s="215" t="s">
        <v>632</v>
      </c>
      <c r="D123" s="215" t="s">
        <v>171</v>
      </c>
      <c r="E123" s="216" t="s">
        <v>4214</v>
      </c>
      <c r="F123" s="217" t="s">
        <v>4215</v>
      </c>
      <c r="G123" s="218" t="s">
        <v>396</v>
      </c>
      <c r="H123" s="219">
        <v>282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859</v>
      </c>
    </row>
    <row r="124" s="2" customFormat="1" ht="33" customHeight="1">
      <c r="A124" s="41"/>
      <c r="B124" s="42"/>
      <c r="C124" s="215" t="s">
        <v>650</v>
      </c>
      <c r="D124" s="215" t="s">
        <v>171</v>
      </c>
      <c r="E124" s="216" t="s">
        <v>4216</v>
      </c>
      <c r="F124" s="217" t="s">
        <v>4217</v>
      </c>
      <c r="G124" s="218" t="s">
        <v>853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870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4218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33" customHeight="1">
      <c r="A126" s="41"/>
      <c r="B126" s="42"/>
      <c r="C126" s="215" t="s">
        <v>668</v>
      </c>
      <c r="D126" s="215" t="s">
        <v>171</v>
      </c>
      <c r="E126" s="216" t="s">
        <v>4219</v>
      </c>
      <c r="F126" s="217" t="s">
        <v>4220</v>
      </c>
      <c r="G126" s="218" t="s">
        <v>853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889</v>
      </c>
    </row>
    <row r="127" s="2" customFormat="1">
      <c r="A127" s="41"/>
      <c r="B127" s="42"/>
      <c r="C127" s="43"/>
      <c r="D127" s="235" t="s">
        <v>1090</v>
      </c>
      <c r="E127" s="43"/>
      <c r="F127" s="276" t="s">
        <v>4221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1090</v>
      </c>
      <c r="AU127" s="20" t="s">
        <v>76</v>
      </c>
    </row>
    <row r="128" s="2" customFormat="1" ht="24.15" customHeight="1">
      <c r="A128" s="41"/>
      <c r="B128" s="42"/>
      <c r="C128" s="215" t="s">
        <v>673</v>
      </c>
      <c r="D128" s="215" t="s">
        <v>171</v>
      </c>
      <c r="E128" s="216" t="s">
        <v>4222</v>
      </c>
      <c r="F128" s="217" t="s">
        <v>4223</v>
      </c>
      <c r="G128" s="218" t="s">
        <v>853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903</v>
      </c>
    </row>
    <row r="129" s="2" customFormat="1">
      <c r="A129" s="41"/>
      <c r="B129" s="42"/>
      <c r="C129" s="43"/>
      <c r="D129" s="235" t="s">
        <v>1090</v>
      </c>
      <c r="E129" s="43"/>
      <c r="F129" s="276" t="s">
        <v>4224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1090</v>
      </c>
      <c r="AU129" s="20" t="s">
        <v>76</v>
      </c>
    </row>
    <row r="130" s="2" customFormat="1" ht="24.15" customHeight="1">
      <c r="A130" s="41"/>
      <c r="B130" s="42"/>
      <c r="C130" s="215" t="s">
        <v>681</v>
      </c>
      <c r="D130" s="215" t="s">
        <v>171</v>
      </c>
      <c r="E130" s="216" t="s">
        <v>4225</v>
      </c>
      <c r="F130" s="217" t="s">
        <v>4226</v>
      </c>
      <c r="G130" s="218" t="s">
        <v>853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920</v>
      </c>
    </row>
    <row r="131" s="2" customFormat="1">
      <c r="A131" s="41"/>
      <c r="B131" s="42"/>
      <c r="C131" s="43"/>
      <c r="D131" s="235" t="s">
        <v>1090</v>
      </c>
      <c r="E131" s="43"/>
      <c r="F131" s="276" t="s">
        <v>4227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1090</v>
      </c>
      <c r="AU131" s="20" t="s">
        <v>76</v>
      </c>
    </row>
    <row r="132" s="2" customFormat="1" ht="24.15" customHeight="1">
      <c r="A132" s="41"/>
      <c r="B132" s="42"/>
      <c r="C132" s="215" t="s">
        <v>688</v>
      </c>
      <c r="D132" s="215" t="s">
        <v>171</v>
      </c>
      <c r="E132" s="216" t="s">
        <v>4228</v>
      </c>
      <c r="F132" s="217" t="s">
        <v>4229</v>
      </c>
      <c r="G132" s="218" t="s">
        <v>853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941</v>
      </c>
    </row>
    <row r="133" s="2" customFormat="1">
      <c r="A133" s="41"/>
      <c r="B133" s="42"/>
      <c r="C133" s="43"/>
      <c r="D133" s="235" t="s">
        <v>1090</v>
      </c>
      <c r="E133" s="43"/>
      <c r="F133" s="276" t="s">
        <v>4230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1090</v>
      </c>
      <c r="AU133" s="20" t="s">
        <v>76</v>
      </c>
    </row>
    <row r="134" s="2" customFormat="1" ht="33" customHeight="1">
      <c r="A134" s="41"/>
      <c r="B134" s="42"/>
      <c r="C134" s="215" t="s">
        <v>694</v>
      </c>
      <c r="D134" s="215" t="s">
        <v>171</v>
      </c>
      <c r="E134" s="216" t="s">
        <v>4231</v>
      </c>
      <c r="F134" s="217" t="s">
        <v>4232</v>
      </c>
      <c r="G134" s="218" t="s">
        <v>853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951</v>
      </c>
    </row>
    <row r="135" s="2" customFormat="1">
      <c r="A135" s="41"/>
      <c r="B135" s="42"/>
      <c r="C135" s="43"/>
      <c r="D135" s="235" t="s">
        <v>1090</v>
      </c>
      <c r="E135" s="43"/>
      <c r="F135" s="276" t="s">
        <v>4233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1090</v>
      </c>
      <c r="AU135" s="20" t="s">
        <v>76</v>
      </c>
    </row>
    <row r="136" s="2" customFormat="1" ht="33" customHeight="1">
      <c r="A136" s="41"/>
      <c r="B136" s="42"/>
      <c r="C136" s="215" t="s">
        <v>703</v>
      </c>
      <c r="D136" s="215" t="s">
        <v>171</v>
      </c>
      <c r="E136" s="216" t="s">
        <v>4234</v>
      </c>
      <c r="F136" s="217" t="s">
        <v>4235</v>
      </c>
      <c r="G136" s="218" t="s">
        <v>853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965</v>
      </c>
    </row>
    <row r="137" s="2" customFormat="1">
      <c r="A137" s="41"/>
      <c r="B137" s="42"/>
      <c r="C137" s="43"/>
      <c r="D137" s="235" t="s">
        <v>1090</v>
      </c>
      <c r="E137" s="43"/>
      <c r="F137" s="276" t="s">
        <v>4236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1090</v>
      </c>
      <c r="AU137" s="20" t="s">
        <v>76</v>
      </c>
    </row>
    <row r="138" s="2" customFormat="1" ht="24.15" customHeight="1">
      <c r="A138" s="41"/>
      <c r="B138" s="42"/>
      <c r="C138" s="215" t="s">
        <v>711</v>
      </c>
      <c r="D138" s="215" t="s">
        <v>171</v>
      </c>
      <c r="E138" s="216" t="s">
        <v>4237</v>
      </c>
      <c r="F138" s="217" t="s">
        <v>4238</v>
      </c>
      <c r="G138" s="218" t="s">
        <v>853</v>
      </c>
      <c r="H138" s="219">
        <v>4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990</v>
      </c>
    </row>
    <row r="139" s="2" customFormat="1">
      <c r="A139" s="41"/>
      <c r="B139" s="42"/>
      <c r="C139" s="43"/>
      <c r="D139" s="235" t="s">
        <v>1090</v>
      </c>
      <c r="E139" s="43"/>
      <c r="F139" s="276" t="s">
        <v>4239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1090</v>
      </c>
      <c r="AU139" s="20" t="s">
        <v>76</v>
      </c>
    </row>
    <row r="140" s="2" customFormat="1" ht="24.15" customHeight="1">
      <c r="A140" s="41"/>
      <c r="B140" s="42"/>
      <c r="C140" s="215" t="s">
        <v>716</v>
      </c>
      <c r="D140" s="215" t="s">
        <v>171</v>
      </c>
      <c r="E140" s="216" t="s">
        <v>4240</v>
      </c>
      <c r="F140" s="217" t="s">
        <v>4241</v>
      </c>
      <c r="G140" s="218" t="s">
        <v>853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977</v>
      </c>
    </row>
    <row r="141" s="2" customFormat="1">
      <c r="A141" s="41"/>
      <c r="B141" s="42"/>
      <c r="C141" s="43"/>
      <c r="D141" s="235" t="s">
        <v>1090</v>
      </c>
      <c r="E141" s="43"/>
      <c r="F141" s="276" t="s">
        <v>4242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1090</v>
      </c>
      <c r="AU141" s="20" t="s">
        <v>76</v>
      </c>
    </row>
    <row r="142" s="2" customFormat="1" ht="24.15" customHeight="1">
      <c r="A142" s="41"/>
      <c r="B142" s="42"/>
      <c r="C142" s="215" t="s">
        <v>723</v>
      </c>
      <c r="D142" s="215" t="s">
        <v>171</v>
      </c>
      <c r="E142" s="216" t="s">
        <v>4243</v>
      </c>
      <c r="F142" s="217" t="s">
        <v>4244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1009</v>
      </c>
    </row>
    <row r="143" s="2" customFormat="1">
      <c r="A143" s="41"/>
      <c r="B143" s="42"/>
      <c r="C143" s="43"/>
      <c r="D143" s="235" t="s">
        <v>1090</v>
      </c>
      <c r="E143" s="43"/>
      <c r="F143" s="276" t="s">
        <v>4245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1090</v>
      </c>
      <c r="AU143" s="20" t="s">
        <v>76</v>
      </c>
    </row>
    <row r="144" s="2" customFormat="1" ht="24.15" customHeight="1">
      <c r="A144" s="41"/>
      <c r="B144" s="42"/>
      <c r="C144" s="215" t="s">
        <v>730</v>
      </c>
      <c r="D144" s="215" t="s">
        <v>171</v>
      </c>
      <c r="E144" s="216" t="s">
        <v>4246</v>
      </c>
      <c r="F144" s="217" t="s">
        <v>4247</v>
      </c>
      <c r="G144" s="218" t="s">
        <v>853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1022</v>
      </c>
    </row>
    <row r="145" s="2" customFormat="1">
      <c r="A145" s="41"/>
      <c r="B145" s="42"/>
      <c r="C145" s="43"/>
      <c r="D145" s="235" t="s">
        <v>1090</v>
      </c>
      <c r="E145" s="43"/>
      <c r="F145" s="276" t="s">
        <v>4248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1090</v>
      </c>
      <c r="AU145" s="20" t="s">
        <v>76</v>
      </c>
    </row>
    <row r="146" s="2" customFormat="1" ht="24.15" customHeight="1">
      <c r="A146" s="41"/>
      <c r="B146" s="42"/>
      <c r="C146" s="215" t="s">
        <v>736</v>
      </c>
      <c r="D146" s="215" t="s">
        <v>171</v>
      </c>
      <c r="E146" s="216" t="s">
        <v>4249</v>
      </c>
      <c r="F146" s="217" t="s">
        <v>4250</v>
      </c>
      <c r="G146" s="218" t="s">
        <v>853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1038</v>
      </c>
    </row>
    <row r="147" s="2" customFormat="1">
      <c r="A147" s="41"/>
      <c r="B147" s="42"/>
      <c r="C147" s="43"/>
      <c r="D147" s="235" t="s">
        <v>1090</v>
      </c>
      <c r="E147" s="43"/>
      <c r="F147" s="276" t="s">
        <v>4251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1090</v>
      </c>
      <c r="AU147" s="20" t="s">
        <v>76</v>
      </c>
    </row>
    <row r="148" s="2" customFormat="1" ht="24.15" customHeight="1">
      <c r="A148" s="41"/>
      <c r="B148" s="42"/>
      <c r="C148" s="215" t="s">
        <v>749</v>
      </c>
      <c r="D148" s="215" t="s">
        <v>171</v>
      </c>
      <c r="E148" s="216" t="s">
        <v>4252</v>
      </c>
      <c r="F148" s="217" t="s">
        <v>4253</v>
      </c>
      <c r="G148" s="218" t="s">
        <v>853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1050</v>
      </c>
    </row>
    <row r="149" s="2" customFormat="1">
      <c r="A149" s="41"/>
      <c r="B149" s="42"/>
      <c r="C149" s="43"/>
      <c r="D149" s="235" t="s">
        <v>1090</v>
      </c>
      <c r="E149" s="43"/>
      <c r="F149" s="276" t="s">
        <v>4254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1090</v>
      </c>
      <c r="AU149" s="20" t="s">
        <v>76</v>
      </c>
    </row>
    <row r="150" s="2" customFormat="1" ht="24.15" customHeight="1">
      <c r="A150" s="41"/>
      <c r="B150" s="42"/>
      <c r="C150" s="215" t="s">
        <v>754</v>
      </c>
      <c r="D150" s="215" t="s">
        <v>171</v>
      </c>
      <c r="E150" s="216" t="s">
        <v>4255</v>
      </c>
      <c r="F150" s="217" t="s">
        <v>4256</v>
      </c>
      <c r="G150" s="218" t="s">
        <v>853</v>
      </c>
      <c r="H150" s="219">
        <v>2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1063</v>
      </c>
    </row>
    <row r="151" s="2" customFormat="1">
      <c r="A151" s="41"/>
      <c r="B151" s="42"/>
      <c r="C151" s="43"/>
      <c r="D151" s="235" t="s">
        <v>1090</v>
      </c>
      <c r="E151" s="43"/>
      <c r="F151" s="276" t="s">
        <v>4257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1090</v>
      </c>
      <c r="AU151" s="20" t="s">
        <v>76</v>
      </c>
    </row>
    <row r="152" s="2" customFormat="1" ht="16.5" customHeight="1">
      <c r="A152" s="41"/>
      <c r="B152" s="42"/>
      <c r="C152" s="215" t="s">
        <v>760</v>
      </c>
      <c r="D152" s="215" t="s">
        <v>171</v>
      </c>
      <c r="E152" s="216" t="s">
        <v>4258</v>
      </c>
      <c r="F152" s="217" t="s">
        <v>4259</v>
      </c>
      <c r="G152" s="218" t="s">
        <v>853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1075</v>
      </c>
    </row>
    <row r="153" s="2" customFormat="1">
      <c r="A153" s="41"/>
      <c r="B153" s="42"/>
      <c r="C153" s="43"/>
      <c r="D153" s="235" t="s">
        <v>1090</v>
      </c>
      <c r="E153" s="43"/>
      <c r="F153" s="276" t="s">
        <v>4260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1090</v>
      </c>
      <c r="AU153" s="20" t="s">
        <v>76</v>
      </c>
    </row>
    <row r="154" s="2" customFormat="1" ht="33" customHeight="1">
      <c r="A154" s="41"/>
      <c r="B154" s="42"/>
      <c r="C154" s="215" t="s">
        <v>777</v>
      </c>
      <c r="D154" s="215" t="s">
        <v>171</v>
      </c>
      <c r="E154" s="216" t="s">
        <v>4261</v>
      </c>
      <c r="F154" s="217" t="s">
        <v>4262</v>
      </c>
      <c r="G154" s="218" t="s">
        <v>2131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1086</v>
      </c>
    </row>
    <row r="155" s="2" customFormat="1" ht="16.5" customHeight="1">
      <c r="A155" s="41"/>
      <c r="B155" s="42"/>
      <c r="C155" s="215" t="s">
        <v>785</v>
      </c>
      <c r="D155" s="215" t="s">
        <v>171</v>
      </c>
      <c r="E155" s="216" t="s">
        <v>4263</v>
      </c>
      <c r="F155" s="217" t="s">
        <v>4264</v>
      </c>
      <c r="G155" s="218" t="s">
        <v>853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1099</v>
      </c>
    </row>
    <row r="156" s="2" customFormat="1" ht="16.5" customHeight="1">
      <c r="A156" s="41"/>
      <c r="B156" s="42"/>
      <c r="C156" s="215" t="s">
        <v>792</v>
      </c>
      <c r="D156" s="215" t="s">
        <v>171</v>
      </c>
      <c r="E156" s="216" t="s">
        <v>4265</v>
      </c>
      <c r="F156" s="217" t="s">
        <v>4266</v>
      </c>
      <c r="G156" s="218" t="s">
        <v>853</v>
      </c>
      <c r="H156" s="219">
        <v>25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1119</v>
      </c>
    </row>
    <row r="157" s="2" customFormat="1" ht="24.15" customHeight="1">
      <c r="A157" s="41"/>
      <c r="B157" s="42"/>
      <c r="C157" s="215" t="s">
        <v>802</v>
      </c>
      <c r="D157" s="215" t="s">
        <v>171</v>
      </c>
      <c r="E157" s="216" t="s">
        <v>4267</v>
      </c>
      <c r="F157" s="217" t="s">
        <v>4268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1130</v>
      </c>
    </row>
    <row r="158" s="2" customFormat="1" ht="37.8" customHeight="1">
      <c r="A158" s="41"/>
      <c r="B158" s="42"/>
      <c r="C158" s="215" t="s">
        <v>812</v>
      </c>
      <c r="D158" s="215" t="s">
        <v>171</v>
      </c>
      <c r="E158" s="216" t="s">
        <v>4269</v>
      </c>
      <c r="F158" s="217" t="s">
        <v>4270</v>
      </c>
      <c r="G158" s="218" t="s">
        <v>1165</v>
      </c>
      <c r="H158" s="219">
        <v>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1141</v>
      </c>
    </row>
    <row r="159" s="2" customFormat="1" ht="33" customHeight="1">
      <c r="A159" s="41"/>
      <c r="B159" s="42"/>
      <c r="C159" s="215" t="s">
        <v>819</v>
      </c>
      <c r="D159" s="215" t="s">
        <v>171</v>
      </c>
      <c r="E159" s="216" t="s">
        <v>4271</v>
      </c>
      <c r="F159" s="217" t="s">
        <v>4272</v>
      </c>
      <c r="G159" s="218" t="s">
        <v>1165</v>
      </c>
      <c r="H159" s="219">
        <v>3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1154</v>
      </c>
    </row>
    <row r="160" s="2" customFormat="1" ht="33" customHeight="1">
      <c r="A160" s="41"/>
      <c r="B160" s="42"/>
      <c r="C160" s="215" t="s">
        <v>824</v>
      </c>
      <c r="D160" s="215" t="s">
        <v>171</v>
      </c>
      <c r="E160" s="216" t="s">
        <v>4273</v>
      </c>
      <c r="F160" s="217" t="s">
        <v>4274</v>
      </c>
      <c r="G160" s="218" t="s">
        <v>1165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1168</v>
      </c>
    </row>
    <row r="161" s="2" customFormat="1" ht="24.15" customHeight="1">
      <c r="A161" s="41"/>
      <c r="B161" s="42"/>
      <c r="C161" s="215" t="s">
        <v>834</v>
      </c>
      <c r="D161" s="215" t="s">
        <v>171</v>
      </c>
      <c r="E161" s="216" t="s">
        <v>4275</v>
      </c>
      <c r="F161" s="217" t="s">
        <v>4276</v>
      </c>
      <c r="G161" s="218" t="s">
        <v>396</v>
      </c>
      <c r="H161" s="219">
        <v>44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1235</v>
      </c>
    </row>
    <row r="162" s="2" customFormat="1" ht="24.15" customHeight="1">
      <c r="A162" s="41"/>
      <c r="B162" s="42"/>
      <c r="C162" s="215" t="s">
        <v>846</v>
      </c>
      <c r="D162" s="215" t="s">
        <v>171</v>
      </c>
      <c r="E162" s="216" t="s">
        <v>4277</v>
      </c>
      <c r="F162" s="217" t="s">
        <v>4278</v>
      </c>
      <c r="G162" s="218" t="s">
        <v>396</v>
      </c>
      <c r="H162" s="219">
        <v>47.5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1246</v>
      </c>
    </row>
    <row r="163" s="2" customFormat="1" ht="24.15" customHeight="1">
      <c r="A163" s="41"/>
      <c r="B163" s="42"/>
      <c r="C163" s="215" t="s">
        <v>850</v>
      </c>
      <c r="D163" s="215" t="s">
        <v>171</v>
      </c>
      <c r="E163" s="216" t="s">
        <v>4279</v>
      </c>
      <c r="F163" s="217" t="s">
        <v>4280</v>
      </c>
      <c r="G163" s="218" t="s">
        <v>853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1256</v>
      </c>
    </row>
    <row r="164" s="2" customFormat="1">
      <c r="A164" s="41"/>
      <c r="B164" s="42"/>
      <c r="C164" s="43"/>
      <c r="D164" s="235" t="s">
        <v>1090</v>
      </c>
      <c r="E164" s="43"/>
      <c r="F164" s="276" t="s">
        <v>4281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1090</v>
      </c>
      <c r="AU164" s="20" t="s">
        <v>76</v>
      </c>
    </row>
    <row r="165" s="2" customFormat="1" ht="33" customHeight="1">
      <c r="A165" s="41"/>
      <c r="B165" s="42"/>
      <c r="C165" s="215" t="s">
        <v>855</v>
      </c>
      <c r="D165" s="215" t="s">
        <v>171</v>
      </c>
      <c r="E165" s="216" t="s">
        <v>4282</v>
      </c>
      <c r="F165" s="217" t="s">
        <v>4283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1265</v>
      </c>
    </row>
    <row r="166" s="2" customFormat="1">
      <c r="A166" s="41"/>
      <c r="B166" s="42"/>
      <c r="C166" s="43"/>
      <c r="D166" s="235" t="s">
        <v>1090</v>
      </c>
      <c r="E166" s="43"/>
      <c r="F166" s="276" t="s">
        <v>4284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1090</v>
      </c>
      <c r="AU166" s="20" t="s">
        <v>76</v>
      </c>
    </row>
    <row r="167" s="2" customFormat="1" ht="21.75" customHeight="1">
      <c r="A167" s="41"/>
      <c r="B167" s="42"/>
      <c r="C167" s="215" t="s">
        <v>859</v>
      </c>
      <c r="D167" s="215" t="s">
        <v>171</v>
      </c>
      <c r="E167" s="216" t="s">
        <v>4285</v>
      </c>
      <c r="F167" s="217" t="s">
        <v>4286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1275</v>
      </c>
    </row>
    <row r="168" s="2" customFormat="1" ht="21.75" customHeight="1">
      <c r="A168" s="41"/>
      <c r="B168" s="42"/>
      <c r="C168" s="215" t="s">
        <v>864</v>
      </c>
      <c r="D168" s="215" t="s">
        <v>171</v>
      </c>
      <c r="E168" s="216" t="s">
        <v>4287</v>
      </c>
      <c r="F168" s="217" t="s">
        <v>4288</v>
      </c>
      <c r="G168" s="218" t="s">
        <v>396</v>
      </c>
      <c r="H168" s="219">
        <v>35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1285</v>
      </c>
    </row>
    <row r="169" s="2" customFormat="1" ht="16.5" customHeight="1">
      <c r="A169" s="41"/>
      <c r="B169" s="42"/>
      <c r="C169" s="215" t="s">
        <v>870</v>
      </c>
      <c r="D169" s="215" t="s">
        <v>171</v>
      </c>
      <c r="E169" s="216" t="s">
        <v>4289</v>
      </c>
      <c r="F169" s="217" t="s">
        <v>4290</v>
      </c>
      <c r="G169" s="218" t="s">
        <v>396</v>
      </c>
      <c r="H169" s="219">
        <v>8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1296</v>
      </c>
    </row>
    <row r="170" s="2" customFormat="1" ht="16.5" customHeight="1">
      <c r="A170" s="41"/>
      <c r="B170" s="42"/>
      <c r="C170" s="215" t="s">
        <v>874</v>
      </c>
      <c r="D170" s="215" t="s">
        <v>171</v>
      </c>
      <c r="E170" s="216" t="s">
        <v>4291</v>
      </c>
      <c r="F170" s="217" t="s">
        <v>4292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1311</v>
      </c>
    </row>
    <row r="171" s="2" customFormat="1" ht="16.5" customHeight="1">
      <c r="A171" s="41"/>
      <c r="B171" s="42"/>
      <c r="C171" s="215" t="s">
        <v>889</v>
      </c>
      <c r="D171" s="215" t="s">
        <v>171</v>
      </c>
      <c r="E171" s="216" t="s">
        <v>4293</v>
      </c>
      <c r="F171" s="217" t="s">
        <v>4294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1321</v>
      </c>
    </row>
    <row r="172" s="2" customFormat="1" ht="16.5" customHeight="1">
      <c r="A172" s="41"/>
      <c r="B172" s="42"/>
      <c r="C172" s="215" t="s">
        <v>897</v>
      </c>
      <c r="D172" s="215" t="s">
        <v>171</v>
      </c>
      <c r="E172" s="216" t="s">
        <v>4295</v>
      </c>
      <c r="F172" s="217" t="s">
        <v>4296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1330</v>
      </c>
    </row>
    <row r="173" s="2" customFormat="1" ht="16.5" customHeight="1">
      <c r="A173" s="41"/>
      <c r="B173" s="42"/>
      <c r="C173" s="215" t="s">
        <v>903</v>
      </c>
      <c r="D173" s="215" t="s">
        <v>171</v>
      </c>
      <c r="E173" s="216" t="s">
        <v>4297</v>
      </c>
      <c r="F173" s="217" t="s">
        <v>4298</v>
      </c>
      <c r="G173" s="218" t="s">
        <v>396</v>
      </c>
      <c r="H173" s="219">
        <v>35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1350</v>
      </c>
    </row>
    <row r="174" s="2" customFormat="1" ht="21.75" customHeight="1">
      <c r="A174" s="41"/>
      <c r="B174" s="42"/>
      <c r="C174" s="215" t="s">
        <v>912</v>
      </c>
      <c r="D174" s="215" t="s">
        <v>171</v>
      </c>
      <c r="E174" s="216" t="s">
        <v>4299</v>
      </c>
      <c r="F174" s="217" t="s">
        <v>4300</v>
      </c>
      <c r="G174" s="218" t="s">
        <v>2131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1364</v>
      </c>
    </row>
    <row r="175" s="2" customFormat="1">
      <c r="A175" s="41"/>
      <c r="B175" s="42"/>
      <c r="C175" s="43"/>
      <c r="D175" s="235" t="s">
        <v>1090</v>
      </c>
      <c r="E175" s="43"/>
      <c r="F175" s="276" t="s">
        <v>4301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1090</v>
      </c>
      <c r="AU175" s="20" t="s">
        <v>76</v>
      </c>
    </row>
    <row r="176" s="2" customFormat="1" ht="16.5" customHeight="1">
      <c r="A176" s="41"/>
      <c r="B176" s="42"/>
      <c r="C176" s="215" t="s">
        <v>920</v>
      </c>
      <c r="D176" s="215" t="s">
        <v>171</v>
      </c>
      <c r="E176" s="216" t="s">
        <v>4302</v>
      </c>
      <c r="F176" s="217" t="s">
        <v>4303</v>
      </c>
      <c r="G176" s="218" t="s">
        <v>853</v>
      </c>
      <c r="H176" s="219">
        <v>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1381</v>
      </c>
    </row>
    <row r="177" s="2" customFormat="1" ht="16.5" customHeight="1">
      <c r="A177" s="41"/>
      <c r="B177" s="42"/>
      <c r="C177" s="215" t="s">
        <v>935</v>
      </c>
      <c r="D177" s="215" t="s">
        <v>171</v>
      </c>
      <c r="E177" s="216" t="s">
        <v>4304</v>
      </c>
      <c r="F177" s="217" t="s">
        <v>4305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1409</v>
      </c>
    </row>
    <row r="178" s="2" customFormat="1" ht="21.75" customHeight="1">
      <c r="A178" s="41"/>
      <c r="B178" s="42"/>
      <c r="C178" s="215" t="s">
        <v>941</v>
      </c>
      <c r="D178" s="215" t="s">
        <v>171</v>
      </c>
      <c r="E178" s="216" t="s">
        <v>4306</v>
      </c>
      <c r="F178" s="217" t="s">
        <v>4307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1442</v>
      </c>
    </row>
    <row r="179" s="2" customFormat="1" ht="21.75" customHeight="1">
      <c r="A179" s="41"/>
      <c r="B179" s="42"/>
      <c r="C179" s="215" t="s">
        <v>946</v>
      </c>
      <c r="D179" s="215" t="s">
        <v>171</v>
      </c>
      <c r="E179" s="216" t="s">
        <v>4308</v>
      </c>
      <c r="F179" s="217" t="s">
        <v>4309</v>
      </c>
      <c r="G179" s="218" t="s">
        <v>405</v>
      </c>
      <c r="H179" s="219">
        <v>14.981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1465</v>
      </c>
    </row>
    <row r="180" s="12" customFormat="1" ht="25.92" customHeight="1">
      <c r="A180" s="12"/>
      <c r="B180" s="199"/>
      <c r="C180" s="200"/>
      <c r="D180" s="201" t="s">
        <v>68</v>
      </c>
      <c r="E180" s="202" t="s">
        <v>2547</v>
      </c>
      <c r="F180" s="202" t="s">
        <v>4310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SUM(P181:P224)</f>
        <v>0</v>
      </c>
      <c r="Q180" s="207"/>
      <c r="R180" s="208">
        <f>SUM(R181:R224)</f>
        <v>0</v>
      </c>
      <c r="S180" s="207"/>
      <c r="T180" s="209">
        <f>SUM(T181:T224)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78</v>
      </c>
      <c r="AT180" s="211" t="s">
        <v>68</v>
      </c>
      <c r="AU180" s="211" t="s">
        <v>69</v>
      </c>
      <c r="AY180" s="210" t="s">
        <v>169</v>
      </c>
      <c r="BK180" s="212">
        <f>SUM(BK181:BK224)</f>
        <v>0</v>
      </c>
    </row>
    <row r="181" s="2" customFormat="1" ht="16.5" customHeight="1">
      <c r="A181" s="41"/>
      <c r="B181" s="42"/>
      <c r="C181" s="215" t="s">
        <v>951</v>
      </c>
      <c r="D181" s="215" t="s">
        <v>171</v>
      </c>
      <c r="E181" s="216" t="s">
        <v>4311</v>
      </c>
      <c r="F181" s="217" t="s">
        <v>4312</v>
      </c>
      <c r="G181" s="218" t="s">
        <v>396</v>
      </c>
      <c r="H181" s="219">
        <v>26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1489</v>
      </c>
    </row>
    <row r="182" s="2" customFormat="1" ht="16.5" customHeight="1">
      <c r="A182" s="41"/>
      <c r="B182" s="42"/>
      <c r="C182" s="215" t="s">
        <v>958</v>
      </c>
      <c r="D182" s="215" t="s">
        <v>171</v>
      </c>
      <c r="E182" s="216" t="s">
        <v>4313</v>
      </c>
      <c r="F182" s="217" t="s">
        <v>4314</v>
      </c>
      <c r="G182" s="218" t="s">
        <v>396</v>
      </c>
      <c r="H182" s="219">
        <v>36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1507</v>
      </c>
    </row>
    <row r="183" s="2" customFormat="1" ht="16.5" customHeight="1">
      <c r="A183" s="41"/>
      <c r="B183" s="42"/>
      <c r="C183" s="215" t="s">
        <v>965</v>
      </c>
      <c r="D183" s="215" t="s">
        <v>171</v>
      </c>
      <c r="E183" s="216" t="s">
        <v>4315</v>
      </c>
      <c r="F183" s="217" t="s">
        <v>4316</v>
      </c>
      <c r="G183" s="218" t="s">
        <v>396</v>
      </c>
      <c r="H183" s="219">
        <v>33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1535</v>
      </c>
    </row>
    <row r="184" s="2" customFormat="1" ht="16.5" customHeight="1">
      <c r="A184" s="41"/>
      <c r="B184" s="42"/>
      <c r="C184" s="215" t="s">
        <v>971</v>
      </c>
      <c r="D184" s="215" t="s">
        <v>171</v>
      </c>
      <c r="E184" s="216" t="s">
        <v>4317</v>
      </c>
      <c r="F184" s="217" t="s">
        <v>4318</v>
      </c>
      <c r="G184" s="218" t="s">
        <v>396</v>
      </c>
      <c r="H184" s="219">
        <v>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1545</v>
      </c>
    </row>
    <row r="185" s="2" customFormat="1" ht="16.5" customHeight="1">
      <c r="A185" s="41"/>
      <c r="B185" s="42"/>
      <c r="C185" s="215" t="s">
        <v>977</v>
      </c>
      <c r="D185" s="215" t="s">
        <v>171</v>
      </c>
      <c r="E185" s="216" t="s">
        <v>4319</v>
      </c>
      <c r="F185" s="217" t="s">
        <v>4320</v>
      </c>
      <c r="G185" s="218" t="s">
        <v>396</v>
      </c>
      <c r="H185" s="219">
        <v>17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1554</v>
      </c>
    </row>
    <row r="186" s="2" customFormat="1" ht="16.5" customHeight="1">
      <c r="A186" s="41"/>
      <c r="B186" s="42"/>
      <c r="C186" s="215" t="s">
        <v>983</v>
      </c>
      <c r="D186" s="215" t="s">
        <v>171</v>
      </c>
      <c r="E186" s="216" t="s">
        <v>4321</v>
      </c>
      <c r="F186" s="217" t="s">
        <v>4322</v>
      </c>
      <c r="G186" s="218" t="s">
        <v>396</v>
      </c>
      <c r="H186" s="219">
        <v>78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1560</v>
      </c>
    </row>
    <row r="187" s="2" customFormat="1" ht="16.5" customHeight="1">
      <c r="A187" s="41"/>
      <c r="B187" s="42"/>
      <c r="C187" s="215" t="s">
        <v>990</v>
      </c>
      <c r="D187" s="215" t="s">
        <v>171</v>
      </c>
      <c r="E187" s="216" t="s">
        <v>4323</v>
      </c>
      <c r="F187" s="217" t="s">
        <v>4324</v>
      </c>
      <c r="G187" s="218" t="s">
        <v>396</v>
      </c>
      <c r="H187" s="219">
        <v>56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1572</v>
      </c>
    </row>
    <row r="188" s="2" customFormat="1" ht="24.15" customHeight="1">
      <c r="A188" s="41"/>
      <c r="B188" s="42"/>
      <c r="C188" s="215" t="s">
        <v>1002</v>
      </c>
      <c r="D188" s="215" t="s">
        <v>171</v>
      </c>
      <c r="E188" s="216" t="s">
        <v>4325</v>
      </c>
      <c r="F188" s="217" t="s">
        <v>4326</v>
      </c>
      <c r="G188" s="218" t="s">
        <v>396</v>
      </c>
      <c r="H188" s="219">
        <v>26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1680</v>
      </c>
    </row>
    <row r="189" s="2" customFormat="1" ht="24.15" customHeight="1">
      <c r="A189" s="41"/>
      <c r="B189" s="42"/>
      <c r="C189" s="215" t="s">
        <v>1009</v>
      </c>
      <c r="D189" s="215" t="s">
        <v>171</v>
      </c>
      <c r="E189" s="216" t="s">
        <v>4327</v>
      </c>
      <c r="F189" s="217" t="s">
        <v>4328</v>
      </c>
      <c r="G189" s="218" t="s">
        <v>396</v>
      </c>
      <c r="H189" s="219">
        <v>36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1690</v>
      </c>
    </row>
    <row r="190" s="2" customFormat="1" ht="24.15" customHeight="1">
      <c r="A190" s="41"/>
      <c r="B190" s="42"/>
      <c r="C190" s="215" t="s">
        <v>1015</v>
      </c>
      <c r="D190" s="215" t="s">
        <v>171</v>
      </c>
      <c r="E190" s="216" t="s">
        <v>4329</v>
      </c>
      <c r="F190" s="217" t="s">
        <v>4330</v>
      </c>
      <c r="G190" s="218" t="s">
        <v>396</v>
      </c>
      <c r="H190" s="219">
        <v>33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1700</v>
      </c>
    </row>
    <row r="191" s="2" customFormat="1" ht="24.15" customHeight="1">
      <c r="A191" s="41"/>
      <c r="B191" s="42"/>
      <c r="C191" s="215" t="s">
        <v>1022</v>
      </c>
      <c r="D191" s="215" t="s">
        <v>171</v>
      </c>
      <c r="E191" s="216" t="s">
        <v>4331</v>
      </c>
      <c r="F191" s="217" t="s">
        <v>4332</v>
      </c>
      <c r="G191" s="218" t="s">
        <v>396</v>
      </c>
      <c r="H191" s="219">
        <v>84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1712</v>
      </c>
    </row>
    <row r="192" s="2" customFormat="1" ht="24.15" customHeight="1">
      <c r="A192" s="41"/>
      <c r="B192" s="42"/>
      <c r="C192" s="215" t="s">
        <v>1031</v>
      </c>
      <c r="D192" s="215" t="s">
        <v>171</v>
      </c>
      <c r="E192" s="216" t="s">
        <v>4333</v>
      </c>
      <c r="F192" s="217" t="s">
        <v>4334</v>
      </c>
      <c r="G192" s="218" t="s">
        <v>396</v>
      </c>
      <c r="H192" s="219">
        <v>73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1729</v>
      </c>
    </row>
    <row r="193" s="2" customFormat="1" ht="21.75" customHeight="1">
      <c r="A193" s="41"/>
      <c r="B193" s="42"/>
      <c r="C193" s="215" t="s">
        <v>1038</v>
      </c>
      <c r="D193" s="215" t="s">
        <v>171</v>
      </c>
      <c r="E193" s="216" t="s">
        <v>4335</v>
      </c>
      <c r="F193" s="217" t="s">
        <v>4336</v>
      </c>
      <c r="G193" s="218" t="s">
        <v>396</v>
      </c>
      <c r="H193" s="219">
        <v>86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1762</v>
      </c>
    </row>
    <row r="194" s="2" customFormat="1" ht="21.75" customHeight="1">
      <c r="A194" s="41"/>
      <c r="B194" s="42"/>
      <c r="C194" s="215" t="s">
        <v>1044</v>
      </c>
      <c r="D194" s="215" t="s">
        <v>171</v>
      </c>
      <c r="E194" s="216" t="s">
        <v>4337</v>
      </c>
      <c r="F194" s="217" t="s">
        <v>4338</v>
      </c>
      <c r="G194" s="218" t="s">
        <v>396</v>
      </c>
      <c r="H194" s="219">
        <v>42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1772</v>
      </c>
    </row>
    <row r="195" s="2" customFormat="1" ht="24.15" customHeight="1">
      <c r="A195" s="41"/>
      <c r="B195" s="42"/>
      <c r="C195" s="215" t="s">
        <v>1050</v>
      </c>
      <c r="D195" s="215" t="s">
        <v>171</v>
      </c>
      <c r="E195" s="216" t="s">
        <v>4339</v>
      </c>
      <c r="F195" s="217" t="s">
        <v>4340</v>
      </c>
      <c r="G195" s="218" t="s">
        <v>396</v>
      </c>
      <c r="H195" s="219">
        <v>29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1784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4341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21.75" customHeight="1">
      <c r="A197" s="41"/>
      <c r="B197" s="42"/>
      <c r="C197" s="215" t="s">
        <v>1057</v>
      </c>
      <c r="D197" s="215" t="s">
        <v>171</v>
      </c>
      <c r="E197" s="216" t="s">
        <v>4342</v>
      </c>
      <c r="F197" s="217" t="s">
        <v>4343</v>
      </c>
      <c r="G197" s="218" t="s">
        <v>174</v>
      </c>
      <c r="H197" s="219">
        <v>195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1795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4196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24.15" customHeight="1">
      <c r="A199" s="41"/>
      <c r="B199" s="42"/>
      <c r="C199" s="215" t="s">
        <v>1063</v>
      </c>
      <c r="D199" s="215" t="s">
        <v>171</v>
      </c>
      <c r="E199" s="216" t="s">
        <v>4166</v>
      </c>
      <c r="F199" s="217" t="s">
        <v>4167</v>
      </c>
      <c r="G199" s="218" t="s">
        <v>174</v>
      </c>
      <c r="H199" s="219">
        <v>195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1805</v>
      </c>
    </row>
    <row r="200" s="2" customFormat="1" ht="21.75" customHeight="1">
      <c r="A200" s="41"/>
      <c r="B200" s="42"/>
      <c r="C200" s="215" t="s">
        <v>1068</v>
      </c>
      <c r="D200" s="215" t="s">
        <v>171</v>
      </c>
      <c r="E200" s="216" t="s">
        <v>4344</v>
      </c>
      <c r="F200" s="217" t="s">
        <v>4345</v>
      </c>
      <c r="G200" s="218" t="s">
        <v>174</v>
      </c>
      <c r="H200" s="219">
        <v>195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1823</v>
      </c>
    </row>
    <row r="201" s="2" customFormat="1" ht="21.75" customHeight="1">
      <c r="A201" s="41"/>
      <c r="B201" s="42"/>
      <c r="C201" s="215" t="s">
        <v>1075</v>
      </c>
      <c r="D201" s="215" t="s">
        <v>171</v>
      </c>
      <c r="E201" s="216" t="s">
        <v>4199</v>
      </c>
      <c r="F201" s="217" t="s">
        <v>4200</v>
      </c>
      <c r="G201" s="218" t="s">
        <v>174</v>
      </c>
      <c r="H201" s="219">
        <v>195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1840</v>
      </c>
    </row>
    <row r="202" s="2" customFormat="1" ht="21.75" customHeight="1">
      <c r="A202" s="41"/>
      <c r="B202" s="42"/>
      <c r="C202" s="215" t="s">
        <v>1080</v>
      </c>
      <c r="D202" s="215" t="s">
        <v>171</v>
      </c>
      <c r="E202" s="216" t="s">
        <v>4201</v>
      </c>
      <c r="F202" s="217" t="s">
        <v>4202</v>
      </c>
      <c r="G202" s="218" t="s">
        <v>174</v>
      </c>
      <c r="H202" s="219">
        <v>25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1894</v>
      </c>
    </row>
    <row r="203" s="2" customFormat="1" ht="24.15" customHeight="1">
      <c r="A203" s="41"/>
      <c r="B203" s="42"/>
      <c r="C203" s="215" t="s">
        <v>1086</v>
      </c>
      <c r="D203" s="215" t="s">
        <v>171</v>
      </c>
      <c r="E203" s="216" t="s">
        <v>4346</v>
      </c>
      <c r="F203" s="217" t="s">
        <v>4347</v>
      </c>
      <c r="G203" s="218" t="s">
        <v>174</v>
      </c>
      <c r="H203" s="219">
        <v>52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1924</v>
      </c>
    </row>
    <row r="204" s="2" customFormat="1">
      <c r="A204" s="41"/>
      <c r="B204" s="42"/>
      <c r="C204" s="43"/>
      <c r="D204" s="235" t="s">
        <v>1090</v>
      </c>
      <c r="E204" s="43"/>
      <c r="F204" s="276" t="s">
        <v>4205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1090</v>
      </c>
      <c r="AU204" s="20" t="s">
        <v>76</v>
      </c>
    </row>
    <row r="205" s="2" customFormat="1" ht="16.5" customHeight="1">
      <c r="A205" s="41"/>
      <c r="B205" s="42"/>
      <c r="C205" s="215" t="s">
        <v>1094</v>
      </c>
      <c r="D205" s="215" t="s">
        <v>171</v>
      </c>
      <c r="E205" s="216" t="s">
        <v>4206</v>
      </c>
      <c r="F205" s="217" t="s">
        <v>4163</v>
      </c>
      <c r="G205" s="218" t="s">
        <v>174</v>
      </c>
      <c r="H205" s="219">
        <v>118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1954</v>
      </c>
    </row>
    <row r="206" s="2" customFormat="1">
      <c r="A206" s="41"/>
      <c r="B206" s="42"/>
      <c r="C206" s="43"/>
      <c r="D206" s="235" t="s">
        <v>1090</v>
      </c>
      <c r="E206" s="43"/>
      <c r="F206" s="276" t="s">
        <v>4207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1090</v>
      </c>
      <c r="AU206" s="20" t="s">
        <v>76</v>
      </c>
    </row>
    <row r="207" s="2" customFormat="1" ht="24.15" customHeight="1">
      <c r="A207" s="41"/>
      <c r="B207" s="42"/>
      <c r="C207" s="215" t="s">
        <v>1099</v>
      </c>
      <c r="D207" s="215" t="s">
        <v>171</v>
      </c>
      <c r="E207" s="216" t="s">
        <v>4348</v>
      </c>
      <c r="F207" s="217" t="s">
        <v>4349</v>
      </c>
      <c r="G207" s="218" t="s">
        <v>4350</v>
      </c>
      <c r="H207" s="219">
        <v>1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1986</v>
      </c>
    </row>
    <row r="208" s="2" customFormat="1" ht="24.15" customHeight="1">
      <c r="A208" s="41"/>
      <c r="B208" s="42"/>
      <c r="C208" s="215" t="s">
        <v>1107</v>
      </c>
      <c r="D208" s="215" t="s">
        <v>171</v>
      </c>
      <c r="E208" s="216" t="s">
        <v>4351</v>
      </c>
      <c r="F208" s="217" t="s">
        <v>4352</v>
      </c>
      <c r="G208" s="218" t="s">
        <v>853</v>
      </c>
      <c r="H208" s="219">
        <v>5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1999</v>
      </c>
    </row>
    <row r="209" s="2" customFormat="1" ht="37.8" customHeight="1">
      <c r="A209" s="41"/>
      <c r="B209" s="42"/>
      <c r="C209" s="215" t="s">
        <v>1119</v>
      </c>
      <c r="D209" s="215" t="s">
        <v>171</v>
      </c>
      <c r="E209" s="216" t="s">
        <v>4353</v>
      </c>
      <c r="F209" s="217" t="s">
        <v>4354</v>
      </c>
      <c r="G209" s="218" t="s">
        <v>1165</v>
      </c>
      <c r="H209" s="219">
        <v>5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2030</v>
      </c>
    </row>
    <row r="210" s="2" customFormat="1" ht="24.15" customHeight="1">
      <c r="A210" s="41"/>
      <c r="B210" s="42"/>
      <c r="C210" s="215" t="s">
        <v>1125</v>
      </c>
      <c r="D210" s="215" t="s">
        <v>171</v>
      </c>
      <c r="E210" s="216" t="s">
        <v>4355</v>
      </c>
      <c r="F210" s="217" t="s">
        <v>4356</v>
      </c>
      <c r="G210" s="218" t="s">
        <v>1165</v>
      </c>
      <c r="H210" s="219">
        <v>3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2042</v>
      </c>
    </row>
    <row r="211" s="2" customFormat="1" ht="24.15" customHeight="1">
      <c r="A211" s="41"/>
      <c r="B211" s="42"/>
      <c r="C211" s="215" t="s">
        <v>1130</v>
      </c>
      <c r="D211" s="215" t="s">
        <v>171</v>
      </c>
      <c r="E211" s="216" t="s">
        <v>4357</v>
      </c>
      <c r="F211" s="217" t="s">
        <v>4358</v>
      </c>
      <c r="G211" s="218" t="s">
        <v>853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2069</v>
      </c>
    </row>
    <row r="212" s="2" customFormat="1" ht="16.5" customHeight="1">
      <c r="A212" s="41"/>
      <c r="B212" s="42"/>
      <c r="C212" s="215" t="s">
        <v>1136</v>
      </c>
      <c r="D212" s="215" t="s">
        <v>171</v>
      </c>
      <c r="E212" s="216" t="s">
        <v>4359</v>
      </c>
      <c r="F212" s="217" t="s">
        <v>4360</v>
      </c>
      <c r="G212" s="218" t="s">
        <v>19</v>
      </c>
      <c r="H212" s="219">
        <v>0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2082</v>
      </c>
    </row>
    <row r="213" s="2" customFormat="1" ht="16.5" customHeight="1">
      <c r="A213" s="41"/>
      <c r="B213" s="42"/>
      <c r="C213" s="215" t="s">
        <v>1141</v>
      </c>
      <c r="D213" s="215" t="s">
        <v>171</v>
      </c>
      <c r="E213" s="216" t="s">
        <v>4361</v>
      </c>
      <c r="F213" s="217" t="s">
        <v>4362</v>
      </c>
      <c r="G213" s="218" t="s">
        <v>1165</v>
      </c>
      <c r="H213" s="219">
        <v>11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2094</v>
      </c>
    </row>
    <row r="214" s="2" customFormat="1" ht="16.5" customHeight="1">
      <c r="A214" s="41"/>
      <c r="B214" s="42"/>
      <c r="C214" s="215" t="s">
        <v>1150</v>
      </c>
      <c r="D214" s="215" t="s">
        <v>171</v>
      </c>
      <c r="E214" s="216" t="s">
        <v>4363</v>
      </c>
      <c r="F214" s="217" t="s">
        <v>4364</v>
      </c>
      <c r="G214" s="218" t="s">
        <v>1165</v>
      </c>
      <c r="H214" s="219">
        <v>7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2112</v>
      </c>
    </row>
    <row r="215" s="2" customFormat="1" ht="16.5" customHeight="1">
      <c r="A215" s="41"/>
      <c r="B215" s="42"/>
      <c r="C215" s="215" t="s">
        <v>1154</v>
      </c>
      <c r="D215" s="215" t="s">
        <v>171</v>
      </c>
      <c r="E215" s="216" t="s">
        <v>4365</v>
      </c>
      <c r="F215" s="217" t="s">
        <v>4366</v>
      </c>
      <c r="G215" s="218" t="s">
        <v>1165</v>
      </c>
      <c r="H215" s="219">
        <v>14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2123</v>
      </c>
    </row>
    <row r="216" s="2" customFormat="1" ht="24.15" customHeight="1">
      <c r="A216" s="41"/>
      <c r="B216" s="42"/>
      <c r="C216" s="215" t="s">
        <v>1162</v>
      </c>
      <c r="D216" s="215" t="s">
        <v>171</v>
      </c>
      <c r="E216" s="216" t="s">
        <v>4367</v>
      </c>
      <c r="F216" s="217" t="s">
        <v>4368</v>
      </c>
      <c r="G216" s="218" t="s">
        <v>853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2134</v>
      </c>
    </row>
    <row r="217" s="2" customFormat="1" ht="16.5" customHeight="1">
      <c r="A217" s="41"/>
      <c r="B217" s="42"/>
      <c r="C217" s="215" t="s">
        <v>1168</v>
      </c>
      <c r="D217" s="215" t="s">
        <v>171</v>
      </c>
      <c r="E217" s="216" t="s">
        <v>4369</v>
      </c>
      <c r="F217" s="217" t="s">
        <v>4370</v>
      </c>
      <c r="G217" s="218" t="s">
        <v>396</v>
      </c>
      <c r="H217" s="219">
        <v>22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2142</v>
      </c>
    </row>
    <row r="218" s="2" customFormat="1" ht="16.5" customHeight="1">
      <c r="A218" s="41"/>
      <c r="B218" s="42"/>
      <c r="C218" s="215" t="s">
        <v>1173</v>
      </c>
      <c r="D218" s="215" t="s">
        <v>171</v>
      </c>
      <c r="E218" s="216" t="s">
        <v>4371</v>
      </c>
      <c r="F218" s="217" t="s">
        <v>4372</v>
      </c>
      <c r="G218" s="218" t="s">
        <v>396</v>
      </c>
      <c r="H218" s="219">
        <v>34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2150</v>
      </c>
    </row>
    <row r="219" s="2" customFormat="1" ht="16.5" customHeight="1">
      <c r="A219" s="41"/>
      <c r="B219" s="42"/>
      <c r="C219" s="215" t="s">
        <v>1235</v>
      </c>
      <c r="D219" s="215" t="s">
        <v>171</v>
      </c>
      <c r="E219" s="216" t="s">
        <v>4373</v>
      </c>
      <c r="F219" s="217" t="s">
        <v>4374</v>
      </c>
      <c r="G219" s="218" t="s">
        <v>396</v>
      </c>
      <c r="H219" s="219">
        <v>409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2158</v>
      </c>
    </row>
    <row r="220" s="2" customFormat="1" ht="21.75" customHeight="1">
      <c r="A220" s="41"/>
      <c r="B220" s="42"/>
      <c r="C220" s="215" t="s">
        <v>1241</v>
      </c>
      <c r="D220" s="215" t="s">
        <v>171</v>
      </c>
      <c r="E220" s="216" t="s">
        <v>4375</v>
      </c>
      <c r="F220" s="217" t="s">
        <v>4376</v>
      </c>
      <c r="G220" s="218" t="s">
        <v>405</v>
      </c>
      <c r="H220" s="219">
        <v>0.49099999999999999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2166</v>
      </c>
    </row>
    <row r="221" s="2" customFormat="1" ht="16.5" customHeight="1">
      <c r="A221" s="41"/>
      <c r="B221" s="42"/>
      <c r="C221" s="215" t="s">
        <v>1246</v>
      </c>
      <c r="D221" s="215" t="s">
        <v>171</v>
      </c>
      <c r="E221" s="216" t="s">
        <v>4377</v>
      </c>
      <c r="F221" s="217" t="s">
        <v>4378</v>
      </c>
      <c r="G221" s="218" t="s">
        <v>853</v>
      </c>
      <c r="H221" s="219">
        <v>11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2175</v>
      </c>
    </row>
    <row r="222" s="2" customFormat="1" ht="16.5" customHeight="1">
      <c r="A222" s="41"/>
      <c r="B222" s="42"/>
      <c r="C222" s="215" t="s">
        <v>1251</v>
      </c>
      <c r="D222" s="215" t="s">
        <v>171</v>
      </c>
      <c r="E222" s="216" t="s">
        <v>4379</v>
      </c>
      <c r="F222" s="217" t="s">
        <v>4380</v>
      </c>
      <c r="G222" s="218" t="s">
        <v>853</v>
      </c>
      <c r="H222" s="219">
        <v>18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508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508</v>
      </c>
      <c r="BM222" s="226" t="s">
        <v>2183</v>
      </c>
    </row>
    <row r="223" s="2" customFormat="1" ht="16.5" customHeight="1">
      <c r="A223" s="41"/>
      <c r="B223" s="42"/>
      <c r="C223" s="215" t="s">
        <v>1256</v>
      </c>
      <c r="D223" s="215" t="s">
        <v>171</v>
      </c>
      <c r="E223" s="216" t="s">
        <v>4381</v>
      </c>
      <c r="F223" s="217" t="s">
        <v>4382</v>
      </c>
      <c r="G223" s="218" t="s">
        <v>853</v>
      </c>
      <c r="H223" s="219">
        <v>12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2191</v>
      </c>
    </row>
    <row r="224" s="2" customFormat="1" ht="16.5" customHeight="1">
      <c r="A224" s="41"/>
      <c r="B224" s="42"/>
      <c r="C224" s="215" t="s">
        <v>1260</v>
      </c>
      <c r="D224" s="215" t="s">
        <v>171</v>
      </c>
      <c r="E224" s="216" t="s">
        <v>4383</v>
      </c>
      <c r="F224" s="217" t="s">
        <v>4384</v>
      </c>
      <c r="G224" s="218" t="s">
        <v>853</v>
      </c>
      <c r="H224" s="219">
        <v>10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2201</v>
      </c>
    </row>
    <row r="225" s="12" customFormat="1" ht="25.92" customHeight="1">
      <c r="A225" s="12"/>
      <c r="B225" s="199"/>
      <c r="C225" s="200"/>
      <c r="D225" s="201" t="s">
        <v>68</v>
      </c>
      <c r="E225" s="202" t="s">
        <v>4120</v>
      </c>
      <c r="F225" s="202" t="s">
        <v>4385</v>
      </c>
      <c r="G225" s="200"/>
      <c r="H225" s="200"/>
      <c r="I225" s="203"/>
      <c r="J225" s="204">
        <f>BK225</f>
        <v>0</v>
      </c>
      <c r="K225" s="200"/>
      <c r="L225" s="205"/>
      <c r="M225" s="206"/>
      <c r="N225" s="207"/>
      <c r="O225" s="207"/>
      <c r="P225" s="208">
        <f>SUM(P226:P285)</f>
        <v>0</v>
      </c>
      <c r="Q225" s="207"/>
      <c r="R225" s="208">
        <f>SUM(R226:R285)</f>
        <v>0</v>
      </c>
      <c r="S225" s="207"/>
      <c r="T225" s="209">
        <f>SUM(T226:T285)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78</v>
      </c>
      <c r="AT225" s="211" t="s">
        <v>68</v>
      </c>
      <c r="AU225" s="211" t="s">
        <v>69</v>
      </c>
      <c r="AY225" s="210" t="s">
        <v>169</v>
      </c>
      <c r="BK225" s="212">
        <f>SUM(BK226:BK285)</f>
        <v>0</v>
      </c>
    </row>
    <row r="226" s="2" customFormat="1" ht="24.15" customHeight="1">
      <c r="A226" s="41"/>
      <c r="B226" s="42"/>
      <c r="C226" s="215" t="s">
        <v>1265</v>
      </c>
      <c r="D226" s="215" t="s">
        <v>171</v>
      </c>
      <c r="E226" s="216" t="s">
        <v>4386</v>
      </c>
      <c r="F226" s="217" t="s">
        <v>4387</v>
      </c>
      <c r="G226" s="218" t="s">
        <v>396</v>
      </c>
      <c r="H226" s="219">
        <v>294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2228</v>
      </c>
    </row>
    <row r="227" s="2" customFormat="1" ht="24.15" customHeight="1">
      <c r="A227" s="41"/>
      <c r="B227" s="42"/>
      <c r="C227" s="215" t="s">
        <v>1270</v>
      </c>
      <c r="D227" s="215" t="s">
        <v>171</v>
      </c>
      <c r="E227" s="216" t="s">
        <v>4388</v>
      </c>
      <c r="F227" s="217" t="s">
        <v>4389</v>
      </c>
      <c r="G227" s="218" t="s">
        <v>396</v>
      </c>
      <c r="H227" s="219">
        <v>175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2257</v>
      </c>
    </row>
    <row r="228" s="2" customFormat="1" ht="24.15" customHeight="1">
      <c r="A228" s="41"/>
      <c r="B228" s="42"/>
      <c r="C228" s="215" t="s">
        <v>1275</v>
      </c>
      <c r="D228" s="215" t="s">
        <v>171</v>
      </c>
      <c r="E228" s="216" t="s">
        <v>4390</v>
      </c>
      <c r="F228" s="217" t="s">
        <v>4391</v>
      </c>
      <c r="G228" s="218" t="s">
        <v>396</v>
      </c>
      <c r="H228" s="219">
        <v>42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2273</v>
      </c>
    </row>
    <row r="229" s="2" customFormat="1" ht="24.15" customHeight="1">
      <c r="A229" s="41"/>
      <c r="B229" s="42"/>
      <c r="C229" s="215" t="s">
        <v>1280</v>
      </c>
      <c r="D229" s="215" t="s">
        <v>171</v>
      </c>
      <c r="E229" s="216" t="s">
        <v>4392</v>
      </c>
      <c r="F229" s="217" t="s">
        <v>4393</v>
      </c>
      <c r="G229" s="218" t="s">
        <v>396</v>
      </c>
      <c r="H229" s="219">
        <v>66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2283</v>
      </c>
    </row>
    <row r="230" s="2" customFormat="1" ht="24.15" customHeight="1">
      <c r="A230" s="41"/>
      <c r="B230" s="42"/>
      <c r="C230" s="215" t="s">
        <v>1285</v>
      </c>
      <c r="D230" s="215" t="s">
        <v>171</v>
      </c>
      <c r="E230" s="216" t="s">
        <v>4394</v>
      </c>
      <c r="F230" s="217" t="s">
        <v>4395</v>
      </c>
      <c r="G230" s="218" t="s">
        <v>396</v>
      </c>
      <c r="H230" s="219">
        <v>294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2293</v>
      </c>
    </row>
    <row r="231" s="2" customFormat="1" ht="24.15" customHeight="1">
      <c r="A231" s="41"/>
      <c r="B231" s="42"/>
      <c r="C231" s="215" t="s">
        <v>1291</v>
      </c>
      <c r="D231" s="215" t="s">
        <v>171</v>
      </c>
      <c r="E231" s="216" t="s">
        <v>4396</v>
      </c>
      <c r="F231" s="217" t="s">
        <v>4397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2303</v>
      </c>
    </row>
    <row r="232" s="2" customFormat="1" ht="24.15" customHeight="1">
      <c r="A232" s="41"/>
      <c r="B232" s="42"/>
      <c r="C232" s="215" t="s">
        <v>1296</v>
      </c>
      <c r="D232" s="215" t="s">
        <v>171</v>
      </c>
      <c r="E232" s="216" t="s">
        <v>4398</v>
      </c>
      <c r="F232" s="217" t="s">
        <v>4399</v>
      </c>
      <c r="G232" s="218" t="s">
        <v>396</v>
      </c>
      <c r="H232" s="219">
        <v>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2316</v>
      </c>
    </row>
    <row r="233" s="2" customFormat="1" ht="24.15" customHeight="1">
      <c r="A233" s="41"/>
      <c r="B233" s="42"/>
      <c r="C233" s="215" t="s">
        <v>1306</v>
      </c>
      <c r="D233" s="215" t="s">
        <v>171</v>
      </c>
      <c r="E233" s="216" t="s">
        <v>4400</v>
      </c>
      <c r="F233" s="217" t="s">
        <v>4401</v>
      </c>
      <c r="G233" s="218" t="s">
        <v>396</v>
      </c>
      <c r="H233" s="219">
        <v>66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2330</v>
      </c>
    </row>
    <row r="234" s="2" customFormat="1" ht="16.5" customHeight="1">
      <c r="A234" s="41"/>
      <c r="B234" s="42"/>
      <c r="C234" s="215" t="s">
        <v>1311</v>
      </c>
      <c r="D234" s="215" t="s">
        <v>171</v>
      </c>
      <c r="E234" s="216" t="s">
        <v>4402</v>
      </c>
      <c r="F234" s="217" t="s">
        <v>4403</v>
      </c>
      <c r="G234" s="218" t="s">
        <v>396</v>
      </c>
      <c r="H234" s="219">
        <v>175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2351</v>
      </c>
    </row>
    <row r="235" s="2" customFormat="1" ht="16.5" customHeight="1">
      <c r="A235" s="41"/>
      <c r="B235" s="42"/>
      <c r="C235" s="215" t="s">
        <v>1316</v>
      </c>
      <c r="D235" s="215" t="s">
        <v>171</v>
      </c>
      <c r="E235" s="216" t="s">
        <v>4404</v>
      </c>
      <c r="F235" s="217" t="s">
        <v>4405</v>
      </c>
      <c r="G235" s="218" t="s">
        <v>396</v>
      </c>
      <c r="H235" s="219">
        <v>142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2363</v>
      </c>
    </row>
    <row r="236" s="2" customFormat="1" ht="16.5" customHeight="1">
      <c r="A236" s="41"/>
      <c r="B236" s="42"/>
      <c r="C236" s="215" t="s">
        <v>1321</v>
      </c>
      <c r="D236" s="215" t="s">
        <v>171</v>
      </c>
      <c r="E236" s="216" t="s">
        <v>4406</v>
      </c>
      <c r="F236" s="217" t="s">
        <v>4407</v>
      </c>
      <c r="G236" s="218" t="s">
        <v>396</v>
      </c>
      <c r="H236" s="219">
        <v>38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2377</v>
      </c>
    </row>
    <row r="237" s="2" customFormat="1" ht="16.5" customHeight="1">
      <c r="A237" s="41"/>
      <c r="B237" s="42"/>
      <c r="C237" s="215" t="s">
        <v>1326</v>
      </c>
      <c r="D237" s="215" t="s">
        <v>171</v>
      </c>
      <c r="E237" s="216" t="s">
        <v>4408</v>
      </c>
      <c r="F237" s="217" t="s">
        <v>4409</v>
      </c>
      <c r="G237" s="218" t="s">
        <v>396</v>
      </c>
      <c r="H237" s="219">
        <v>60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2386</v>
      </c>
    </row>
    <row r="238" s="2" customFormat="1" ht="24.15" customHeight="1">
      <c r="A238" s="41"/>
      <c r="B238" s="42"/>
      <c r="C238" s="215" t="s">
        <v>1330</v>
      </c>
      <c r="D238" s="215" t="s">
        <v>171</v>
      </c>
      <c r="E238" s="216" t="s">
        <v>4410</v>
      </c>
      <c r="F238" s="217" t="s">
        <v>4411</v>
      </c>
      <c r="G238" s="218" t="s">
        <v>2131</v>
      </c>
      <c r="H238" s="219">
        <v>2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2396</v>
      </c>
    </row>
    <row r="239" s="2" customFormat="1" ht="33" customHeight="1">
      <c r="A239" s="41"/>
      <c r="B239" s="42"/>
      <c r="C239" s="215" t="s">
        <v>1342</v>
      </c>
      <c r="D239" s="215" t="s">
        <v>171</v>
      </c>
      <c r="E239" s="216" t="s">
        <v>4412</v>
      </c>
      <c r="F239" s="217" t="s">
        <v>4413</v>
      </c>
      <c r="G239" s="218" t="s">
        <v>2131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508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2405</v>
      </c>
    </row>
    <row r="240" s="2" customFormat="1" ht="33" customHeight="1">
      <c r="A240" s="41"/>
      <c r="B240" s="42"/>
      <c r="C240" s="215" t="s">
        <v>1350</v>
      </c>
      <c r="D240" s="215" t="s">
        <v>171</v>
      </c>
      <c r="E240" s="216" t="s">
        <v>4414</v>
      </c>
      <c r="F240" s="217" t="s">
        <v>4415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2415</v>
      </c>
    </row>
    <row r="241" s="2" customFormat="1" ht="16.5" customHeight="1">
      <c r="A241" s="41"/>
      <c r="B241" s="42"/>
      <c r="C241" s="215" t="s">
        <v>1357</v>
      </c>
      <c r="D241" s="215" t="s">
        <v>171</v>
      </c>
      <c r="E241" s="216" t="s">
        <v>4416</v>
      </c>
      <c r="F241" s="217" t="s">
        <v>4417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2427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4418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55.5" customHeight="1">
      <c r="A243" s="41"/>
      <c r="B243" s="42"/>
      <c r="C243" s="215" t="s">
        <v>1364</v>
      </c>
      <c r="D243" s="215" t="s">
        <v>171</v>
      </c>
      <c r="E243" s="216" t="s">
        <v>4419</v>
      </c>
      <c r="F243" s="217" t="s">
        <v>4420</v>
      </c>
      <c r="G243" s="218" t="s">
        <v>2131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2434</v>
      </c>
    </row>
    <row r="244" s="2" customFormat="1" ht="24.15" customHeight="1">
      <c r="A244" s="41"/>
      <c r="B244" s="42"/>
      <c r="C244" s="215" t="s">
        <v>1374</v>
      </c>
      <c r="D244" s="215" t="s">
        <v>171</v>
      </c>
      <c r="E244" s="216" t="s">
        <v>4421</v>
      </c>
      <c r="F244" s="217" t="s">
        <v>4422</v>
      </c>
      <c r="G244" s="218" t="s">
        <v>2131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2445</v>
      </c>
    </row>
    <row r="245" s="2" customFormat="1">
      <c r="A245" s="41"/>
      <c r="B245" s="42"/>
      <c r="C245" s="43"/>
      <c r="D245" s="235" t="s">
        <v>1090</v>
      </c>
      <c r="E245" s="43"/>
      <c r="F245" s="276" t="s">
        <v>4423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1090</v>
      </c>
      <c r="AU245" s="20" t="s">
        <v>76</v>
      </c>
    </row>
    <row r="246" s="2" customFormat="1" ht="37.8" customHeight="1">
      <c r="A246" s="41"/>
      <c r="B246" s="42"/>
      <c r="C246" s="215" t="s">
        <v>1381</v>
      </c>
      <c r="D246" s="215" t="s">
        <v>171</v>
      </c>
      <c r="E246" s="216" t="s">
        <v>4424</v>
      </c>
      <c r="F246" s="217" t="s">
        <v>4425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2458</v>
      </c>
    </row>
    <row r="247" s="2" customFormat="1" ht="24.15" customHeight="1">
      <c r="A247" s="41"/>
      <c r="B247" s="42"/>
      <c r="C247" s="215" t="s">
        <v>1401</v>
      </c>
      <c r="D247" s="215" t="s">
        <v>171</v>
      </c>
      <c r="E247" s="216" t="s">
        <v>4426</v>
      </c>
      <c r="F247" s="217" t="s">
        <v>4427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2469</v>
      </c>
    </row>
    <row r="248" s="2" customFormat="1" ht="24.15" customHeight="1">
      <c r="A248" s="41"/>
      <c r="B248" s="42"/>
      <c r="C248" s="215" t="s">
        <v>1409</v>
      </c>
      <c r="D248" s="215" t="s">
        <v>171</v>
      </c>
      <c r="E248" s="216" t="s">
        <v>4428</v>
      </c>
      <c r="F248" s="217" t="s">
        <v>4429</v>
      </c>
      <c r="G248" s="218" t="s">
        <v>1165</v>
      </c>
      <c r="H248" s="219">
        <v>2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2485</v>
      </c>
    </row>
    <row r="249" s="2" customFormat="1" ht="16.5" customHeight="1">
      <c r="A249" s="41"/>
      <c r="B249" s="42"/>
      <c r="C249" s="215" t="s">
        <v>1416</v>
      </c>
      <c r="D249" s="215" t="s">
        <v>171</v>
      </c>
      <c r="E249" s="216" t="s">
        <v>4430</v>
      </c>
      <c r="F249" s="217" t="s">
        <v>4431</v>
      </c>
      <c r="G249" s="218" t="s">
        <v>1165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508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2507</v>
      </c>
    </row>
    <row r="250" s="2" customFormat="1" ht="24.15" customHeight="1">
      <c r="A250" s="41"/>
      <c r="B250" s="42"/>
      <c r="C250" s="215" t="s">
        <v>1442</v>
      </c>
      <c r="D250" s="215" t="s">
        <v>171</v>
      </c>
      <c r="E250" s="216" t="s">
        <v>4432</v>
      </c>
      <c r="F250" s="217" t="s">
        <v>4433</v>
      </c>
      <c r="G250" s="218" t="s">
        <v>853</v>
      </c>
      <c r="H250" s="219">
        <v>55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2519</v>
      </c>
    </row>
    <row r="251" s="2" customFormat="1" ht="24.15" customHeight="1">
      <c r="A251" s="41"/>
      <c r="B251" s="42"/>
      <c r="C251" s="215" t="s">
        <v>1460</v>
      </c>
      <c r="D251" s="215" t="s">
        <v>171</v>
      </c>
      <c r="E251" s="216" t="s">
        <v>4434</v>
      </c>
      <c r="F251" s="217" t="s">
        <v>4435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2528</v>
      </c>
    </row>
    <row r="252" s="2" customFormat="1">
      <c r="A252" s="41"/>
      <c r="B252" s="42"/>
      <c r="C252" s="43"/>
      <c r="D252" s="235" t="s">
        <v>1090</v>
      </c>
      <c r="E252" s="43"/>
      <c r="F252" s="276" t="s">
        <v>4436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1090</v>
      </c>
      <c r="AU252" s="20" t="s">
        <v>76</v>
      </c>
    </row>
    <row r="253" s="2" customFormat="1" ht="16.5" customHeight="1">
      <c r="A253" s="41"/>
      <c r="B253" s="42"/>
      <c r="C253" s="215" t="s">
        <v>1465</v>
      </c>
      <c r="D253" s="215" t="s">
        <v>171</v>
      </c>
      <c r="E253" s="216" t="s">
        <v>4437</v>
      </c>
      <c r="F253" s="217" t="s">
        <v>4438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2537</v>
      </c>
    </row>
    <row r="254" s="2" customFormat="1" ht="16.5" customHeight="1">
      <c r="A254" s="41"/>
      <c r="B254" s="42"/>
      <c r="C254" s="215" t="s">
        <v>1477</v>
      </c>
      <c r="D254" s="215" t="s">
        <v>171</v>
      </c>
      <c r="E254" s="216" t="s">
        <v>4439</v>
      </c>
      <c r="F254" s="217" t="s">
        <v>4440</v>
      </c>
      <c r="G254" s="218" t="s">
        <v>853</v>
      </c>
      <c r="H254" s="219">
        <v>8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2549</v>
      </c>
    </row>
    <row r="255" s="2" customFormat="1" ht="16.5" customHeight="1">
      <c r="A255" s="41"/>
      <c r="B255" s="42"/>
      <c r="C255" s="215" t="s">
        <v>1489</v>
      </c>
      <c r="D255" s="215" t="s">
        <v>171</v>
      </c>
      <c r="E255" s="216" t="s">
        <v>4441</v>
      </c>
      <c r="F255" s="217" t="s">
        <v>4442</v>
      </c>
      <c r="G255" s="218" t="s">
        <v>853</v>
      </c>
      <c r="H255" s="219">
        <v>4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2561</v>
      </c>
    </row>
    <row r="256" s="2" customFormat="1" ht="33" customHeight="1">
      <c r="A256" s="41"/>
      <c r="B256" s="42"/>
      <c r="C256" s="215" t="s">
        <v>1495</v>
      </c>
      <c r="D256" s="215" t="s">
        <v>171</v>
      </c>
      <c r="E256" s="216" t="s">
        <v>4443</v>
      </c>
      <c r="F256" s="217" t="s">
        <v>4444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2572</v>
      </c>
    </row>
    <row r="257" s="2" customFormat="1" ht="16.5" customHeight="1">
      <c r="A257" s="41"/>
      <c r="B257" s="42"/>
      <c r="C257" s="215" t="s">
        <v>1507</v>
      </c>
      <c r="D257" s="215" t="s">
        <v>171</v>
      </c>
      <c r="E257" s="216" t="s">
        <v>4445</v>
      </c>
      <c r="F257" s="217" t="s">
        <v>4446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2580</v>
      </c>
    </row>
    <row r="258" s="2" customFormat="1" ht="16.5" customHeight="1">
      <c r="A258" s="41"/>
      <c r="B258" s="42"/>
      <c r="C258" s="215" t="s">
        <v>1512</v>
      </c>
      <c r="D258" s="215" t="s">
        <v>171</v>
      </c>
      <c r="E258" s="216" t="s">
        <v>4447</v>
      </c>
      <c r="F258" s="217" t="s">
        <v>4448</v>
      </c>
      <c r="G258" s="218" t="s">
        <v>853</v>
      </c>
      <c r="H258" s="219">
        <v>3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2588</v>
      </c>
    </row>
    <row r="259" s="2" customFormat="1" ht="21.75" customHeight="1">
      <c r="A259" s="41"/>
      <c r="B259" s="42"/>
      <c r="C259" s="215" t="s">
        <v>1535</v>
      </c>
      <c r="D259" s="215" t="s">
        <v>171</v>
      </c>
      <c r="E259" s="216" t="s">
        <v>4449</v>
      </c>
      <c r="F259" s="217" t="s">
        <v>4450</v>
      </c>
      <c r="G259" s="218" t="s">
        <v>853</v>
      </c>
      <c r="H259" s="219">
        <v>3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2596</v>
      </c>
    </row>
    <row r="260" s="2" customFormat="1" ht="16.5" customHeight="1">
      <c r="A260" s="41"/>
      <c r="B260" s="42"/>
      <c r="C260" s="215" t="s">
        <v>1540</v>
      </c>
      <c r="D260" s="215" t="s">
        <v>171</v>
      </c>
      <c r="E260" s="216" t="s">
        <v>4451</v>
      </c>
      <c r="F260" s="217" t="s">
        <v>4452</v>
      </c>
      <c r="G260" s="218" t="s">
        <v>853</v>
      </c>
      <c r="H260" s="219">
        <v>3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2604</v>
      </c>
    </row>
    <row r="261" s="2" customFormat="1" ht="24.15" customHeight="1">
      <c r="A261" s="41"/>
      <c r="B261" s="42"/>
      <c r="C261" s="215" t="s">
        <v>1545</v>
      </c>
      <c r="D261" s="215" t="s">
        <v>171</v>
      </c>
      <c r="E261" s="216" t="s">
        <v>4453</v>
      </c>
      <c r="F261" s="217" t="s">
        <v>4454</v>
      </c>
      <c r="G261" s="218" t="s">
        <v>396</v>
      </c>
      <c r="H261" s="219">
        <v>72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2612</v>
      </c>
    </row>
    <row r="262" s="2" customFormat="1" ht="24.15" customHeight="1">
      <c r="A262" s="41"/>
      <c r="B262" s="42"/>
      <c r="C262" s="215" t="s">
        <v>1551</v>
      </c>
      <c r="D262" s="215" t="s">
        <v>171</v>
      </c>
      <c r="E262" s="216" t="s">
        <v>4455</v>
      </c>
      <c r="F262" s="217" t="s">
        <v>4456</v>
      </c>
      <c r="G262" s="218" t="s">
        <v>396</v>
      </c>
      <c r="H262" s="219">
        <v>28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2623</v>
      </c>
    </row>
    <row r="263" s="2" customFormat="1" ht="24.15" customHeight="1">
      <c r="A263" s="41"/>
      <c r="B263" s="42"/>
      <c r="C263" s="215" t="s">
        <v>1554</v>
      </c>
      <c r="D263" s="215" t="s">
        <v>171</v>
      </c>
      <c r="E263" s="216" t="s">
        <v>4457</v>
      </c>
      <c r="F263" s="217" t="s">
        <v>4458</v>
      </c>
      <c r="G263" s="218" t="s">
        <v>396</v>
      </c>
      <c r="H263" s="219">
        <v>72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2643</v>
      </c>
    </row>
    <row r="264" s="2" customFormat="1" ht="24.15" customHeight="1">
      <c r="A264" s="41"/>
      <c r="B264" s="42"/>
      <c r="C264" s="215" t="s">
        <v>1557</v>
      </c>
      <c r="D264" s="215" t="s">
        <v>171</v>
      </c>
      <c r="E264" s="216" t="s">
        <v>4459</v>
      </c>
      <c r="F264" s="217" t="s">
        <v>4460</v>
      </c>
      <c r="G264" s="218" t="s">
        <v>396</v>
      </c>
      <c r="H264" s="219">
        <v>28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2661</v>
      </c>
    </row>
    <row r="265" s="2" customFormat="1" ht="21.75" customHeight="1">
      <c r="A265" s="41"/>
      <c r="B265" s="42"/>
      <c r="C265" s="215" t="s">
        <v>1560</v>
      </c>
      <c r="D265" s="215" t="s">
        <v>171</v>
      </c>
      <c r="E265" s="216" t="s">
        <v>4461</v>
      </c>
      <c r="F265" s="217" t="s">
        <v>4462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2675</v>
      </c>
    </row>
    <row r="266" s="2" customFormat="1" ht="21.75" customHeight="1">
      <c r="A266" s="41"/>
      <c r="B266" s="42"/>
      <c r="C266" s="215" t="s">
        <v>1565</v>
      </c>
      <c r="D266" s="215" t="s">
        <v>171</v>
      </c>
      <c r="E266" s="216" t="s">
        <v>4463</v>
      </c>
      <c r="F266" s="217" t="s">
        <v>4464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2686</v>
      </c>
    </row>
    <row r="267" s="2" customFormat="1" ht="21.75" customHeight="1">
      <c r="A267" s="41"/>
      <c r="B267" s="42"/>
      <c r="C267" s="215" t="s">
        <v>1572</v>
      </c>
      <c r="D267" s="215" t="s">
        <v>171</v>
      </c>
      <c r="E267" s="216" t="s">
        <v>4465</v>
      </c>
      <c r="F267" s="217" t="s">
        <v>4466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2702</v>
      </c>
    </row>
    <row r="268" s="2" customFormat="1" ht="16.5" customHeight="1">
      <c r="A268" s="41"/>
      <c r="B268" s="42"/>
      <c r="C268" s="215" t="s">
        <v>1662</v>
      </c>
      <c r="D268" s="215" t="s">
        <v>171</v>
      </c>
      <c r="E268" s="216" t="s">
        <v>4467</v>
      </c>
      <c r="F268" s="217" t="s">
        <v>4468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2713</v>
      </c>
    </row>
    <row r="269" s="2" customFormat="1" ht="16.5" customHeight="1">
      <c r="A269" s="41"/>
      <c r="B269" s="42"/>
      <c r="C269" s="215" t="s">
        <v>1680</v>
      </c>
      <c r="D269" s="215" t="s">
        <v>171</v>
      </c>
      <c r="E269" s="216" t="s">
        <v>4469</v>
      </c>
      <c r="F269" s="217" t="s">
        <v>4470</v>
      </c>
      <c r="G269" s="218" t="s">
        <v>853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2723</v>
      </c>
    </row>
    <row r="270" s="2" customFormat="1" ht="21.75" customHeight="1">
      <c r="A270" s="41"/>
      <c r="B270" s="42"/>
      <c r="C270" s="215" t="s">
        <v>1685</v>
      </c>
      <c r="D270" s="215" t="s">
        <v>171</v>
      </c>
      <c r="E270" s="216" t="s">
        <v>4471</v>
      </c>
      <c r="F270" s="217" t="s">
        <v>4472</v>
      </c>
      <c r="G270" s="218" t="s">
        <v>853</v>
      </c>
      <c r="H270" s="219">
        <v>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2734</v>
      </c>
    </row>
    <row r="271" s="2" customFormat="1" ht="16.5" customHeight="1">
      <c r="A271" s="41"/>
      <c r="B271" s="42"/>
      <c r="C271" s="215" t="s">
        <v>1690</v>
      </c>
      <c r="D271" s="215" t="s">
        <v>171</v>
      </c>
      <c r="E271" s="216" t="s">
        <v>4473</v>
      </c>
      <c r="F271" s="217" t="s">
        <v>4474</v>
      </c>
      <c r="G271" s="218" t="s">
        <v>853</v>
      </c>
      <c r="H271" s="219">
        <v>6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2747</v>
      </c>
    </row>
    <row r="272" s="2" customFormat="1" ht="24.15" customHeight="1">
      <c r="A272" s="41"/>
      <c r="B272" s="42"/>
      <c r="C272" s="215" t="s">
        <v>1695</v>
      </c>
      <c r="D272" s="215" t="s">
        <v>171</v>
      </c>
      <c r="E272" s="216" t="s">
        <v>4475</v>
      </c>
      <c r="F272" s="217" t="s">
        <v>4476</v>
      </c>
      <c r="G272" s="218" t="s">
        <v>1165</v>
      </c>
      <c r="H272" s="219">
        <v>1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2761</v>
      </c>
    </row>
    <row r="273" s="2" customFormat="1" ht="16.5" customHeight="1">
      <c r="A273" s="41"/>
      <c r="B273" s="42"/>
      <c r="C273" s="215" t="s">
        <v>1700</v>
      </c>
      <c r="D273" s="215" t="s">
        <v>171</v>
      </c>
      <c r="E273" s="216" t="s">
        <v>4477</v>
      </c>
      <c r="F273" s="217" t="s">
        <v>4478</v>
      </c>
      <c r="G273" s="218" t="s">
        <v>853</v>
      </c>
      <c r="H273" s="219">
        <v>5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2772</v>
      </c>
    </row>
    <row r="274" s="2" customFormat="1" ht="16.5" customHeight="1">
      <c r="A274" s="41"/>
      <c r="B274" s="42"/>
      <c r="C274" s="215" t="s">
        <v>1707</v>
      </c>
      <c r="D274" s="215" t="s">
        <v>171</v>
      </c>
      <c r="E274" s="216" t="s">
        <v>4479</v>
      </c>
      <c r="F274" s="217" t="s">
        <v>4480</v>
      </c>
      <c r="G274" s="218" t="s">
        <v>853</v>
      </c>
      <c r="H274" s="219">
        <v>9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2783</v>
      </c>
    </row>
    <row r="275" s="2" customFormat="1" ht="16.5" customHeight="1">
      <c r="A275" s="41"/>
      <c r="B275" s="42"/>
      <c r="C275" s="215" t="s">
        <v>1712</v>
      </c>
      <c r="D275" s="215" t="s">
        <v>171</v>
      </c>
      <c r="E275" s="216" t="s">
        <v>4481</v>
      </c>
      <c r="F275" s="217" t="s">
        <v>4482</v>
      </c>
      <c r="G275" s="218" t="s">
        <v>853</v>
      </c>
      <c r="H275" s="219">
        <v>7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2792</v>
      </c>
    </row>
    <row r="276" s="2" customFormat="1" ht="16.5" customHeight="1">
      <c r="A276" s="41"/>
      <c r="B276" s="42"/>
      <c r="C276" s="215" t="s">
        <v>1724</v>
      </c>
      <c r="D276" s="215" t="s">
        <v>171</v>
      </c>
      <c r="E276" s="216" t="s">
        <v>4483</v>
      </c>
      <c r="F276" s="217" t="s">
        <v>4484</v>
      </c>
      <c r="G276" s="218" t="s">
        <v>853</v>
      </c>
      <c r="H276" s="219">
        <v>3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2802</v>
      </c>
    </row>
    <row r="277" s="2" customFormat="1" ht="16.5" customHeight="1">
      <c r="A277" s="41"/>
      <c r="B277" s="42"/>
      <c r="C277" s="215" t="s">
        <v>1729</v>
      </c>
      <c r="D277" s="215" t="s">
        <v>171</v>
      </c>
      <c r="E277" s="216" t="s">
        <v>4485</v>
      </c>
      <c r="F277" s="217" t="s">
        <v>4486</v>
      </c>
      <c r="G277" s="218" t="s">
        <v>853</v>
      </c>
      <c r="H277" s="219">
        <v>8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2816</v>
      </c>
    </row>
    <row r="278" s="2" customFormat="1" ht="16.5" customHeight="1">
      <c r="A278" s="41"/>
      <c r="B278" s="42"/>
      <c r="C278" s="215" t="s">
        <v>1748</v>
      </c>
      <c r="D278" s="215" t="s">
        <v>171</v>
      </c>
      <c r="E278" s="216" t="s">
        <v>4487</v>
      </c>
      <c r="F278" s="217" t="s">
        <v>4488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2829</v>
      </c>
    </row>
    <row r="279" s="2" customFormat="1" ht="16.5" customHeight="1">
      <c r="A279" s="41"/>
      <c r="B279" s="42"/>
      <c r="C279" s="215" t="s">
        <v>1762</v>
      </c>
      <c r="D279" s="215" t="s">
        <v>171</v>
      </c>
      <c r="E279" s="216" t="s">
        <v>4489</v>
      </c>
      <c r="F279" s="217" t="s">
        <v>4490</v>
      </c>
      <c r="G279" s="218" t="s">
        <v>853</v>
      </c>
      <c r="H279" s="219">
        <v>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2846</v>
      </c>
    </row>
    <row r="280" s="2" customFormat="1" ht="21.75" customHeight="1">
      <c r="A280" s="41"/>
      <c r="B280" s="42"/>
      <c r="C280" s="215" t="s">
        <v>1767</v>
      </c>
      <c r="D280" s="215" t="s">
        <v>171</v>
      </c>
      <c r="E280" s="216" t="s">
        <v>4491</v>
      </c>
      <c r="F280" s="217" t="s">
        <v>4492</v>
      </c>
      <c r="G280" s="218" t="s">
        <v>396</v>
      </c>
      <c r="H280" s="219">
        <v>677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2859</v>
      </c>
    </row>
    <row r="281" s="2" customFormat="1" ht="21.75" customHeight="1">
      <c r="A281" s="41"/>
      <c r="B281" s="42"/>
      <c r="C281" s="215" t="s">
        <v>1772</v>
      </c>
      <c r="D281" s="215" t="s">
        <v>171</v>
      </c>
      <c r="E281" s="216" t="s">
        <v>4493</v>
      </c>
      <c r="F281" s="217" t="s">
        <v>4494</v>
      </c>
      <c r="G281" s="218" t="s">
        <v>396</v>
      </c>
      <c r="H281" s="219">
        <v>677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2873</v>
      </c>
    </row>
    <row r="282" s="2" customFormat="1" ht="16.5" customHeight="1">
      <c r="A282" s="41"/>
      <c r="B282" s="42"/>
      <c r="C282" s="215" t="s">
        <v>1779</v>
      </c>
      <c r="D282" s="215" t="s">
        <v>171</v>
      </c>
      <c r="E282" s="216" t="s">
        <v>4371</v>
      </c>
      <c r="F282" s="217" t="s">
        <v>4372</v>
      </c>
      <c r="G282" s="218" t="s">
        <v>396</v>
      </c>
      <c r="H282" s="219">
        <v>62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2904</v>
      </c>
    </row>
    <row r="283" s="2" customFormat="1" ht="16.5" customHeight="1">
      <c r="A283" s="41"/>
      <c r="B283" s="42"/>
      <c r="C283" s="215" t="s">
        <v>1784</v>
      </c>
      <c r="D283" s="215" t="s">
        <v>171</v>
      </c>
      <c r="E283" s="216" t="s">
        <v>4369</v>
      </c>
      <c r="F283" s="217" t="s">
        <v>4370</v>
      </c>
      <c r="G283" s="218" t="s">
        <v>396</v>
      </c>
      <c r="H283" s="219">
        <v>42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508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508</v>
      </c>
      <c r="BM283" s="226" t="s">
        <v>2917</v>
      </c>
    </row>
    <row r="284" s="2" customFormat="1" ht="44.25" customHeight="1">
      <c r="A284" s="41"/>
      <c r="B284" s="42"/>
      <c r="C284" s="215" t="s">
        <v>1789</v>
      </c>
      <c r="D284" s="215" t="s">
        <v>171</v>
      </c>
      <c r="E284" s="216" t="s">
        <v>4495</v>
      </c>
      <c r="F284" s="217" t="s">
        <v>4496</v>
      </c>
      <c r="G284" s="218" t="s">
        <v>2131</v>
      </c>
      <c r="H284" s="219">
        <v>20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2929</v>
      </c>
    </row>
    <row r="285" s="2" customFormat="1" ht="21.75" customHeight="1">
      <c r="A285" s="41"/>
      <c r="B285" s="42"/>
      <c r="C285" s="215" t="s">
        <v>1795</v>
      </c>
      <c r="D285" s="215" t="s">
        <v>171</v>
      </c>
      <c r="E285" s="216" t="s">
        <v>4497</v>
      </c>
      <c r="F285" s="217" t="s">
        <v>4498</v>
      </c>
      <c r="G285" s="218" t="s">
        <v>405</v>
      </c>
      <c r="H285" s="219">
        <v>2.044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2942</v>
      </c>
    </row>
    <row r="286" s="12" customFormat="1" ht="25.92" customHeight="1">
      <c r="A286" s="12"/>
      <c r="B286" s="199"/>
      <c r="C286" s="200"/>
      <c r="D286" s="201" t="s">
        <v>68</v>
      </c>
      <c r="E286" s="202" t="s">
        <v>4131</v>
      </c>
      <c r="F286" s="202" t="s">
        <v>4499</v>
      </c>
      <c r="G286" s="200"/>
      <c r="H286" s="200"/>
      <c r="I286" s="203"/>
      <c r="J286" s="204">
        <f>BK286</f>
        <v>0</v>
      </c>
      <c r="K286" s="200"/>
      <c r="L286" s="205"/>
      <c r="M286" s="206"/>
      <c r="N286" s="207"/>
      <c r="O286" s="207"/>
      <c r="P286" s="208">
        <f>SUM(P287:P316)</f>
        <v>0</v>
      </c>
      <c r="Q286" s="207"/>
      <c r="R286" s="208">
        <f>SUM(R287:R316)</f>
        <v>0</v>
      </c>
      <c r="S286" s="207"/>
      <c r="T286" s="209">
        <f>SUM(T287:T316)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78</v>
      </c>
      <c r="AT286" s="211" t="s">
        <v>68</v>
      </c>
      <c r="AU286" s="211" t="s">
        <v>69</v>
      </c>
      <c r="AY286" s="210" t="s">
        <v>169</v>
      </c>
      <c r="BK286" s="212">
        <f>SUM(BK287:BK316)</f>
        <v>0</v>
      </c>
    </row>
    <row r="287" s="2" customFormat="1" ht="16.5" customHeight="1">
      <c r="A287" s="41"/>
      <c r="B287" s="42"/>
      <c r="C287" s="215" t="s">
        <v>1800</v>
      </c>
      <c r="D287" s="215" t="s">
        <v>171</v>
      </c>
      <c r="E287" s="216" t="s">
        <v>4500</v>
      </c>
      <c r="F287" s="217" t="s">
        <v>4501</v>
      </c>
      <c r="G287" s="218" t="s">
        <v>396</v>
      </c>
      <c r="H287" s="219">
        <v>65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2952</v>
      </c>
    </row>
    <row r="288" s="2" customFormat="1" ht="16.5" customHeight="1">
      <c r="A288" s="41"/>
      <c r="B288" s="42"/>
      <c r="C288" s="215" t="s">
        <v>1805</v>
      </c>
      <c r="D288" s="215" t="s">
        <v>171</v>
      </c>
      <c r="E288" s="216" t="s">
        <v>4502</v>
      </c>
      <c r="F288" s="217" t="s">
        <v>4503</v>
      </c>
      <c r="G288" s="218" t="s">
        <v>396</v>
      </c>
      <c r="H288" s="219">
        <v>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2964</v>
      </c>
    </row>
    <row r="289" s="2" customFormat="1" ht="16.5" customHeight="1">
      <c r="A289" s="41"/>
      <c r="B289" s="42"/>
      <c r="C289" s="215" t="s">
        <v>1810</v>
      </c>
      <c r="D289" s="215" t="s">
        <v>171</v>
      </c>
      <c r="E289" s="216" t="s">
        <v>4504</v>
      </c>
      <c r="F289" s="217" t="s">
        <v>4505</v>
      </c>
      <c r="G289" s="218" t="s">
        <v>396</v>
      </c>
      <c r="H289" s="219">
        <v>8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2978</v>
      </c>
    </row>
    <row r="290" s="2" customFormat="1" ht="16.5" customHeight="1">
      <c r="A290" s="41"/>
      <c r="B290" s="42"/>
      <c r="C290" s="215" t="s">
        <v>1823</v>
      </c>
      <c r="D290" s="215" t="s">
        <v>171</v>
      </c>
      <c r="E290" s="216" t="s">
        <v>4506</v>
      </c>
      <c r="F290" s="217" t="s">
        <v>4507</v>
      </c>
      <c r="G290" s="218" t="s">
        <v>396</v>
      </c>
      <c r="H290" s="219">
        <v>121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2986</v>
      </c>
    </row>
    <row r="291" s="2" customFormat="1" ht="21.75" customHeight="1">
      <c r="A291" s="41"/>
      <c r="B291" s="42"/>
      <c r="C291" s="215" t="s">
        <v>1833</v>
      </c>
      <c r="D291" s="215" t="s">
        <v>171</v>
      </c>
      <c r="E291" s="216" t="s">
        <v>4508</v>
      </c>
      <c r="F291" s="217" t="s">
        <v>4509</v>
      </c>
      <c r="G291" s="218" t="s">
        <v>396</v>
      </c>
      <c r="H291" s="219">
        <v>2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2994</v>
      </c>
    </row>
    <row r="292" s="2" customFormat="1" ht="24.15" customHeight="1">
      <c r="A292" s="41"/>
      <c r="B292" s="42"/>
      <c r="C292" s="215" t="s">
        <v>1840</v>
      </c>
      <c r="D292" s="215" t="s">
        <v>171</v>
      </c>
      <c r="E292" s="216" t="s">
        <v>4510</v>
      </c>
      <c r="F292" s="217" t="s">
        <v>4511</v>
      </c>
      <c r="G292" s="218" t="s">
        <v>19</v>
      </c>
      <c r="H292" s="219">
        <v>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3006</v>
      </c>
    </row>
    <row r="293" s="2" customFormat="1">
      <c r="A293" s="41"/>
      <c r="B293" s="42"/>
      <c r="C293" s="43"/>
      <c r="D293" s="235" t="s">
        <v>1090</v>
      </c>
      <c r="E293" s="43"/>
      <c r="F293" s="276" t="s">
        <v>4512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1090</v>
      </c>
      <c r="AU293" s="20" t="s">
        <v>76</v>
      </c>
    </row>
    <row r="294" s="2" customFormat="1" ht="24.15" customHeight="1">
      <c r="A294" s="41"/>
      <c r="B294" s="42"/>
      <c r="C294" s="215" t="s">
        <v>1845</v>
      </c>
      <c r="D294" s="215" t="s">
        <v>171</v>
      </c>
      <c r="E294" s="216" t="s">
        <v>4513</v>
      </c>
      <c r="F294" s="217" t="s">
        <v>4514</v>
      </c>
      <c r="G294" s="218" t="s">
        <v>853</v>
      </c>
      <c r="H294" s="219">
        <v>7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3017</v>
      </c>
    </row>
    <row r="295" s="2" customFormat="1" ht="24.15" customHeight="1">
      <c r="A295" s="41"/>
      <c r="B295" s="42"/>
      <c r="C295" s="215" t="s">
        <v>1894</v>
      </c>
      <c r="D295" s="215" t="s">
        <v>171</v>
      </c>
      <c r="E295" s="216" t="s">
        <v>4515</v>
      </c>
      <c r="F295" s="217" t="s">
        <v>4516</v>
      </c>
      <c r="G295" s="218" t="s">
        <v>853</v>
      </c>
      <c r="H295" s="219">
        <v>3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3028</v>
      </c>
    </row>
    <row r="296" s="2" customFormat="1" ht="24.15" customHeight="1">
      <c r="A296" s="41"/>
      <c r="B296" s="42"/>
      <c r="C296" s="215" t="s">
        <v>1899</v>
      </c>
      <c r="D296" s="215" t="s">
        <v>171</v>
      </c>
      <c r="E296" s="216" t="s">
        <v>4517</v>
      </c>
      <c r="F296" s="217" t="s">
        <v>4518</v>
      </c>
      <c r="G296" s="218" t="s">
        <v>2169</v>
      </c>
      <c r="H296" s="219">
        <v>5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3038</v>
      </c>
    </row>
    <row r="297" s="2" customFormat="1" ht="16.5" customHeight="1">
      <c r="A297" s="41"/>
      <c r="B297" s="42"/>
      <c r="C297" s="215" t="s">
        <v>1924</v>
      </c>
      <c r="D297" s="215" t="s">
        <v>171</v>
      </c>
      <c r="E297" s="216" t="s">
        <v>4519</v>
      </c>
      <c r="F297" s="217" t="s">
        <v>4520</v>
      </c>
      <c r="G297" s="218" t="s">
        <v>853</v>
      </c>
      <c r="H297" s="219">
        <v>1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508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508</v>
      </c>
      <c r="BM297" s="226" t="s">
        <v>3052</v>
      </c>
    </row>
    <row r="298" s="2" customFormat="1">
      <c r="A298" s="41"/>
      <c r="B298" s="42"/>
      <c r="C298" s="43"/>
      <c r="D298" s="235" t="s">
        <v>1090</v>
      </c>
      <c r="E298" s="43"/>
      <c r="F298" s="276" t="s">
        <v>4521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1090</v>
      </c>
      <c r="AU298" s="20" t="s">
        <v>76</v>
      </c>
    </row>
    <row r="299" s="2" customFormat="1" ht="16.5" customHeight="1">
      <c r="A299" s="41"/>
      <c r="B299" s="42"/>
      <c r="C299" s="215" t="s">
        <v>1948</v>
      </c>
      <c r="D299" s="215" t="s">
        <v>171</v>
      </c>
      <c r="E299" s="216" t="s">
        <v>4522</v>
      </c>
      <c r="F299" s="217" t="s">
        <v>4523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3064</v>
      </c>
    </row>
    <row r="300" s="2" customFormat="1">
      <c r="A300" s="41"/>
      <c r="B300" s="42"/>
      <c r="C300" s="43"/>
      <c r="D300" s="235" t="s">
        <v>1090</v>
      </c>
      <c r="E300" s="43"/>
      <c r="F300" s="276" t="s">
        <v>4524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1090</v>
      </c>
      <c r="AU300" s="20" t="s">
        <v>76</v>
      </c>
    </row>
    <row r="301" s="2" customFormat="1" ht="16.5" customHeight="1">
      <c r="A301" s="41"/>
      <c r="B301" s="42"/>
      <c r="C301" s="215" t="s">
        <v>1954</v>
      </c>
      <c r="D301" s="215" t="s">
        <v>171</v>
      </c>
      <c r="E301" s="216" t="s">
        <v>4525</v>
      </c>
      <c r="F301" s="217" t="s">
        <v>4526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3072</v>
      </c>
    </row>
    <row r="302" s="2" customFormat="1" ht="16.5" customHeight="1">
      <c r="A302" s="41"/>
      <c r="B302" s="42"/>
      <c r="C302" s="215" t="s">
        <v>1979</v>
      </c>
      <c r="D302" s="215" t="s">
        <v>171</v>
      </c>
      <c r="E302" s="216" t="s">
        <v>4527</v>
      </c>
      <c r="F302" s="217" t="s">
        <v>4528</v>
      </c>
      <c r="G302" s="218" t="s">
        <v>853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3080</v>
      </c>
    </row>
    <row r="303" s="2" customFormat="1" ht="16.5" customHeight="1">
      <c r="A303" s="41"/>
      <c r="B303" s="42"/>
      <c r="C303" s="215" t="s">
        <v>1986</v>
      </c>
      <c r="D303" s="215" t="s">
        <v>171</v>
      </c>
      <c r="E303" s="216" t="s">
        <v>4529</v>
      </c>
      <c r="F303" s="217" t="s">
        <v>4530</v>
      </c>
      <c r="G303" s="218" t="s">
        <v>853</v>
      </c>
      <c r="H303" s="219">
        <v>7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3088</v>
      </c>
    </row>
    <row r="304" s="2" customFormat="1" ht="16.5" customHeight="1">
      <c r="A304" s="41"/>
      <c r="B304" s="42"/>
      <c r="C304" s="215" t="s">
        <v>1993</v>
      </c>
      <c r="D304" s="215" t="s">
        <v>171</v>
      </c>
      <c r="E304" s="216" t="s">
        <v>4531</v>
      </c>
      <c r="F304" s="217" t="s">
        <v>4532</v>
      </c>
      <c r="G304" s="218" t="s">
        <v>853</v>
      </c>
      <c r="H304" s="219">
        <v>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3096</v>
      </c>
    </row>
    <row r="305" s="2" customFormat="1" ht="16.5" customHeight="1">
      <c r="A305" s="41"/>
      <c r="B305" s="42"/>
      <c r="C305" s="215" t="s">
        <v>1999</v>
      </c>
      <c r="D305" s="215" t="s">
        <v>171</v>
      </c>
      <c r="E305" s="216" t="s">
        <v>4533</v>
      </c>
      <c r="F305" s="217" t="s">
        <v>4534</v>
      </c>
      <c r="G305" s="218" t="s">
        <v>853</v>
      </c>
      <c r="H305" s="219">
        <v>1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3104</v>
      </c>
    </row>
    <row r="306" s="2" customFormat="1" ht="16.5" customHeight="1">
      <c r="A306" s="41"/>
      <c r="B306" s="42"/>
      <c r="C306" s="215" t="s">
        <v>2014</v>
      </c>
      <c r="D306" s="215" t="s">
        <v>171</v>
      </c>
      <c r="E306" s="216" t="s">
        <v>4535</v>
      </c>
      <c r="F306" s="217" t="s">
        <v>4536</v>
      </c>
      <c r="G306" s="218" t="s">
        <v>853</v>
      </c>
      <c r="H306" s="219">
        <v>5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3112</v>
      </c>
    </row>
    <row r="307" s="2" customFormat="1" ht="16.5" customHeight="1">
      <c r="A307" s="41"/>
      <c r="B307" s="42"/>
      <c r="C307" s="215" t="s">
        <v>2030</v>
      </c>
      <c r="D307" s="215" t="s">
        <v>171</v>
      </c>
      <c r="E307" s="216" t="s">
        <v>4537</v>
      </c>
      <c r="F307" s="217" t="s">
        <v>4538</v>
      </c>
      <c r="G307" s="218" t="s">
        <v>853</v>
      </c>
      <c r="H307" s="219">
        <v>2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3120</v>
      </c>
    </row>
    <row r="308" s="2" customFormat="1" ht="21.75" customHeight="1">
      <c r="A308" s="41"/>
      <c r="B308" s="42"/>
      <c r="C308" s="215" t="s">
        <v>2035</v>
      </c>
      <c r="D308" s="215" t="s">
        <v>171</v>
      </c>
      <c r="E308" s="216" t="s">
        <v>4539</v>
      </c>
      <c r="F308" s="217" t="s">
        <v>4540</v>
      </c>
      <c r="G308" s="218" t="s">
        <v>853</v>
      </c>
      <c r="H308" s="219">
        <v>7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3128</v>
      </c>
    </row>
    <row r="309" s="2" customFormat="1" ht="21.75" customHeight="1">
      <c r="A309" s="41"/>
      <c r="B309" s="42"/>
      <c r="C309" s="215" t="s">
        <v>2042</v>
      </c>
      <c r="D309" s="215" t="s">
        <v>171</v>
      </c>
      <c r="E309" s="216" t="s">
        <v>4541</v>
      </c>
      <c r="F309" s="217" t="s">
        <v>4542</v>
      </c>
      <c r="G309" s="218" t="s">
        <v>853</v>
      </c>
      <c r="H309" s="219">
        <v>3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3136</v>
      </c>
    </row>
    <row r="310" s="2" customFormat="1" ht="16.5" customHeight="1">
      <c r="A310" s="41"/>
      <c r="B310" s="42"/>
      <c r="C310" s="215" t="s">
        <v>2056</v>
      </c>
      <c r="D310" s="215" t="s">
        <v>171</v>
      </c>
      <c r="E310" s="216" t="s">
        <v>4543</v>
      </c>
      <c r="F310" s="217" t="s">
        <v>4544</v>
      </c>
      <c r="G310" s="218" t="s">
        <v>853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3144</v>
      </c>
    </row>
    <row r="311" s="2" customFormat="1" ht="16.5" customHeight="1">
      <c r="A311" s="41"/>
      <c r="B311" s="42"/>
      <c r="C311" s="215" t="s">
        <v>2069</v>
      </c>
      <c r="D311" s="215" t="s">
        <v>171</v>
      </c>
      <c r="E311" s="216" t="s">
        <v>4545</v>
      </c>
      <c r="F311" s="217" t="s">
        <v>4546</v>
      </c>
      <c r="G311" s="218" t="s">
        <v>1165</v>
      </c>
      <c r="H311" s="219">
        <v>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3152</v>
      </c>
    </row>
    <row r="312" s="2" customFormat="1" ht="44.25" customHeight="1">
      <c r="A312" s="41"/>
      <c r="B312" s="42"/>
      <c r="C312" s="215" t="s">
        <v>2077</v>
      </c>
      <c r="D312" s="215" t="s">
        <v>171</v>
      </c>
      <c r="E312" s="216" t="s">
        <v>4495</v>
      </c>
      <c r="F312" s="217" t="s">
        <v>4496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3160</v>
      </c>
    </row>
    <row r="313" s="2" customFormat="1" ht="24.15" customHeight="1">
      <c r="A313" s="41"/>
      <c r="B313" s="42"/>
      <c r="C313" s="215" t="s">
        <v>2082</v>
      </c>
      <c r="D313" s="215" t="s">
        <v>171</v>
      </c>
      <c r="E313" s="216" t="s">
        <v>4547</v>
      </c>
      <c r="F313" s="217" t="s">
        <v>4548</v>
      </c>
      <c r="G313" s="218" t="s">
        <v>396</v>
      </c>
      <c r="H313" s="219">
        <v>121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3168</v>
      </c>
    </row>
    <row r="314" s="2" customFormat="1" ht="21.75" customHeight="1">
      <c r="A314" s="41"/>
      <c r="B314" s="42"/>
      <c r="C314" s="215" t="s">
        <v>2087</v>
      </c>
      <c r="D314" s="215" t="s">
        <v>171</v>
      </c>
      <c r="E314" s="216" t="s">
        <v>4549</v>
      </c>
      <c r="F314" s="217" t="s">
        <v>4550</v>
      </c>
      <c r="G314" s="218" t="s">
        <v>405</v>
      </c>
      <c r="H314" s="219">
        <v>1.3320000000000001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3176</v>
      </c>
    </row>
    <row r="315" s="2" customFormat="1" ht="24.15" customHeight="1">
      <c r="A315" s="41"/>
      <c r="B315" s="42"/>
      <c r="C315" s="215" t="s">
        <v>2094</v>
      </c>
      <c r="D315" s="215" t="s">
        <v>171</v>
      </c>
      <c r="E315" s="216" t="s">
        <v>4551</v>
      </c>
      <c r="F315" s="217" t="s">
        <v>4552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3185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4553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12" customFormat="1" ht="25.92" customHeight="1">
      <c r="A317" s="12"/>
      <c r="B317" s="199"/>
      <c r="C317" s="200"/>
      <c r="D317" s="201" t="s">
        <v>68</v>
      </c>
      <c r="E317" s="202" t="s">
        <v>2566</v>
      </c>
      <c r="F317" s="202" t="s">
        <v>4554</v>
      </c>
      <c r="G317" s="200"/>
      <c r="H317" s="200"/>
      <c r="I317" s="203"/>
      <c r="J317" s="204">
        <f>BK317</f>
        <v>0</v>
      </c>
      <c r="K317" s="200"/>
      <c r="L317" s="205"/>
      <c r="M317" s="206"/>
      <c r="N317" s="207"/>
      <c r="O317" s="207"/>
      <c r="P317" s="208">
        <f>SUM(P318:P356)</f>
        <v>0</v>
      </c>
      <c r="Q317" s="207"/>
      <c r="R317" s="208">
        <f>SUM(R318:R356)</f>
        <v>0</v>
      </c>
      <c r="S317" s="207"/>
      <c r="T317" s="209">
        <f>SUM(T318:T356)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0" t="s">
        <v>78</v>
      </c>
      <c r="AT317" s="211" t="s">
        <v>68</v>
      </c>
      <c r="AU317" s="211" t="s">
        <v>69</v>
      </c>
      <c r="AY317" s="210" t="s">
        <v>169</v>
      </c>
      <c r="BK317" s="212">
        <f>SUM(BK318:BK356)</f>
        <v>0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4555</v>
      </c>
      <c r="F318" s="217" t="s">
        <v>4556</v>
      </c>
      <c r="G318" s="218" t="s">
        <v>2131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3202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4557</v>
      </c>
      <c r="F319" s="217" t="s">
        <v>4558</v>
      </c>
      <c r="G319" s="218" t="s">
        <v>2169</v>
      </c>
      <c r="H319" s="219">
        <v>7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3210</v>
      </c>
    </row>
    <row r="320" s="2" customFormat="1" ht="33" customHeight="1">
      <c r="A320" s="41"/>
      <c r="B320" s="42"/>
      <c r="C320" s="215" t="s">
        <v>2117</v>
      </c>
      <c r="D320" s="215" t="s">
        <v>171</v>
      </c>
      <c r="E320" s="216" t="s">
        <v>4559</v>
      </c>
      <c r="F320" s="217" t="s">
        <v>4560</v>
      </c>
      <c r="G320" s="218" t="s">
        <v>2169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3222</v>
      </c>
    </row>
    <row r="321" s="2" customFormat="1" ht="44.25" customHeight="1">
      <c r="A321" s="41"/>
      <c r="B321" s="42"/>
      <c r="C321" s="215" t="s">
        <v>2123</v>
      </c>
      <c r="D321" s="215" t="s">
        <v>171</v>
      </c>
      <c r="E321" s="216" t="s">
        <v>4561</v>
      </c>
      <c r="F321" s="217" t="s">
        <v>4562</v>
      </c>
      <c r="G321" s="218" t="s">
        <v>2169</v>
      </c>
      <c r="H321" s="219">
        <v>8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3237</v>
      </c>
    </row>
    <row r="322" s="2" customFormat="1" ht="16.5" customHeight="1">
      <c r="A322" s="41"/>
      <c r="B322" s="42"/>
      <c r="C322" s="215" t="s">
        <v>2128</v>
      </c>
      <c r="D322" s="215" t="s">
        <v>171</v>
      </c>
      <c r="E322" s="216" t="s">
        <v>4563</v>
      </c>
      <c r="F322" s="217" t="s">
        <v>4564</v>
      </c>
      <c r="G322" s="218" t="s">
        <v>2169</v>
      </c>
      <c r="H322" s="219">
        <v>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3252</v>
      </c>
    </row>
    <row r="323" s="2" customFormat="1" ht="16.5" customHeight="1">
      <c r="A323" s="41"/>
      <c r="B323" s="42"/>
      <c r="C323" s="215" t="s">
        <v>2134</v>
      </c>
      <c r="D323" s="215" t="s">
        <v>171</v>
      </c>
      <c r="E323" s="216" t="s">
        <v>4565</v>
      </c>
      <c r="F323" s="217" t="s">
        <v>4566</v>
      </c>
      <c r="G323" s="218" t="s">
        <v>2169</v>
      </c>
      <c r="H323" s="219">
        <v>8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3261</v>
      </c>
    </row>
    <row r="324" s="2" customFormat="1" ht="16.5" customHeight="1">
      <c r="A324" s="41"/>
      <c r="B324" s="42"/>
      <c r="C324" s="215" t="s">
        <v>2138</v>
      </c>
      <c r="D324" s="215" t="s">
        <v>171</v>
      </c>
      <c r="E324" s="216" t="s">
        <v>4567</v>
      </c>
      <c r="F324" s="217" t="s">
        <v>4568</v>
      </c>
      <c r="G324" s="218" t="s">
        <v>2169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3270</v>
      </c>
    </row>
    <row r="325" s="2" customFormat="1" ht="44.25" customHeight="1">
      <c r="A325" s="41"/>
      <c r="B325" s="42"/>
      <c r="C325" s="215" t="s">
        <v>2142</v>
      </c>
      <c r="D325" s="215" t="s">
        <v>171</v>
      </c>
      <c r="E325" s="216" t="s">
        <v>4569</v>
      </c>
      <c r="F325" s="217" t="s">
        <v>4570</v>
      </c>
      <c r="G325" s="218" t="s">
        <v>2169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508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508</v>
      </c>
      <c r="BM325" s="226" t="s">
        <v>3278</v>
      </c>
    </row>
    <row r="326" s="2" customFormat="1" ht="16.5" customHeight="1">
      <c r="A326" s="41"/>
      <c r="B326" s="42"/>
      <c r="C326" s="215" t="s">
        <v>2146</v>
      </c>
      <c r="D326" s="215" t="s">
        <v>171</v>
      </c>
      <c r="E326" s="216" t="s">
        <v>4571</v>
      </c>
      <c r="F326" s="217" t="s">
        <v>4572</v>
      </c>
      <c r="G326" s="218" t="s">
        <v>2169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3286</v>
      </c>
    </row>
    <row r="327" s="2" customFormat="1" ht="16.5" customHeight="1">
      <c r="A327" s="41"/>
      <c r="B327" s="42"/>
      <c r="C327" s="215" t="s">
        <v>2150</v>
      </c>
      <c r="D327" s="215" t="s">
        <v>171</v>
      </c>
      <c r="E327" s="216" t="s">
        <v>4573</v>
      </c>
      <c r="F327" s="217" t="s">
        <v>4574</v>
      </c>
      <c r="G327" s="218" t="s">
        <v>853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3294</v>
      </c>
    </row>
    <row r="328" s="2" customFormat="1">
      <c r="A328" s="41"/>
      <c r="B328" s="42"/>
      <c r="C328" s="43"/>
      <c r="D328" s="235" t="s">
        <v>1090</v>
      </c>
      <c r="E328" s="43"/>
      <c r="F328" s="276" t="s">
        <v>4575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1090</v>
      </c>
      <c r="AU328" s="20" t="s">
        <v>76</v>
      </c>
    </row>
    <row r="329" s="2" customFormat="1" ht="16.5" customHeight="1">
      <c r="A329" s="41"/>
      <c r="B329" s="42"/>
      <c r="C329" s="215" t="s">
        <v>2154</v>
      </c>
      <c r="D329" s="215" t="s">
        <v>171</v>
      </c>
      <c r="E329" s="216" t="s">
        <v>4576</v>
      </c>
      <c r="F329" s="217" t="s">
        <v>4577</v>
      </c>
      <c r="G329" s="218" t="s">
        <v>853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3302</v>
      </c>
    </row>
    <row r="330" s="2" customFormat="1" ht="16.5" customHeight="1">
      <c r="A330" s="41"/>
      <c r="B330" s="42"/>
      <c r="C330" s="215" t="s">
        <v>2158</v>
      </c>
      <c r="D330" s="215" t="s">
        <v>171</v>
      </c>
      <c r="E330" s="216" t="s">
        <v>4563</v>
      </c>
      <c r="F330" s="217" t="s">
        <v>4564</v>
      </c>
      <c r="G330" s="218" t="s">
        <v>2169</v>
      </c>
      <c r="H330" s="219">
        <v>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3310</v>
      </c>
    </row>
    <row r="331" s="2" customFormat="1" ht="37.8" customHeight="1">
      <c r="A331" s="41"/>
      <c r="B331" s="42"/>
      <c r="C331" s="215" t="s">
        <v>2162</v>
      </c>
      <c r="D331" s="215" t="s">
        <v>171</v>
      </c>
      <c r="E331" s="216" t="s">
        <v>4578</v>
      </c>
      <c r="F331" s="217" t="s">
        <v>4579</v>
      </c>
      <c r="G331" s="218" t="s">
        <v>2169</v>
      </c>
      <c r="H331" s="219">
        <v>7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3318</v>
      </c>
    </row>
    <row r="332" s="2" customFormat="1" ht="16.5" customHeight="1">
      <c r="A332" s="41"/>
      <c r="B332" s="42"/>
      <c r="C332" s="215" t="s">
        <v>2166</v>
      </c>
      <c r="D332" s="215" t="s">
        <v>171</v>
      </c>
      <c r="E332" s="216" t="s">
        <v>4580</v>
      </c>
      <c r="F332" s="217" t="s">
        <v>4581</v>
      </c>
      <c r="G332" s="218" t="s">
        <v>2169</v>
      </c>
      <c r="H332" s="219">
        <v>7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3326</v>
      </c>
    </row>
    <row r="333" s="2" customFormat="1" ht="16.5" customHeight="1">
      <c r="A333" s="41"/>
      <c r="B333" s="42"/>
      <c r="C333" s="215" t="s">
        <v>2171</v>
      </c>
      <c r="D333" s="215" t="s">
        <v>171</v>
      </c>
      <c r="E333" s="216" t="s">
        <v>4582</v>
      </c>
      <c r="F333" s="217" t="s">
        <v>4583</v>
      </c>
      <c r="G333" s="218" t="s">
        <v>2169</v>
      </c>
      <c r="H333" s="219">
        <v>17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508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508</v>
      </c>
      <c r="BM333" s="226" t="s">
        <v>3334</v>
      </c>
    </row>
    <row r="334" s="2" customFormat="1" ht="16.5" customHeight="1">
      <c r="A334" s="41"/>
      <c r="B334" s="42"/>
      <c r="C334" s="215" t="s">
        <v>2175</v>
      </c>
      <c r="D334" s="215" t="s">
        <v>171</v>
      </c>
      <c r="E334" s="216" t="s">
        <v>4584</v>
      </c>
      <c r="F334" s="217" t="s">
        <v>4585</v>
      </c>
      <c r="G334" s="218" t="s">
        <v>2169</v>
      </c>
      <c r="H334" s="219">
        <v>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3342</v>
      </c>
    </row>
    <row r="335" s="2" customFormat="1" ht="16.5" customHeight="1">
      <c r="A335" s="41"/>
      <c r="B335" s="42"/>
      <c r="C335" s="215" t="s">
        <v>2179</v>
      </c>
      <c r="D335" s="215" t="s">
        <v>171</v>
      </c>
      <c r="E335" s="216" t="s">
        <v>4586</v>
      </c>
      <c r="F335" s="217" t="s">
        <v>4587</v>
      </c>
      <c r="G335" s="218" t="s">
        <v>853</v>
      </c>
      <c r="H335" s="219">
        <v>6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3350</v>
      </c>
    </row>
    <row r="336" s="2" customFormat="1">
      <c r="A336" s="41"/>
      <c r="B336" s="42"/>
      <c r="C336" s="43"/>
      <c r="D336" s="235" t="s">
        <v>1090</v>
      </c>
      <c r="E336" s="43"/>
      <c r="F336" s="276" t="s">
        <v>4588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1090</v>
      </c>
      <c r="AU336" s="20" t="s">
        <v>76</v>
      </c>
    </row>
    <row r="337" s="2" customFormat="1" ht="24.15" customHeight="1">
      <c r="A337" s="41"/>
      <c r="B337" s="42"/>
      <c r="C337" s="215" t="s">
        <v>2183</v>
      </c>
      <c r="D337" s="215" t="s">
        <v>171</v>
      </c>
      <c r="E337" s="216" t="s">
        <v>4589</v>
      </c>
      <c r="F337" s="217" t="s">
        <v>4590</v>
      </c>
      <c r="G337" s="218" t="s">
        <v>853</v>
      </c>
      <c r="H337" s="219">
        <v>11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4591</v>
      </c>
    </row>
    <row r="338" s="2" customFormat="1" ht="24.15" customHeight="1">
      <c r="A338" s="41"/>
      <c r="B338" s="42"/>
      <c r="C338" s="215" t="s">
        <v>2187</v>
      </c>
      <c r="D338" s="215" t="s">
        <v>171</v>
      </c>
      <c r="E338" s="216" t="s">
        <v>4592</v>
      </c>
      <c r="F338" s="217" t="s">
        <v>4593</v>
      </c>
      <c r="G338" s="218" t="s">
        <v>853</v>
      </c>
      <c r="H338" s="219">
        <v>1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4594</v>
      </c>
    </row>
    <row r="339" s="2" customFormat="1" ht="16.5" customHeight="1">
      <c r="A339" s="41"/>
      <c r="B339" s="42"/>
      <c r="C339" s="215" t="s">
        <v>2191</v>
      </c>
      <c r="D339" s="215" t="s">
        <v>171</v>
      </c>
      <c r="E339" s="216" t="s">
        <v>4595</v>
      </c>
      <c r="F339" s="217" t="s">
        <v>4596</v>
      </c>
      <c r="G339" s="218" t="s">
        <v>853</v>
      </c>
      <c r="H339" s="219">
        <v>18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3358</v>
      </c>
    </row>
    <row r="340" s="2" customFormat="1" ht="16.5" customHeight="1">
      <c r="A340" s="41"/>
      <c r="B340" s="42"/>
      <c r="C340" s="215" t="s">
        <v>2195</v>
      </c>
      <c r="D340" s="215" t="s">
        <v>171</v>
      </c>
      <c r="E340" s="216" t="s">
        <v>4597</v>
      </c>
      <c r="F340" s="217" t="s">
        <v>4598</v>
      </c>
      <c r="G340" s="218" t="s">
        <v>853</v>
      </c>
      <c r="H340" s="219">
        <v>18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3366</v>
      </c>
    </row>
    <row r="341" s="2" customFormat="1" ht="16.5" customHeight="1">
      <c r="A341" s="41"/>
      <c r="B341" s="42"/>
      <c r="C341" s="215" t="s">
        <v>2201</v>
      </c>
      <c r="D341" s="215" t="s">
        <v>171</v>
      </c>
      <c r="E341" s="216" t="s">
        <v>4599</v>
      </c>
      <c r="F341" s="217" t="s">
        <v>4600</v>
      </c>
      <c r="G341" s="218" t="s">
        <v>2169</v>
      </c>
      <c r="H341" s="219">
        <v>18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508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3374</v>
      </c>
    </row>
    <row r="342" s="2" customFormat="1" ht="16.5" customHeight="1">
      <c r="A342" s="41"/>
      <c r="B342" s="42"/>
      <c r="C342" s="215" t="s">
        <v>2210</v>
      </c>
      <c r="D342" s="215" t="s">
        <v>171</v>
      </c>
      <c r="E342" s="216" t="s">
        <v>4601</v>
      </c>
      <c r="F342" s="217" t="s">
        <v>4602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3382</v>
      </c>
    </row>
    <row r="343" s="2" customFormat="1" ht="21.75" customHeight="1">
      <c r="A343" s="41"/>
      <c r="B343" s="42"/>
      <c r="C343" s="215" t="s">
        <v>2228</v>
      </c>
      <c r="D343" s="215" t="s">
        <v>171</v>
      </c>
      <c r="E343" s="216" t="s">
        <v>4603</v>
      </c>
      <c r="F343" s="217" t="s">
        <v>4604</v>
      </c>
      <c r="G343" s="218" t="s">
        <v>853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3390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4575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16.5" customHeight="1">
      <c r="A345" s="41"/>
      <c r="B345" s="42"/>
      <c r="C345" s="215" t="s">
        <v>2242</v>
      </c>
      <c r="D345" s="215" t="s">
        <v>171</v>
      </c>
      <c r="E345" s="216" t="s">
        <v>4595</v>
      </c>
      <c r="F345" s="217" t="s">
        <v>4596</v>
      </c>
      <c r="G345" s="218" t="s">
        <v>853</v>
      </c>
      <c r="H345" s="219">
        <v>4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3398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4605</v>
      </c>
      <c r="F346" s="217" t="s">
        <v>4606</v>
      </c>
      <c r="G346" s="218" t="s">
        <v>2169</v>
      </c>
      <c r="H346" s="219">
        <v>4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3406</v>
      </c>
    </row>
    <row r="347" s="2" customFormat="1">
      <c r="A347" s="41"/>
      <c r="B347" s="42"/>
      <c r="C347" s="43"/>
      <c r="D347" s="235" t="s">
        <v>1090</v>
      </c>
      <c r="E347" s="43"/>
      <c r="F347" s="276" t="s">
        <v>4607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1090</v>
      </c>
      <c r="AU347" s="20" t="s">
        <v>76</v>
      </c>
    </row>
    <row r="348" s="2" customFormat="1" ht="33" customHeight="1">
      <c r="A348" s="41"/>
      <c r="B348" s="42"/>
      <c r="C348" s="215" t="s">
        <v>2268</v>
      </c>
      <c r="D348" s="215" t="s">
        <v>171</v>
      </c>
      <c r="E348" s="216" t="s">
        <v>4608</v>
      </c>
      <c r="F348" s="217" t="s">
        <v>4609</v>
      </c>
      <c r="G348" s="218" t="s">
        <v>4350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3414</v>
      </c>
    </row>
    <row r="349" s="2" customFormat="1" ht="33" customHeight="1">
      <c r="A349" s="41"/>
      <c r="B349" s="42"/>
      <c r="C349" s="215" t="s">
        <v>2273</v>
      </c>
      <c r="D349" s="215" t="s">
        <v>171</v>
      </c>
      <c r="E349" s="216" t="s">
        <v>4610</v>
      </c>
      <c r="F349" s="217" t="s">
        <v>4611</v>
      </c>
      <c r="G349" s="218" t="s">
        <v>4350</v>
      </c>
      <c r="H349" s="219">
        <v>1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508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3422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4612</v>
      </c>
      <c r="F350" s="217" t="s">
        <v>4613</v>
      </c>
      <c r="G350" s="218" t="s">
        <v>2169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3430</v>
      </c>
    </row>
    <row r="351" s="2" customFormat="1" ht="21.75" customHeight="1">
      <c r="A351" s="41"/>
      <c r="B351" s="42"/>
      <c r="C351" s="215" t="s">
        <v>2283</v>
      </c>
      <c r="D351" s="215" t="s">
        <v>171</v>
      </c>
      <c r="E351" s="216" t="s">
        <v>4614</v>
      </c>
      <c r="F351" s="217" t="s">
        <v>4615</v>
      </c>
      <c r="G351" s="218" t="s">
        <v>853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3438</v>
      </c>
    </row>
    <row r="352" s="2" customFormat="1">
      <c r="A352" s="41"/>
      <c r="B352" s="42"/>
      <c r="C352" s="43"/>
      <c r="D352" s="235" t="s">
        <v>1090</v>
      </c>
      <c r="E352" s="43"/>
      <c r="F352" s="276" t="s">
        <v>4588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1090</v>
      </c>
      <c r="AU352" s="20" t="s">
        <v>76</v>
      </c>
    </row>
    <row r="353" s="2" customFormat="1" ht="16.5" customHeight="1">
      <c r="A353" s="41"/>
      <c r="B353" s="42"/>
      <c r="C353" s="215" t="s">
        <v>2288</v>
      </c>
      <c r="D353" s="215" t="s">
        <v>171</v>
      </c>
      <c r="E353" s="216" t="s">
        <v>4616</v>
      </c>
      <c r="F353" s="217" t="s">
        <v>4617</v>
      </c>
      <c r="G353" s="218" t="s">
        <v>853</v>
      </c>
      <c r="H353" s="219">
        <v>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3446</v>
      </c>
    </row>
    <row r="354" s="2" customFormat="1" ht="33" customHeight="1">
      <c r="A354" s="41"/>
      <c r="B354" s="42"/>
      <c r="C354" s="215" t="s">
        <v>2293</v>
      </c>
      <c r="D354" s="215" t="s">
        <v>171</v>
      </c>
      <c r="E354" s="216" t="s">
        <v>4618</v>
      </c>
      <c r="F354" s="217" t="s">
        <v>4619</v>
      </c>
      <c r="G354" s="218" t="s">
        <v>2169</v>
      </c>
      <c r="H354" s="219">
        <v>51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508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508</v>
      </c>
      <c r="BM354" s="226" t="s">
        <v>3454</v>
      </c>
    </row>
    <row r="355" s="2" customFormat="1" ht="16.5" customHeight="1">
      <c r="A355" s="41"/>
      <c r="B355" s="42"/>
      <c r="C355" s="215" t="s">
        <v>2298</v>
      </c>
      <c r="D355" s="215" t="s">
        <v>171</v>
      </c>
      <c r="E355" s="216" t="s">
        <v>4620</v>
      </c>
      <c r="F355" s="217" t="s">
        <v>4621</v>
      </c>
      <c r="G355" s="218" t="s">
        <v>2169</v>
      </c>
      <c r="H355" s="219">
        <v>51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508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508</v>
      </c>
      <c r="BM355" s="226" t="s">
        <v>3462</v>
      </c>
    </row>
    <row r="356" s="2" customFormat="1" ht="21.75" customHeight="1">
      <c r="A356" s="41"/>
      <c r="B356" s="42"/>
      <c r="C356" s="215" t="s">
        <v>2303</v>
      </c>
      <c r="D356" s="215" t="s">
        <v>171</v>
      </c>
      <c r="E356" s="216" t="s">
        <v>4622</v>
      </c>
      <c r="F356" s="217" t="s">
        <v>4623</v>
      </c>
      <c r="G356" s="218" t="s">
        <v>405</v>
      </c>
      <c r="H356" s="219">
        <v>0.81000000000000005</v>
      </c>
      <c r="I356" s="220"/>
      <c r="J356" s="221">
        <f>ROUND(I356*H356,2)</f>
        <v>0</v>
      </c>
      <c r="K356" s="217" t="s">
        <v>19</v>
      </c>
      <c r="L356" s="47"/>
      <c r="M356" s="293" t="s">
        <v>19</v>
      </c>
      <c r="N356" s="294" t="s">
        <v>40</v>
      </c>
      <c r="O356" s="291"/>
      <c r="P356" s="295">
        <f>O356*H356</f>
        <v>0</v>
      </c>
      <c r="Q356" s="295">
        <v>0</v>
      </c>
      <c r="R356" s="295">
        <f>Q356*H356</f>
        <v>0</v>
      </c>
      <c r="S356" s="295">
        <v>0</v>
      </c>
      <c r="T356" s="29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508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508</v>
      </c>
      <c r="BM356" s="226" t="s">
        <v>3470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9Qd4E6Z+YjEXfiW5ZuOdLqajwHGbe6fwnSSHkk0CVOt+n6cpwo+arabO8FL3R6A97NEeR1lTelvB+cWnIk2RxQ==" hashValue="WhHXVUBYmbmRJb/T5AhysWRYuFrGV7heVTmQv9/eJUdxidkvdrSPPH1J6e8jhjj5DJ3qOiVWl6d9k0pehrwBOg==" algorithmName="SHA-512" password="CC35"/>
  <autoFilter ref="C89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4624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4625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4154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4626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4627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4628</v>
      </c>
      <c r="F90" s="217" t="s">
        <v>4629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4630</v>
      </c>
      <c r="F91" s="217" t="s">
        <v>4631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4632</v>
      </c>
      <c r="F92" s="217" t="s">
        <v>4633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4634</v>
      </c>
      <c r="F93" s="217" t="s">
        <v>4635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4636</v>
      </c>
      <c r="F94" s="217" t="s">
        <v>4637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4159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4194</v>
      </c>
      <c r="F96" s="217" t="s">
        <v>4195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4196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4166</v>
      </c>
      <c r="F98" s="217" t="s">
        <v>4167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4197</v>
      </c>
      <c r="F99" s="217" t="s">
        <v>4198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4344</v>
      </c>
      <c r="F100" s="217" t="s">
        <v>4345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4201</v>
      </c>
      <c r="F101" s="217" t="s">
        <v>4202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4203</v>
      </c>
      <c r="F102" s="217" t="s">
        <v>4204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4205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4206</v>
      </c>
      <c r="F104" s="217" t="s">
        <v>4163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4207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4638</v>
      </c>
      <c r="F106" s="217" t="s">
        <v>4639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4640</v>
      </c>
      <c r="F107" s="217" t="s">
        <v>4641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4642</v>
      </c>
      <c r="F108" s="217" t="s">
        <v>4643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4644</v>
      </c>
      <c r="F109" s="217" t="s">
        <v>4645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4646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4291</v>
      </c>
      <c r="F111" s="217" t="s">
        <v>4292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4293</v>
      </c>
      <c r="F112" s="217" t="s">
        <v>4294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4295</v>
      </c>
      <c r="F113" s="217" t="s">
        <v>4296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4297</v>
      </c>
      <c r="F114" s="217" t="s">
        <v>4298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4299</v>
      </c>
      <c r="F115" s="217" t="s">
        <v>4647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4648</v>
      </c>
      <c r="F116" s="217" t="s">
        <v>4649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4650</v>
      </c>
      <c r="F117" s="217" t="s">
        <v>4651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4652</v>
      </c>
      <c r="F118" s="217" t="s">
        <v>4653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4654</v>
      </c>
      <c r="F119" s="217" t="s">
        <v>4655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4304</v>
      </c>
      <c r="F120" s="217" t="s">
        <v>4305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4306</v>
      </c>
      <c r="F121" s="217" t="s">
        <v>4307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4308</v>
      </c>
      <c r="F122" s="217" t="s">
        <v>4309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4656</v>
      </c>
      <c r="F123" s="202" t="s">
        <v>4657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4658</v>
      </c>
      <c r="F124" s="217" t="s">
        <v>4659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4660</v>
      </c>
      <c r="F125" s="217" t="s">
        <v>4661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4662</v>
      </c>
      <c r="F126" s="217" t="s">
        <v>4663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4664</v>
      </c>
      <c r="F127" s="217" t="s">
        <v>4665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4666</v>
      </c>
      <c r="F128" s="217" t="s">
        <v>4667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4668</v>
      </c>
      <c r="F129" s="217" t="s">
        <v>4669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4670</v>
      </c>
      <c r="F130" s="217" t="s">
        <v>4671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4672</v>
      </c>
      <c r="F131" s="217" t="s">
        <v>4673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4674</v>
      </c>
      <c r="F132" s="217" t="s">
        <v>4675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4676</v>
      </c>
      <c r="F133" s="217" t="s">
        <v>4677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vXQLFubP4wq+3LS8/dLFZkZ45+YPtofBO1aqyK/jHBFWgN9GMJ9X/E5+D90IOYfvJX4gU9zn8E5uNEXPtNxy8g==" hashValue="kZK1atoQcZNW/qD7RQYeQ2yrSdFz3gO8h2OF1j+VCauZjSumkfQxdGYC9UvEmYy9SvOqHEsT1WqvAXhuRc+yKg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4678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4679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4680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4681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4682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4683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4684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4685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4686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4687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4688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4689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4690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4691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4692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4693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4694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4695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4696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4697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4698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4699</v>
      </c>
      <c r="F106" s="202" t="s">
        <v>4700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4701</v>
      </c>
      <c r="F107" s="217" t="s">
        <v>4702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4703</v>
      </c>
      <c r="F108" s="217" t="s">
        <v>4704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4705</v>
      </c>
      <c r="F109" s="217" t="s">
        <v>4706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4707</v>
      </c>
      <c r="F110" s="217" t="s">
        <v>4708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4709</v>
      </c>
      <c r="F111" s="217" t="s">
        <v>4710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4711</v>
      </c>
      <c r="F112" s="217" t="s">
        <v>4712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4713</v>
      </c>
      <c r="F113" s="217" t="s">
        <v>4714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4715</v>
      </c>
      <c r="F114" s="217" t="s">
        <v>4716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4717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4718</v>
      </c>
      <c r="F116" s="217" t="s">
        <v>4719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4717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4720</v>
      </c>
      <c r="F118" s="217" t="s">
        <v>4721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4722</v>
      </c>
      <c r="F119" s="217" t="s">
        <v>4723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4724</v>
      </c>
      <c r="F120" s="217" t="s">
        <v>4725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4726</v>
      </c>
      <c r="F121" s="217" t="s">
        <v>4727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4728</v>
      </c>
      <c r="F122" s="217" t="s">
        <v>4729</v>
      </c>
      <c r="G122" s="218" t="s">
        <v>4730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4731</v>
      </c>
      <c r="F123" s="217" t="s">
        <v>4732</v>
      </c>
      <c r="G123" s="218" t="s">
        <v>4730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4733</v>
      </c>
      <c r="F124" s="217" t="s">
        <v>4734</v>
      </c>
      <c r="G124" s="218" t="s">
        <v>4730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4735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4736</v>
      </c>
      <c r="F126" s="217" t="s">
        <v>4737</v>
      </c>
      <c r="G126" s="218" t="s">
        <v>4730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4738</v>
      </c>
      <c r="F127" s="217" t="s">
        <v>4739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4740</v>
      </c>
      <c r="F128" s="217" t="s">
        <v>4741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4742</v>
      </c>
      <c r="F129" s="217" t="s">
        <v>4743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4744</v>
      </c>
      <c r="F130" s="217" t="s">
        <v>4745</v>
      </c>
      <c r="G130" s="218" t="s">
        <v>3481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4746</v>
      </c>
      <c r="F131" s="217" t="s">
        <v>4747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4748</v>
      </c>
      <c r="F132" s="202" t="s">
        <v>4749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4750</v>
      </c>
      <c r="F133" s="217" t="s">
        <v>4751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4752</v>
      </c>
      <c r="F134" s="217" t="s">
        <v>4704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4753</v>
      </c>
      <c r="F135" s="217" t="s">
        <v>4754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4755</v>
      </c>
      <c r="F136" s="217" t="s">
        <v>4756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4757</v>
      </c>
      <c r="F137" s="217" t="s">
        <v>4758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4759</v>
      </c>
      <c r="F138" s="217" t="s">
        <v>4760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4761</v>
      </c>
      <c r="F139" s="217" t="s">
        <v>4762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4763</v>
      </c>
      <c r="F140" s="217" t="s">
        <v>4714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4764</v>
      </c>
      <c r="F141" s="217" t="s">
        <v>4765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4766</v>
      </c>
      <c r="F142" s="217" t="s">
        <v>4767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4768</v>
      </c>
      <c r="F143" s="217" t="s">
        <v>4769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4717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4770</v>
      </c>
      <c r="F145" s="217" t="s">
        <v>4716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4717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4771</v>
      </c>
      <c r="F147" s="217" t="s">
        <v>4772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4717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4773</v>
      </c>
      <c r="F149" s="217" t="s">
        <v>4719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4717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4774</v>
      </c>
      <c r="F151" s="217" t="s">
        <v>4721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4775</v>
      </c>
      <c r="F152" s="217" t="s">
        <v>4723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4724</v>
      </c>
      <c r="F153" s="217" t="s">
        <v>4725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4726</v>
      </c>
      <c r="F154" s="217" t="s">
        <v>4727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4776</v>
      </c>
      <c r="F155" s="217" t="s">
        <v>4777</v>
      </c>
      <c r="G155" s="218" t="s">
        <v>4730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4778</v>
      </c>
      <c r="F156" s="217" t="s">
        <v>4779</v>
      </c>
      <c r="G156" s="218" t="s">
        <v>4730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4780</v>
      </c>
      <c r="F157" s="217" t="s">
        <v>4781</v>
      </c>
      <c r="G157" s="218" t="s">
        <v>4730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4733</v>
      </c>
      <c r="F158" s="217" t="s">
        <v>4734</v>
      </c>
      <c r="G158" s="218" t="s">
        <v>4730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4735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4782</v>
      </c>
      <c r="F160" s="217" t="s">
        <v>4783</v>
      </c>
      <c r="G160" s="218" t="s">
        <v>4730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4738</v>
      </c>
      <c r="F161" s="217" t="s">
        <v>4739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4740</v>
      </c>
      <c r="F162" s="217" t="s">
        <v>4741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4742</v>
      </c>
      <c r="F163" s="217" t="s">
        <v>4743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4744</v>
      </c>
      <c r="F164" s="217" t="s">
        <v>4745</v>
      </c>
      <c r="G164" s="218" t="s">
        <v>3481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4746</v>
      </c>
      <c r="F165" s="217" t="s">
        <v>4747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4784</v>
      </c>
      <c r="F166" s="202" t="s">
        <v>4785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4786</v>
      </c>
      <c r="F167" s="217" t="s">
        <v>4787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4788</v>
      </c>
      <c r="F168" s="217" t="s">
        <v>4789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4790</v>
      </c>
      <c r="F169" s="217" t="s">
        <v>4791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4792</v>
      </c>
      <c r="F170" s="217" t="s">
        <v>4793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4794</v>
      </c>
      <c r="F171" s="217" t="s">
        <v>4704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4795</v>
      </c>
      <c r="F172" s="217" t="s">
        <v>4796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4797</v>
      </c>
      <c r="F173" s="217" t="s">
        <v>4798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4799</v>
      </c>
      <c r="F174" s="217" t="s">
        <v>4800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4801</v>
      </c>
      <c r="F175" s="217" t="s">
        <v>4802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4803</v>
      </c>
      <c r="F176" s="217" t="s">
        <v>4804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4805</v>
      </c>
      <c r="F177" s="217" t="s">
        <v>4721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4724</v>
      </c>
      <c r="F178" s="217" t="s">
        <v>4725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4776</v>
      </c>
      <c r="F179" s="217" t="s">
        <v>4777</v>
      </c>
      <c r="G179" s="218" t="s">
        <v>4730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4806</v>
      </c>
      <c r="F180" s="217" t="s">
        <v>4807</v>
      </c>
      <c r="G180" s="218" t="s">
        <v>4730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4808</v>
      </c>
      <c r="F181" s="217" t="s">
        <v>4809</v>
      </c>
      <c r="G181" s="218" t="s">
        <v>4730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4738</v>
      </c>
      <c r="F182" s="217" t="s">
        <v>4739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4740</v>
      </c>
      <c r="F183" s="217" t="s">
        <v>4741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4742</v>
      </c>
      <c r="F184" s="217" t="s">
        <v>4743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4744</v>
      </c>
      <c r="F185" s="217" t="s">
        <v>4745</v>
      </c>
      <c r="G185" s="218" t="s">
        <v>3481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4810</v>
      </c>
      <c r="F186" s="217" t="s">
        <v>4811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4746</v>
      </c>
      <c r="F187" s="217" t="s">
        <v>4747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4812</v>
      </c>
      <c r="F188" s="202" t="s">
        <v>4813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4814</v>
      </c>
      <c r="F189" s="217" t="s">
        <v>4787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4815</v>
      </c>
      <c r="F190" s="217" t="s">
        <v>4789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4816</v>
      </c>
      <c r="F191" s="217" t="s">
        <v>4791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4794</v>
      </c>
      <c r="F192" s="217" t="s">
        <v>4704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4817</v>
      </c>
      <c r="F193" s="217" t="s">
        <v>4796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4818</v>
      </c>
      <c r="F194" s="217" t="s">
        <v>4819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4820</v>
      </c>
      <c r="F195" s="217" t="s">
        <v>4716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4717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4821</v>
      </c>
      <c r="F197" s="217" t="s">
        <v>4719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4717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4822</v>
      </c>
      <c r="F199" s="217" t="s">
        <v>4802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4823</v>
      </c>
      <c r="F200" s="217" t="s">
        <v>4804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4776</v>
      </c>
      <c r="F201" s="217" t="s">
        <v>4777</v>
      </c>
      <c r="G201" s="218" t="s">
        <v>4730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4806</v>
      </c>
      <c r="F202" s="217" t="s">
        <v>4807</v>
      </c>
      <c r="G202" s="218" t="s">
        <v>4730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4808</v>
      </c>
      <c r="F203" s="217" t="s">
        <v>4809</v>
      </c>
      <c r="G203" s="218" t="s">
        <v>4730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4744</v>
      </c>
      <c r="F204" s="217" t="s">
        <v>4745</v>
      </c>
      <c r="G204" s="218" t="s">
        <v>3481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4810</v>
      </c>
      <c r="F205" s="217" t="s">
        <v>4811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4746</v>
      </c>
      <c r="F206" s="217" t="s">
        <v>4747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4824</v>
      </c>
      <c r="F207" s="202" t="s">
        <v>4825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4826</v>
      </c>
      <c r="F208" s="217" t="s">
        <v>4787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4827</v>
      </c>
      <c r="F209" s="217" t="s">
        <v>4789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4828</v>
      </c>
      <c r="F210" s="217" t="s">
        <v>4791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4794</v>
      </c>
      <c r="F211" s="217" t="s">
        <v>4704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4829</v>
      </c>
      <c r="F212" s="217" t="s">
        <v>4796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4830</v>
      </c>
      <c r="F213" s="217" t="s">
        <v>4831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4832</v>
      </c>
      <c r="F214" s="217" t="s">
        <v>4833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4834</v>
      </c>
      <c r="F215" s="217" t="s">
        <v>4835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4836</v>
      </c>
      <c r="F216" s="217" t="s">
        <v>4819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4837</v>
      </c>
      <c r="F217" s="217" t="s">
        <v>4716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4717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4838</v>
      </c>
      <c r="F219" s="217" t="s">
        <v>4719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4717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4839</v>
      </c>
      <c r="F221" s="217" t="s">
        <v>4802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4840</v>
      </c>
      <c r="F222" s="217" t="s">
        <v>4804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4776</v>
      </c>
      <c r="F223" s="217" t="s">
        <v>4777</v>
      </c>
      <c r="G223" s="218" t="s">
        <v>4730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4806</v>
      </c>
      <c r="F224" s="217" t="s">
        <v>4807</v>
      </c>
      <c r="G224" s="218" t="s">
        <v>4730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4808</v>
      </c>
      <c r="F225" s="217" t="s">
        <v>4809</v>
      </c>
      <c r="G225" s="218" t="s">
        <v>4730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4738</v>
      </c>
      <c r="F226" s="217" t="s">
        <v>4739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4841</v>
      </c>
      <c r="F227" s="217" t="s">
        <v>4842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4744</v>
      </c>
      <c r="F228" s="217" t="s">
        <v>4745</v>
      </c>
      <c r="G228" s="218" t="s">
        <v>3481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4810</v>
      </c>
      <c r="F229" s="217" t="s">
        <v>4811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4746</v>
      </c>
      <c r="F230" s="217" t="s">
        <v>4747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4843</v>
      </c>
      <c r="F231" s="202" t="s">
        <v>4844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4845</v>
      </c>
      <c r="F232" s="217" t="s">
        <v>4846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4847</v>
      </c>
      <c r="F233" s="217" t="s">
        <v>4848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4849</v>
      </c>
      <c r="F234" s="217" t="s">
        <v>4850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4851</v>
      </c>
      <c r="F235" s="217" t="s">
        <v>4852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4853</v>
      </c>
      <c r="F236" s="217" t="s">
        <v>4854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4855</v>
      </c>
      <c r="F237" s="217" t="s">
        <v>4856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4857</v>
      </c>
      <c r="F238" s="217" t="s">
        <v>4858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4859</v>
      </c>
      <c r="F239" s="217" t="s">
        <v>4860</v>
      </c>
      <c r="G239" s="218" t="s">
        <v>4730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4861</v>
      </c>
      <c r="F240" s="217" t="s">
        <v>4862</v>
      </c>
      <c r="G240" s="218" t="s">
        <v>4730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4863</v>
      </c>
      <c r="F241" s="217" t="s">
        <v>4864</v>
      </c>
      <c r="G241" s="218" t="s">
        <v>4730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4738</v>
      </c>
      <c r="F242" s="217" t="s">
        <v>4739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4841</v>
      </c>
      <c r="F243" s="217" t="s">
        <v>4842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4744</v>
      </c>
      <c r="F244" s="217" t="s">
        <v>4745</v>
      </c>
      <c r="G244" s="218" t="s">
        <v>3481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4746</v>
      </c>
      <c r="F245" s="217" t="s">
        <v>4747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4865</v>
      </c>
      <c r="F246" s="202" t="s">
        <v>4866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4867</v>
      </c>
      <c r="F247" s="217" t="s">
        <v>4868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4869</v>
      </c>
      <c r="F248" s="217" t="s">
        <v>4848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4870</v>
      </c>
      <c r="F249" s="217" t="s">
        <v>4850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4871</v>
      </c>
      <c r="F250" s="217" t="s">
        <v>4852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4872</v>
      </c>
      <c r="F251" s="217" t="s">
        <v>4854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4873</v>
      </c>
      <c r="F252" s="217" t="s">
        <v>4856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4874</v>
      </c>
      <c r="F253" s="217" t="s">
        <v>4858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4859</v>
      </c>
      <c r="F254" s="217" t="s">
        <v>4860</v>
      </c>
      <c r="G254" s="218" t="s">
        <v>4730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4875</v>
      </c>
      <c r="F255" s="217" t="s">
        <v>4876</v>
      </c>
      <c r="G255" s="218" t="s">
        <v>4730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4863</v>
      </c>
      <c r="F256" s="217" t="s">
        <v>4864</v>
      </c>
      <c r="G256" s="218" t="s">
        <v>4730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4740</v>
      </c>
      <c r="F257" s="217" t="s">
        <v>4741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4742</v>
      </c>
      <c r="F258" s="217" t="s">
        <v>4743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4744</v>
      </c>
      <c r="F259" s="217" t="s">
        <v>4745</v>
      </c>
      <c r="G259" s="218" t="s">
        <v>3481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4746</v>
      </c>
      <c r="F260" s="217" t="s">
        <v>4747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4877</v>
      </c>
      <c r="F261" s="202" t="s">
        <v>4878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4879</v>
      </c>
      <c r="F262" s="217" t="s">
        <v>4880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4881</v>
      </c>
      <c r="F263" s="217" t="s">
        <v>4882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4883</v>
      </c>
      <c r="F264" s="217" t="s">
        <v>4884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4885</v>
      </c>
      <c r="F265" s="217" t="s">
        <v>4833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4886</v>
      </c>
      <c r="F266" s="217" t="s">
        <v>4835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4887</v>
      </c>
      <c r="F267" s="217" t="s">
        <v>4856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4888</v>
      </c>
      <c r="F268" s="217" t="s">
        <v>4889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4890</v>
      </c>
      <c r="F269" s="217" t="s">
        <v>4891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4859</v>
      </c>
      <c r="F270" s="217" t="s">
        <v>4860</v>
      </c>
      <c r="G270" s="218" t="s">
        <v>4730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4776</v>
      </c>
      <c r="F271" s="217" t="s">
        <v>4777</v>
      </c>
      <c r="G271" s="218" t="s">
        <v>4730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4728</v>
      </c>
      <c r="F272" s="217" t="s">
        <v>4729</v>
      </c>
      <c r="G272" s="218" t="s">
        <v>4730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4863</v>
      </c>
      <c r="F273" s="217" t="s">
        <v>4864</v>
      </c>
      <c r="G273" s="218" t="s">
        <v>4730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4892</v>
      </c>
      <c r="F274" s="217" t="s">
        <v>4893</v>
      </c>
      <c r="G274" s="218" t="s">
        <v>4730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4740</v>
      </c>
      <c r="F275" s="217" t="s">
        <v>4741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4742</v>
      </c>
      <c r="F276" s="217" t="s">
        <v>4743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4744</v>
      </c>
      <c r="F277" s="217" t="s">
        <v>4745</v>
      </c>
      <c r="G277" s="218" t="s">
        <v>3481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4746</v>
      </c>
      <c r="F278" s="217" t="s">
        <v>4747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2802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4894</v>
      </c>
      <c r="F279" s="202" t="s">
        <v>4895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4896</v>
      </c>
      <c r="F280" s="217" t="s">
        <v>4897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2816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4898</v>
      </c>
      <c r="F281" s="217" t="s">
        <v>4848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2829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4899</v>
      </c>
      <c r="F282" s="217" t="s">
        <v>4850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2846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4900</v>
      </c>
      <c r="F283" s="217" t="s">
        <v>4852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2859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4901</v>
      </c>
      <c r="F284" s="217" t="s">
        <v>4854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2873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4902</v>
      </c>
      <c r="F285" s="217" t="s">
        <v>4856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2904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4903</v>
      </c>
      <c r="F286" s="217" t="s">
        <v>4858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2917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4904</v>
      </c>
      <c r="F287" s="217" t="s">
        <v>4905</v>
      </c>
      <c r="G287" s="218" t="s">
        <v>4730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2929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4776</v>
      </c>
      <c r="F288" s="217" t="s">
        <v>4777</v>
      </c>
      <c r="G288" s="218" t="s">
        <v>4730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2942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4863</v>
      </c>
      <c r="F289" s="217" t="s">
        <v>4864</v>
      </c>
      <c r="G289" s="218" t="s">
        <v>4730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2952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4738</v>
      </c>
      <c r="F290" s="217" t="s">
        <v>4739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2964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4841</v>
      </c>
      <c r="F291" s="217" t="s">
        <v>4842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2978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4744</v>
      </c>
      <c r="F292" s="217" t="s">
        <v>4745</v>
      </c>
      <c r="G292" s="218" t="s">
        <v>3481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2986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4746</v>
      </c>
      <c r="F293" s="217" t="s">
        <v>4747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2994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4906</v>
      </c>
      <c r="F294" s="202" t="s">
        <v>4907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4908</v>
      </c>
      <c r="F295" s="217" t="s">
        <v>4897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3006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4909</v>
      </c>
      <c r="F296" s="217" t="s">
        <v>4848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3017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4910</v>
      </c>
      <c r="F297" s="217" t="s">
        <v>4850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3028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4911</v>
      </c>
      <c r="F298" s="217" t="s">
        <v>4852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3038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4912</v>
      </c>
      <c r="F299" s="217" t="s">
        <v>4854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3052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4913</v>
      </c>
      <c r="F300" s="217" t="s">
        <v>4856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3064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4914</v>
      </c>
      <c r="F301" s="217" t="s">
        <v>4858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3072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4859</v>
      </c>
      <c r="F302" s="217" t="s">
        <v>4860</v>
      </c>
      <c r="G302" s="218" t="s">
        <v>4730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3080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4776</v>
      </c>
      <c r="F303" s="217" t="s">
        <v>4777</v>
      </c>
      <c r="G303" s="218" t="s">
        <v>4730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3088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4863</v>
      </c>
      <c r="F304" s="217" t="s">
        <v>4864</v>
      </c>
      <c r="G304" s="218" t="s">
        <v>4730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3096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4738</v>
      </c>
      <c r="F305" s="217" t="s">
        <v>4739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3104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4841</v>
      </c>
      <c r="F306" s="217" t="s">
        <v>4842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3112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4744</v>
      </c>
      <c r="F307" s="217" t="s">
        <v>4745</v>
      </c>
      <c r="G307" s="218" t="s">
        <v>3481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3120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4746</v>
      </c>
      <c r="F308" s="217" t="s">
        <v>4747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3128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4915</v>
      </c>
      <c r="F309" s="202" t="s">
        <v>4916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4917</v>
      </c>
      <c r="F310" s="217" t="s">
        <v>4918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3136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4919</v>
      </c>
      <c r="F311" s="217" t="s">
        <v>4920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3144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4921</v>
      </c>
      <c r="F312" s="217" t="s">
        <v>4922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3152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4923</v>
      </c>
      <c r="F313" s="217" t="s">
        <v>4924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3160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4925</v>
      </c>
      <c r="F314" s="217" t="s">
        <v>4926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3168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4927</v>
      </c>
      <c r="F315" s="217" t="s">
        <v>4928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3176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4929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4930</v>
      </c>
      <c r="F317" s="217" t="s">
        <v>4931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3185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4932</v>
      </c>
      <c r="F318" s="217" t="s">
        <v>4882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3202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4933</v>
      </c>
      <c r="F319" s="217" t="s">
        <v>4934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3210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4935</v>
      </c>
      <c r="F320" s="217" t="s">
        <v>4833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3222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4936</v>
      </c>
      <c r="F321" s="217" t="s">
        <v>4937</v>
      </c>
      <c r="G321" s="218" t="s">
        <v>4730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3237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4806</v>
      </c>
      <c r="F322" s="217" t="s">
        <v>4807</v>
      </c>
      <c r="G322" s="218" t="s">
        <v>4730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3252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4738</v>
      </c>
      <c r="F323" s="217" t="s">
        <v>4739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3261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4938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4841</v>
      </c>
      <c r="F325" s="217" t="s">
        <v>4842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3270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4939</v>
      </c>
      <c r="F326" s="217" t="s">
        <v>4745</v>
      </c>
      <c r="G326" s="218" t="s">
        <v>3481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3278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4746</v>
      </c>
      <c r="F327" s="217" t="s">
        <v>4747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3286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4940</v>
      </c>
      <c r="F328" s="202" t="s">
        <v>4941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4942</v>
      </c>
      <c r="F329" s="217" t="s">
        <v>4943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3294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4944</v>
      </c>
      <c r="F330" s="217" t="s">
        <v>4920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3302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4945</v>
      </c>
      <c r="F331" s="217" t="s">
        <v>4922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3310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4946</v>
      </c>
      <c r="F332" s="217" t="s">
        <v>4924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3318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4947</v>
      </c>
      <c r="F333" s="217" t="s">
        <v>4948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3326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4949</v>
      </c>
      <c r="F334" s="217" t="s">
        <v>4928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3334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4929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4950</v>
      </c>
      <c r="F336" s="217" t="s">
        <v>4931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3342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4951</v>
      </c>
      <c r="F337" s="217" t="s">
        <v>4952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3350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4953</v>
      </c>
      <c r="F338" s="217" t="s">
        <v>4954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3358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4955</v>
      </c>
      <c r="F339" s="217" t="s">
        <v>4956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3366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4936</v>
      </c>
      <c r="F340" s="217" t="s">
        <v>4937</v>
      </c>
      <c r="G340" s="218" t="s">
        <v>4730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3374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4806</v>
      </c>
      <c r="F341" s="217" t="s">
        <v>4807</v>
      </c>
      <c r="G341" s="218" t="s">
        <v>4730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3382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4957</v>
      </c>
      <c r="F342" s="217" t="s">
        <v>4958</v>
      </c>
      <c r="G342" s="218" t="s">
        <v>4730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3390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4740</v>
      </c>
      <c r="F343" s="217" t="s">
        <v>4741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3398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4742</v>
      </c>
      <c r="F344" s="217" t="s">
        <v>4743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3406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4939</v>
      </c>
      <c r="F345" s="217" t="s">
        <v>4745</v>
      </c>
      <c r="G345" s="218" t="s">
        <v>3481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3414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4746</v>
      </c>
      <c r="F346" s="217" t="s">
        <v>4747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3422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4959</v>
      </c>
      <c r="F347" s="202" t="s">
        <v>4960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4961</v>
      </c>
      <c r="F348" s="217" t="s">
        <v>4943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3430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4962</v>
      </c>
      <c r="F349" s="217" t="s">
        <v>4920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3438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4963</v>
      </c>
      <c r="F350" s="217" t="s">
        <v>4922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3446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4964</v>
      </c>
      <c r="F351" s="217" t="s">
        <v>4924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3454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4965</v>
      </c>
      <c r="F352" s="217" t="s">
        <v>4948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3462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4966</v>
      </c>
      <c r="F353" s="217" t="s">
        <v>4928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3470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4929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4967</v>
      </c>
      <c r="F355" s="217" t="s">
        <v>4931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3478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4968</v>
      </c>
      <c r="F356" s="217" t="s">
        <v>4952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3487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4969</v>
      </c>
      <c r="F357" s="217" t="s">
        <v>4954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3495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4970</v>
      </c>
      <c r="F358" s="217" t="s">
        <v>4956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3503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4936</v>
      </c>
      <c r="F359" s="217" t="s">
        <v>4937</v>
      </c>
      <c r="G359" s="218" t="s">
        <v>4730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3512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4806</v>
      </c>
      <c r="F360" s="217" t="s">
        <v>4807</v>
      </c>
      <c r="G360" s="218" t="s">
        <v>4730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3522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4957</v>
      </c>
      <c r="F361" s="217" t="s">
        <v>4958</v>
      </c>
      <c r="G361" s="218" t="s">
        <v>4730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3530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4740</v>
      </c>
      <c r="F362" s="217" t="s">
        <v>4741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3538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4742</v>
      </c>
      <c r="F363" s="217" t="s">
        <v>4743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3546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4939</v>
      </c>
      <c r="F364" s="217" t="s">
        <v>4745</v>
      </c>
      <c r="G364" s="218" t="s">
        <v>3481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3554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4746</v>
      </c>
      <c r="F365" s="217" t="s">
        <v>4747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3562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4971</v>
      </c>
      <c r="F366" s="202" t="s">
        <v>4972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4973</v>
      </c>
      <c r="F367" s="217" t="s">
        <v>4974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3575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4975</v>
      </c>
      <c r="F368" s="217" t="s">
        <v>4976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3587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4977</v>
      </c>
      <c r="F369" s="217" t="s">
        <v>4978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3597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4979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4980</v>
      </c>
      <c r="F371" s="217" t="s">
        <v>4981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3607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4982</v>
      </c>
      <c r="F372" s="217" t="s">
        <v>4983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3617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4984</v>
      </c>
      <c r="F373" s="217" t="s">
        <v>4985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3629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4986</v>
      </c>
      <c r="F374" s="217" t="s">
        <v>4987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3644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4988</v>
      </c>
      <c r="F375" s="217" t="s">
        <v>4989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3656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4990</v>
      </c>
      <c r="F376" s="217" t="s">
        <v>4991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3667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4992</v>
      </c>
      <c r="F377" s="217" t="s">
        <v>4993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3696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4979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4994</v>
      </c>
      <c r="F379" s="217" t="s">
        <v>4995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3706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4979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4996</v>
      </c>
      <c r="F381" s="217" t="s">
        <v>4997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3715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4998</v>
      </c>
      <c r="F382" s="217" t="s">
        <v>4999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3729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5000</v>
      </c>
      <c r="F383" s="217" t="s">
        <v>5001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3743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5002</v>
      </c>
      <c r="F384" s="217" t="s">
        <v>5003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3761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4979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5004</v>
      </c>
      <c r="F386" s="217" t="s">
        <v>4981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3773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4724</v>
      </c>
      <c r="F387" s="217" t="s">
        <v>4725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3792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4726</v>
      </c>
      <c r="F388" s="217" t="s">
        <v>4727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3802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5005</v>
      </c>
      <c r="F389" s="217" t="s">
        <v>5006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3813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4738</v>
      </c>
      <c r="F390" s="217" t="s">
        <v>4739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3824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4740</v>
      </c>
      <c r="F391" s="217" t="s">
        <v>4741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3834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4742</v>
      </c>
      <c r="F392" s="217" t="s">
        <v>4743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3860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4744</v>
      </c>
      <c r="F393" s="217" t="s">
        <v>4745</v>
      </c>
      <c r="G393" s="218" t="s">
        <v>3481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3889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4746</v>
      </c>
      <c r="F394" s="217" t="s">
        <v>4747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3919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5007</v>
      </c>
      <c r="F395" s="202" t="s">
        <v>5008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5009</v>
      </c>
      <c r="F396" s="217" t="s">
        <v>5010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3942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5011</v>
      </c>
      <c r="F397" s="217" t="s">
        <v>5012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5013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5014</v>
      </c>
      <c r="F398" s="217" t="s">
        <v>5015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5016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5017</v>
      </c>
      <c r="F399" s="217" t="s">
        <v>4754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5018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5019</v>
      </c>
      <c r="F400" s="217" t="s">
        <v>5020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5021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5022</v>
      </c>
      <c r="F401" s="217" t="s">
        <v>5023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5024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5025</v>
      </c>
      <c r="F402" s="217" t="s">
        <v>5026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5027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5028</v>
      </c>
      <c r="F403" s="217" t="s">
        <v>5029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5030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5031</v>
      </c>
      <c r="F404" s="217" t="s">
        <v>5032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5033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5034</v>
      </c>
      <c r="F405" s="217" t="s">
        <v>5035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5036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4979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5037</v>
      </c>
      <c r="F407" s="217" t="s">
        <v>4981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5038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5039</v>
      </c>
      <c r="F408" s="217" t="s">
        <v>5040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5041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4724</v>
      </c>
      <c r="F409" s="217" t="s">
        <v>4725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5042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5043</v>
      </c>
      <c r="F410" s="217" t="s">
        <v>5044</v>
      </c>
      <c r="G410" s="218" t="s">
        <v>4730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5045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4738</v>
      </c>
      <c r="F411" s="217" t="s">
        <v>4739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5046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4740</v>
      </c>
      <c r="F412" s="217" t="s">
        <v>4741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5047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4742</v>
      </c>
      <c r="F413" s="217" t="s">
        <v>4743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5048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4744</v>
      </c>
      <c r="F414" s="217" t="s">
        <v>4745</v>
      </c>
      <c r="G414" s="218" t="s">
        <v>3481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5049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4746</v>
      </c>
      <c r="F415" s="217" t="s">
        <v>4747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5050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5051</v>
      </c>
      <c r="F416" s="202" t="s">
        <v>5052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5053</v>
      </c>
      <c r="F417" s="217" t="s">
        <v>5054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5055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5056</v>
      </c>
      <c r="F418" s="217" t="s">
        <v>5057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5058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5059</v>
      </c>
      <c r="F419" s="217" t="s">
        <v>5060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5061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5062</v>
      </c>
      <c r="F420" s="217" t="s">
        <v>5063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5064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5065</v>
      </c>
      <c r="F421" s="217" t="s">
        <v>5066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5067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5068</v>
      </c>
      <c r="F422" s="217" t="s">
        <v>5069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5070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5071</v>
      </c>
      <c r="F423" s="217" t="s">
        <v>5072</v>
      </c>
      <c r="G423" s="218" t="s">
        <v>3481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5073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5074</v>
      </c>
      <c r="F424" s="217" t="s">
        <v>5075</v>
      </c>
      <c r="G424" s="218" t="s">
        <v>4730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5076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5077</v>
      </c>
      <c r="F425" s="217" t="s">
        <v>5078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5079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5080</v>
      </c>
      <c r="F426" s="217" t="s">
        <v>5081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5082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4744</v>
      </c>
      <c r="F427" s="217" t="s">
        <v>4745</v>
      </c>
      <c r="G427" s="218" t="s">
        <v>3481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5083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5084</v>
      </c>
      <c r="F428" s="202" t="s">
        <v>5085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5086</v>
      </c>
      <c r="F429" s="217" t="s">
        <v>5087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5088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5089</v>
      </c>
      <c r="F430" s="217" t="s">
        <v>5090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5091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5092</v>
      </c>
      <c r="F431" s="217" t="s">
        <v>5060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5093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5062</v>
      </c>
      <c r="F432" s="217" t="s">
        <v>5063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5094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5065</v>
      </c>
      <c r="F433" s="217" t="s">
        <v>5066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5095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5068</v>
      </c>
      <c r="F434" s="217" t="s">
        <v>5069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5096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5097</v>
      </c>
      <c r="F435" s="217" t="s">
        <v>5072</v>
      </c>
      <c r="G435" s="218" t="s">
        <v>3481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5098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5074</v>
      </c>
      <c r="F436" s="217" t="s">
        <v>5075</v>
      </c>
      <c r="G436" s="218" t="s">
        <v>4730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5099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5077</v>
      </c>
      <c r="F437" s="217" t="s">
        <v>5078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5100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5080</v>
      </c>
      <c r="F438" s="217" t="s">
        <v>5081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5101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4744</v>
      </c>
      <c r="F439" s="217" t="s">
        <v>4745</v>
      </c>
      <c r="G439" s="218" t="s">
        <v>3481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5102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5103</v>
      </c>
      <c r="F440" s="202" t="s">
        <v>5104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5105</v>
      </c>
      <c r="F441" s="217" t="s">
        <v>5106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5107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5108</v>
      </c>
      <c r="F442" s="217" t="s">
        <v>5109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5110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5111</v>
      </c>
      <c r="F443" s="217" t="s">
        <v>5112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5113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5114</v>
      </c>
      <c r="F444" s="217" t="s">
        <v>5115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5116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5117</v>
      </c>
      <c r="F445" s="217" t="s">
        <v>5118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5119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5120</v>
      </c>
      <c r="F446" s="217" t="s">
        <v>5121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5122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5123</v>
      </c>
      <c r="F447" s="217" t="s">
        <v>5124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5125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4744</v>
      </c>
      <c r="F448" s="217" t="s">
        <v>4745</v>
      </c>
      <c r="G448" s="218" t="s">
        <v>3481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5126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5127</v>
      </c>
      <c r="F449" s="202" t="s">
        <v>5128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2797</v>
      </c>
      <c r="D450" s="215" t="s">
        <v>171</v>
      </c>
      <c r="E450" s="216" t="s">
        <v>5129</v>
      </c>
      <c r="F450" s="217" t="s">
        <v>5130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5131</v>
      </c>
    </row>
    <row r="451" s="2" customFormat="1" ht="24.15" customHeight="1">
      <c r="A451" s="41"/>
      <c r="B451" s="42"/>
      <c r="C451" s="215" t="s">
        <v>2802</v>
      </c>
      <c r="D451" s="215" t="s">
        <v>171</v>
      </c>
      <c r="E451" s="216" t="s">
        <v>5132</v>
      </c>
      <c r="F451" s="217" t="s">
        <v>5133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5134</v>
      </c>
    </row>
    <row r="452" s="2" customFormat="1" ht="33" customHeight="1">
      <c r="A452" s="41"/>
      <c r="B452" s="42"/>
      <c r="C452" s="215" t="s">
        <v>2809</v>
      </c>
      <c r="D452" s="215" t="s">
        <v>171</v>
      </c>
      <c r="E452" s="216" t="s">
        <v>5135</v>
      </c>
      <c r="F452" s="217" t="s">
        <v>4858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5136</v>
      </c>
    </row>
    <row r="453" s="2" customFormat="1" ht="24.15" customHeight="1">
      <c r="A453" s="41"/>
      <c r="B453" s="42"/>
      <c r="C453" s="215" t="s">
        <v>2816</v>
      </c>
      <c r="D453" s="215" t="s">
        <v>171</v>
      </c>
      <c r="E453" s="216" t="s">
        <v>5137</v>
      </c>
      <c r="F453" s="217" t="s">
        <v>5138</v>
      </c>
      <c r="G453" s="218" t="s">
        <v>4730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5139</v>
      </c>
    </row>
    <row r="454" s="2" customFormat="1" ht="55.5" customHeight="1">
      <c r="A454" s="41"/>
      <c r="B454" s="42"/>
      <c r="C454" s="215" t="s">
        <v>2821</v>
      </c>
      <c r="D454" s="215" t="s">
        <v>171</v>
      </c>
      <c r="E454" s="216" t="s">
        <v>4738</v>
      </c>
      <c r="F454" s="217" t="s">
        <v>4739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5140</v>
      </c>
    </row>
    <row r="455" s="2" customFormat="1" ht="62.7" customHeight="1">
      <c r="A455" s="41"/>
      <c r="B455" s="42"/>
      <c r="C455" s="215" t="s">
        <v>2829</v>
      </c>
      <c r="D455" s="215" t="s">
        <v>171</v>
      </c>
      <c r="E455" s="216" t="s">
        <v>4841</v>
      </c>
      <c r="F455" s="217" t="s">
        <v>4842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5141</v>
      </c>
    </row>
    <row r="456" s="2" customFormat="1" ht="24.15" customHeight="1">
      <c r="A456" s="41"/>
      <c r="B456" s="42"/>
      <c r="C456" s="215" t="s">
        <v>2839</v>
      </c>
      <c r="D456" s="215" t="s">
        <v>171</v>
      </c>
      <c r="E456" s="216" t="s">
        <v>4744</v>
      </c>
      <c r="F456" s="217" t="s">
        <v>4745</v>
      </c>
      <c r="G456" s="218" t="s">
        <v>3481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5142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5143</v>
      </c>
      <c r="F457" s="202" t="s">
        <v>5144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2846</v>
      </c>
      <c r="D458" s="215" t="s">
        <v>171</v>
      </c>
      <c r="E458" s="216" t="s">
        <v>5145</v>
      </c>
      <c r="F458" s="217" t="s">
        <v>5146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5147</v>
      </c>
    </row>
    <row r="459" s="2" customFormat="1" ht="21.75" customHeight="1">
      <c r="A459" s="41"/>
      <c r="B459" s="42"/>
      <c r="C459" s="215" t="s">
        <v>2853</v>
      </c>
      <c r="D459" s="215" t="s">
        <v>171</v>
      </c>
      <c r="E459" s="216" t="s">
        <v>5148</v>
      </c>
      <c r="F459" s="217" t="s">
        <v>5149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5150</v>
      </c>
    </row>
    <row r="460" s="2" customFormat="1" ht="16.5" customHeight="1">
      <c r="A460" s="41"/>
      <c r="B460" s="42"/>
      <c r="C460" s="215" t="s">
        <v>2859</v>
      </c>
      <c r="D460" s="215" t="s">
        <v>171</v>
      </c>
      <c r="E460" s="216" t="s">
        <v>5151</v>
      </c>
      <c r="F460" s="217" t="s">
        <v>5152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5153</v>
      </c>
    </row>
    <row r="461" s="2" customFormat="1" ht="16.5" customHeight="1">
      <c r="A461" s="41"/>
      <c r="B461" s="42"/>
      <c r="C461" s="215" t="s">
        <v>2864</v>
      </c>
      <c r="D461" s="215" t="s">
        <v>171</v>
      </c>
      <c r="E461" s="216" t="s">
        <v>5154</v>
      </c>
      <c r="F461" s="217" t="s">
        <v>5155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5156</v>
      </c>
    </row>
    <row r="462" s="2" customFormat="1" ht="16.5" customHeight="1">
      <c r="A462" s="41"/>
      <c r="B462" s="42"/>
      <c r="C462" s="215" t="s">
        <v>2873</v>
      </c>
      <c r="D462" s="215" t="s">
        <v>171</v>
      </c>
      <c r="E462" s="216" t="s">
        <v>5157</v>
      </c>
      <c r="F462" s="217" t="s">
        <v>5158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5159</v>
      </c>
    </row>
    <row r="463" s="2" customFormat="1" ht="16.5" customHeight="1">
      <c r="A463" s="41"/>
      <c r="B463" s="42"/>
      <c r="C463" s="215" t="s">
        <v>2880</v>
      </c>
      <c r="D463" s="215" t="s">
        <v>171</v>
      </c>
      <c r="E463" s="216" t="s">
        <v>5160</v>
      </c>
      <c r="F463" s="217" t="s">
        <v>5161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5162</v>
      </c>
    </row>
    <row r="464" s="2" customFormat="1" ht="24.15" customHeight="1">
      <c r="A464" s="41"/>
      <c r="B464" s="42"/>
      <c r="C464" s="215" t="s">
        <v>2904</v>
      </c>
      <c r="D464" s="215" t="s">
        <v>171</v>
      </c>
      <c r="E464" s="216" t="s">
        <v>5163</v>
      </c>
      <c r="F464" s="217" t="s">
        <v>5164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5165</v>
      </c>
    </row>
    <row r="465" s="2" customFormat="1" ht="24.15" customHeight="1">
      <c r="A465" s="41"/>
      <c r="B465" s="42"/>
      <c r="C465" s="215" t="s">
        <v>2910</v>
      </c>
      <c r="D465" s="215" t="s">
        <v>171</v>
      </c>
      <c r="E465" s="216" t="s">
        <v>5166</v>
      </c>
      <c r="F465" s="217" t="s">
        <v>5167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5168</v>
      </c>
    </row>
    <row r="466" s="2" customFormat="1" ht="16.5" customHeight="1">
      <c r="A466" s="41"/>
      <c r="B466" s="42"/>
      <c r="C466" s="215" t="s">
        <v>2917</v>
      </c>
      <c r="D466" s="215" t="s">
        <v>171</v>
      </c>
      <c r="E466" s="216" t="s">
        <v>5169</v>
      </c>
      <c r="F466" s="217" t="s">
        <v>5170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5171</v>
      </c>
    </row>
    <row r="467" s="2" customFormat="1" ht="16.5" customHeight="1">
      <c r="A467" s="41"/>
      <c r="B467" s="42"/>
      <c r="C467" s="215" t="s">
        <v>2922</v>
      </c>
      <c r="D467" s="215" t="s">
        <v>171</v>
      </c>
      <c r="E467" s="216" t="s">
        <v>5172</v>
      </c>
      <c r="F467" s="217" t="s">
        <v>5173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5174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5175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2929</v>
      </c>
      <c r="D469" s="215" t="s">
        <v>171</v>
      </c>
      <c r="E469" s="216" t="s">
        <v>5176</v>
      </c>
      <c r="F469" s="217" t="s">
        <v>5177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5178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4zKvrGBuY1D1RYOCPu5SBWlvLHQJ1BxnOvhDYKej/QzHBaBTVJiuX45HIcwXfQsZ29CWnqn4u4TqU5iFJunbmA==" hashValue="bze1M49p73yIoJ58mdVPNMvuSpX7l4E5im9JioUt+0pkDhaUiEqXU8QpSENmFv32weT3sFZYLQUy358r5IKgZg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5179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5180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5181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5182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5183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5184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5185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5186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5187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5188</v>
      </c>
      <c r="F98" s="217" t="s">
        <v>5189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5190</v>
      </c>
    </row>
    <row r="99" s="2" customFormat="1">
      <c r="A99" s="41"/>
      <c r="B99" s="42"/>
      <c r="C99" s="43"/>
      <c r="D99" s="228" t="s">
        <v>178</v>
      </c>
      <c r="E99" s="43"/>
      <c r="F99" s="229" t="s">
        <v>5191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5192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5193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5194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5195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5196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5197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5198</v>
      </c>
      <c r="F113" s="268" t="s">
        <v>5199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5200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5201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5202</v>
      </c>
      <c r="F115" s="268" t="s">
        <v>5203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5204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5205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5206</v>
      </c>
      <c r="F117" s="268" t="s">
        <v>5207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5208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5209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5210</v>
      </c>
      <c r="F119" s="268" t="s">
        <v>5211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5212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5213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5214</v>
      </c>
      <c r="F121" s="268" t="s">
        <v>5215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5216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5217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5218</v>
      </c>
      <c r="F123" s="268" t="s">
        <v>5219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5220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5221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5222</v>
      </c>
      <c r="F125" s="213" t="s">
        <v>5223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5224</v>
      </c>
      <c r="F126" s="217" t="s">
        <v>5225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5226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5227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5228</v>
      </c>
      <c r="F128" s="268" t="s">
        <v>5229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5230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5231</v>
      </c>
      <c r="F129" s="268" t="s">
        <v>5232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5233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5234</v>
      </c>
      <c r="F130" s="268" t="s">
        <v>5235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5236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5237</v>
      </c>
      <c r="F131" s="268" t="s">
        <v>5238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5239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5240</v>
      </c>
      <c r="F132" s="268" t="s">
        <v>5241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5242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5243</v>
      </c>
      <c r="F133" s="217" t="s">
        <v>5244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5245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5246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5247</v>
      </c>
      <c r="F135" s="217" t="s">
        <v>5248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5249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5250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5251</v>
      </c>
      <c r="F139" s="217" t="s">
        <v>5252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5253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5254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5255</v>
      </c>
      <c r="F141" s="213" t="s">
        <v>5256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5257</v>
      </c>
      <c r="F142" s="217" t="s">
        <v>5258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5259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5260</v>
      </c>
      <c r="F143" s="217" t="s">
        <v>5261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5262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5263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5264</v>
      </c>
      <c r="F145" s="217" t="s">
        <v>5265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5266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5267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5268</v>
      </c>
      <c r="F147" s="217" t="s">
        <v>5269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5270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5271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5272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5273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5274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5275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5276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5277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5278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5279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5280</v>
      </c>
      <c r="F159" s="217" t="s">
        <v>5281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5282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5283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5284</v>
      </c>
      <c r="F161" s="217" t="s">
        <v>5285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5286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5287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5288</v>
      </c>
      <c r="F163" s="217" t="s">
        <v>5289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5290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5291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5292</v>
      </c>
      <c r="F165" s="217" t="s">
        <v>5293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5294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5295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5296</v>
      </c>
      <c r="F167" s="217" t="s">
        <v>5297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5298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5299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5300</v>
      </c>
      <c r="F169" s="217" t="s">
        <v>5301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5302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5303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5304</v>
      </c>
      <c r="F171" s="213" t="s">
        <v>5305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5306</v>
      </c>
      <c r="F172" s="217" t="s">
        <v>5307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5308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5309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5310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5311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5312</v>
      </c>
      <c r="F177" s="217" t="s">
        <v>5313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5314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5315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5310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5316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5317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5318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5319</v>
      </c>
      <c r="F184" s="217" t="s">
        <v>5320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5321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5322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5310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5323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5324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5325</v>
      </c>
      <c r="F190" s="217" t="s">
        <v>5326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5327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5328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5310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5329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5330</v>
      </c>
      <c r="F195" s="217" t="s">
        <v>5331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5332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5333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5334</v>
      </c>
      <c r="F197" s="217" t="s">
        <v>5335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5336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5337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5338</v>
      </c>
      <c r="F199" s="217" t="s">
        <v>5339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5340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5341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5342</v>
      </c>
      <c r="F201" s="217" t="s">
        <v>5343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5344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5345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5346</v>
      </c>
      <c r="F203" s="217" t="s">
        <v>5347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5348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5349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5350</v>
      </c>
      <c r="F205" s="217" t="s">
        <v>5351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5352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5353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5354</v>
      </c>
      <c r="F207" s="217" t="s">
        <v>5355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5356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5357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5358</v>
      </c>
      <c r="F209" s="217" t="s">
        <v>5359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5360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5361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5362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5363</v>
      </c>
      <c r="F213" s="217" t="s">
        <v>5364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5365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5366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5367</v>
      </c>
      <c r="F215" s="217" t="s">
        <v>5368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5369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5370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5371</v>
      </c>
      <c r="F217" s="217" t="s">
        <v>5372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5373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5374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5375</v>
      </c>
      <c r="F219" s="217" t="s">
        <v>5376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5377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5378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5379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5380</v>
      </c>
      <c r="F223" s="217" t="s">
        <v>5381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5382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5383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5384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5385</v>
      </c>
      <c r="F227" s="217" t="s">
        <v>5386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5387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5388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5389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5390</v>
      </c>
      <c r="F231" s="217" t="s">
        <v>5391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5392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5393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5394</v>
      </c>
      <c r="F233" s="213" t="s">
        <v>5395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5396</v>
      </c>
      <c r="F234" s="217" t="s">
        <v>5397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5398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5399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5400</v>
      </c>
      <c r="F236" s="268" t="s">
        <v>5401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5402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5403</v>
      </c>
      <c r="F237" s="217" t="s">
        <v>5404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5405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5406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5407</v>
      </c>
      <c r="F239" s="268" t="s">
        <v>5408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5409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5410</v>
      </c>
      <c r="F240" s="268" t="s">
        <v>5411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5412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5413</v>
      </c>
      <c r="F241" s="268" t="s">
        <v>5414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5415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5416</v>
      </c>
      <c r="F242" s="268" t="s">
        <v>5417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5418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5419</v>
      </c>
      <c r="F243" s="268" t="s">
        <v>5420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5421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5422</v>
      </c>
      <c r="F244" s="217" t="s">
        <v>5423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5424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5425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5426</v>
      </c>
      <c r="F246" s="268" t="s">
        <v>5427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5428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5429</v>
      </c>
      <c r="F247" s="217" t="s">
        <v>5430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5431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5432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5433</v>
      </c>
      <c r="F249" s="268" t="s">
        <v>5434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5435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5436</v>
      </c>
      <c r="F250" s="217" t="s">
        <v>5437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5438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5439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5440</v>
      </c>
      <c r="F252" s="268" t="s">
        <v>5441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5442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5443</v>
      </c>
      <c r="F253" s="217" t="s">
        <v>5444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5445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5446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5447</v>
      </c>
      <c r="F255" s="268" t="s">
        <v>5448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5449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5450</v>
      </c>
      <c r="F256" s="268" t="s">
        <v>5451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5452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5453</v>
      </c>
      <c r="F257" s="217" t="s">
        <v>5454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5455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5456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5457</v>
      </c>
      <c r="F259" s="268" t="s">
        <v>5458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5459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5460</v>
      </c>
      <c r="F260" s="217" t="s">
        <v>5461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5462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5463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5464</v>
      </c>
      <c r="F262" s="217" t="s">
        <v>5465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5466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5467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5468</v>
      </c>
      <c r="F264" s="217" t="s">
        <v>5469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5470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5471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5472</v>
      </c>
      <c r="F266" s="217" t="s">
        <v>5473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5474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5475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5476</v>
      </c>
      <c r="F268" s="217" t="s">
        <v>5477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5478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5479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5480</v>
      </c>
      <c r="F270" s="217" t="s">
        <v>5481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5482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5483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5484</v>
      </c>
      <c r="F272" s="217" t="s">
        <v>5485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5486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5487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5488</v>
      </c>
      <c r="F274" s="217" t="s">
        <v>5489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5490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5491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5492</v>
      </c>
      <c r="F276" s="217" t="s">
        <v>5493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5494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5495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5496</v>
      </c>
      <c r="F278" s="217" t="s">
        <v>5497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5498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5499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5500</v>
      </c>
      <c r="F280" s="217" t="s">
        <v>5501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5502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5503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5504</v>
      </c>
      <c r="F282" s="217" t="s">
        <v>5505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5506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5507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5508</v>
      </c>
      <c r="F284" s="217" t="s">
        <v>5509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5510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5511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5512</v>
      </c>
      <c r="F286" s="217" t="s">
        <v>5513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5514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5515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5516</v>
      </c>
      <c r="F288" s="217" t="s">
        <v>5517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5518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5519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5520</v>
      </c>
      <c r="F290" s="217" t="s">
        <v>5521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5522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5523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5524</v>
      </c>
      <c r="F292" s="217" t="s">
        <v>5525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5526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5527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5528</v>
      </c>
      <c r="F294" s="268" t="s">
        <v>5529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5530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5531</v>
      </c>
      <c r="F295" s="217" t="s">
        <v>5532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5533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5534</v>
      </c>
      <c r="F296" s="217" t="s">
        <v>5535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5536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5537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5538</v>
      </c>
      <c r="F298" s="213" t="s">
        <v>5539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5540</v>
      </c>
      <c r="F299" s="217" t="s">
        <v>5541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5542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5543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5544</v>
      </c>
      <c r="F301" s="217" t="s">
        <v>5545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5546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5547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5548</v>
      </c>
      <c r="F303" s="217" t="s">
        <v>5549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5550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5551</v>
      </c>
      <c r="F304" s="217" t="s">
        <v>5552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5553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5554</v>
      </c>
      <c r="F305" s="217" t="s">
        <v>5555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5556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5557</v>
      </c>
      <c r="F306" s="217" t="s">
        <v>5558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5559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5560</v>
      </c>
      <c r="F307" s="217" t="s">
        <v>5561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5562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5563</v>
      </c>
      <c r="F308" s="217" t="s">
        <v>5564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5565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5566</v>
      </c>
      <c r="F309" s="217" t="s">
        <v>5567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5568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5569</v>
      </c>
      <c r="F310" s="217" t="s">
        <v>5570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5571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5572</v>
      </c>
      <c r="F311" s="217" t="s">
        <v>5573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5574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5575</v>
      </c>
      <c r="F312" s="217" t="s">
        <v>5576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5577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5578</v>
      </c>
      <c r="F313" s="217" t="s">
        <v>5579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5580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5581</v>
      </c>
      <c r="F314" s="217" t="s">
        <v>5582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5583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5584</v>
      </c>
      <c r="F315" s="217" t="s">
        <v>5585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5586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5587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5588</v>
      </c>
      <c r="F317" s="217" t="s">
        <v>5589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5590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5591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5592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5593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5594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5595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5596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5597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5598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5599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5600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5601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5602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5603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5604</v>
      </c>
      <c r="F332" s="217" t="s">
        <v>5605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5606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5607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5608</v>
      </c>
      <c r="F334" s="213" t="s">
        <v>5609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5610</v>
      </c>
      <c r="F335" s="217" t="s">
        <v>5611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5612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5613</v>
      </c>
      <c r="F336" s="268" t="s">
        <v>5614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5615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5616</v>
      </c>
      <c r="F337" s="268" t="s">
        <v>5617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5618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5619</v>
      </c>
      <c r="F338" s="268" t="s">
        <v>5620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5621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5622</v>
      </c>
      <c r="F339" s="268" t="s">
        <v>5623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5624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5625</v>
      </c>
      <c r="F340" s="268" t="s">
        <v>5626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5627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5628</v>
      </c>
      <c r="F341" s="268" t="s">
        <v>5629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5630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5631</v>
      </c>
      <c r="F342" s="268" t="s">
        <v>5632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5633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5634</v>
      </c>
      <c r="F343" s="268" t="s">
        <v>5635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5636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5637</v>
      </c>
      <c r="F344" s="268" t="s">
        <v>5638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5639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5640</v>
      </c>
      <c r="F345" s="268" t="s">
        <v>5641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5642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5643</v>
      </c>
      <c r="F346" s="268" t="s">
        <v>5644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5645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5646</v>
      </c>
      <c r="F347" s="268" t="s">
        <v>5647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5648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5649</v>
      </c>
      <c r="F348" s="268" t="s">
        <v>5650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5651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5652</v>
      </c>
      <c r="F349" s="268" t="s">
        <v>5653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5654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5655</v>
      </c>
      <c r="F350" s="268" t="s">
        <v>5656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5657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5658</v>
      </c>
      <c r="F351" s="202" t="s">
        <v>5659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5660</v>
      </c>
      <c r="F352" s="217" t="s">
        <v>5661</v>
      </c>
      <c r="G352" s="218" t="s">
        <v>5662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3942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3942</v>
      </c>
      <c r="BM352" s="226" t="s">
        <v>5663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5664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5665</v>
      </c>
      <c r="F354" s="217" t="s">
        <v>5666</v>
      </c>
      <c r="G354" s="218" t="s">
        <v>5662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3942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3942</v>
      </c>
      <c r="BM354" s="226" t="s">
        <v>5667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5668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5669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5670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5671</v>
      </c>
      <c r="F358" s="217" t="s">
        <v>5672</v>
      </c>
      <c r="G358" s="218" t="s">
        <v>5662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3942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3942</v>
      </c>
      <c r="BM358" s="226" t="s">
        <v>5673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5674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5675</v>
      </c>
      <c r="F360" s="268" t="s">
        <v>5676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3942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3942</v>
      </c>
      <c r="BM360" s="226" t="s">
        <v>5677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5678</v>
      </c>
      <c r="F361" s="202" t="s">
        <v>5679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5680</v>
      </c>
      <c r="F362" s="217" t="s">
        <v>5681</v>
      </c>
      <c r="G362" s="218" t="s">
        <v>5682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5683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5684</v>
      </c>
      <c r="F363" s="217" t="s">
        <v>5685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5686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lLXOI/enaSzYU4VyhII1HuNJyzV5Mfvx0T6UPjsEWyHYaY8RQ/ekg9yS6sx/uaQRQG/meOqsCfshh9+Z/nsuKA==" hashValue="BY6nc+fJskn95Ukz7M5leSVobx28qIx9Es6UV5BD7sDDOarcT/2itKDhU7xjf015v6LjOziHAWqXh+xJA7Fe/Q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5687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5688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5689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5690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5691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5692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5693</v>
      </c>
      <c r="F91" s="217" t="s">
        <v>5694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5695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5696</v>
      </c>
      <c r="F93" s="217" t="s">
        <v>5697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5698</v>
      </c>
      <c r="F94" s="217" t="s">
        <v>5699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5700</v>
      </c>
      <c r="F95" s="217" t="s">
        <v>5701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5702</v>
      </c>
      <c r="F96" s="217" t="s">
        <v>4372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5703</v>
      </c>
      <c r="F97" s="202" t="s">
        <v>5704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5705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5706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5707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5708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5709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5710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5711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5712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5713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5714</v>
      </c>
      <c r="F107" s="217" t="s">
        <v>5715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5716</v>
      </c>
      <c r="F108" s="217" t="s">
        <v>5717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5718</v>
      </c>
      <c r="F109" s="217" t="s">
        <v>5719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5720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5721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5722</v>
      </c>
      <c r="F112" s="217" t="s">
        <v>5723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5724</v>
      </c>
      <c r="F113" s="217" t="s">
        <v>5725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5726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5727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5728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5729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5730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5731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5732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5733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5734</v>
      </c>
      <c r="F122" s="217" t="s">
        <v>5735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5736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5737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5738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5739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5740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5741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5742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5743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5744</v>
      </c>
      <c r="F131" s="217" t="s">
        <v>5745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5746</v>
      </c>
      <c r="F132" s="217" t="s">
        <v>5747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5748</v>
      </c>
      <c r="F133" s="217" t="s">
        <v>5749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5750</v>
      </c>
      <c r="F134" s="217" t="s">
        <v>5751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5752</v>
      </c>
      <c r="F135" s="217" t="s">
        <v>5753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5754</v>
      </c>
      <c r="F136" s="217" t="s">
        <v>5755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5756</v>
      </c>
      <c r="F137" s="217" t="s">
        <v>5757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5758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5759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5760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5761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5762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5763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5764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5765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5766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5767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5768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5769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5770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5771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5772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5773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5774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5775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5776</v>
      </c>
      <c r="F156" s="217" t="s">
        <v>5777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5778</v>
      </c>
      <c r="F157" s="217" t="s">
        <v>5779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5780</v>
      </c>
      <c r="F158" s="217" t="s">
        <v>5781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5782</v>
      </c>
      <c r="F159" s="217" t="s">
        <v>5783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5784</v>
      </c>
      <c r="F160" s="217" t="s">
        <v>5785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5786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5787</v>
      </c>
      <c r="F162" s="217" t="s">
        <v>5788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5789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5790</v>
      </c>
      <c r="F164" s="217" t="s">
        <v>5791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5792</v>
      </c>
      <c r="F165" s="217" t="s">
        <v>5793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5794</v>
      </c>
      <c r="F166" s="217" t="s">
        <v>5795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5796</v>
      </c>
      <c r="F167" s="217" t="s">
        <v>5797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5798</v>
      </c>
      <c r="F168" s="217" t="s">
        <v>5799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5800</v>
      </c>
      <c r="F169" s="217" t="s">
        <v>5801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5802</v>
      </c>
      <c r="F170" s="217" t="s">
        <v>5803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5804</v>
      </c>
      <c r="F171" s="217" t="s">
        <v>5805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5806</v>
      </c>
      <c r="F172" s="217" t="s">
        <v>5807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5808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5809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5810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5811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5812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5813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5814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5815</v>
      </c>
      <c r="F180" s="217" t="s">
        <v>5816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5817</v>
      </c>
      <c r="F181" s="217" t="s">
        <v>5818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5819</v>
      </c>
      <c r="F182" s="217" t="s">
        <v>5820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5821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5822</v>
      </c>
      <c r="F184" s="217" t="s">
        <v>5823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5824</v>
      </c>
      <c r="F185" s="217" t="s">
        <v>5825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5826</v>
      </c>
      <c r="F186" s="217" t="s">
        <v>5827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5828</v>
      </c>
      <c r="F187" s="217" t="s">
        <v>5829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5830</v>
      </c>
      <c r="F188" s="217" t="s">
        <v>5831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5832</v>
      </c>
      <c r="F189" s="217" t="s">
        <v>5833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5834</v>
      </c>
      <c r="F190" s="217" t="s">
        <v>5835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5836</v>
      </c>
      <c r="F191" s="217" t="s">
        <v>5837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5838</v>
      </c>
      <c r="F192" s="217" t="s">
        <v>5839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5840</v>
      </c>
      <c r="F193" s="217" t="s">
        <v>5841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5842</v>
      </c>
      <c r="F194" s="217" t="s">
        <v>5843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5844</v>
      </c>
      <c r="F195" s="217" t="s">
        <v>5845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5846</v>
      </c>
      <c r="F196" s="217" t="s">
        <v>5847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5848</v>
      </c>
      <c r="F197" s="217" t="s">
        <v>5849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5850</v>
      </c>
      <c r="F198" s="217" t="s">
        <v>5851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5852</v>
      </c>
      <c r="F199" s="217" t="s">
        <v>5853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5854</v>
      </c>
      <c r="F200" s="217" t="s">
        <v>5855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5856</v>
      </c>
      <c r="F201" s="217" t="s">
        <v>5857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5858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5859</v>
      </c>
      <c r="F203" s="217" t="s">
        <v>5860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5861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5862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5863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5864</v>
      </c>
      <c r="G207" s="218" t="s">
        <v>5865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5866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5867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5868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5869</v>
      </c>
      <c r="F211" s="202" t="s">
        <v>5870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5871</v>
      </c>
      <c r="F212" s="217" t="s">
        <v>5872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ehabyyGFhLCIkyaAMXDhGAhW/kpMtcQefjESMdJUa6iGBEovLy/eOF/jwE7vYE5H8idZhEF3x5TT8FoIIIxxqg==" hashValue="EVH0ZZJDsgvxTh/fRd32blJMyfyWoAr/iz/ueH8O1EUuDej4y+OC9voedJj7kcCc6tJGmcP7N3CEiPut3pwS/g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5873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5874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5875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5876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5877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5878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5879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4699</v>
      </c>
      <c r="F92" s="202" t="s">
        <v>5880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5881</v>
      </c>
      <c r="F93" s="217" t="s">
        <v>5882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5883</v>
      </c>
      <c r="F94" s="217" t="s">
        <v>5884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5885</v>
      </c>
      <c r="F95" s="217" t="s">
        <v>5886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5887</v>
      </c>
      <c r="F96" s="217" t="s">
        <v>5888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5889</v>
      </c>
      <c r="F97" s="217" t="s">
        <v>5890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5891</v>
      </c>
      <c r="F98" s="217" t="s">
        <v>5892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5893</v>
      </c>
      <c r="F99" s="217" t="s">
        <v>5894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5895</v>
      </c>
      <c r="F100" s="217" t="s">
        <v>5896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5897</v>
      </c>
      <c r="F101" s="217" t="s">
        <v>5898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5899</v>
      </c>
      <c r="F102" s="217" t="s">
        <v>5900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5901</v>
      </c>
      <c r="F103" s="217" t="s">
        <v>5902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5903</v>
      </c>
      <c r="F104" s="217" t="s">
        <v>5904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5905</v>
      </c>
      <c r="F105" s="217" t="s">
        <v>5906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5907</v>
      </c>
      <c r="F106" s="217" t="s">
        <v>5908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5909</v>
      </c>
      <c r="F107" s="217" t="s">
        <v>5910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5911</v>
      </c>
      <c r="F108" s="217" t="s">
        <v>5912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5913</v>
      </c>
      <c r="F109" s="217" t="s">
        <v>5914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5915</v>
      </c>
      <c r="F110" s="217" t="s">
        <v>5916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5917</v>
      </c>
      <c r="F111" s="217" t="s">
        <v>5918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5919</v>
      </c>
      <c r="F112" s="217" t="s">
        <v>5920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5921</v>
      </c>
      <c r="F113" s="217" t="s">
        <v>5922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5923</v>
      </c>
      <c r="F114" s="217" t="s">
        <v>5924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5925</v>
      </c>
      <c r="F115" s="217" t="s">
        <v>5926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4748</v>
      </c>
      <c r="F116" s="202" t="s">
        <v>5927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5928</v>
      </c>
      <c r="F117" s="217" t="s">
        <v>5929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5930</v>
      </c>
      <c r="F118" s="217" t="s">
        <v>5931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5932</v>
      </c>
      <c r="F119" s="217" t="s">
        <v>5933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5934</v>
      </c>
      <c r="F120" s="217" t="s">
        <v>5935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5936</v>
      </c>
      <c r="F121" s="217" t="s">
        <v>5937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5938</v>
      </c>
      <c r="F122" s="217" t="s">
        <v>5939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5940</v>
      </c>
      <c r="F123" s="217" t="s">
        <v>5941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5942</v>
      </c>
      <c r="F124" s="217" t="s">
        <v>5943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5944</v>
      </c>
      <c r="F125" s="217" t="s">
        <v>5945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5946</v>
      </c>
      <c r="F126" s="217" t="s">
        <v>5947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5948</v>
      </c>
      <c r="F127" s="217" t="s">
        <v>5949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5950</v>
      </c>
      <c r="F128" s="217" t="s">
        <v>5951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5952</v>
      </c>
      <c r="F129" s="217" t="s">
        <v>5953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4784</v>
      </c>
      <c r="F130" s="202" t="s">
        <v>5954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5955</v>
      </c>
      <c r="F131" s="217" t="s">
        <v>5956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5957</v>
      </c>
      <c r="F132" s="217" t="s">
        <v>5958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5959</v>
      </c>
      <c r="F133" s="217" t="s">
        <v>5960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5961</v>
      </c>
      <c r="F134" s="217" t="s">
        <v>5962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5961</v>
      </c>
      <c r="F135" s="217" t="s">
        <v>5962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5963</v>
      </c>
      <c r="F136" s="217" t="s">
        <v>5964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5965</v>
      </c>
      <c r="F137" s="217" t="s">
        <v>5966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5967</v>
      </c>
      <c r="F138" s="217" t="s">
        <v>5968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4812</v>
      </c>
      <c r="F139" s="202" t="s">
        <v>5969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5970</v>
      </c>
      <c r="F140" s="217" t="s">
        <v>5971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5972</v>
      </c>
      <c r="F141" s="217" t="s">
        <v>5973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5974</v>
      </c>
      <c r="F142" s="217" t="s">
        <v>5975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5976</v>
      </c>
      <c r="F143" s="217" t="s">
        <v>5977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4824</v>
      </c>
      <c r="F144" s="202" t="s">
        <v>5978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5979</v>
      </c>
      <c r="F145" s="217" t="s">
        <v>5980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5981</v>
      </c>
      <c r="F146" s="217" t="s">
        <v>5980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5982</v>
      </c>
      <c r="F147" s="217" t="s">
        <v>5983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5984</v>
      </c>
      <c r="F148" s="217" t="s">
        <v>5983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5985</v>
      </c>
      <c r="F149" s="217" t="s">
        <v>5983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5986</v>
      </c>
      <c r="F150" s="217" t="s">
        <v>5987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5988</v>
      </c>
      <c r="F151" s="217" t="s">
        <v>5989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5990</v>
      </c>
      <c r="F152" s="217" t="s">
        <v>5991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5992</v>
      </c>
      <c r="F153" s="217" t="s">
        <v>5993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5994</v>
      </c>
      <c r="F154" s="217" t="s">
        <v>5995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5994</v>
      </c>
      <c r="F155" s="217" t="s">
        <v>5995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5994</v>
      </c>
      <c r="F156" s="217" t="s">
        <v>5995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5996</v>
      </c>
      <c r="F157" s="217" t="s">
        <v>5997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5998</v>
      </c>
      <c r="F158" s="217" t="s">
        <v>5999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6000</v>
      </c>
      <c r="F159" s="217" t="s">
        <v>6001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6002</v>
      </c>
      <c r="F160" s="217" t="s">
        <v>6003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4843</v>
      </c>
      <c r="F161" s="202" t="s">
        <v>6004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6005</v>
      </c>
      <c r="F162" s="217" t="s">
        <v>6006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6007</v>
      </c>
      <c r="F163" s="217" t="s">
        <v>6008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6009</v>
      </c>
      <c r="F164" s="217" t="s">
        <v>6010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6011</v>
      </c>
      <c r="F165" s="217" t="s">
        <v>6012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6013</v>
      </c>
      <c r="F166" s="217" t="s">
        <v>6014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6015</v>
      </c>
      <c r="F167" s="217" t="s">
        <v>6016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6017</v>
      </c>
      <c r="F168" s="217" t="s">
        <v>6018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6019</v>
      </c>
      <c r="F169" s="217" t="s">
        <v>6020</v>
      </c>
      <c r="G169" s="218" t="s">
        <v>6021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6022</v>
      </c>
      <c r="F170" s="217" t="s">
        <v>6023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6024</v>
      </c>
      <c r="F171" s="217" t="s">
        <v>6025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6026</v>
      </c>
      <c r="F172" s="217" t="s">
        <v>6027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uQ3QeGIhSNiC8tOY5aXhrSnagaZyy6lP8HvCBYBYZGoaGJhb4Tlxdu7N6ibTiOAHcbLjOVTbUOBtrjL6MI9Ekg==" hashValue="wfLHxkd6bmtcz5a66Xb/g+vAb+u0kdPwfzTr9PASNn+9rK0u4WgGmeoH4GDdQQ09kYnou5rDYLsqPkkv1uOW3A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6028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6029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6030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6031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4699</v>
      </c>
      <c r="F89" s="202" t="s">
        <v>6032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6033</v>
      </c>
      <c r="F90" s="217" t="s">
        <v>6034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6035</v>
      </c>
      <c r="F91" s="217" t="s">
        <v>6036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6037</v>
      </c>
      <c r="F92" s="217" t="s">
        <v>6038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6039</v>
      </c>
      <c r="F93" s="217" t="s">
        <v>6040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6041</v>
      </c>
      <c r="F94" s="217" t="s">
        <v>6042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6043</v>
      </c>
      <c r="F95" s="217" t="s">
        <v>6044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6045</v>
      </c>
      <c r="F96" s="217" t="s">
        <v>6046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6047</v>
      </c>
      <c r="F97" s="217" t="s">
        <v>6048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6049</v>
      </c>
      <c r="F98" s="217" t="s">
        <v>6050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6051</v>
      </c>
      <c r="F99" s="217" t="s">
        <v>6052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6053</v>
      </c>
      <c r="F100" s="217" t="s">
        <v>6054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6055</v>
      </c>
      <c r="F101" s="217" t="s">
        <v>6056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6057</v>
      </c>
      <c r="F102" s="217" t="s">
        <v>6058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6059</v>
      </c>
      <c r="F103" s="217" t="s">
        <v>6060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6061</v>
      </c>
      <c r="F104" s="217" t="s">
        <v>6062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6063</v>
      </c>
      <c r="F105" s="217" t="s">
        <v>6064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6065</v>
      </c>
      <c r="F106" s="217" t="s">
        <v>6066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6067</v>
      </c>
      <c r="F107" s="217" t="s">
        <v>6068</v>
      </c>
      <c r="G107" s="218" t="s">
        <v>6069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4748</v>
      </c>
      <c r="F108" s="202" t="s">
        <v>6070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6071</v>
      </c>
      <c r="F109" s="217" t="s">
        <v>6072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6073</v>
      </c>
      <c r="F110" s="217" t="s">
        <v>6074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6075</v>
      </c>
      <c r="F111" s="217" t="s">
        <v>6076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6077</v>
      </c>
      <c r="F112" s="217" t="s">
        <v>6078</v>
      </c>
      <c r="G112" s="218" t="s">
        <v>6069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6067</v>
      </c>
      <c r="F113" s="217" t="s">
        <v>6068</v>
      </c>
      <c r="G113" s="218" t="s">
        <v>6069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4784</v>
      </c>
      <c r="F114" s="202" t="s">
        <v>6079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6080</v>
      </c>
      <c r="F115" s="217" t="s">
        <v>6081</v>
      </c>
      <c r="G115" s="218" t="s">
        <v>6069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6082</v>
      </c>
      <c r="F116" s="217" t="s">
        <v>6083</v>
      </c>
      <c r="G116" s="218" t="s">
        <v>6069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6084</v>
      </c>
      <c r="F117" s="217" t="s">
        <v>6085</v>
      </c>
      <c r="G117" s="218" t="s">
        <v>6069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6086</v>
      </c>
      <c r="F118" s="217" t="s">
        <v>6087</v>
      </c>
      <c r="G118" s="218" t="s">
        <v>6069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Z24Klfs2zz+JnS3mUCzsSaCDJ5Vcjnq2rr9TByf4bTKAsdCy4tmWyA7C5w4TPp09mVRqFDppGvgY5ceLAecZmQ==" hashValue="DH4XpEId5+03ZdhH+GiBG/PlyeIL5AylHZT5rDhamEELRGiajc4WThot0Euv9ApuRi28nzWExdPWxzo8ysNAYA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6089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3953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3954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6088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6090</v>
      </c>
      <c r="F99" s="217" t="s">
        <v>6091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6092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6093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6094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3958</v>
      </c>
      <c r="F102" s="217" t="s">
        <v>3959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6095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3961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6096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3963</v>
      </c>
      <c r="F106" s="217" t="s">
        <v>3964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6097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3966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6098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6099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6100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6101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6102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6103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6104</v>
      </c>
      <c r="F115" s="217" t="s">
        <v>6105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6106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6107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6108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6109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6110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6108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6109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6098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6099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6100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6101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6102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6103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6111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6108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6109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6098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6099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6100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6101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6102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6103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6112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6113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4017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6114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6115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6116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6117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6108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6118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6098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6119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6100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6120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6102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6121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6122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6123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6108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6109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6124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6108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6125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6126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6108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6125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6127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6108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6128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3993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4001</v>
      </c>
      <c r="F183" s="217" t="s">
        <v>4002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6129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4004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6115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6130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4007</v>
      </c>
      <c r="F188" s="217" t="s">
        <v>4008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6131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4010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4017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6114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6132</v>
      </c>
      <c r="F193" s="217" t="s">
        <v>6133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6134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6135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6115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6116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4013</v>
      </c>
      <c r="F198" s="217" t="s">
        <v>4014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6136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4016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4017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6114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6115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6137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6138</v>
      </c>
      <c r="F205" s="217" t="s">
        <v>6139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6140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6141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6142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6143</v>
      </c>
      <c r="F209" s="217" t="s">
        <v>6144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6145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6146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6115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6137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6147</v>
      </c>
      <c r="F214" s="217" t="s">
        <v>6148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6149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6150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6115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6137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6151</v>
      </c>
      <c r="F219" s="217" t="s">
        <v>6152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6153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6154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6115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6137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4019</v>
      </c>
      <c r="F224" s="217" t="s">
        <v>4020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6155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4022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4023</v>
      </c>
      <c r="F226" s="268" t="s">
        <v>4024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6156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4017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6114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6157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6158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6159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6160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6161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6162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6163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6164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4035</v>
      </c>
      <c r="F239" s="217" t="s">
        <v>4036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6165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4038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6166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6167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6168</v>
      </c>
      <c r="F245" s="217" t="s">
        <v>6169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6170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6171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4045</v>
      </c>
      <c r="F248" s="217" t="s">
        <v>4046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6172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4048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4049</v>
      </c>
      <c r="F250" s="268" t="s">
        <v>4050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6173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4052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6174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6175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4055</v>
      </c>
      <c r="F255" s="268" t="s">
        <v>4056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6176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4058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6177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6178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6179</v>
      </c>
      <c r="F260" s="268" t="s">
        <v>6180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6181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6182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6183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6184</v>
      </c>
      <c r="F265" s="217" t="s">
        <v>6185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6186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6187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6188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6189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4070</v>
      </c>
      <c r="F270" s="217" t="s">
        <v>4071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6190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4073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4017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6114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6115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6116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4088</v>
      </c>
      <c r="F277" s="213" t="s">
        <v>4089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4090</v>
      </c>
      <c r="F278" s="217" t="s">
        <v>4091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6191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4093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4094</v>
      </c>
      <c r="F280" s="217" t="s">
        <v>4095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6192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4097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4103</v>
      </c>
      <c r="F282" s="217" t="s">
        <v>4104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6193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4106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6194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6195</v>
      </c>
      <c r="F286" s="217" t="s">
        <v>6196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6197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6198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6199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4107</v>
      </c>
      <c r="F291" s="217" t="s">
        <v>4108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6200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4110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6201</v>
      </c>
      <c r="F295" s="217" t="s">
        <v>6202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6203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6204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6166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6205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6206</v>
      </c>
      <c r="F300" s="217" t="s">
        <v>6207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6208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6209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6166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6210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6211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6212</v>
      </c>
      <c r="F307" s="268" t="s">
        <v>6213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6214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6166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6205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6215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6216</v>
      </c>
      <c r="F312" s="217" t="s">
        <v>6217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6218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6219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3215</v>
      </c>
      <c r="F314" s="213" t="s">
        <v>3216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6220</v>
      </c>
      <c r="F315" s="217" t="s">
        <v>6221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6222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6223</v>
      </c>
      <c r="F316" s="217" t="s">
        <v>6224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6225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6226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KD3sfIEidD5sRm7COqV1EyzfHt4GzrlkzpOG7CD4SDlpm4CBMBaUYf95D5Bp8oOY+VTuCV1tK349nis3wdxAag==" hashValue="VMb68gdb6are+JKtZ9gFcramVQr7G0H7wlkfoGrsf6hlJFqgr7FMIo568kZYKwHgQxg3TqjZolxro3g1OCojXQ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6088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6227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6088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6228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6229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6088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6230</v>
      </c>
      <c r="F88" s="202" t="s">
        <v>6231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6232</v>
      </c>
      <c r="F89" s="217" t="s">
        <v>6233</v>
      </c>
      <c r="G89" s="218" t="s">
        <v>6234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6235</v>
      </c>
    </row>
    <row r="90" s="2" customFormat="1">
      <c r="A90" s="41"/>
      <c r="B90" s="42"/>
      <c r="C90" s="43"/>
      <c r="D90" s="235" t="s">
        <v>1090</v>
      </c>
      <c r="E90" s="43"/>
      <c r="F90" s="276" t="s">
        <v>6236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6237</v>
      </c>
      <c r="F91" s="217" t="s">
        <v>6238</v>
      </c>
      <c r="G91" s="218" t="s">
        <v>6234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6239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6240</v>
      </c>
      <c r="F92" s="217" t="s">
        <v>6241</v>
      </c>
      <c r="G92" s="218" t="s">
        <v>6234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6242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6243</v>
      </c>
      <c r="F93" s="217" t="s">
        <v>6244</v>
      </c>
      <c r="G93" s="218" t="s">
        <v>6234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6245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6246</v>
      </c>
      <c r="F94" s="217" t="s">
        <v>6247</v>
      </c>
      <c r="G94" s="218" t="s">
        <v>6234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6248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6249</v>
      </c>
      <c r="F95" s="217" t="s">
        <v>6250</v>
      </c>
      <c r="G95" s="218" t="s">
        <v>6234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6251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6252</v>
      </c>
      <c r="F96" s="217" t="s">
        <v>6253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6254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6255</v>
      </c>
      <c r="F97" s="217" t="s">
        <v>6256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6257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6258</v>
      </c>
      <c r="F98" s="217" t="s">
        <v>6259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6260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6261</v>
      </c>
      <c r="F99" s="217" t="s">
        <v>6262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6263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6264</v>
      </c>
      <c r="F100" s="217" t="s">
        <v>6265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6266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6267</v>
      </c>
      <c r="F101" s="217" t="s">
        <v>6268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6269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6270</v>
      </c>
      <c r="F102" s="217" t="s">
        <v>6271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6272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6273</v>
      </c>
      <c r="F103" s="217" t="s">
        <v>6274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6275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6276</v>
      </c>
      <c r="F104" s="217" t="s">
        <v>6277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6278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6279</v>
      </c>
      <c r="F105" s="217" t="s">
        <v>6280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6281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6282</v>
      </c>
      <c r="F106" s="217" t="s">
        <v>6283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6284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6285</v>
      </c>
      <c r="F107" s="217" t="s">
        <v>6286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6287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6288</v>
      </c>
      <c r="F108" s="217" t="s">
        <v>6289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6290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6291</v>
      </c>
      <c r="F109" s="217" t="s">
        <v>6292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6293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6294</v>
      </c>
      <c r="F110" s="202" t="s">
        <v>6295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6296</v>
      </c>
      <c r="F111" s="217" t="s">
        <v>6297</v>
      </c>
      <c r="G111" s="218" t="s">
        <v>6234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6298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6299</v>
      </c>
      <c r="F112" s="217" t="s">
        <v>6300</v>
      </c>
      <c r="G112" s="218" t="s">
        <v>6234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6301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6302</v>
      </c>
      <c r="F113" s="217" t="s">
        <v>6303</v>
      </c>
      <c r="G113" s="218" t="s">
        <v>6234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6304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TVRMPhwXcWanHUGKayPw4uhV7kmd+2y0EEhN5FlJp/xhQzKrBsVoiDVQMxYoiy1Nn9X21SDjc3osKDKUarZurw==" hashValue="r58nNKePrg4vgveuCKBpFjGOeOLyrSAqj7bWRhHFPH4A38Iol+86XN42XD1CcUeEyHa/NvSgFBw6xF0wchvBlQ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6305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6306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6307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6308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6309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6310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6311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6312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6313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6314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6315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6316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6317</v>
      </c>
      <c r="F19" s="308" t="s">
        <v>6318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6319</v>
      </c>
      <c r="F20" s="308" t="s">
        <v>6320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6321</v>
      </c>
      <c r="F21" s="308" t="s">
        <v>6322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5678</v>
      </c>
      <c r="F22" s="308" t="s">
        <v>5679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6323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6324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6325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6326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6327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6328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6329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6330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6331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6332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6333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6334</v>
      </c>
      <c r="F37" s="308"/>
      <c r="G37" s="308" t="s">
        <v>6335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6336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6337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6338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6339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6340</v>
      </c>
      <c r="F42" s="308"/>
      <c r="G42" s="308" t="s">
        <v>6341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6342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6343</v>
      </c>
      <c r="F44" s="308"/>
      <c r="G44" s="308" t="s">
        <v>6344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6345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6346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6347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6348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6349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6350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6351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6352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6353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6354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6355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6356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6357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6358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6359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6360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6361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6362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6363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6364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6365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6366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6367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6368</v>
      </c>
      <c r="D76" s="326"/>
      <c r="E76" s="326"/>
      <c r="F76" s="326" t="s">
        <v>6369</v>
      </c>
      <c r="G76" s="327"/>
      <c r="H76" s="326" t="s">
        <v>51</v>
      </c>
      <c r="I76" s="326" t="s">
        <v>54</v>
      </c>
      <c r="J76" s="326" t="s">
        <v>6370</v>
      </c>
      <c r="K76" s="325"/>
    </row>
    <row r="77" s="1" customFormat="1" ht="17.25" customHeight="1">
      <c r="B77" s="323"/>
      <c r="C77" s="328" t="s">
        <v>6371</v>
      </c>
      <c r="D77" s="328"/>
      <c r="E77" s="328"/>
      <c r="F77" s="329" t="s">
        <v>6372</v>
      </c>
      <c r="G77" s="330"/>
      <c r="H77" s="328"/>
      <c r="I77" s="328"/>
      <c r="J77" s="328" t="s">
        <v>6373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6374</v>
      </c>
      <c r="G79" s="335"/>
      <c r="H79" s="311" t="s">
        <v>6375</v>
      </c>
      <c r="I79" s="311" t="s">
        <v>6376</v>
      </c>
      <c r="J79" s="311">
        <v>20</v>
      </c>
      <c r="K79" s="325"/>
    </row>
    <row r="80" s="1" customFormat="1" ht="15" customHeight="1">
      <c r="B80" s="323"/>
      <c r="C80" s="311" t="s">
        <v>6377</v>
      </c>
      <c r="D80" s="311"/>
      <c r="E80" s="311"/>
      <c r="F80" s="334" t="s">
        <v>6374</v>
      </c>
      <c r="G80" s="335"/>
      <c r="H80" s="311" t="s">
        <v>6378</v>
      </c>
      <c r="I80" s="311" t="s">
        <v>6376</v>
      </c>
      <c r="J80" s="311">
        <v>120</v>
      </c>
      <c r="K80" s="325"/>
    </row>
    <row r="81" s="1" customFormat="1" ht="15" customHeight="1">
      <c r="B81" s="336"/>
      <c r="C81" s="311" t="s">
        <v>6379</v>
      </c>
      <c r="D81" s="311"/>
      <c r="E81" s="311"/>
      <c r="F81" s="334" t="s">
        <v>6380</v>
      </c>
      <c r="G81" s="335"/>
      <c r="H81" s="311" t="s">
        <v>6381</v>
      </c>
      <c r="I81" s="311" t="s">
        <v>6376</v>
      </c>
      <c r="J81" s="311">
        <v>50</v>
      </c>
      <c r="K81" s="325"/>
    </row>
    <row r="82" s="1" customFormat="1" ht="15" customHeight="1">
      <c r="B82" s="336"/>
      <c r="C82" s="311" t="s">
        <v>6382</v>
      </c>
      <c r="D82" s="311"/>
      <c r="E82" s="311"/>
      <c r="F82" s="334" t="s">
        <v>6374</v>
      </c>
      <c r="G82" s="335"/>
      <c r="H82" s="311" t="s">
        <v>6383</v>
      </c>
      <c r="I82" s="311" t="s">
        <v>6384</v>
      </c>
      <c r="J82" s="311"/>
      <c r="K82" s="325"/>
    </row>
    <row r="83" s="1" customFormat="1" ht="15" customHeight="1">
      <c r="B83" s="336"/>
      <c r="C83" s="337" t="s">
        <v>6385</v>
      </c>
      <c r="D83" s="337"/>
      <c r="E83" s="337"/>
      <c r="F83" s="338" t="s">
        <v>6380</v>
      </c>
      <c r="G83" s="337"/>
      <c r="H83" s="337" t="s">
        <v>6386</v>
      </c>
      <c r="I83" s="337" t="s">
        <v>6376</v>
      </c>
      <c r="J83" s="337">
        <v>15</v>
      </c>
      <c r="K83" s="325"/>
    </row>
    <row r="84" s="1" customFormat="1" ht="15" customHeight="1">
      <c r="B84" s="336"/>
      <c r="C84" s="337" t="s">
        <v>6387</v>
      </c>
      <c r="D84" s="337"/>
      <c r="E84" s="337"/>
      <c r="F84" s="338" t="s">
        <v>6380</v>
      </c>
      <c r="G84" s="337"/>
      <c r="H84" s="337" t="s">
        <v>6388</v>
      </c>
      <c r="I84" s="337" t="s">
        <v>6376</v>
      </c>
      <c r="J84" s="337">
        <v>15</v>
      </c>
      <c r="K84" s="325"/>
    </row>
    <row r="85" s="1" customFormat="1" ht="15" customHeight="1">
      <c r="B85" s="336"/>
      <c r="C85" s="337" t="s">
        <v>6389</v>
      </c>
      <c r="D85" s="337"/>
      <c r="E85" s="337"/>
      <c r="F85" s="338" t="s">
        <v>6380</v>
      </c>
      <c r="G85" s="337"/>
      <c r="H85" s="337" t="s">
        <v>6390</v>
      </c>
      <c r="I85" s="337" t="s">
        <v>6376</v>
      </c>
      <c r="J85" s="337">
        <v>20</v>
      </c>
      <c r="K85" s="325"/>
    </row>
    <row r="86" s="1" customFormat="1" ht="15" customHeight="1">
      <c r="B86" s="336"/>
      <c r="C86" s="337" t="s">
        <v>6391</v>
      </c>
      <c r="D86" s="337"/>
      <c r="E86" s="337"/>
      <c r="F86" s="338" t="s">
        <v>6380</v>
      </c>
      <c r="G86" s="337"/>
      <c r="H86" s="337" t="s">
        <v>6392</v>
      </c>
      <c r="I86" s="337" t="s">
        <v>6376</v>
      </c>
      <c r="J86" s="337">
        <v>20</v>
      </c>
      <c r="K86" s="325"/>
    </row>
    <row r="87" s="1" customFormat="1" ht="15" customHeight="1">
      <c r="B87" s="336"/>
      <c r="C87" s="311" t="s">
        <v>6393</v>
      </c>
      <c r="D87" s="311"/>
      <c r="E87" s="311"/>
      <c r="F87" s="334" t="s">
        <v>6380</v>
      </c>
      <c r="G87" s="335"/>
      <c r="H87" s="311" t="s">
        <v>6394</v>
      </c>
      <c r="I87" s="311" t="s">
        <v>6376</v>
      </c>
      <c r="J87" s="311">
        <v>50</v>
      </c>
      <c r="K87" s="325"/>
    </row>
    <row r="88" s="1" customFormat="1" ht="15" customHeight="1">
      <c r="B88" s="336"/>
      <c r="C88" s="311" t="s">
        <v>6395</v>
      </c>
      <c r="D88" s="311"/>
      <c r="E88" s="311"/>
      <c r="F88" s="334" t="s">
        <v>6380</v>
      </c>
      <c r="G88" s="335"/>
      <c r="H88" s="311" t="s">
        <v>6396</v>
      </c>
      <c r="I88" s="311" t="s">
        <v>6376</v>
      </c>
      <c r="J88" s="311">
        <v>20</v>
      </c>
      <c r="K88" s="325"/>
    </row>
    <row r="89" s="1" customFormat="1" ht="15" customHeight="1">
      <c r="B89" s="336"/>
      <c r="C89" s="311" t="s">
        <v>6397</v>
      </c>
      <c r="D89" s="311"/>
      <c r="E89" s="311"/>
      <c r="F89" s="334" t="s">
        <v>6380</v>
      </c>
      <c r="G89" s="335"/>
      <c r="H89" s="311" t="s">
        <v>6398</v>
      </c>
      <c r="I89" s="311" t="s">
        <v>6376</v>
      </c>
      <c r="J89" s="311">
        <v>20</v>
      </c>
      <c r="K89" s="325"/>
    </row>
    <row r="90" s="1" customFormat="1" ht="15" customHeight="1">
      <c r="B90" s="336"/>
      <c r="C90" s="311" t="s">
        <v>6399</v>
      </c>
      <c r="D90" s="311"/>
      <c r="E90" s="311"/>
      <c r="F90" s="334" t="s">
        <v>6380</v>
      </c>
      <c r="G90" s="335"/>
      <c r="H90" s="311" t="s">
        <v>6400</v>
      </c>
      <c r="I90" s="311" t="s">
        <v>6376</v>
      </c>
      <c r="J90" s="311">
        <v>50</v>
      </c>
      <c r="K90" s="325"/>
    </row>
    <row r="91" s="1" customFormat="1" ht="15" customHeight="1">
      <c r="B91" s="336"/>
      <c r="C91" s="311" t="s">
        <v>6401</v>
      </c>
      <c r="D91" s="311"/>
      <c r="E91" s="311"/>
      <c r="F91" s="334" t="s">
        <v>6380</v>
      </c>
      <c r="G91" s="335"/>
      <c r="H91" s="311" t="s">
        <v>6401</v>
      </c>
      <c r="I91" s="311" t="s">
        <v>6376</v>
      </c>
      <c r="J91" s="311">
        <v>50</v>
      </c>
      <c r="K91" s="325"/>
    </row>
    <row r="92" s="1" customFormat="1" ht="15" customHeight="1">
      <c r="B92" s="336"/>
      <c r="C92" s="311" t="s">
        <v>6402</v>
      </c>
      <c r="D92" s="311"/>
      <c r="E92" s="311"/>
      <c r="F92" s="334" t="s">
        <v>6380</v>
      </c>
      <c r="G92" s="335"/>
      <c r="H92" s="311" t="s">
        <v>6403</v>
      </c>
      <c r="I92" s="311" t="s">
        <v>6376</v>
      </c>
      <c r="J92" s="311">
        <v>255</v>
      </c>
      <c r="K92" s="325"/>
    </row>
    <row r="93" s="1" customFormat="1" ht="15" customHeight="1">
      <c r="B93" s="336"/>
      <c r="C93" s="311" t="s">
        <v>6404</v>
      </c>
      <c r="D93" s="311"/>
      <c r="E93" s="311"/>
      <c r="F93" s="334" t="s">
        <v>6374</v>
      </c>
      <c r="G93" s="335"/>
      <c r="H93" s="311" t="s">
        <v>6405</v>
      </c>
      <c r="I93" s="311" t="s">
        <v>6406</v>
      </c>
      <c r="J93" s="311"/>
      <c r="K93" s="325"/>
    </row>
    <row r="94" s="1" customFormat="1" ht="15" customHeight="1">
      <c r="B94" s="336"/>
      <c r="C94" s="311" t="s">
        <v>6407</v>
      </c>
      <c r="D94" s="311"/>
      <c r="E94" s="311"/>
      <c r="F94" s="334" t="s">
        <v>6374</v>
      </c>
      <c r="G94" s="335"/>
      <c r="H94" s="311" t="s">
        <v>6408</v>
      </c>
      <c r="I94" s="311" t="s">
        <v>6409</v>
      </c>
      <c r="J94" s="311"/>
      <c r="K94" s="325"/>
    </row>
    <row r="95" s="1" customFormat="1" ht="15" customHeight="1">
      <c r="B95" s="336"/>
      <c r="C95" s="311" t="s">
        <v>6410</v>
      </c>
      <c r="D95" s="311"/>
      <c r="E95" s="311"/>
      <c r="F95" s="334" t="s">
        <v>6374</v>
      </c>
      <c r="G95" s="335"/>
      <c r="H95" s="311" t="s">
        <v>6410</v>
      </c>
      <c r="I95" s="311" t="s">
        <v>6409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6374</v>
      </c>
      <c r="G96" s="335"/>
      <c r="H96" s="311" t="s">
        <v>6411</v>
      </c>
      <c r="I96" s="311" t="s">
        <v>6409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6374</v>
      </c>
      <c r="G97" s="335"/>
      <c r="H97" s="311" t="s">
        <v>6412</v>
      </c>
      <c r="I97" s="311" t="s">
        <v>6409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6413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6368</v>
      </c>
      <c r="D103" s="326"/>
      <c r="E103" s="326"/>
      <c r="F103" s="326" t="s">
        <v>6369</v>
      </c>
      <c r="G103" s="327"/>
      <c r="H103" s="326" t="s">
        <v>51</v>
      </c>
      <c r="I103" s="326" t="s">
        <v>54</v>
      </c>
      <c r="J103" s="326" t="s">
        <v>6370</v>
      </c>
      <c r="K103" s="325"/>
    </row>
    <row r="104" s="1" customFormat="1" ht="17.25" customHeight="1">
      <c r="B104" s="323"/>
      <c r="C104" s="328" t="s">
        <v>6371</v>
      </c>
      <c r="D104" s="328"/>
      <c r="E104" s="328"/>
      <c r="F104" s="329" t="s">
        <v>6372</v>
      </c>
      <c r="G104" s="330"/>
      <c r="H104" s="328"/>
      <c r="I104" s="328"/>
      <c r="J104" s="328" t="s">
        <v>6373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6374</v>
      </c>
      <c r="G106" s="311"/>
      <c r="H106" s="311" t="s">
        <v>6414</v>
      </c>
      <c r="I106" s="311" t="s">
        <v>6376</v>
      </c>
      <c r="J106" s="311">
        <v>20</v>
      </c>
      <c r="K106" s="325"/>
    </row>
    <row r="107" s="1" customFormat="1" ht="15" customHeight="1">
      <c r="B107" s="323"/>
      <c r="C107" s="311" t="s">
        <v>6377</v>
      </c>
      <c r="D107" s="311"/>
      <c r="E107" s="311"/>
      <c r="F107" s="334" t="s">
        <v>6374</v>
      </c>
      <c r="G107" s="311"/>
      <c r="H107" s="311" t="s">
        <v>6414</v>
      </c>
      <c r="I107" s="311" t="s">
        <v>6376</v>
      </c>
      <c r="J107" s="311">
        <v>120</v>
      </c>
      <c r="K107" s="325"/>
    </row>
    <row r="108" s="1" customFormat="1" ht="15" customHeight="1">
      <c r="B108" s="336"/>
      <c r="C108" s="311" t="s">
        <v>6379</v>
      </c>
      <c r="D108" s="311"/>
      <c r="E108" s="311"/>
      <c r="F108" s="334" t="s">
        <v>6380</v>
      </c>
      <c r="G108" s="311"/>
      <c r="H108" s="311" t="s">
        <v>6414</v>
      </c>
      <c r="I108" s="311" t="s">
        <v>6376</v>
      </c>
      <c r="J108" s="311">
        <v>50</v>
      </c>
      <c r="K108" s="325"/>
    </row>
    <row r="109" s="1" customFormat="1" ht="15" customHeight="1">
      <c r="B109" s="336"/>
      <c r="C109" s="311" t="s">
        <v>6382</v>
      </c>
      <c r="D109" s="311"/>
      <c r="E109" s="311"/>
      <c r="F109" s="334" t="s">
        <v>6374</v>
      </c>
      <c r="G109" s="311"/>
      <c r="H109" s="311" t="s">
        <v>6414</v>
      </c>
      <c r="I109" s="311" t="s">
        <v>6384</v>
      </c>
      <c r="J109" s="311"/>
      <c r="K109" s="325"/>
    </row>
    <row r="110" s="1" customFormat="1" ht="15" customHeight="1">
      <c r="B110" s="336"/>
      <c r="C110" s="311" t="s">
        <v>6393</v>
      </c>
      <c r="D110" s="311"/>
      <c r="E110" s="311"/>
      <c r="F110" s="334" t="s">
        <v>6380</v>
      </c>
      <c r="G110" s="311"/>
      <c r="H110" s="311" t="s">
        <v>6414</v>
      </c>
      <c r="I110" s="311" t="s">
        <v>6376</v>
      </c>
      <c r="J110" s="311">
        <v>50</v>
      </c>
      <c r="K110" s="325"/>
    </row>
    <row r="111" s="1" customFormat="1" ht="15" customHeight="1">
      <c r="B111" s="336"/>
      <c r="C111" s="311" t="s">
        <v>6401</v>
      </c>
      <c r="D111" s="311"/>
      <c r="E111" s="311"/>
      <c r="F111" s="334" t="s">
        <v>6380</v>
      </c>
      <c r="G111" s="311"/>
      <c r="H111" s="311" t="s">
        <v>6414</v>
      </c>
      <c r="I111" s="311" t="s">
        <v>6376</v>
      </c>
      <c r="J111" s="311">
        <v>50</v>
      </c>
      <c r="K111" s="325"/>
    </row>
    <row r="112" s="1" customFormat="1" ht="15" customHeight="1">
      <c r="B112" s="336"/>
      <c r="C112" s="311" t="s">
        <v>6399</v>
      </c>
      <c r="D112" s="311"/>
      <c r="E112" s="311"/>
      <c r="F112" s="334" t="s">
        <v>6380</v>
      </c>
      <c r="G112" s="311"/>
      <c r="H112" s="311" t="s">
        <v>6414</v>
      </c>
      <c r="I112" s="311" t="s">
        <v>6376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6374</v>
      </c>
      <c r="G113" s="311"/>
      <c r="H113" s="311" t="s">
        <v>6415</v>
      </c>
      <c r="I113" s="311" t="s">
        <v>6376</v>
      </c>
      <c r="J113" s="311">
        <v>20</v>
      </c>
      <c r="K113" s="325"/>
    </row>
    <row r="114" s="1" customFormat="1" ht="15" customHeight="1">
      <c r="B114" s="336"/>
      <c r="C114" s="311" t="s">
        <v>6416</v>
      </c>
      <c r="D114" s="311"/>
      <c r="E114" s="311"/>
      <c r="F114" s="334" t="s">
        <v>6374</v>
      </c>
      <c r="G114" s="311"/>
      <c r="H114" s="311" t="s">
        <v>6417</v>
      </c>
      <c r="I114" s="311" t="s">
        <v>6376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6374</v>
      </c>
      <c r="G115" s="311"/>
      <c r="H115" s="311" t="s">
        <v>6418</v>
      </c>
      <c r="I115" s="311" t="s">
        <v>6409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6374</v>
      </c>
      <c r="G116" s="311"/>
      <c r="H116" s="311" t="s">
        <v>6419</v>
      </c>
      <c r="I116" s="311" t="s">
        <v>6409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6374</v>
      </c>
      <c r="G117" s="311"/>
      <c r="H117" s="311" t="s">
        <v>6420</v>
      </c>
      <c r="I117" s="311" t="s">
        <v>6421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6422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6368</v>
      </c>
      <c r="D123" s="326"/>
      <c r="E123" s="326"/>
      <c r="F123" s="326" t="s">
        <v>6369</v>
      </c>
      <c r="G123" s="327"/>
      <c r="H123" s="326" t="s">
        <v>51</v>
      </c>
      <c r="I123" s="326" t="s">
        <v>54</v>
      </c>
      <c r="J123" s="326" t="s">
        <v>6370</v>
      </c>
      <c r="K123" s="355"/>
    </row>
    <row r="124" s="1" customFormat="1" ht="17.25" customHeight="1">
      <c r="B124" s="354"/>
      <c r="C124" s="328" t="s">
        <v>6371</v>
      </c>
      <c r="D124" s="328"/>
      <c r="E124" s="328"/>
      <c r="F124" s="329" t="s">
        <v>6372</v>
      </c>
      <c r="G124" s="330"/>
      <c r="H124" s="328"/>
      <c r="I124" s="328"/>
      <c r="J124" s="328" t="s">
        <v>6373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6377</v>
      </c>
      <c r="D126" s="333"/>
      <c r="E126" s="333"/>
      <c r="F126" s="334" t="s">
        <v>6374</v>
      </c>
      <c r="G126" s="311"/>
      <c r="H126" s="311" t="s">
        <v>6414</v>
      </c>
      <c r="I126" s="311" t="s">
        <v>6376</v>
      </c>
      <c r="J126" s="311">
        <v>120</v>
      </c>
      <c r="K126" s="359"/>
    </row>
    <row r="127" s="1" customFormat="1" ht="15" customHeight="1">
      <c r="B127" s="356"/>
      <c r="C127" s="311" t="s">
        <v>6423</v>
      </c>
      <c r="D127" s="311"/>
      <c r="E127" s="311"/>
      <c r="F127" s="334" t="s">
        <v>6374</v>
      </c>
      <c r="G127" s="311"/>
      <c r="H127" s="311" t="s">
        <v>6424</v>
      </c>
      <c r="I127" s="311" t="s">
        <v>6376</v>
      </c>
      <c r="J127" s="311" t="s">
        <v>6425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6374</v>
      </c>
      <c r="G128" s="311"/>
      <c r="H128" s="311" t="s">
        <v>6426</v>
      </c>
      <c r="I128" s="311" t="s">
        <v>6376</v>
      </c>
      <c r="J128" s="311" t="s">
        <v>6425</v>
      </c>
      <c r="K128" s="359"/>
    </row>
    <row r="129" s="1" customFormat="1" ht="15" customHeight="1">
      <c r="B129" s="356"/>
      <c r="C129" s="311" t="s">
        <v>6385</v>
      </c>
      <c r="D129" s="311"/>
      <c r="E129" s="311"/>
      <c r="F129" s="334" t="s">
        <v>6380</v>
      </c>
      <c r="G129" s="311"/>
      <c r="H129" s="311" t="s">
        <v>6386</v>
      </c>
      <c r="I129" s="311" t="s">
        <v>6376</v>
      </c>
      <c r="J129" s="311">
        <v>15</v>
      </c>
      <c r="K129" s="359"/>
    </row>
    <row r="130" s="1" customFormat="1" ht="15" customHeight="1">
      <c r="B130" s="356"/>
      <c r="C130" s="337" t="s">
        <v>6387</v>
      </c>
      <c r="D130" s="337"/>
      <c r="E130" s="337"/>
      <c r="F130" s="338" t="s">
        <v>6380</v>
      </c>
      <c r="G130" s="337"/>
      <c r="H130" s="337" t="s">
        <v>6388</v>
      </c>
      <c r="I130" s="337" t="s">
        <v>6376</v>
      </c>
      <c r="J130" s="337">
        <v>15</v>
      </c>
      <c r="K130" s="359"/>
    </row>
    <row r="131" s="1" customFormat="1" ht="15" customHeight="1">
      <c r="B131" s="356"/>
      <c r="C131" s="337" t="s">
        <v>6389</v>
      </c>
      <c r="D131" s="337"/>
      <c r="E131" s="337"/>
      <c r="F131" s="338" t="s">
        <v>6380</v>
      </c>
      <c r="G131" s="337"/>
      <c r="H131" s="337" t="s">
        <v>6390</v>
      </c>
      <c r="I131" s="337" t="s">
        <v>6376</v>
      </c>
      <c r="J131" s="337">
        <v>20</v>
      </c>
      <c r="K131" s="359"/>
    </row>
    <row r="132" s="1" customFormat="1" ht="15" customHeight="1">
      <c r="B132" s="356"/>
      <c r="C132" s="337" t="s">
        <v>6391</v>
      </c>
      <c r="D132" s="337"/>
      <c r="E132" s="337"/>
      <c r="F132" s="338" t="s">
        <v>6380</v>
      </c>
      <c r="G132" s="337"/>
      <c r="H132" s="337" t="s">
        <v>6392</v>
      </c>
      <c r="I132" s="337" t="s">
        <v>6376</v>
      </c>
      <c r="J132" s="337">
        <v>20</v>
      </c>
      <c r="K132" s="359"/>
    </row>
    <row r="133" s="1" customFormat="1" ht="15" customHeight="1">
      <c r="B133" s="356"/>
      <c r="C133" s="311" t="s">
        <v>6379</v>
      </c>
      <c r="D133" s="311"/>
      <c r="E133" s="311"/>
      <c r="F133" s="334" t="s">
        <v>6380</v>
      </c>
      <c r="G133" s="311"/>
      <c r="H133" s="311" t="s">
        <v>6414</v>
      </c>
      <c r="I133" s="311" t="s">
        <v>6376</v>
      </c>
      <c r="J133" s="311">
        <v>50</v>
      </c>
      <c r="K133" s="359"/>
    </row>
    <row r="134" s="1" customFormat="1" ht="15" customHeight="1">
      <c r="B134" s="356"/>
      <c r="C134" s="311" t="s">
        <v>6393</v>
      </c>
      <c r="D134" s="311"/>
      <c r="E134" s="311"/>
      <c r="F134" s="334" t="s">
        <v>6380</v>
      </c>
      <c r="G134" s="311"/>
      <c r="H134" s="311" t="s">
        <v>6414</v>
      </c>
      <c r="I134" s="311" t="s">
        <v>6376</v>
      </c>
      <c r="J134" s="311">
        <v>50</v>
      </c>
      <c r="K134" s="359"/>
    </row>
    <row r="135" s="1" customFormat="1" ht="15" customHeight="1">
      <c r="B135" s="356"/>
      <c r="C135" s="311" t="s">
        <v>6399</v>
      </c>
      <c r="D135" s="311"/>
      <c r="E135" s="311"/>
      <c r="F135" s="334" t="s">
        <v>6380</v>
      </c>
      <c r="G135" s="311"/>
      <c r="H135" s="311" t="s">
        <v>6414</v>
      </c>
      <c r="I135" s="311" t="s">
        <v>6376</v>
      </c>
      <c r="J135" s="311">
        <v>50</v>
      </c>
      <c r="K135" s="359"/>
    </row>
    <row r="136" s="1" customFormat="1" ht="15" customHeight="1">
      <c r="B136" s="356"/>
      <c r="C136" s="311" t="s">
        <v>6401</v>
      </c>
      <c r="D136" s="311"/>
      <c r="E136" s="311"/>
      <c r="F136" s="334" t="s">
        <v>6380</v>
      </c>
      <c r="G136" s="311"/>
      <c r="H136" s="311" t="s">
        <v>6414</v>
      </c>
      <c r="I136" s="311" t="s">
        <v>6376</v>
      </c>
      <c r="J136" s="311">
        <v>50</v>
      </c>
      <c r="K136" s="359"/>
    </row>
    <row r="137" s="1" customFormat="1" ht="15" customHeight="1">
      <c r="B137" s="356"/>
      <c r="C137" s="311" t="s">
        <v>6402</v>
      </c>
      <c r="D137" s="311"/>
      <c r="E137" s="311"/>
      <c r="F137" s="334" t="s">
        <v>6380</v>
      </c>
      <c r="G137" s="311"/>
      <c r="H137" s="311" t="s">
        <v>6427</v>
      </c>
      <c r="I137" s="311" t="s">
        <v>6376</v>
      </c>
      <c r="J137" s="311">
        <v>255</v>
      </c>
      <c r="K137" s="359"/>
    </row>
    <row r="138" s="1" customFormat="1" ht="15" customHeight="1">
      <c r="B138" s="356"/>
      <c r="C138" s="311" t="s">
        <v>6404</v>
      </c>
      <c r="D138" s="311"/>
      <c r="E138" s="311"/>
      <c r="F138" s="334" t="s">
        <v>6374</v>
      </c>
      <c r="G138" s="311"/>
      <c r="H138" s="311" t="s">
        <v>6428</v>
      </c>
      <c r="I138" s="311" t="s">
        <v>6406</v>
      </c>
      <c r="J138" s="311"/>
      <c r="K138" s="359"/>
    </row>
    <row r="139" s="1" customFormat="1" ht="15" customHeight="1">
      <c r="B139" s="356"/>
      <c r="C139" s="311" t="s">
        <v>6407</v>
      </c>
      <c r="D139" s="311"/>
      <c r="E139" s="311"/>
      <c r="F139" s="334" t="s">
        <v>6374</v>
      </c>
      <c r="G139" s="311"/>
      <c r="H139" s="311" t="s">
        <v>6429</v>
      </c>
      <c r="I139" s="311" t="s">
        <v>6409</v>
      </c>
      <c r="J139" s="311"/>
      <c r="K139" s="359"/>
    </row>
    <row r="140" s="1" customFormat="1" ht="15" customHeight="1">
      <c r="B140" s="356"/>
      <c r="C140" s="311" t="s">
        <v>6410</v>
      </c>
      <c r="D140" s="311"/>
      <c r="E140" s="311"/>
      <c r="F140" s="334" t="s">
        <v>6374</v>
      </c>
      <c r="G140" s="311"/>
      <c r="H140" s="311" t="s">
        <v>6410</v>
      </c>
      <c r="I140" s="311" t="s">
        <v>6409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6374</v>
      </c>
      <c r="G141" s="311"/>
      <c r="H141" s="311" t="s">
        <v>6430</v>
      </c>
      <c r="I141" s="311" t="s">
        <v>6409</v>
      </c>
      <c r="J141" s="311"/>
      <c r="K141" s="359"/>
    </row>
    <row r="142" s="1" customFormat="1" ht="15" customHeight="1">
      <c r="B142" s="356"/>
      <c r="C142" s="311" t="s">
        <v>6431</v>
      </c>
      <c r="D142" s="311"/>
      <c r="E142" s="311"/>
      <c r="F142" s="334" t="s">
        <v>6374</v>
      </c>
      <c r="G142" s="311"/>
      <c r="H142" s="311" t="s">
        <v>6432</v>
      </c>
      <c r="I142" s="311" t="s">
        <v>6409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6433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6368</v>
      </c>
      <c r="D148" s="326"/>
      <c r="E148" s="326"/>
      <c r="F148" s="326" t="s">
        <v>6369</v>
      </c>
      <c r="G148" s="327"/>
      <c r="H148" s="326" t="s">
        <v>51</v>
      </c>
      <c r="I148" s="326" t="s">
        <v>54</v>
      </c>
      <c r="J148" s="326" t="s">
        <v>6370</v>
      </c>
      <c r="K148" s="325"/>
    </row>
    <row r="149" s="1" customFormat="1" ht="17.25" customHeight="1">
      <c r="B149" s="323"/>
      <c r="C149" s="328" t="s">
        <v>6371</v>
      </c>
      <c r="D149" s="328"/>
      <c r="E149" s="328"/>
      <c r="F149" s="329" t="s">
        <v>6372</v>
      </c>
      <c r="G149" s="330"/>
      <c r="H149" s="328"/>
      <c r="I149" s="328"/>
      <c r="J149" s="328" t="s">
        <v>6373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6377</v>
      </c>
      <c r="D151" s="311"/>
      <c r="E151" s="311"/>
      <c r="F151" s="364" t="s">
        <v>6374</v>
      </c>
      <c r="G151" s="311"/>
      <c r="H151" s="363" t="s">
        <v>6414</v>
      </c>
      <c r="I151" s="363" t="s">
        <v>6376</v>
      </c>
      <c r="J151" s="363">
        <v>120</v>
      </c>
      <c r="K151" s="359"/>
    </row>
    <row r="152" s="1" customFormat="1" ht="15" customHeight="1">
      <c r="B152" s="336"/>
      <c r="C152" s="363" t="s">
        <v>6423</v>
      </c>
      <c r="D152" s="311"/>
      <c r="E152" s="311"/>
      <c r="F152" s="364" t="s">
        <v>6374</v>
      </c>
      <c r="G152" s="311"/>
      <c r="H152" s="363" t="s">
        <v>6434</v>
      </c>
      <c r="I152" s="363" t="s">
        <v>6376</v>
      </c>
      <c r="J152" s="363" t="s">
        <v>6425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6374</v>
      </c>
      <c r="G153" s="311"/>
      <c r="H153" s="363" t="s">
        <v>6435</v>
      </c>
      <c r="I153" s="363" t="s">
        <v>6376</v>
      </c>
      <c r="J153" s="363" t="s">
        <v>6425</v>
      </c>
      <c r="K153" s="359"/>
    </row>
    <row r="154" s="1" customFormat="1" ht="15" customHeight="1">
      <c r="B154" s="336"/>
      <c r="C154" s="363" t="s">
        <v>6379</v>
      </c>
      <c r="D154" s="311"/>
      <c r="E154" s="311"/>
      <c r="F154" s="364" t="s">
        <v>6380</v>
      </c>
      <c r="G154" s="311"/>
      <c r="H154" s="363" t="s">
        <v>6414</v>
      </c>
      <c r="I154" s="363" t="s">
        <v>6376</v>
      </c>
      <c r="J154" s="363">
        <v>50</v>
      </c>
      <c r="K154" s="359"/>
    </row>
    <row r="155" s="1" customFormat="1" ht="15" customHeight="1">
      <c r="B155" s="336"/>
      <c r="C155" s="363" t="s">
        <v>6382</v>
      </c>
      <c r="D155" s="311"/>
      <c r="E155" s="311"/>
      <c r="F155" s="364" t="s">
        <v>6374</v>
      </c>
      <c r="G155" s="311"/>
      <c r="H155" s="363" t="s">
        <v>6414</v>
      </c>
      <c r="I155" s="363" t="s">
        <v>6384</v>
      </c>
      <c r="J155" s="363"/>
      <c r="K155" s="359"/>
    </row>
    <row r="156" s="1" customFormat="1" ht="15" customHeight="1">
      <c r="B156" s="336"/>
      <c r="C156" s="363" t="s">
        <v>6393</v>
      </c>
      <c r="D156" s="311"/>
      <c r="E156" s="311"/>
      <c r="F156" s="364" t="s">
        <v>6380</v>
      </c>
      <c r="G156" s="311"/>
      <c r="H156" s="363" t="s">
        <v>6414</v>
      </c>
      <c r="I156" s="363" t="s">
        <v>6376</v>
      </c>
      <c r="J156" s="363">
        <v>50</v>
      </c>
      <c r="K156" s="359"/>
    </row>
    <row r="157" s="1" customFormat="1" ht="15" customHeight="1">
      <c r="B157" s="336"/>
      <c r="C157" s="363" t="s">
        <v>6401</v>
      </c>
      <c r="D157" s="311"/>
      <c r="E157" s="311"/>
      <c r="F157" s="364" t="s">
        <v>6380</v>
      </c>
      <c r="G157" s="311"/>
      <c r="H157" s="363" t="s">
        <v>6414</v>
      </c>
      <c r="I157" s="363" t="s">
        <v>6376</v>
      </c>
      <c r="J157" s="363">
        <v>50</v>
      </c>
      <c r="K157" s="359"/>
    </row>
    <row r="158" s="1" customFormat="1" ht="15" customHeight="1">
      <c r="B158" s="336"/>
      <c r="C158" s="363" t="s">
        <v>6399</v>
      </c>
      <c r="D158" s="311"/>
      <c r="E158" s="311"/>
      <c r="F158" s="364" t="s">
        <v>6380</v>
      </c>
      <c r="G158" s="311"/>
      <c r="H158" s="363" t="s">
        <v>6414</v>
      </c>
      <c r="I158" s="363" t="s">
        <v>6376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6374</v>
      </c>
      <c r="G159" s="311"/>
      <c r="H159" s="363" t="s">
        <v>6436</v>
      </c>
      <c r="I159" s="363" t="s">
        <v>6376</v>
      </c>
      <c r="J159" s="363" t="s">
        <v>6437</v>
      </c>
      <c r="K159" s="359"/>
    </row>
    <row r="160" s="1" customFormat="1" ht="15" customHeight="1">
      <c r="B160" s="336"/>
      <c r="C160" s="363" t="s">
        <v>6438</v>
      </c>
      <c r="D160" s="311"/>
      <c r="E160" s="311"/>
      <c r="F160" s="364" t="s">
        <v>6374</v>
      </c>
      <c r="G160" s="311"/>
      <c r="H160" s="363" t="s">
        <v>6439</v>
      </c>
      <c r="I160" s="363" t="s">
        <v>6409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6440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6368</v>
      </c>
      <c r="D166" s="326"/>
      <c r="E166" s="326"/>
      <c r="F166" s="326" t="s">
        <v>6369</v>
      </c>
      <c r="G166" s="368"/>
      <c r="H166" s="369" t="s">
        <v>51</v>
      </c>
      <c r="I166" s="369" t="s">
        <v>54</v>
      </c>
      <c r="J166" s="326" t="s">
        <v>6370</v>
      </c>
      <c r="K166" s="303"/>
    </row>
    <row r="167" s="1" customFormat="1" ht="17.25" customHeight="1">
      <c r="B167" s="304"/>
      <c r="C167" s="328" t="s">
        <v>6371</v>
      </c>
      <c r="D167" s="328"/>
      <c r="E167" s="328"/>
      <c r="F167" s="329" t="s">
        <v>6372</v>
      </c>
      <c r="G167" s="370"/>
      <c r="H167" s="371"/>
      <c r="I167" s="371"/>
      <c r="J167" s="328" t="s">
        <v>6373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6377</v>
      </c>
      <c r="D169" s="311"/>
      <c r="E169" s="311"/>
      <c r="F169" s="334" t="s">
        <v>6374</v>
      </c>
      <c r="G169" s="311"/>
      <c r="H169" s="311" t="s">
        <v>6414</v>
      </c>
      <c r="I169" s="311" t="s">
        <v>6376</v>
      </c>
      <c r="J169" s="311">
        <v>120</v>
      </c>
      <c r="K169" s="359"/>
    </row>
    <row r="170" s="1" customFormat="1" ht="15" customHeight="1">
      <c r="B170" s="336"/>
      <c r="C170" s="311" t="s">
        <v>6423</v>
      </c>
      <c r="D170" s="311"/>
      <c r="E170" s="311"/>
      <c r="F170" s="334" t="s">
        <v>6374</v>
      </c>
      <c r="G170" s="311"/>
      <c r="H170" s="311" t="s">
        <v>6424</v>
      </c>
      <c r="I170" s="311" t="s">
        <v>6376</v>
      </c>
      <c r="J170" s="311" t="s">
        <v>6425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6374</v>
      </c>
      <c r="G171" s="311"/>
      <c r="H171" s="311" t="s">
        <v>6441</v>
      </c>
      <c r="I171" s="311" t="s">
        <v>6376</v>
      </c>
      <c r="J171" s="311" t="s">
        <v>6425</v>
      </c>
      <c r="K171" s="359"/>
    </row>
    <row r="172" s="1" customFormat="1" ht="15" customHeight="1">
      <c r="B172" s="336"/>
      <c r="C172" s="311" t="s">
        <v>6379</v>
      </c>
      <c r="D172" s="311"/>
      <c r="E172" s="311"/>
      <c r="F172" s="334" t="s">
        <v>6380</v>
      </c>
      <c r="G172" s="311"/>
      <c r="H172" s="311" t="s">
        <v>6441</v>
      </c>
      <c r="I172" s="311" t="s">
        <v>6376</v>
      </c>
      <c r="J172" s="311">
        <v>50</v>
      </c>
      <c r="K172" s="359"/>
    </row>
    <row r="173" s="1" customFormat="1" ht="15" customHeight="1">
      <c r="B173" s="336"/>
      <c r="C173" s="311" t="s">
        <v>6382</v>
      </c>
      <c r="D173" s="311"/>
      <c r="E173" s="311"/>
      <c r="F173" s="334" t="s">
        <v>6374</v>
      </c>
      <c r="G173" s="311"/>
      <c r="H173" s="311" t="s">
        <v>6441</v>
      </c>
      <c r="I173" s="311" t="s">
        <v>6384</v>
      </c>
      <c r="J173" s="311"/>
      <c r="K173" s="359"/>
    </row>
    <row r="174" s="1" customFormat="1" ht="15" customHeight="1">
      <c r="B174" s="336"/>
      <c r="C174" s="311" t="s">
        <v>6393</v>
      </c>
      <c r="D174" s="311"/>
      <c r="E174" s="311"/>
      <c r="F174" s="334" t="s">
        <v>6380</v>
      </c>
      <c r="G174" s="311"/>
      <c r="H174" s="311" t="s">
        <v>6441</v>
      </c>
      <c r="I174" s="311" t="s">
        <v>6376</v>
      </c>
      <c r="J174" s="311">
        <v>50</v>
      </c>
      <c r="K174" s="359"/>
    </row>
    <row r="175" s="1" customFormat="1" ht="15" customHeight="1">
      <c r="B175" s="336"/>
      <c r="C175" s="311" t="s">
        <v>6401</v>
      </c>
      <c r="D175" s="311"/>
      <c r="E175" s="311"/>
      <c r="F175" s="334" t="s">
        <v>6380</v>
      </c>
      <c r="G175" s="311"/>
      <c r="H175" s="311" t="s">
        <v>6441</v>
      </c>
      <c r="I175" s="311" t="s">
        <v>6376</v>
      </c>
      <c r="J175" s="311">
        <v>50</v>
      </c>
      <c r="K175" s="359"/>
    </row>
    <row r="176" s="1" customFormat="1" ht="15" customHeight="1">
      <c r="B176" s="336"/>
      <c r="C176" s="311" t="s">
        <v>6399</v>
      </c>
      <c r="D176" s="311"/>
      <c r="E176" s="311"/>
      <c r="F176" s="334" t="s">
        <v>6380</v>
      </c>
      <c r="G176" s="311"/>
      <c r="H176" s="311" t="s">
        <v>6441</v>
      </c>
      <c r="I176" s="311" t="s">
        <v>6376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6374</v>
      </c>
      <c r="G177" s="311"/>
      <c r="H177" s="311" t="s">
        <v>6442</v>
      </c>
      <c r="I177" s="311" t="s">
        <v>6443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6374</v>
      </c>
      <c r="G178" s="311"/>
      <c r="H178" s="311" t="s">
        <v>6444</v>
      </c>
      <c r="I178" s="311" t="s">
        <v>6445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6374</v>
      </c>
      <c r="G179" s="311"/>
      <c r="H179" s="311" t="s">
        <v>6446</v>
      </c>
      <c r="I179" s="311" t="s">
        <v>6376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6374</v>
      </c>
      <c r="G180" s="311"/>
      <c r="H180" s="311" t="s">
        <v>6447</v>
      </c>
      <c r="I180" s="311" t="s">
        <v>6376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6374</v>
      </c>
      <c r="G181" s="311"/>
      <c r="H181" s="311" t="s">
        <v>6338</v>
      </c>
      <c r="I181" s="311" t="s">
        <v>6376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6374</v>
      </c>
      <c r="G182" s="311"/>
      <c r="H182" s="311" t="s">
        <v>6448</v>
      </c>
      <c r="I182" s="311" t="s">
        <v>6409</v>
      </c>
      <c r="J182" s="311"/>
      <c r="K182" s="359"/>
    </row>
    <row r="183" s="1" customFormat="1" ht="15" customHeight="1">
      <c r="B183" s="336"/>
      <c r="C183" s="311" t="s">
        <v>6449</v>
      </c>
      <c r="D183" s="311"/>
      <c r="E183" s="311"/>
      <c r="F183" s="334" t="s">
        <v>6374</v>
      </c>
      <c r="G183" s="311"/>
      <c r="H183" s="311" t="s">
        <v>6450</v>
      </c>
      <c r="I183" s="311" t="s">
        <v>6409</v>
      </c>
      <c r="J183" s="311"/>
      <c r="K183" s="359"/>
    </row>
    <row r="184" s="1" customFormat="1" ht="15" customHeight="1">
      <c r="B184" s="336"/>
      <c r="C184" s="311" t="s">
        <v>6438</v>
      </c>
      <c r="D184" s="311"/>
      <c r="E184" s="311"/>
      <c r="F184" s="334" t="s">
        <v>6374</v>
      </c>
      <c r="G184" s="311"/>
      <c r="H184" s="311" t="s">
        <v>6451</v>
      </c>
      <c r="I184" s="311" t="s">
        <v>6409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6380</v>
      </c>
      <c r="G185" s="311"/>
      <c r="H185" s="311" t="s">
        <v>6452</v>
      </c>
      <c r="I185" s="311" t="s">
        <v>6376</v>
      </c>
      <c r="J185" s="311">
        <v>50</v>
      </c>
      <c r="K185" s="359"/>
    </row>
    <row r="186" s="1" customFormat="1" ht="15" customHeight="1">
      <c r="B186" s="336"/>
      <c r="C186" s="311" t="s">
        <v>6453</v>
      </c>
      <c r="D186" s="311"/>
      <c r="E186" s="311"/>
      <c r="F186" s="334" t="s">
        <v>6380</v>
      </c>
      <c r="G186" s="311"/>
      <c r="H186" s="311" t="s">
        <v>6454</v>
      </c>
      <c r="I186" s="311" t="s">
        <v>6455</v>
      </c>
      <c r="J186" s="311"/>
      <c r="K186" s="359"/>
    </row>
    <row r="187" s="1" customFormat="1" ht="15" customHeight="1">
      <c r="B187" s="336"/>
      <c r="C187" s="311" t="s">
        <v>6456</v>
      </c>
      <c r="D187" s="311"/>
      <c r="E187" s="311"/>
      <c r="F187" s="334" t="s">
        <v>6380</v>
      </c>
      <c r="G187" s="311"/>
      <c r="H187" s="311" t="s">
        <v>6457</v>
      </c>
      <c r="I187" s="311" t="s">
        <v>6455</v>
      </c>
      <c r="J187" s="311"/>
      <c r="K187" s="359"/>
    </row>
    <row r="188" s="1" customFormat="1" ht="15" customHeight="1">
      <c r="B188" s="336"/>
      <c r="C188" s="311" t="s">
        <v>6458</v>
      </c>
      <c r="D188" s="311"/>
      <c r="E188" s="311"/>
      <c r="F188" s="334" t="s">
        <v>6380</v>
      </c>
      <c r="G188" s="311"/>
      <c r="H188" s="311" t="s">
        <v>6459</v>
      </c>
      <c r="I188" s="311" t="s">
        <v>6455</v>
      </c>
      <c r="J188" s="311"/>
      <c r="K188" s="359"/>
    </row>
    <row r="189" s="1" customFormat="1" ht="15" customHeight="1">
      <c r="B189" s="336"/>
      <c r="C189" s="372" t="s">
        <v>6460</v>
      </c>
      <c r="D189" s="311"/>
      <c r="E189" s="311"/>
      <c r="F189" s="334" t="s">
        <v>6380</v>
      </c>
      <c r="G189" s="311"/>
      <c r="H189" s="311" t="s">
        <v>6461</v>
      </c>
      <c r="I189" s="311" t="s">
        <v>6462</v>
      </c>
      <c r="J189" s="373" t="s">
        <v>6463</v>
      </c>
      <c r="K189" s="359"/>
    </row>
    <row r="190" s="18" customFormat="1" ht="15" customHeight="1">
      <c r="B190" s="374"/>
      <c r="C190" s="375" t="s">
        <v>6464</v>
      </c>
      <c r="D190" s="376"/>
      <c r="E190" s="376"/>
      <c r="F190" s="377" t="s">
        <v>6380</v>
      </c>
      <c r="G190" s="376"/>
      <c r="H190" s="376" t="s">
        <v>6465</v>
      </c>
      <c r="I190" s="376" t="s">
        <v>6462</v>
      </c>
      <c r="J190" s="378" t="s">
        <v>6463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6374</v>
      </c>
      <c r="G191" s="311"/>
      <c r="H191" s="308" t="s">
        <v>6466</v>
      </c>
      <c r="I191" s="311" t="s">
        <v>6467</v>
      </c>
      <c r="J191" s="311"/>
      <c r="K191" s="359"/>
    </row>
    <row r="192" s="1" customFormat="1" ht="15" customHeight="1">
      <c r="B192" s="336"/>
      <c r="C192" s="372" t="s">
        <v>6468</v>
      </c>
      <c r="D192" s="311"/>
      <c r="E192" s="311"/>
      <c r="F192" s="334" t="s">
        <v>6374</v>
      </c>
      <c r="G192" s="311"/>
      <c r="H192" s="311" t="s">
        <v>6469</v>
      </c>
      <c r="I192" s="311" t="s">
        <v>6409</v>
      </c>
      <c r="J192" s="311"/>
      <c r="K192" s="359"/>
    </row>
    <row r="193" s="1" customFormat="1" ht="15" customHeight="1">
      <c r="B193" s="336"/>
      <c r="C193" s="372" t="s">
        <v>6470</v>
      </c>
      <c r="D193" s="311"/>
      <c r="E193" s="311"/>
      <c r="F193" s="334" t="s">
        <v>6374</v>
      </c>
      <c r="G193" s="311"/>
      <c r="H193" s="311" t="s">
        <v>6471</v>
      </c>
      <c r="I193" s="311" t="s">
        <v>6409</v>
      </c>
      <c r="J193" s="311"/>
      <c r="K193" s="359"/>
    </row>
    <row r="194" s="1" customFormat="1" ht="15" customHeight="1">
      <c r="B194" s="336"/>
      <c r="C194" s="372" t="s">
        <v>6472</v>
      </c>
      <c r="D194" s="311"/>
      <c r="E194" s="311"/>
      <c r="F194" s="334" t="s">
        <v>6380</v>
      </c>
      <c r="G194" s="311"/>
      <c r="H194" s="311" t="s">
        <v>6473</v>
      </c>
      <c r="I194" s="311" t="s">
        <v>6409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6474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6475</v>
      </c>
      <c r="D201" s="381"/>
      <c r="E201" s="381"/>
      <c r="F201" s="381" t="s">
        <v>6476</v>
      </c>
      <c r="G201" s="382"/>
      <c r="H201" s="381" t="s">
        <v>6477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6467</v>
      </c>
      <c r="D203" s="311"/>
      <c r="E203" s="311"/>
      <c r="F203" s="334" t="s">
        <v>40</v>
      </c>
      <c r="G203" s="311"/>
      <c r="H203" s="311" t="s">
        <v>6478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6479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6480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6481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6482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6421</v>
      </c>
      <c r="D209" s="311"/>
      <c r="E209" s="311"/>
      <c r="F209" s="334" t="s">
        <v>75</v>
      </c>
      <c r="G209" s="311"/>
      <c r="H209" s="311" t="s">
        <v>6483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6319</v>
      </c>
      <c r="G210" s="311"/>
      <c r="H210" s="311" t="s">
        <v>6320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6317</v>
      </c>
      <c r="G211" s="311"/>
      <c r="H211" s="311" t="s">
        <v>6484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6321</v>
      </c>
      <c r="G212" s="372"/>
      <c r="H212" s="363" t="s">
        <v>6322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5678</v>
      </c>
      <c r="G213" s="372"/>
      <c r="H213" s="363" t="s">
        <v>6231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6445</v>
      </c>
      <c r="D215" s="311"/>
      <c r="E215" s="311"/>
      <c r="F215" s="334">
        <v>1</v>
      </c>
      <c r="G215" s="372"/>
      <c r="H215" s="363" t="s">
        <v>6485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6486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6487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6488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2024-07-02T07:39:49Z</dcterms:created>
  <dcterms:modified xsi:type="dcterms:W3CDTF">2024-07-02T07:40:16Z</dcterms:modified>
</cp:coreProperties>
</file>