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Server-prs\obchod\Obchodní 2024\VZ 2024\085 Hořiněves\A výkaz výměr\"/>
    </mc:Choice>
  </mc:AlternateContent>
  <bookViews>
    <workbookView xWindow="0" yWindow="0" windowWidth="0" windowHeight="0"/>
  </bookViews>
  <sheets>
    <sheet name="Rekapitulace" sheetId="10" r:id="rId1"/>
    <sheet name="SO 001.1" sheetId="2" r:id="rId2"/>
    <sheet name="SO 001.2" sheetId="3" r:id="rId3"/>
    <sheet name="SO 101.1" sheetId="4" r:id="rId4"/>
    <sheet name="SO 101.2" sheetId="5" r:id="rId5"/>
    <sheet name="SO 101.3" sheetId="6" r:id="rId6"/>
    <sheet name="SO 151.1" sheetId="7" r:id="rId7"/>
    <sheet name="SO 151.2" sheetId="8" r:id="rId8"/>
    <sheet name="SO 151.3" sheetId="9" r:id="rId9"/>
  </sheets>
  <calcPr/>
</workbook>
</file>

<file path=xl/calcChain.xml><?xml version="1.0" encoding="utf-8"?>
<calcChain xmlns="http://schemas.openxmlformats.org/spreadsheetml/2006/main">
  <c i="10" l="1"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9" r="I3"/>
  <c r="I13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8" r="I3"/>
  <c r="I13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7" r="I3"/>
  <c r="I13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6" r="I3"/>
  <c r="I182"/>
  <c r="O211"/>
  <c r="I211"/>
  <c r="O207"/>
  <c r="I207"/>
  <c r="O203"/>
  <c r="I203"/>
  <c r="O199"/>
  <c r="I199"/>
  <c r="O195"/>
  <c r="I195"/>
  <c r="O191"/>
  <c r="I191"/>
  <c r="O187"/>
  <c r="I187"/>
  <c r="O183"/>
  <c r="I183"/>
  <c r="I177"/>
  <c r="O178"/>
  <c r="I178"/>
  <c r="I128"/>
  <c r="O173"/>
  <c r="I173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I111"/>
  <c r="O124"/>
  <c r="I124"/>
  <c r="O120"/>
  <c r="I120"/>
  <c r="O116"/>
  <c r="I116"/>
  <c r="O112"/>
  <c r="I112"/>
  <c r="I102"/>
  <c r="O107"/>
  <c r="I107"/>
  <c r="O103"/>
  <c r="I103"/>
  <c r="I25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5" r="I3"/>
  <c r="I240"/>
  <c r="O329"/>
  <c r="I329"/>
  <c r="O325"/>
  <c r="I325"/>
  <c r="O321"/>
  <c r="I321"/>
  <c r="O317"/>
  <c r="I317"/>
  <c r="O313"/>
  <c r="I313"/>
  <c r="O309"/>
  <c r="I309"/>
  <c r="O305"/>
  <c r="I305"/>
  <c r="O301"/>
  <c r="I301"/>
  <c r="O297"/>
  <c r="I297"/>
  <c r="O293"/>
  <c r="I293"/>
  <c r="O289"/>
  <c r="I289"/>
  <c r="O285"/>
  <c r="I285"/>
  <c r="O281"/>
  <c r="I281"/>
  <c r="O277"/>
  <c r="I277"/>
  <c r="O273"/>
  <c r="I273"/>
  <c r="O269"/>
  <c r="I269"/>
  <c r="O265"/>
  <c r="I265"/>
  <c r="O261"/>
  <c r="I261"/>
  <c r="O257"/>
  <c r="I257"/>
  <c r="O253"/>
  <c r="I253"/>
  <c r="O249"/>
  <c r="I249"/>
  <c r="O245"/>
  <c r="I245"/>
  <c r="O241"/>
  <c r="I241"/>
  <c r="I235"/>
  <c r="O236"/>
  <c r="I236"/>
  <c r="I230"/>
  <c r="O231"/>
  <c r="I231"/>
  <c r="I177"/>
  <c r="O226"/>
  <c r="I226"/>
  <c r="O222"/>
  <c r="I222"/>
  <c r="O218"/>
  <c r="I218"/>
  <c r="O214"/>
  <c r="I214"/>
  <c r="O210"/>
  <c r="I210"/>
  <c r="O206"/>
  <c r="I206"/>
  <c r="O202"/>
  <c r="I202"/>
  <c r="O198"/>
  <c r="I198"/>
  <c r="O194"/>
  <c r="I194"/>
  <c r="O190"/>
  <c r="I190"/>
  <c r="O186"/>
  <c r="I186"/>
  <c r="O182"/>
  <c r="I182"/>
  <c r="O178"/>
  <c r="I178"/>
  <c r="I156"/>
  <c r="O173"/>
  <c r="I173"/>
  <c r="O169"/>
  <c r="I169"/>
  <c r="O165"/>
  <c r="I165"/>
  <c r="O161"/>
  <c r="I161"/>
  <c r="O157"/>
  <c r="I157"/>
  <c r="I139"/>
  <c r="O152"/>
  <c r="I152"/>
  <c r="O148"/>
  <c r="I148"/>
  <c r="O144"/>
  <c r="I144"/>
  <c r="O140"/>
  <c r="I140"/>
  <c r="I122"/>
  <c r="O135"/>
  <c r="I135"/>
  <c r="O131"/>
  <c r="I131"/>
  <c r="O127"/>
  <c r="I127"/>
  <c r="O123"/>
  <c r="I123"/>
  <c r="I21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4" r="I3"/>
  <c r="I223"/>
  <c r="O308"/>
  <c r="I308"/>
  <c r="O304"/>
  <c r="I304"/>
  <c r="O300"/>
  <c r="I300"/>
  <c r="O296"/>
  <c r="I296"/>
  <c r="O292"/>
  <c r="I292"/>
  <c r="O288"/>
  <c r="I288"/>
  <c r="O284"/>
  <c r="I284"/>
  <c r="O280"/>
  <c r="I280"/>
  <c r="O276"/>
  <c r="I276"/>
  <c r="O272"/>
  <c r="I272"/>
  <c r="O268"/>
  <c r="I268"/>
  <c r="O264"/>
  <c r="I264"/>
  <c r="O260"/>
  <c r="I260"/>
  <c r="O256"/>
  <c r="I256"/>
  <c r="O252"/>
  <c r="I252"/>
  <c r="O248"/>
  <c r="I248"/>
  <c r="O244"/>
  <c r="I244"/>
  <c r="O240"/>
  <c r="I240"/>
  <c r="O236"/>
  <c r="I236"/>
  <c r="O232"/>
  <c r="I232"/>
  <c r="O228"/>
  <c r="I228"/>
  <c r="O224"/>
  <c r="I224"/>
  <c r="I218"/>
  <c r="O219"/>
  <c r="I219"/>
  <c r="I213"/>
  <c r="O214"/>
  <c r="I214"/>
  <c r="I160"/>
  <c r="O209"/>
  <c r="I209"/>
  <c r="O205"/>
  <c r="I205"/>
  <c r="O201"/>
  <c r="I201"/>
  <c r="O197"/>
  <c r="I197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I139"/>
  <c r="O156"/>
  <c r="I156"/>
  <c r="O152"/>
  <c r="I152"/>
  <c r="O148"/>
  <c r="I148"/>
  <c r="O144"/>
  <c r="I144"/>
  <c r="O140"/>
  <c r="I140"/>
  <c r="I130"/>
  <c r="O135"/>
  <c r="I135"/>
  <c r="O131"/>
  <c r="I131"/>
  <c r="I25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3" r="I3"/>
  <c r="I8"/>
  <c r="O37"/>
  <c r="I37"/>
  <c r="O33"/>
  <c r="I33"/>
  <c r="O29"/>
  <c r="I29"/>
  <c r="O25"/>
  <c r="I25"/>
  <c r="O21"/>
  <c r="I21"/>
  <c r="O17"/>
  <c r="I17"/>
  <c r="O13"/>
  <c r="I13"/>
  <c r="O9"/>
  <c r="I9"/>
  <c i="2" r="I3"/>
  <c r="I8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<sst xmlns="http://schemas.openxmlformats.org/spreadsheetml/2006/main">
  <si>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</si>
  <si>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</si>
  <si>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</si>
  <si>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32863 - III/389 Smiřice křiž s I/300 (SO 140) - Hořiněves křiž s III/32531_neoceněný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</si>
  <si>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</si>
  <si>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</si>
  <si>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</si>
  <si>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</si>
  <si>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</si>
  <si>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</si>
  <si>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</si>
  <si>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001.1</t>
  </si>
  <si>
    <t>Vedlejší a ostatní náklady - SO 101.1 (km 0,212 - km 2,572</t>
  </si>
  <si>
    <t>SO 001.2</t>
  </si>
  <si>
    <t>Vedlejší a ostatní náklady - SO 101.2 (km 2,928 - km 4,342); SO 101.3 (km 0,000 - km 0,843)</t>
  </si>
  <si>
    <t>SO 101.1</t>
  </si>
  <si>
    <t>Komunikace - km 0,212 - km 2,572</t>
  </si>
  <si>
    <t>SO 101.2</t>
  </si>
  <si>
    <t>Komunikace - km 2,928 - km 4,342</t>
  </si>
  <si>
    <t>SO 101.3</t>
  </si>
  <si>
    <t>Komunikace - km 0,000 - km 0,843</t>
  </si>
  <si>
    <t>SO 151.1</t>
  </si>
  <si>
    <t>DIO - SO 101.1 km 0,212 - km 2,572</t>
  </si>
  <si>
    <t>SO 151.2</t>
  </si>
  <si>
    <t>DIO - SO 101.2 km 2,928 - km 4,342</t>
  </si>
  <si>
    <t>SO 151.3</t>
  </si>
  <si>
    <t>DIO - SO 101.3 km 0,000 - km 0,843</t>
  </si>
  <si>
    <t>Soupis prací objektu</t>
  </si>
  <si>
    <t>S</t>
  </si>
  <si>
    <t>Stavba:</t>
  </si>
  <si>
    <t>32863</t>
  </si>
  <si>
    <t>III/389 Smiřice křiž s I/300 (SO 140) - Hořiněves křiž s III/32531_neoceněný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</si>
  <si>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</si>
  <si>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</si>
  <si>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</si>
  <si>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</si>
  <si>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</si>
  <si>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</si>
  <si>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</si>
  <si>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</si>
  <si>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</si>
  <si>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</si>
  <si>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</si>
  <si>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</si>
  <si>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</si>
  <si>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</si>
  <si>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</si>
  <si>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</si>
  <si>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</si>
  <si>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</si>
  <si>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</si>
  <si>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</si>
  <si>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SOUBOR</t>
  </si>
  <si>
    <t>PP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</si>
  <si>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škodě na okolních pozemcích a objektech.
PEVNÁ CENA</t>
  </si>
  <si>
    <t>VV</t>
  </si>
  <si>
    <t>"zajištění""a ochrana stávajících IS :"_x000d_
 1 = 1,000 [A]</t>
  </si>
  <si>
    <t>TS</t>
  </si>
  <si>
    <t>zahrnuje veškeré náklady spojené s objednatelem požadovanými zařízeními</t>
  </si>
  <si>
    <t>02910</t>
  </si>
  <si>
    <t>OSTATNÍ POŽADAVKY - ZEMĚMĚŘIČSKÁ MĚŘENÍ</t>
  </si>
  <si>
    <t xml:space="preserve">Zaměření skutečného provedení díla v délce stavby  : 2360 m. 
3x tištěné paré + 1x CD
PEVNÁ CENA</t>
  </si>
  <si>
    <t>1 = 1,000 [A]</t>
  </si>
  <si>
    <t>zahrnuje veškeré náklady spojené s objednatelem požadovanými pracemi</t>
  </si>
  <si>
    <t>02911</t>
  </si>
  <si>
    <t>B</t>
  </si>
  <si>
    <t>OSTATNÍ POŽADAVKY - GEODETICKÉ ZAMĚŘENÍ VRSTEV</t>
  </si>
  <si>
    <t>KPL</t>
  </si>
  <si>
    <t xml:space="preserve">Zaměření vrstev pro určení kubatur sanací  a pro určení kubatur konstrukčních vrstev a celkových plošných a délkových výměr. Délka stavby : 2360 m. 
PEVNÁ CENA</t>
  </si>
  <si>
    <t>02940</t>
  </si>
  <si>
    <t>OSTATNÍ POŽADAVKY - VYPRACOVÁNÍ DOKUMENTACE</t>
  </si>
  <si>
    <t>Dokumentace skutečného provedení stavby. Výkresy a související písemnosti
zhotovené stavby potřebné pro evidenci pozemní komunikace. Výkresy odchylek a
změn stavby oproti PDPS. Ověřené podpisem odpovědného zástupce
zhotovitele a správce stavby - tiskem ve 3 vyhotoveních a 1 x na CD
PEVNÁ CENA</t>
  </si>
  <si>
    <t>02943</t>
  </si>
  <si>
    <t>OSTATNÍ POŽADAVKY - VYPRACOVÁNÍ RDS</t>
  </si>
  <si>
    <t>Realizační dokumentace stavby ( tiskem 3x + 1x CD). Obsah dle směrnice pro dokumentaci staveb PK, v souladu s PDPS, Řeší podrobnosti pro kvalitní a bezpečné zhotovení stavby. Mimo jiné zahrnuje vypracování příčných řezů pro plynulé řešení, detaily oprav poruch dle TP 82 – Katalog poruch netuhých vozovek, aktualizace dopracování dopravního značení. Detaily řešení propustků. Vypracuje autorizovaná osoba. Odsouhlasí správce stavby. Havarijní plán a protipovodňový plán ( tiskem 2x). PEVNÁ CENA</t>
  </si>
  <si>
    <t>02945</t>
  </si>
  <si>
    <t>FOTODOKUMENTACE</t>
  </si>
  <si>
    <t>1 x měsíčně sada barevných fotografií v tištěné i elektroniceké formě.
3 x závěrečná fotodokumentace v albu s popisem v tištěné i elektronické podobě.
PEVNÁ CENA</t>
  </si>
  <si>
    <t>zahrnuje veškeré úroky z úvěrů souvisejících s výstavbou</t>
  </si>
  <si>
    <t>02991</t>
  </si>
  <si>
    <t>OSTATNÍ POŽADAVKY - INFORMAČNÍ TABULE</t>
  </si>
  <si>
    <t>KUS</t>
  </si>
  <si>
    <t>Náklady na zřízení informačních tabulí s údaji o stavbě s textem dle vzoru
objednatele. Po ukončení stavby odstranění.
PEVNÁ CENA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</si>
  <si>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</si>
  <si>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</si>
  <si>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03720</t>
  </si>
  <si>
    <t>POMOC PRÁCE ZAJIŠŤ NEBO ZŘÍZ REGULACI A OCHRANU DOPRAVY</t>
  </si>
  <si>
    <t>Úhrnná částka musí obsahovat veškeré náklady na dočasné úpravy a regulaci
dopravy (i pěší) na staveništi a nezbytné značení a opatření vyplývající z
požadavků BOZP na staveništi vč. provizorních lávek a nájezdů, oplocení apod.
Trasy pro pěší v souladu s vyhl. č. 398/2009 Sb., o
obecných technických požadavcích zabezpečujících bezbariérové užívání staveb.
Po dobu realizace stavby zajištěn přístup k objektům pro požární techniku, policie,
záchranné služby.
PEVNÁ CENA</t>
  </si>
  <si>
    <t>zahrnuje objednatelem povolené náklady na požadovaná zařízení zhotovitele</t>
  </si>
  <si>
    <t xml:space="preserve">Zaměření skutečného provedení díla v délce stavby  : 1414 + 843 m. 
3x tištěné paré + 1x CD
PEVNÁ CENA</t>
  </si>
  <si>
    <t xml:space="preserve">Zaměření vrstev pro určení kubatur sanací  a pro určení kubatur konstrukčních vrstev a celkových plošných a délkových výměr. Délka stavby : 1414 + 843 m.
PEVNÁ CENA</t>
  </si>
  <si>
    <t>2+2 = 4,000 [A]</t>
  </si>
  <si>
    <t>014211</t>
  </si>
  <si>
    <t>POPLATKY ZA ZEMNÍK - ORNICE</t>
  </si>
  <si>
    <t>M3</t>
  </si>
  <si>
    <t>nákup ornice</t>
  </si>
  <si>
    <t>dle pol.č.18231 :6950,5*0,10 = 695,050 [A]</t>
  </si>
  <si>
    <t>zahrnuje veškeré poplatky majiteli zemníku související s nákupem zeminy (nikoliv s otvírkou zemníku)</t>
  </si>
  <si>
    <t>015111</t>
  </si>
  <si>
    <t xml:space="preserve">POPLATKY ZA LIKVIDACI ODPADŮ NEKONTAMINOVANÝCH - 17 05 04  VYTĚŽENÉ ZEMINY A HORNINY -  I. TŘÍDA TĚŽITELNOSTI</t>
  </si>
  <si>
    <t>T</t>
  </si>
  <si>
    <t>zemina/výkopek/podkladní štěrkové, šp vrstvy</t>
  </si>
  <si>
    <t>čištění příkopů pol. 12932: 3589*0,5*2,0 = 3589,000 [A]_x000d_
 odkopávky pol. 12273: 5045,176*2,0 = 10090,352 [B]_x000d_
 čištění krajnic pol.12922: 2531*0,10*2,0 = 506,200 [E]_x000d_
 kamenivo pol.11332.B: 1379,764*1,9 = 2621,552 [J]_x000d_
 hl.rýh pol.13273 : 486,724*2,0 = 973,448 [I]_x000d_
 odpočet zemní krajnice pol.17310: -1164*2,0 = -2328,000 [C]_x000d_
 odpočet uložení do násypu pol.171102:-130*2,0 = -260,000 [K]_x000d_
 č.potrubí DN300 pol.129945 : 18*0,3*2,0 = 10,800 [L]_x000d_
 č.potrubí DN400 pol.129946 : 8*0,4*2,0 = 6,400 [M]_x000d_
 č.potrubí DN500 pol.129957 : 12*0,5*2,0 = 12,000 [N]_x000d_
 šachty pol.13373 : 22,048*2,0 = 44,096 [O]_x000d_
 Celkem: A+B+E+J+I+C+K+L+M+N+O = 15265,848 [P]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</si>
  <si>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</si>
  <si>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015140</t>
  </si>
  <si>
    <t xml:space="preserve">POPLATKY ZA LIKVIDACI ODPADŮ NEKONTAMINOVANÝCH - 17 01 01  BETON Z DEMOLIC OBJEKTŮ, ZÁKLADŮ TV</t>
  </si>
  <si>
    <t>železobeton/beton</t>
  </si>
  <si>
    <t>vybourané propustky pol. 966346: 131*1,6*2,5 = 524,000 [A]_x000d_
 žb kce pol.96616 : 41*2,5 = 102,500 [C]_x000d_
 propustky pol.966358 : 8*1,8*2,0 = 28,800 [H]_x000d_
 Celkem: A+C+H = 655,300 [I]</t>
  </si>
  <si>
    <t>015330</t>
  </si>
  <si>
    <t xml:space="preserve">POPLATKY ZA LIKVIDACI ODPADŮ NEKONTAMINOVANÝCH - 17 05 04  KAMENNÁ SUŤ</t>
  </si>
  <si>
    <t>lomový kámen</t>
  </si>
  <si>
    <t>lomový kámen pol.11332.B : 2329,019*2,2 = 5123,842 [A]</t>
  </si>
  <si>
    <t>1</t>
  </si>
  <si>
    <t>Zemní práce</t>
  </si>
  <si>
    <t>11120</t>
  </si>
  <si>
    <t>ODSTRANĚNÍ KŘOVIN</t>
  </si>
  <si>
    <t>M2</t>
  </si>
  <si>
    <t>Včetně odvozu a uložení na skládku zhotovitele.
ZHOTOVITEL V CENĚ ZOHLEDNÍ SKUTEČNÉ NÁKLADY NA DOPRAVU NA MÍSTO ULOŽENÍ</t>
  </si>
  <si>
    <t>dle potřeby podél trasy v příkopech a kolem propustku : 60*1 = 60,000 [A]</t>
  </si>
  <si>
    <t>Položka zahrnuje:
- odstranění křovin a stromů do průměru 100 mm
- dopravu dřevin bez ohledu na vzdálenost
- spálení na hromadách nebo štěpkování
Položka nezahrnuje:
- x</t>
  </si>
  <si>
    <t>11241</t>
  </si>
  <si>
    <t>ÚPRAVA STROMŮ D DO 0,5M ŘEZEM VĚTVÍ</t>
  </si>
  <si>
    <t>předpokladpodél trasy pro zajištění průjezdního profilu : 80 = 80,000 [A]</t>
  </si>
  <si>
    <t>zahrnuje odřezání větví 1 ks stromu přesahujících do komunikace bez ohledu na způsob a použitou mechanizaci (např. plošina), bez ohledu na počet větví 
zahrnuje všechna opatření související se silničním provozem (např. provizorní dopravní značení)
zahrnuje odvoz a likvidaci vyzískaného materiálu dle pokynů zadávací dokumentace</t>
  </si>
  <si>
    <t>11242</t>
  </si>
  <si>
    <t>ÚPRAVA STROMŮ D DO 0,9M ŘEZEM VĚTVÍ</t>
  </si>
  <si>
    <t>předpokladpodél trasy pro zajištění průjezdního profilu : 10 = 10,000 [A]</t>
  </si>
  <si>
    <t>11332</t>
  </si>
  <si>
    <t>A</t>
  </si>
  <si>
    <t>ODSTRANĚNÍ PODKLADŮ ZPEVNĚNÝCH PLOCH Z KAMENIVA NESTMELENÉHO</t>
  </si>
  <si>
    <t>Zhotovitel v ceně zohlední možnost použití materiálu zpět na stavbě. ŠP+ŠD.
Včetně naložení, odvozu a uložení na skládku.
ZHOTOVITEL V CENĚ ZOHLEDNÍ SKUTEČNÉ NÁKLADY NA DOPRAVU NA MÍSTO ULOŽENÍ</t>
  </si>
  <si>
    <t>"dle příloh PD A+B, C.2.1, D.1.1.2.1 a diagnostiky + odvrty :"_x000d_
 extravilán km 0,212-2,300 : sanace vozovky 100% z délky úseku, předpoklad 50% kamenivo - 50% lomový kámen:2*2088*1,8*0,25*0,50 = 939,600 [B]_x000d_
 intravilán km 2,300-2,572 : sanace vozovky 100% z délky úseku: 2*272*1,8*0,32 = 313,344 [C]_x000d_
 sanace dle potřeby,předpoklad 50% kamenivo - 50% lomový kámen : 1000*0,25*0,50 = 125,000 [E]_x000d_
 příčný propustek km 1,251 : 5,2*1,4*0,25 = 1,820 [D]_x000d_
 Celkem: B+C+E+D = 1379,764 [F]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</si>
  <si>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</si>
  <si>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Zhotovitel v ceně zohlední možnost použití materiálu zpět na stavbě. Lomový kámen.
Včetně naložení, odvozu a uložení na skládku.
ZHOTOVITEL V CENĚ ZOHLEDNÍ SKUTEČNÉ NÁKLADY NA DOPRAVU NA MÍSTO ULOŽENÍ</t>
  </si>
  <si>
    <t>"dle příloh PD A+B, C.2.1, D.1.1.2.1 a diagnostiky + odvrty :"_x000d_
 extravilán km 0,212-2,300 : sanace vozovky 100% z délky úseku, předpoklad 50% kamenivo - 50% lomový kámen: 2*2088*1,8*0,14*0,50 = 526,176 [B]_x000d_
 sanace dle potřeby,předpoklad 50% kamenivo - 50% lomový kámen : 1000*0,14*0,50 = 70,000 [E]_x000d_
 příčný propustek km 1,251 : 5,2*1,4*0,14 = 1,019 [D]_x000d_
 "sanace podloží :"_x000d_
 extravilán km 0,212-2,300 : sanace vozovky 100% z délky úseku: 2*2088*2,2*0,17 = 1561,824 [G]_x000d_
 sanace dle potřeby : 1000*0,17 = 170,000 [H]_x000d_
 Celkem: B+E+D+G+H = 2329,019 [I]</t>
  </si>
  <si>
    <t>11333</t>
  </si>
  <si>
    <t>ODSTRANĚNÍ PODKLADU ZPEVNĚNÝCH PLOCH S ASFALT POJIVEM</t>
  </si>
  <si>
    <t>stávající podklad dle diagnostiky PM
včetně naložení, odvozu a uložení na meziskládku zhotovitele - bude použito zpět do RS 
ZHOTOVITEL V CENĚ ZOHLEDNÍ SKUTEČNÉ NÁKLADY NA DOPRAVU NA MÍSTO ULOŽENÍ</t>
  </si>
  <si>
    <t>"dle příloh PD A+B, C.2.1, D.1.1.2.1 a diagnostiky + odvrty :"_x000d_
 "penetrační makadam :"_x000d_
 extravilán km 0,212-2,300 : sanace vozovky 100% z délky úseku, předpoklad 50% ASF. - 50% PM: 2*2088*1,5*0,19*0,50 = 595,080 [B]_x000d_
 intravilán km 2,300-2,572 : sanace vozovky 100% z délky úseku: 2*272*1,5*0,100 = 81,600 [C]_x000d_
 sanace dle potřeby,předpoklad 50% ASF. - 50% PM : 1000*0,19*0,50 = 95,000 [E]_x000d_
 příčný propustek km 1,251 : 5,2*1,4*0,10+5,2*2*0,5*0,09 = 1,196 [G]_x000d_
 intravilán - zachování nivelety s ohledem na nabytí vrstvy RS : 1502*(0,05+0,02) = 105,140 [H]_x000d_
 Celkem: B+C+E+G+H = 878,016 [I]</t>
  </si>
  <si>
    <t>11360</t>
  </si>
  <si>
    <t>ROZRYTÍ VOZOVKY</t>
  </si>
  <si>
    <t>Rozfrézování a reprofilace na hloubku 180mm před provedením recyklace za studena</t>
  </si>
  <si>
    <t xml:space="preserve">dle příloh PD A+B, C.2.1, D.1.1.2.1 a diagnostiky  : 11451+1502 = 12953,000 [A]</t>
  </si>
  <si>
    <t>Položka zahrnuje:
- potřebné mechanizmy a odklizení přebytečného materiálu
Položka nezahrnuje:
- x</t>
  </si>
  <si>
    <t>11372</t>
  </si>
  <si>
    <t>FRÉZOVÁNÍ ZPEVNĚNÝCH PLOCH ASFALTOVÝCH</t>
  </si>
  <si>
    <t>Zhotovitel v ceně zohlední možnost použití materiálu zpět na stavbě. Včetně odvozu a uložení na meziskládku zhotovitele.
ZHOTOVITEL V CENĚ ZOHLEDNÍ SKUTEČNÉ NÁKLADY NA DOPRAVU NA MÍSTO ULOŽENÍ</t>
  </si>
  <si>
    <t>"celoplošné frézování dle diagnostiky : "_x000d_
 "dle tabulky výměr:"_x000d_
 extravilán km 0,212-2,300 : sanace vozovky 100% z délky úseku, 50% nátěr, 50% ASF. : 2*2088*1,5*0,02*0,50+2*2088*1,5*0,10*0,50 = 375,840 [E]_x000d_
 intravilán km 2,300-2,572, nátěr : 1502*0,02 = 30,040 [B]_x000d_
 rozjezdy : (26+20)*2,0*0,04+(26+20)*1,0*0,05 = 5,980 [C]_x000d_
 zú, kú : (6,5+5,5)*1,0*0,04+(6,5+5,5)*0,5*0,05 = 0,780 [F]_x000d_
 Celkem: E+B+C+F = 412,640 [G]</t>
  </si>
  <si>
    <t xml:space="preserve">Položka zahrnuje:
- veškerou manipulaci s vybouranou sutí a s vybouranými hmotami vč. uložení 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</si>
  <si>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113769</t>
  </si>
  <si>
    <t>FRÉZOVÁNÍ DRÁŽKY PRŮŘEZU PŘES 1200MM2 V ASFALTOVÉ VOZOVCE</t>
  </si>
  <si>
    <t>M</t>
  </si>
  <si>
    <t>30/40</t>
  </si>
  <si>
    <t xml:space="preserve">"napojení na stáv.vozovku  : "_x000d_
 6,5+5,5+2*26+2*20 = 104,000 [A]</t>
  </si>
  <si>
    <t>Položka zahrnuje veškerou manipulaci s vybouranou sutí a s vybouranými hmotami vč. uložení na skládku.</t>
  </si>
  <si>
    <t>12273</t>
  </si>
  <si>
    <t>ODKOPÁVKY A PROKOPÁVKY OBECNÉ TŘ. I</t>
  </si>
  <si>
    <t>odkop krajnice, sanace kraje vozovky - odkop zemina + štěrkové vrstvy 
včetně naložení, odvozu a uložení na skládku nebo mezideponii
ZHOTOVITEL V CENĚ ZOHLEDNÍ SKUTEČNÉ NÁKLADY NA DOPRAVU NA MÍSTO ULOŽENÍ</t>
  </si>
  <si>
    <t>"dle PD A.3.1.-2, A.4 :"_x000d_
 "sanace podloží :"_x000d_
 extravilán km 0,212-2,300 : sanace vozovky 100% z délky úseku: 2*2088*2,2*0,33 = 3031,776 [G]_x000d_
 intravilán km 2,300-2,572 : sanace vozovky 100% z délky úseku: 2*272*2,2*0,50 = 598,400 [C]_x000d_
 sanace dle potřeby : 1000*0,33 = 330,000 [H]_x000d_
 zemní krajnice : 2*2088*0,2+2*272*0,2 = 944,000 [B]_x000d_
 sjezdy : (6+9+10+10+6+5+8+10+4+30+12+6+4+4+5+6+6)*2,5*0,4 = 141,000 [I]_x000d_
 Celkem: G+C+H+B+I = 5045,176 [J]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</si>
  <si>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</si>
  <si>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12922</t>
  </si>
  <si>
    <t>ČIŠTĚNÍ KRAJNIC OD NÁNOSU TL. DO 100MM</t>
  </si>
  <si>
    <t>včetně naložení, odvozu a uložení na skládku
ZHOTOVITEL V CENĚ ZOHLEDNÍ SKUTEČNÉ NÁKLADY NA DOPRAVU NA MÍSTO ULOŽENÍ</t>
  </si>
  <si>
    <t>sejmutí nánosu drnu z krajnic : (2*2088+2*272)*0,5+(80+262)*0,5 = 2531,000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</si>
  <si>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</si>
  <si>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12932</t>
  </si>
  <si>
    <t>ČIŠTĚNÍ PŘÍKOPŮ OD NÁNOSU DO 0,5M3/M</t>
  </si>
  <si>
    <t>příkopy : (61+233+544+685)+(164+1902) = 3589,000 [A]</t>
  </si>
  <si>
    <t>- vodorovná a svislá doprava, přemístění, přeložení, manipulace s výkopkem a uložení na skládku (bez poplatku)</t>
  </si>
  <si>
    <t>129945</t>
  </si>
  <si>
    <t>ČIŠTĚNÍ POTRUBÍ DN DO 300MM</t>
  </si>
  <si>
    <t>zatrubnění sjezdů :12+6 = 18,000 [A]</t>
  </si>
  <si>
    <t>129946</t>
  </si>
  <si>
    <t>ČIŠTĚNÍ POTRUBÍ DN DO 400MM</t>
  </si>
  <si>
    <t>zatrubnění sjezdů :4+4 = 8,000 [A]</t>
  </si>
  <si>
    <t>129957</t>
  </si>
  <si>
    <t>ČIŠTĚNÍ POTRUBÍ DN DO 500MM</t>
  </si>
  <si>
    <t>zatrubnění sjezdů :4+8 = 12,000 [A]</t>
  </si>
  <si>
    <t>13273</t>
  </si>
  <si>
    <t>HLOUBENÍ RÝH ŠÍŘ DO 2M PAŽ I NEPAŽ TŘ. I</t>
  </si>
  <si>
    <t>včetně naložení, odvozu a uložení na skládku nebo mezideponii
ZHOTOVITEL V CENĚ ZOHLEDNÍ SKUTEČNÉ NÁKLADY NA DOPRAVU NA MÍSTO ULOŽENÍ</t>
  </si>
  <si>
    <t xml:space="preserve">"dle příloh PD A+B, C.2.1, D.1.1.2.1, D.1.1.2.2 -  bude upřesněno výpočtem a dle RDS : Příčný propustek km 1,251 :"_x000d_
 dlažba vtok.jímka : 2*2*2,0*0,5 = 4,000 [I]_x000d_
 dlažba výtok :2,8*1,0*0,50 = 1,400 [B]_x000d_
 prahy - propustku výtok+vtok : 2,8*0,6*0,3+2*2*0,6*0,3 = 1,224 [C]_x000d_
 "šikmé čelo výtok :"_x000d_
 čelo : 2*2,0*0,50 = 2,000 [D]_x000d_
 rýha : 10*1,4*1,5 = 21,000 [J]_x000d_
 "Zatrubnění sjezdů: "_x000d_
 předpoklad: (8+11+12+12+8+7+10+6+14+8+6+6+7+8+8)*2,5*1,0 = 327,500 [F]_x000d_
 přídlažba zatrubněných sjezdů :  2*15*2,5*3*0,4 = 90,000 [G]_x000d_
 příčné prahy : 2*15*0,3*3,0 = 27,000 [H]_x000d_
 zákl.pas : 15*2*1,0*0,7*0,6 = 12,600 [E]_x000d_
 Celkem: I+B+C+D+J+F+G+H+E = 486,724 [K]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</si>
  <si>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</si>
  <si>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13373</t>
  </si>
  <si>
    <t>HLOUBENÍ ŠACHET ZAPAŽ I NEPAŽ TŘ. I</t>
  </si>
  <si>
    <t>"bude upřesněno výpočtem a dle RDS : "_x000d_
 "Příčný propustek km 1,251 :"_x000d_
 vtok.jímka : 3,2*2,6*2,65 = 22,048 [A]</t>
  </si>
  <si>
    <t>171102</t>
  </si>
  <si>
    <t>ULOŽENÍ SYPANINY DO NÁSYPŮ SE ZHUTNĚNÍM NA 96% PS</t>
  </si>
  <si>
    <t>vč.dodání vhodné zeminy do násypů ze stavby</t>
  </si>
  <si>
    <t>dle potřeby kolem příčného propustku a zatrubnění sjezdů : 40+15*2*3 = 130,000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</si>
  <si>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</si>
  <si>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17120</t>
  </si>
  <si>
    <t>ULOŽENÍ SYPANINY DO NÁSYPŮ A NA SKLÁDKY BEZ ZHUTNĚNÍ</t>
  </si>
  <si>
    <t>pol.122738, 132738,133738 - odpočet zemina zpět: 5045,176+486,724+22,048-1164-130 = 4259,948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</si>
  <si>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</si>
  <si>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</si>
  <si>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</si>
  <si>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vhodná zemina do zemní krajnice dle ČSN</t>
  </si>
  <si>
    <t>"dle příloh PD A+B, C.2.1, D.1.1.2.1:"_x000d_
 zemní krajnice : 2*2088*0,2+2*272*0,2 = 944,000 [B]_x000d_
 rozšíření krajnice : 68*1,0*0,5+(80+292)*1,0*0,5 = 220,000 [C]_x000d_
 Celkem: B+C = 1164,000 [D]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</si>
  <si>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</si>
  <si>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</si>
  <si>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</si>
  <si>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ŠD 0/32</t>
  </si>
  <si>
    <t>"Zatrubnění sjezdů: "_x000d_
 předpoklad: (6+9+10+10+6+5+8+10+4+30+12+6+4+4+5+6+6)*(2,5*0,5-3,14*0,2*0,2) = 158,540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</si>
  <si>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</si>
  <si>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</si>
  <si>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</si>
  <si>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z nakupovaného materiálu ŠD 0/32</t>
  </si>
  <si>
    <t>Příčný propustek : 8,6*1,4*0,5 = 6,020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</si>
  <si>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</si>
  <si>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18110</t>
  </si>
  <si>
    <t>ÚPRAVA PLÁNĚ SE ZHUTNĚNÍM V HORNINĚ TŘ. I</t>
  </si>
  <si>
    <t>"dle PD A.3.1.-2, A.4 :"_x000d_
 extravilán km 0,212-2,300 : sanace vozovky 100% z délky úseku: 2*2088*2,2 = 9187,200 [I]_x000d_
 intravilán km 2,300-2,572 : sanace vozovky 100% z délky úseku: 2*272*2,2 = 1196,800 [J]_x000d_
 sanace dle potřeby : 1000 = 1000,000 [K]_x000d_
 sjezdy : (6+9+10+10+6+5+8+10+4+30+12+6+4+4+5+6+6)*3,0 = 423,000 [C]_x000d_
 příčný propustek km 1,251 : 5,2*1,4 = 7,280 [G]_x000d_
 Celkem: I+J+K+C+G = 11814,280 [L]</t>
  </si>
  <si>
    <t>položka zahrnuje úpravu pláně včetně vyrovnání výškových rozdílů. Míru zhutnění určuje projekt.</t>
  </si>
  <si>
    <t>18231</t>
  </si>
  <si>
    <t>ROZPROSTŘENÍ ORNICE V ROVINĚ V TL DO 0,10M</t>
  </si>
  <si>
    <t>vč. dovozu a získání vhodné zeminy ze zemníku</t>
  </si>
  <si>
    <t>v místě sanace,přilehlý svah : (2*2126+2*262-26-22-101)*1,5 = 6940,500 [A]_x000d_
 kolem propustku : 10 = 10,000 [B]_x000d_
 Celkem: A+B = 6950,500 [C]</t>
  </si>
  <si>
    <t>položka zahrnuje:
nutné přemístění ornice z dočasných skládek vzdálených do 50m
rozprostření ornice v předepsané tloušťce v rovině a ve svahu do 1:5</t>
  </si>
  <si>
    <t>18242</t>
  </si>
  <si>
    <t>ZALOŽENÍ TRÁVNÍKU HYDROOSEVEM NA ORNICI</t>
  </si>
  <si>
    <t>"dle PD D.1.1.2.1""- hydroosev na oba svahy :"_x000d_
 v místě sanace : (2*2088+2*272-26-22-101)*1,5*2 = 13713,000 [A]_x000d_
 kolem propustku : 10 = 10,000 [B]_x000d_
 Celkem: A+B = 13723,000 [C]</t>
  </si>
  <si>
    <t>Zahrnuje dodání předepsané travní směsi, hydroosev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</si>
  <si>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</si>
  <si>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</si>
  <si>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
zahrnuje nutné zalití a hnojení</t>
  </si>
  <si>
    <t>2</t>
  </si>
  <si>
    <t>Základy</t>
  </si>
  <si>
    <t>21452</t>
  </si>
  <si>
    <t>SANAČNÍ VRSTVY Z KAMENIVA DRCENÉHO</t>
  </si>
  <si>
    <t>sanace aktivní zóny štěrkodrtí ŠD 0/63
- položka bude čerpána dle skutečnosti na základě průkazních zkoušek a se souhlasem TDS</t>
  </si>
  <si>
    <t>"dle příloh PD A+B, C.2.1, D.1.1.2.1 :"_x000d_
 "sanace podloží :"_x000d_
 extravilán km 0,212-2,300 : sanace vozovky 100% z délky úseku: 2*2088*2,2*0,50 = 4593,600 [G]_x000d_
 intravilán km 2,300-2,572 : sanace vozovky 100% z délky úseku: 2*272*2,2*0,50 = 598,400 [C]_x000d_
 sanace dle potřeby : 1000*0,5 = 500,000 [H]_x000d_
 Celkem: G+C+H = 5692,000 [I]</t>
  </si>
  <si>
    <t>položka zahrnuje dodávku předepsaného kameniva, mimostaveništní a vnitrostaveništní dopravu a jeho uložení
není-li v zadávací dokumentaci uvedeno jinak, jedná se o nakupovaný materiál</t>
  </si>
  <si>
    <t>21461</t>
  </si>
  <si>
    <t>SEPARAČNÍ GEOTEXTILIE</t>
  </si>
  <si>
    <t xml:space="preserve">separační netkaná geotextilie typu S1 GTX-NW, S dle TP97  vč.přesahů 
- položka bude čerpána dle skutečnosti na základě průkazních zkoušek a se souhlasem TDS</t>
  </si>
  <si>
    <t>"dle příloh PD A+B, C.2.1, D.1.1.2.1 :"_x000d_
 "sanace podloží :"_x000d_
 extravilán km 0,212-2,300 : sanace vozovky 100% z délky úseku: 2*2088*3,2 = 13363,200 [G]_x000d_
 intravilán km 2,300-2,572 : sanace vozovky 100% z délky úseku: 2*272*3,2 = 1740,800 [C]_x000d_
 sanace dle potřeby : 1000*1,2 = 1200,000 [H]_x000d_
 Celkem: G+C+H = 16304,000 [I]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</si>
  <si>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</si>
  <si>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4</t>
  </si>
  <si>
    <t>Vodorovné konstrukce</t>
  </si>
  <si>
    <t>451312</t>
  </si>
  <si>
    <t>PODKLADNÍ A VÝPLŇOVÉ VRSTVY Z PROSTÉHO BETONU C12/15</t>
  </si>
  <si>
    <t>pod vtok.jímkou : 3,2*2,6*0,10 = 0,832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</si>
  <si>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</si>
  <si>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45131A</t>
  </si>
  <si>
    <t>PODKLADNÍ A VÝPLŇOVÉ VRSTVY Z PROSTÉHO BETONU C20/25</t>
  </si>
  <si>
    <t>C 20/25 n XF3</t>
  </si>
  <si>
    <t xml:space="preserve">"dle PD D.1.2.2, D.1.1.2.3 -  bude upřesněno výpočtem a dle RDS : "_x000d_
 "Příčný propustek km 1,251 :"_x000d_
 dlažba vtok.jímka : 2*2*2,0*0,10 = 0,800 [I]_x000d_
 dlažba výtok :2,8*1,0*0,10 = 0,280 [B]_x000d_
 "Zatrubnění sjezdů: "_x000d_
 přídlažba zatrubněných sjezdů :  2*15*2,5*3,0*0,10 = 22,500 [G]_x000d_
 Celkem: I+B+G = 23,580 [J]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</si>
  <si>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</si>
  <si>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451573</t>
  </si>
  <si>
    <t>VÝPLŇ VRSTVY Z KAMENIVA TĚŽENÉHO, INDEX ZHUTNĚNÍ ID DO 0,9</t>
  </si>
  <si>
    <t>štěrkopískový podsyp 0-32</t>
  </si>
  <si>
    <t xml:space="preserve">"dle PD D.1.2.2, D.1.1.2.3 -  bude upřesněno výpočtem a dle RDS : "_x000d_
 "Příčný propustek km 1,251 :"_x000d_
 dlažba vtok.jímka : 2*2*2,0*0,1 = 0,800 [I]_x000d_
 dlažba výtok :2,8*1,0*0,1 = 0,280 [B]_x000d_
 prahy - propustku výtok+vtok : 2,8*0,3*0,1+2*2*0,3*0,1 = 0,204 [C]_x000d_
 "šikmé čelo výtok :"_x000d_
 čelo : 2*2,0*0,1 = 0,400 [D]_x000d_
 rýha : 10*1,4*0,2 = 2,800 [J]_x000d_
 "Zatrubnění sjezdů: "_x000d_
 předpoklad: (8+11+12+12+8+7+10+6+14+8+6+6+7+8+8)*1,8*0,2 = 47,160 [F]_x000d_
 přídlažba zatrubněných sjezdů :  2*15*2,5*0,10 = 7,500 [G]_x000d_
 příčné prahy : 2*15*0,3*0,1 = 0,900 [H]_x000d_
 zákl.pas : 15*2*1,0*0,1*0,5 = 1,500 [E]_x000d_
 Celkem: I+B+C+D+J+F+G+H+E = 61,544 [K]</t>
  </si>
  <si>
    <t>465512</t>
  </si>
  <si>
    <t>DLAŽBY Z LOMOVÉHO KAMENE NA MC</t>
  </si>
  <si>
    <t>Kamenná dlažba z lom. kamene min. tl. 200 mm, včetně vyspárování z M25-XF4</t>
  </si>
  <si>
    <t xml:space="preserve">"dle PD A.5.1 - 2 -  bude upřesněno výpočtem a dle RDS : "_x000d_
 "Příčný propustek km 1,251 :"_x000d_
 dlažba vtok.jímka : 2*2*2,0*0,20 = 1,600 [I]_x000d_
 dlažba výtok :2,8*1,0*0,20 = 0,560 [B]_x000d_
 "Zatrubnění sjezdů: "_x000d_
 přídlažba zatrubněných sjezdů :  2*15*2,5*3,0*0,20 = 45,000 [G]_x000d_
 Celkem: I+B+G = 47,160 [J]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</si>
  <si>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</si>
  <si>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467314</t>
  </si>
  <si>
    <t>STUPNĚ A PRAHY VODNÍCH KORYT Z PROSTÉHO BETONU C25/30</t>
  </si>
  <si>
    <t>C25/30 - XF3</t>
  </si>
  <si>
    <t xml:space="preserve">"prahy"":"_x000d_
 příčný propustek : 2,8*0,6*0,4+2*2*0,6*0,4 = 1,632 [C]_x000d_
 0,40*0,60*2,0 = 0,480 [J]_x000d_
 zatrubnění :  2*15*0,4*0,6*3,0 = 21,600 [H]_x000d_
 zákl.pas : 15*2*1,0*0,6*0,5 = 9,000 [E]_x000d_
 Celkem: C+J+H+E = 32,712 [K]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</si>
  <si>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</t>
  </si>
  <si>
    <t>5</t>
  </si>
  <si>
    <t>Komunikace</t>
  </si>
  <si>
    <t>56333</t>
  </si>
  <si>
    <t>VOZOVKOVÉ VRSTVY ZE ŠTĚRKODRTI TL. DO 150MM</t>
  </si>
  <si>
    <t xml:space="preserve">ŠDa fr.0/45  tl.150mm, ČSN 73 6126-1</t>
  </si>
  <si>
    <t>"dle příloh PD A+B, C.2.1, D.1.1.2.1 :"_x000d_
 extravilán km 0,212-2,300 : sanace vozovky cca 100% z délky úseku: 2*2088*2,3 = 9604,800 [A]_x000d_
 sanace dle potřeby : 1000 = 1000,000 [B]_x000d_
 intravilán 2,300 - 2,572 - sanace kraje a sjednocení šířky voz. : 2*272*2,3 = 1251,200 [F]_x000d_
 příčný propustek : 5,2*1,4 = 7,280 [J]_x000d_
 Celkem: A+B+F+J = 11863,280 [K]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</si>
  <si>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</si>
  <si>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56336</t>
  </si>
  <si>
    <t>VOZOVKOVÉ VRSTVY ZE ŠTĚRKODRTI TL. DO 300MM</t>
  </si>
  <si>
    <t>ŠD 0/63</t>
  </si>
  <si>
    <t>kce zatrubnění podélných sjezdů vč.kce vrsvy na roznášecí desce: 101*3*2 = 606,000 [C]_x000d_
 kce vrsvy př.propustků na roznášecí descepříčný propustek : 7*1,4 = 9,800 [J]_x000d_
 Celkem: C+J = 615,800 [K]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</si>
  <si>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</si>
  <si>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56362</t>
  </si>
  <si>
    <t>VOZOVKOVÉ VRSTVY Z RECYKLOVANÉHO MATERIÁLU TL DO 100MM</t>
  </si>
  <si>
    <t>vyfrézovaný vhodný R-materiál fr.0/32</t>
  </si>
  <si>
    <t>sjezdy : (6+9+10+10+6+5+8+10+4+30+12+6+4+4+5+6+6)*3,0 = 423,000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</si>
  <si>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</si>
  <si>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56364</t>
  </si>
  <si>
    <t>VOZOVKOVÉ VRSTVY Z RECYKLOVANÉHO MATERIÁLU TL DO 200MM</t>
  </si>
  <si>
    <t>materiál ze stávajících konstrukčních vrstev z asfaltové směsi (ze stavby) do recyklace v tl.180mm vč.vytřídění a doplnění vhodným nakupovaným materiálem</t>
  </si>
  <si>
    <t>"dle příloh PD A+B, C.2.1, D.1.1.2.1 :"_x000d_
 extravilán km 0,212-2,300 : sanace vozovky cca 100% z délky úseku: 2*2088*1,7 = 7099,200 [A]_x000d_
 sanace dle potřeby : 1000 = 1000,000 [B]_x000d_
 intravilán 2,300 - 2,572 - sanace kraje a sjednocení šířky voz. : 2*272*1,7 = 924,800 [F]_x000d_
 příčný propustek : 5,2*1,4 = 7,280 [J]_x000d_
 Celkem: A+B+F+J = 9031,280 [K]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</si>
  <si>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</si>
  <si>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567544</t>
  </si>
  <si>
    <t>VRST PRO OBNOVU A OPR RECYK ZA STUD CEM A ASF EM TL DO 200MM</t>
  </si>
  <si>
    <t>RS CA v tl.180mm, Přesná receptura není stanovena. Pro směsi stmelené cementem - asfaltovou emulzí / zpěněným asfaltem se dávkování asfaltové emulze / zpěněného asfaltu navrhuje v rozmezí 2,5% až 3,5% v množství zbytkového asfaltu a dávkování cementu 3,0% až 4,0% při splnění TP208 - UPŘESNĚNO DLE PRŮKAZNÍCH ZKOUŠEK ZE VZORKŮ ODEBRANÝCH NA STAVBĚ, vč. zhutnění, předrcení, přesunu hmot a doplnění materiálu</t>
  </si>
  <si>
    <t xml:space="preserve">"dle příloh PD A+B, C.2.1, D.1.1.2.1 a diagnostiky  :"_x000d_
 extravilán - sjednocení šířky voz. : 11451*1,15 = 13168,650 [A]_x000d_
 intravilán - sjednocení šířky voz. : 1502*1,15 = 1727,300 [B]_x000d_
 Celkem: A+B = 14895,950 [C]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</si>
  <si>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</si>
  <si>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56962</t>
  </si>
  <si>
    <t>ZPEVNĚNÍ KRAJNIC Z RECYKLOVANÉHO MATERIÁLU TL DO 100MM</t>
  </si>
  <si>
    <t>asfaltový R-materiál vhodný do krajnic fr.0/32</t>
  </si>
  <si>
    <t>"hl.trasa + zatrubněné sjezdy :"_x000d_
 (2*2088+2*272)*0,5+17*2*3 = 2462,000 [A]_x000d_
 rozšíření krajnice : 68*1,0+80*1,0+292*1,0 = 440,000 [D]_x000d_
 Celkem: A+D = 2902,000 [E]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</si>
  <si>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</si>
  <si>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572123</t>
  </si>
  <si>
    <t>INFILTRAČNÍ POSTŘIK Z EMULZE DO 1,0KG/M2</t>
  </si>
  <si>
    <t xml:space="preserve">z kationaktivní asfaltové emulze PI-C 0,8kg/m2  s úpravou ( např. podrcením kamenivem 2/4 nebo vápenná suspenze ) ochrana RS vrstvy
(bude použito se souhlasem TDS a objednatele)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</si>
  <si>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</si>
  <si>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</si>
  <si>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</si>
  <si>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spojovací postřik kationaktivní emulzí PS-C 0,30 kg/m2</t>
  </si>
  <si>
    <t xml:space="preserve">"dle příloh PD A+B, C.2.1, D.1.1.2.1 a diagnostiky  :"_x000d_
 extravilán - sjednocení šířky voz. : 11451*1,02 = 11680,020 [A]_x000d_
 intravilán - sjednocení šířky voz. : 1502*1,02 = 1532,040 [B]_x000d_
 rozjezdy : (26+20)*1,0 = 46,000 [C]_x000d_
 zú, kú : (6,5+5,5)*0,5 = 6,000 [F]_x000d_
 Celkem: A+B+C+F = 13264,060 [G]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</si>
  <si>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</si>
  <si>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574A34</t>
  </si>
  <si>
    <t>ASFALTOVÝ BETON PRO OBRUSNÉ VRSTVY ACO 11+, 11S TL. 40MM</t>
  </si>
  <si>
    <t>nemodifikovaný ACO 11+ 50/70 v tl.40mm</t>
  </si>
  <si>
    <t xml:space="preserve">"dle příloh PD A+B, C.2.1, D.1.1.2.1 a diagnostiky  :"_x000d_
 extravilán - sjednocení šířky voz. : 11451 = 11451,000 [A]_x000d_
 intravilán - sjednocení šířky voz. : 1502 = 1502,000 [B]_x000d_
 rozjezdy : (26+20)*2,0 = 92,000 [C]_x000d_
 zú, kú : (6,5+5,5)*1,0 = 12,000 [F]_x000d_
 Celkem: A+B+C+F = 13057,000 [G]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</si>
  <si>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</si>
  <si>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574C46</t>
  </si>
  <si>
    <t>ASFALTOVÝ BETON PRO LOŽNÍ VRSTVY ACL 16+, 16S TL. 50MM</t>
  </si>
  <si>
    <t>nemodifikovaný ACL 16+ 50/70 v tl.50mm</t>
  </si>
  <si>
    <t>58730</t>
  </si>
  <si>
    <t>PŘEDLÁŽDĚNÍ KRYTU ZE SILNIČNÍCH DÍLCŮ (PANELŮ)</t>
  </si>
  <si>
    <t>vč. ŠD lože v tl.150mm</t>
  </si>
  <si>
    <t>dle potřeby vjezdy - předpoklad : (8+4)*2 = 24,000 [A]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</si>
  <si>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</si>
  <si>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574C06</t>
  </si>
  <si>
    <t>ASFALTOVÝ BETON PRO LOŽNÍ VRSTVY ACL 16+, 16S</t>
  </si>
  <si>
    <t xml:space="preserve">vyrovnávka rovinnatosti vrstvy RS 0/45 CA v prům.tl. 20 mm
vyrovnávka ACL 16 + bude pokládána současně s  ložnou vrstvou ACL 16+ v tl. 50 mm</t>
  </si>
  <si>
    <t>položka č. 574C46 13246,06*0,02 = 264,921 [A]_x000d_
Celkové množství = 264,921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</si>
  <si>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</si>
  <si>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57621</t>
  </si>
  <si>
    <t>POSYP KAMENIVEM DRCENÝM 5KG/M2</t>
  </si>
  <si>
    <t>posyp kamenivem fr 4/8 mm, případně nástřik vápennou suspenzí</t>
  </si>
  <si>
    <t>položka č. 567544 14895,95 = 14895,950 [A]_x000d_
Celkové množství = 14895,950</t>
  </si>
  <si>
    <t>Položka zahrnuje:
- dodání kameniva předepsané kvality a zrnitosti
- posyp předepsaným množstvím
Položka nezahrnuje:
- x</t>
  </si>
  <si>
    <t>7</t>
  </si>
  <si>
    <t>Přidružená stavební výroba</t>
  </si>
  <si>
    <t>78382</t>
  </si>
  <si>
    <t>NÁTĚRY BETON KONSTR TYP S2 (OS-B)</t>
  </si>
  <si>
    <t>př.propustek : (1,2+1,4+1,2+1,4)*2,10 = 10,920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</si>
  <si>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</si>
  <si>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</t>
  </si>
  <si>
    <t>Potrubí</t>
  </si>
  <si>
    <t>899575</t>
  </si>
  <si>
    <t>OBETONOVÁNÍ POTRUBÍ ZE ŽELEZOBETONU DO C30/37 (B37) VČETNĚ VÝZTUŽE</t>
  </si>
  <si>
    <t>žb roznášecí deska z C25/30 XF3 vč.kari sítě 100x100x8</t>
  </si>
  <si>
    <t>Příčný propustek : 7*2*0,2 = 2,800 [G]_x000d_
 podélné zatrubnění sjezdů : (6+9+10+10+6+5+8+10+4+30+12+6+4+4+5+6+6)*2*0,15 = 42,300 [A]_x000d_
 Celkem: G+A = 45,100 [H]</t>
  </si>
  <si>
    <t>9</t>
  </si>
  <si>
    <t>Ostatní konstrukce a práce</t>
  </si>
  <si>
    <t>9111A1</t>
  </si>
  <si>
    <t>ZÁBRADLÍ SILNIČNÍ S VODOR MADLY - DODÁVKA A MONTÁŽ</t>
  </si>
  <si>
    <t>ocelové trubkové třímadlové z trubek prům.60,3/2,9mm vč.patních desek a pomocného materiálu, výška 1,1m vč.povrchové úpravy dle PD, RAL 5002</t>
  </si>
  <si>
    <t>2*0,9+2*1,1 = 4,000 [A]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</si>
  <si>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</t>
  </si>
  <si>
    <t>9113A1</t>
  </si>
  <si>
    <t>SVODIDLO OCEL SILNIČ JEDNOSTR, ÚROVEŇ ZADRŽ N1, N2 - DODÁVKA A MONTÁŽ</t>
  </si>
  <si>
    <t>sloupky po 2m, vč. 8m náběhů, N2</t>
  </si>
  <si>
    <t>v km 1,251 : 8+52+8 = 68,000 [A]_x000d_
 výměna stávajícího : 80+292 = 372,000 [B]_x000d_
 Celkem: A+B = 440,000 [C]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</si>
  <si>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</si>
  <si>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9113A3</t>
  </si>
  <si>
    <t>SVODIDLO OCEL SILNIČ JEDNOSTR, ÚROVEŇ ZADRŽ N1, N2 - DEMONTÁŽ S PŘESUNEM</t>
  </si>
  <si>
    <t>včetně naložení, odvozu a uložení na skládku. Zůstává zhotoviteli.</t>
  </si>
  <si>
    <t>výměna stávajícího : 77+291 = 368,000 [A]</t>
  </si>
  <si>
    <t>položka zahrnuje:
- demontáž a odstranění zařízení
- jeho odvoz na předepsané místo</t>
  </si>
  <si>
    <t>91228</t>
  </si>
  <si>
    <t>SMĚROVÉ SLOUPKY Z PLAST HMOT VČETNĚ ODRAZNÉHO PÁSKU</t>
  </si>
  <si>
    <t>červené kulaté Z11g</t>
  </si>
  <si>
    <t>rozjezdy : 2*5 = 10,000 [A]</t>
  </si>
  <si>
    <t>položka zahrnuje:
- dodání a osazení sloupku včetně nutných zemních prací
- vnitrostaveništní a mimostaveništní doprava
- odrazky plastové nebo z retroreflexní fólie</t>
  </si>
  <si>
    <t>bílé</t>
  </si>
  <si>
    <t>2360/50=47,200 : 48 = 48,000 [A]</t>
  </si>
  <si>
    <t>C</t>
  </si>
  <si>
    <t>modré Z11e</t>
  </si>
  <si>
    <t>u mostu : 2*2 = 4,000 [A]</t>
  </si>
  <si>
    <t>914121</t>
  </si>
  <si>
    <t>DOPRAVNÍ ZNAČKY ZÁKLADNÍ VELIKOSTI OCELOVÉ FÓLIE TŘ 1 - DODÁVKA A MONTÁŽ</t>
  </si>
  <si>
    <t>dle potřeby : 8 = 8,000 [A]</t>
  </si>
  <si>
    <t>položka zahrnuje:
- dodávku a montáž značek v požadovaném provedení</t>
  </si>
  <si>
    <t>914123</t>
  </si>
  <si>
    <t>DOPRAVNÍ ZNAČKY ZÁKLADNÍ VELIKOSTI OCELOVÉ FÓLIE TŘ 1 - DEMONTÁŽ</t>
  </si>
  <si>
    <t>Položka zahrnuje odstranění, demontáž a odklizení materiálu s odvozem na předepsané místo</t>
  </si>
  <si>
    <t>914921</t>
  </si>
  <si>
    <t>SLOUPKY A STOJKY DOPRAVNÍCH ZNAČEK Z OCEL TRUBEK DO PATKY - DODÁVKA A MONTÁŽ</t>
  </si>
  <si>
    <t>osazení značek na sloupky : 6 = 6,000 [A]</t>
  </si>
  <si>
    <t>položka zahrnuje:
- sloupky a upevňovací zařízení včetně jejich osazení (betonová patka, zemní práce)</t>
  </si>
  <si>
    <t>914923</t>
  </si>
  <si>
    <t>SLOUPKY A STOJKY DZ Z OCEL TRUBEK DO PATKY DEMONTÁŽ</t>
  </si>
  <si>
    <t>dle potřeby výměna za poškozené: 6 = 6,000 [A]</t>
  </si>
  <si>
    <t>915111</t>
  </si>
  <si>
    <t>VODOROVNÉ DOPRAVNÍ ZNAČENÍ BARVOU HLADKÉ - DODÁVKA A POKLÁDKA</t>
  </si>
  <si>
    <t>VDZ v barvě</t>
  </si>
  <si>
    <t>V4(0,125) : 2360*2*0,125 = 590,000 [A]</t>
  </si>
  <si>
    <t>Položka zahrnuje:
- dodání a pokládku nátěrového materiálu
- předznačení a reflexní úpravu
Položka nezahrnuje:
- x
Způsob měření:
- měří se pouze natíraná plocha</t>
  </si>
  <si>
    <t>915221</t>
  </si>
  <si>
    <t>VODOR DOPRAV ZNAČ PLASTEM STRUKTURÁLNÍ NEHLUČNÉ - DOD A POKLÁDKA</t>
  </si>
  <si>
    <t>obnova VDZ - plast strukturální nehlučný - bílá, retroreflexní úprava pro sil.III třídy, dle TP133</t>
  </si>
  <si>
    <t>917224</t>
  </si>
  <si>
    <t>SILNIČNÍ A CHODNÍKOVÉ OBRUBY Z BETONOVÝCH OBRUBNÍKŮ ŠÍŘ 150MM</t>
  </si>
  <si>
    <t>do bet.lože C20/25 n XF3</t>
  </si>
  <si>
    <t>dle potřeby u zástavby cca : 60 = 60,000 [A]</t>
  </si>
  <si>
    <t>Položka zahrnuje:
dodání a pokládku betonových obrubníků o rozměrech předepsaných zadávací dokumentací
betonové lože i boční betonovou opěrku.</t>
  </si>
  <si>
    <t>918258</t>
  </si>
  <si>
    <t>VTOKOVÉ JÍMKY BETONOVÉ VČETNĚ DLAŽBY PROPUSTU Z TRUB DN DO 600MM</t>
  </si>
  <si>
    <t>z žb betonu C25/30 XF3 vč.výstuže</t>
  </si>
  <si>
    <t>příčný propustek v km 1,251 : 1 = 1,000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</si>
  <si>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dodání a osazení výztuže,
- dlažbu dna z lomového kamene, případně dokumentací předepsaný kamenný obklad stěn,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proudů.
Nezahrnuje mříž a zábradlí.</t>
  </si>
  <si>
    <t>9183B3</t>
  </si>
  <si>
    <t>PROPUSTY Z TRUB DN 400MM PLASTOVÝCH</t>
  </si>
  <si>
    <t>dle PD D.1.1.2.3 - schema, vč.seříznutí, potrubí korugované PP SN16 DN400</t>
  </si>
  <si>
    <t>"Zatrubnění sjezdů: "_x000d_
 předpoklad výměna: (6+9+10+10+6+5+8+4+12+6+4+4+5+6+6) = 101,000 [F]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</si>
  <si>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</si>
  <si>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9183D3</t>
  </si>
  <si>
    <t>PROPUSTY Z TRUB DN 600MM PLASTOVÝCH</t>
  </si>
  <si>
    <t>dle PD D.1.1.2.3 - schema, vč.seříznutí, potrubí korugované PP SN16 DN600</t>
  </si>
  <si>
    <t>příčný propustek v km 1,251: 10 = 10,000 [A]</t>
  </si>
  <si>
    <t>918558</t>
  </si>
  <si>
    <t>ČELA KAMENNÁ PROPUSTU Z TRUB DN DO 600MM</t>
  </si>
  <si>
    <t>kamenná dlažba tl.200mm do betonového lože v tl.100mm z C20/25nXF3, spárování M25 XF4</t>
  </si>
  <si>
    <t>propustek v km 1,251 : 1 = 1,000 [A]</t>
  </si>
  <si>
    <t>Položka zahrnuje:
zdivo z lomového kamen na MC ve tvaru, předepsaným zadávací dokumentací
vyspárování zdiva MC
římsu ze železobetonu včetně výztuže, pokud je předepsaná zadávací dokumentací
Nezahrnuje zábradlí</t>
  </si>
  <si>
    <t>919112</t>
  </si>
  <si>
    <t>ŘEZÁNÍ ASFALTOVÉHO KRYTU VOZOVEK TL DO 100MM</t>
  </si>
  <si>
    <t xml:space="preserve">"napojení na stáv.vozovku  : "_x000d_
 5,5+5,5+2*26+2*20 = 103,000 [A]</t>
  </si>
  <si>
    <t>Položka zahrnuje:
- řezání vozovkové vrstvy v předepsané tloušťce
- spotřeba vody
Položka nezahrnuje:
- x</t>
  </si>
  <si>
    <t>931328</t>
  </si>
  <si>
    <t>TĚSNĚNÍ DILATAČ SPAR ASF ZÁLIVKOU MODIFIK PRŮŘ DO 1200MM2</t>
  </si>
  <si>
    <t>zalití spáry modifikovanou asf.zálivkou</t>
  </si>
  <si>
    <t>Položka zahrnuje:
- dodávku a osazení předepsaného materiálu
- očištění ploch spáry před úpravou
- očištění okolí spáry po úpravě
Položka nezahrnuje:
- těsnící profil</t>
  </si>
  <si>
    <t>96616</t>
  </si>
  <si>
    <t>BOURÁNÍ KONSTRUKCÍ ZE ŽELEZOBETONU</t>
  </si>
  <si>
    <t>vč. naložení, odvozu a uložení na skládku
ZHOTOVITEL V CENĚ ZOHLEDNÍ SKUTEČNÉ NÁKLADY NA DOPRAVU NA MÍSTO ULOŽENÍ</t>
  </si>
  <si>
    <t>čela př.propustku +kce dle potřeby : 2*3*1,0*1,5+2 = 11,000 [A]_x000d_
 čela zatrubnění vč.základů : 2*15*1,0 = 30,000 [B]_x000d_
 Celkem: A+B = 41,000 [C]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</si>
  <si>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</si>
  <si>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966346</t>
  </si>
  <si>
    <t>BOURÁNÍ PROPUSTŮ Z TRUB DN DO 400MM</t>
  </si>
  <si>
    <t>vč. úpravy rýhy, naložení, odvozu a uložení na skládku
ZHOTOVITEL V CENĚ ZOHLEDNÍ SKUTEČNÉ NÁKLADY NA DOPRAVU NA MÍSTO ULOŽENÍ</t>
  </si>
  <si>
    <t>"podél.propustky - zatrubnění sjezdů předpoklad výměny cca 131m :"_x000d_
 (8+11+12+12+8+7+10+6+14+8+6+6+7+8+8) = 131,000 [A]</t>
  </si>
  <si>
    <t>položka zahrnuje:
- odstranění trub včetně případného obetonování a lože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
- nezahrnuje bourání čel, vtokových a výtokových jímek, odstranění zábradlí</t>
  </si>
  <si>
    <t>966358</t>
  </si>
  <si>
    <t>BOURÁNÍ PROPUSTŮ Z TRUB DN DO 600MM</t>
  </si>
  <si>
    <t>příčný propustek v km 1,251 : 8 = 8,000 [A]</t>
  </si>
  <si>
    <t>dle pol.č.18231 :4197*0,10 = 419,700 [A]</t>
  </si>
  <si>
    <t>čištění příkopů pol. 12932: 1969*0,5*2,0 = 1969,000 [A]_x000d_
 odkopávky pol. 12273: 3976,4*2,0 = 7952,800 [B]_x000d_
 čištění krajnic pol.12922: 1414*0,10*2,0 = 282,800 [E]_x000d_
 kamenivo pol.11332: 972,637*1,9 = 1848,010 [J]_x000d_
 hl.rýh pol.13273 : 315,744*2,0 = 631,488 [I]_x000d_
 odpočet zemní krajnice pol.17310: -642,6*2,0 = -1285,200 [C]_x000d_
 odpočet uložení do násypu pol.171102:-100*2,0 = -200,000 [K]_x000d_
 č.potrubí DN300 pol.129945 : 8*0,3*2,0 = 4,800 [L]_x000d_
 č.potrubí DN400 pol.129946 : 52*0,4*2,0 = 41,600 [M]_x000d_
 šachty pol.13373 : 22,048*2,0 = 44,096 [N]_x000d_
 Celkem: A+B+E+J+I+C+K+L+M+N = 11289,394 [O]</t>
  </si>
  <si>
    <t>vybourané propustky pol. 966346: 60*1,6*2,5 = 240,000 [A]_x000d_
 žb kce pol.96616 : 30,2*2,5 = 75,500 [C]_x000d_
 propustky + zatrubnění pol.966358, 96636 :10,3*1,8*2,0+7,3*2,4*2,5 = 80,880 [H]_x000d_
 Celkem: A+C+H = 396,380 [I]</t>
  </si>
  <si>
    <t>dle potřeby podél trasy v příkopech a kolem propustku : 80*1 = 80,000 [A]</t>
  </si>
  <si>
    <t>11201</t>
  </si>
  <si>
    <t>KÁCENÍ STROMŮ D KMENE DO 0,5M S ODSTRANĚNÍM PAŘEZŮ</t>
  </si>
  <si>
    <t>kolem propustku : 6 = 6,000 [A]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</si>
  <si>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</si>
  <si>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11223</t>
  </si>
  <si>
    <t>ODSTRANĚNÍ PAŘEZŮ D PŘES 0,9M</t>
  </si>
  <si>
    <t>km 4,228 : 1 = 1,000 [A]</t>
  </si>
  <si>
    <t xml:space="preserve">Položka zahrnuje zejména:
- vytrhání nebo vykopání pařezů
- veškeré zemní práce spojené s odstraněním pařezů
- dopravu a uložení pařezů, případně další práce s nimi dle pokynů zadávací dokumentace
- zásyp jam po pařezech.
Položka nezahrnuje:
- x
Způsob měření:
- počet pařezů se měří v [ks] vytrhaných nebo vykopaných pařezů, průměr pařezu je uvažován dle stromu ve výšce 1,3m nad terénem, u stávajícího pařezu se stanoví jako změřený průměr vynásobený  koeficientem 1/1,38.</t>
  </si>
  <si>
    <t>předpokladpodél trasy pro zajištění průjedního profilu : 60 = 60,000 [A]</t>
  </si>
  <si>
    <t>"dle příloh PD A+B, C.2.2, D.1.1.2.1 a diagnostiky + odvrty :"_x000d_
 extravilán km 2,988-4,342 : sanace vozovky cca 100% z délky úseku : 2*1354*1,8*0,17 = 828,648 [B]_x000d_
 sanace dle potřeby : 500*0,17 = 85,000 [E]_x000d_
 příčné propustky km 3,7375 a km 4,1515 : 5,2*1,4*0,17+5,2*1,8*0,17 = 2,829 [D]_x000d_
 intravilán - sanace kraje a sjednocení šířky voz. : 2*60*1,8*0,26 = 56,160 [F]_x000d_
 Celkem: B+E+D+F = 972,637 [G]</t>
  </si>
  <si>
    <t>"dle příloh PD A+B, C.2.2, D.1.1.2.1 a diagnostiky + odvrty :"_x000d_
 "penetrační makadam :"_x000d_
 extravilán km 2,988-4,342 : sanace vozovky cca 100% z délky úseku : 2*1354*1,5*0,14 = 568,680 [B]_x000d_
 sanace dle potřeby : 500*0,14 = 70,000 [K]_x000d_
 příčné propustky km 3,7375 a km 4,1515 : 5,2*1,4*0,14+5,2*1,8*0,14 = 2,330 [D]_x000d_
 intravilán - sanace kraje a sjednocení šířky voz. : 2*60*1,5*0,07 = 12,600 [F]_x000d_
 intravilán - zachování nivelety s ohledem na nabytí vrstvy RS : (2*60*5,5)*(0,05+0,02) = 46,200 [C]_x000d_
 Celkem: B+K+D+F+C = 699,810 [L]</t>
  </si>
  <si>
    <t xml:space="preserve">dle příloh PD A+B, C.2.2, D.1.1.2.1 a diagnostiky  : 1354*5,5+60*5,5 = 7777,000 [A]</t>
  </si>
  <si>
    <t xml:space="preserve">"dle příloh PD A+B, C.2.2, D.1.1.2.1 a diagnostiky + odvrty :"_x000d_
 extravilán km 2,988-4,342 : sanace vozovky cca 100% z délky úseku : 2*1354*1,5*0,04 = 162,480 [B]_x000d_
 sanace dle potřeby : 500*0,04 = 20,000 [E]_x000d_
 příčné propustky km 3,7375 a km 4,1515 : 5,2*1,4*0,04+5,2*1,8*0,04 = 0,666 [D]_x000d_
 intravilán - zachování nivelety : 2*60*5,5*0,04 = 26,400 [F]_x000d_
 napojení na stáv.vozovku  : 5,6*1,0*0,04+5,6*0,5*0,05+5,7*1,0*0,04+5,7*0,5*0,05 = 0,735 [A]_x000d_
 Celkem: B+E+D+F+A = 210,281 [G]</t>
  </si>
  <si>
    <t xml:space="preserve">Položka zahrnuje:
- veškerou manipulaci s vybouranou sutí a s vybouranými hmotami vč. uložení 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</si>
  <si>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 xml:space="preserve">"napojení na stáv.vozovku  : "_x000d_
 5,6+5,7 = 11,300 [A]</t>
  </si>
  <si>
    <t>"dle příloh PD A+B, C.2.2, D.1.1.2.1 :"_x000d_
 "sanace podloží :"_x000d_
 extravilán km 2,988-4,342 : sanace vozovky cca 100% z délky úseku: 2*1354*2,2*0,5 = 2978,800 [A]_x000d_
 sanace dle potřeby : 500*0,50 = 250,000 [B]_x000d_
 zemní krajnice : 2*(1354+60)*0,2 = 565,600 [C]_x000d_
 intravilán - sanace kraje a sjednocení šířky voz. : 2*60*2,2*0,50 = 132,000 [F]_x000d_
 sjezdy : (6+12+12+14+6)*2,5*0,4 = 50,000 [G]_x000d_
 Celkem: A+B+C+F+G = 3976,400 [H]</t>
  </si>
  <si>
    <t>sejmutí nánosu drnu z krajnic : 2*1354*0,5+2*60*0,5 = 1414,000 [A]</t>
  </si>
  <si>
    <t>včetně naložení, odvozu a uložení na skládku
čištění s ohledem na kořeny stromů
ZHOTOVITEL V CENĚ ZOHLEDNÍ SKUTEČNÉ NÁKLADY NA DOPRAVU NA MÍSTO ULOŽENÍ</t>
  </si>
  <si>
    <t>příkopy + kolem propustků : (431+789)+(431+168)+10+20+2*60 = 1969,000 [A]</t>
  </si>
  <si>
    <t>zatrubnění sjezdů :8 = 8,000 [A]</t>
  </si>
  <si>
    <t>zatrubnění sjezdů :8+14+14+16 = 52,000 [A]</t>
  </si>
  <si>
    <t xml:space="preserve">"dle příloh PD A+B, C.2.2, D.1.1.2.1, D.1.1.2.2 -  bude upřesněno výpočtem a dle RDS : "_x000d_
 "Příčný propustek km 3,7375 :"_x000d_
 dlažba vtok.jímka : 2*2*2,0*0,4 = 3,200 [I]_x000d_
 dlažba výtok :2,8*1,0*0,40 = 1,120 [B]_x000d_
 prahy - propustku výtok+vtok : 2,8*0,6*0,3+2*2*0,6*0,3 = 1,224 [C]_x000d_
 "šikmé čelo výtok :"_x000d_
 čelo : 2*2,0*0,50 = 2,000 [D]_x000d_
 rýha : 12*1,4*1,5 = 25,200 [J]_x000d_
 "Příčný propustek km 4,1515 :"_x000d_
 dlažba vtok + výtok :2*7*2,5*0,40+2*7*2,5*0,4 = 28,000 [M]_x000d_
 prahy - propustku výtok+vtok : 2*2,5*0,6*0,3+2*2,5*0,6*0,3+5*0,6*0,3 = 2,700 [N]_x000d_
 "čela vtok + výtok :"_x000d_
 čela+ základ : 2*5,0*2,5*1,5 = 37,500 [O]_x000d_
 rýha : 8*1,8*1,5 = 21,600 [P]_x000d_
 "Zatrubnění sjezdů: "_x000d_
 předpoklad: (8+14+14+16+8)*2,5*1,0 = 150,000 [F]_x000d_
 přídlažba zatrubněných sjezdů :  2*5*2,5*3*0,40 = 30,000 [G]_x000d_
 příčné prahy : 2*5*0,3*3,0 = 9,000 [H]_x000d_
 zákl.pas : 5*2*1,0*0,7*0,6 = 4,200 [E]_x000d_
 Celkem: I+B+C+D+J+M+N+O+P+F+G+H+E = 315,744 [Q]</t>
  </si>
  <si>
    <t>"bude upřesněno výpočtem a dle RDS : "_x000d_
 "Příčný propustek km 3,7375 :"_x000d_
 vtok.jímka : 3,2*2,6*2,65 = 22,048 [A]</t>
  </si>
  <si>
    <t>dle potřeby kolem příčných propustků a zatrubnění sjezdů : 30+40+5*2*3 = 100,000 [A]</t>
  </si>
  <si>
    <t xml:space="preserve">pol.122738, 132738,133738 - odpočet zemina zpět  : 3976,4+315,744+22,048-100-642,6 = 3571,592 [A]</t>
  </si>
  <si>
    <t>17310</t>
  </si>
  <si>
    <t>ZEMNÍ KRAJNICE A DOSYPÁVKY SE ZHUTNĚNÍM</t>
  </si>
  <si>
    <t>vhodná zemina do zemní krajnice dle ČSN (získaná ze stavby)</t>
  </si>
  <si>
    <t>"dle příloh PD A+B, C.2.2, D.1.1.2.1:"_x000d_
 zemní krajnice : 2*(1354+60)*0,2 = 565,600 [B]_x000d_
 rozšíření krajnice v místě svodidel : (60-5+44-5+60)*1,0*0,5 = 77,000 [C]_x000d_
 Celkem: B+C = 642,600 [D]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</si>
  <si>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</si>
  <si>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"Zatrubnění sjezdů: "_x000d_
 předpoklad: (6+12+12+14+6)*(2,5*0,5-3,14*0,2*0,2) = 56,220 [A]</t>
  </si>
  <si>
    <t>Příčné propusty : 12*1,4*0,5+7,5*1,8*0,5 = 15,150 [A]</t>
  </si>
  <si>
    <t>"dle PD A.3.1.-2, A.4 :"_x000d_
 extravilán km 2,988-4,342 : sanace vozovky cca 100% z délky úseku v š.1,5m: 2*(1354+60)*2,2 = 6221,600 [B]_x000d_
 sanace dle potřeby : 500 = 500,000 [E]_x000d_
 příčné propustky km 3,7375 a km 4,1515 : 5,5*1,4+5,5*1,8 = 17,600 [D]_x000d_
 sjezdy: (6+12+12+14+6)*3,0 = 150,000 [A]_x000d_
 Celkem: B+E+D+A = 6889,200 [F]</t>
  </si>
  <si>
    <t>v místě sanace, přilehlý svah : (2*1354+2*60-6-12-12-14-6)*1,5 = 4167,000 [A]_x000d_
 kolem propustků : 10+20 = 30,000 [B]_x000d_
 Celkem: A+B = 4197,000 [C]</t>
  </si>
  <si>
    <t>"dle PD D.1.1.2.1""- hydroosev na oba svahy :"_x000d_
 v místě sanace : (2*1354+2*60-6-12-12-14-6)*1,5*2 = 8334,000 [A]_x000d_
 kolem propustků : 10+20 = 30,000 [B]_x000d_
 Celkem: A+B = 8364,000 [C]</t>
  </si>
  <si>
    <t>"dle příloh PD A+B, C.2.2, D.1.1.2.1 :"_x000d_
 extravilán km 2,988-4,342 : sanace vozovky cca 100% z délky úseku: 2*1354*2,2*0,5 = 2978,800 [A]_x000d_
 sanace dle potřeby : 500*0,50 = 250,000 [B]_x000d_
 intravilán - sanace kraje a sjednocení šířky voz. : 2*60*2,2*0,50 = 132,000 [F]_x000d_
 Celkem: A+B+F = 3360,800 [G]</t>
  </si>
  <si>
    <t>"dle příloh PD A+B, C.2.2, D.1.1.2.1 :"_x000d_
 extravilán km 2,988-4,342 : sanace vozovky cca 100% z délky úseku: 2*1354*3,2 = 8665,600 [A]_x000d_
 sanace dle potřeby : 500*1,2 = 600,000 [B]_x000d_
 intravilán - sanace kraje a sjednocení šířky voz. : 2*60*3,2 = 384,000 [F]_x000d_
 Celkem: A+B+F = 9649,600 [G]</t>
  </si>
  <si>
    <t>272325</t>
  </si>
  <si>
    <t>ZÁKLADY ZE ŽELEZOBETONU DO C30/37 (B37)</t>
  </si>
  <si>
    <t>XC4, XF4</t>
  </si>
  <si>
    <t>základ čel : 2*5*0,4*1,2 = 4,800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</si>
  <si>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</si>
  <si>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272365</t>
  </si>
  <si>
    <t>VÝZTUŽ ZÁKLADŮ Z OCELI 10505, B500B</t>
  </si>
  <si>
    <t>vč. pomocné výstuže</t>
  </si>
  <si>
    <t>celkem 0,160 t/m3 *4,8 = 0,768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</si>
  <si>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</si>
  <si>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3</t>
  </si>
  <si>
    <t>Svislé konstrukce</t>
  </si>
  <si>
    <t>311365</t>
  </si>
  <si>
    <t>VÝZTUŽ ZDÍ A STĚN PODP A VOL Z OCELI 10505, B500B</t>
  </si>
  <si>
    <t>čela propustků</t>
  </si>
  <si>
    <t>10*0,15 = 1,500 [A]</t>
  </si>
  <si>
    <t>317325</t>
  </si>
  <si>
    <t>ŘÍMSY ZE ŽELEZOBETONU DO C30/37 (B37)</t>
  </si>
  <si>
    <t>C30/37 XC4, XF4</t>
  </si>
  <si>
    <t>příčný propustek v km 4,1515 : 2*5*0,32 = 3,200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</si>
  <si>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</si>
  <si>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</si>
  <si>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</si>
  <si>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VČ.KOTEV</t>
  </si>
  <si>
    <t>"uvažováno 240kg/m3 :"_x000d_
 10,7*0,24 = 2,568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</si>
  <si>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</si>
  <si>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327325</t>
  </si>
  <si>
    <t>ZDI OPĚRNÉ, ZÁRUBNÍ, NÁBŘEŽNÍ ZE ŽELEZOVÉHO BETONU DO C30/37 (B37)</t>
  </si>
  <si>
    <t>XC4, XF4, čela propustku</t>
  </si>
  <si>
    <t>"příčný propustek v km 4,1515 :"_x000d_
 2*5*0,5*2 = 10,000 [C]</t>
  </si>
  <si>
    <t>C20/25n - XF3</t>
  </si>
  <si>
    <t xml:space="preserve">"dle PD D.1.2.2, D.1.1.2.3 -  bude upřesněno výpočtem a dle RDS : "_x000d_
 "Příčný propustek km 3,7375 :"_x000d_
 dlažba vtok.jímka : 2*2*2,0*0,10 = 0,800 [Q]_x000d_
 dlažba výtok :2,8*1,0*0,10 = 0,280 [R]_x000d_
 "Příčný propustek km 4,1515 :"_x000d_
 dlažba vtok + výtok :2*7*2,5*0,10+2*7*2,5*0,10 = 7,000 [M]_x000d_
 "Zatrubnění sjezdů: "_x000d_
 přídlažba zatrubněných sjezdů :  2*5*2,5*3,0*0,10 = 7,500 [G]_x000d_
 Celkem: Q+R+M+G = 15,580 [S]</t>
  </si>
  <si>
    <t>štěrkopískový podsyp 0-8</t>
  </si>
  <si>
    <t xml:space="preserve">"dle PD A.5.1 - 2 -  bude upřesněno výpočtem a dle RDS : "_x000d_
 "Příčný propustek km 3,7375 :"_x000d_
 dlažba vtok.jímka : 2*2*2,0*0,1 = 0,800 [Q]_x000d_
 dlažba výtok :2,8*1,0*0,1 = 0,280 [R]_x000d_
 prahy - propustku výtok+vtok : 2,8*0,6*0,1+2*2*0,6*0,1 = 0,408 [S]_x000d_
 "šikmé čelo výtok :"_x000d_
 čelo : 2*2,0*0,1 = 0,400 [T]_x000d_
 rýha : 12*1,4*0,2 = 3,360 [U]_x000d_
 "Příčný propustek km 4,1515 :"_x000d_
 dlažba vtok + výtok :2*7*2,5*0,1+2*7*2,5*0,1 = 7,000 [M]_x000d_
 prahy - propustku výtok+vtok : 2*2,5*0,1*0,3+2*2,5*0,1*0,3+5*0,1*0,3 = 0,450 [N]_x000d_
 "čela vtok + výtok :"_x000d_
 čela+ základ : 2*5,0*0,1*1,5 = 1,500 [O]_x000d_
 rýha : 8*1,8*0,2 = 2,880 [P]_x000d_
 "Zatrubnění sjezdů: "_x000d_
 předpoklad: (8+14+14+16+8)*1,8*0,20 = 21,600 [F]_x000d_
 přídlažba zatrubněných sjezdů :  2*5*2,5*0,10 = 2,500 [G]_x000d_
 příčné prahy : 2*5*0,3*0,1 = 0,300 [H]_x000d_
 zákl.pas : 5*2*1,0*0,1*0,5 = 0,500 [E]_x000d_
 Celkem: Q+R+S+T+U+M+N+O+P+F+G+H+E = 41,978 [V]</t>
  </si>
  <si>
    <t xml:space="preserve">"dle PD D.1.2.2, D.1.1.2.3 -  bude upřesněno výpočtem a dle RDS : "_x000d_
 "Příčný propustek km 3,7375 :"_x000d_
 dlažba vtok.jímka : 2*2*2,0*0,20 = 1,600 [Q]_x000d_
 dlažba výtok :2,8*1,0*0,20 = 0,560 [R]_x000d_
 "Příčný propustek km 4,1515 :"_x000d_
 dlažba vtok + výtok :2*7*2,5*0,20+2*7*2,5*0,20 = 14,000 [M]_x000d_
 "Zatrubnění sjezdů: "_x000d_
 přídlažba zatrubněných sjezdů :  2*5*2,5*3,0*0,20 = 15,000 [G]_x000d_
 Celkem: Q+R+M+G = 31,160 [S]</t>
  </si>
  <si>
    <t xml:space="preserve">"prahy"":"_x000d_
 "Příčný propustek km 3,7375 :"_x000d_
 prahy - propustku výtok+vtok : 2,8*0,6*0,4+2*2*0,6*0,4 = 1,632 [C]_x000d_
 "Příčný propustek km 4,1515 :"_x000d_
 prahy - propustku výtok+vtok : 2*2,5*0,6*0,4+2*2,5*0,6*0,4+5*0,6*0,4 = 3,600 [N]_x000d_
 zatrubnění :  2*5*0,4*0,6*3,0 = 7,200 [H]_x000d_
 zákl.pas : 5*2*1,0*0,6*0,5 = 3,000 [E]_x000d_
 Celkem: C+N+H+E = 15,432 [O]</t>
  </si>
  <si>
    <t>"dle příloh PD A+B, C.2.3, D.1.1.2.1 :"_x000d_
 extravilán km 2,988-4,342 : sanace vozovky cca 100% z délky úseku: 2*1354*2,3 = 6228,400 [A]_x000d_
 sanace dle potřeby : 500 = 500,000 [B]_x000d_
 intravilán - sanace kraje a sjednocení šířky voz. : 2*60*2,3 = 276,000 [F]_x000d_
 příčné propustky km 3,7375 a km 4,1515 : 5,2*1,4+5,2*1,8 = 16,640 [J]_x000d_
 Celkem: A+B+F+J = 7021,040 [K]</t>
  </si>
  <si>
    <t>kce zatrubnění podélných sjezdů vč.kce vrsvy na roznášecí desce: (6+12+12+14+6)*3*2 = 300,000 [C]_x000d_
 sjezdy s povrchem z vyfrézovaného R-materiálu : 7*3 = 21,000 [B]_x000d_
 kce vrsvy př.propustků na roznášecí descepříčné propustky km 3,7375 a km 4,1515 : 7*1,4+7*1,8 = 22,400 [J]_x000d_
 Celkem: C+B+J = 343,400 [K]</t>
  </si>
  <si>
    <t>sjezdy : (6+12+12+14+6)*3,0+7*3 = 171,000 [A]</t>
  </si>
  <si>
    <t>"dle příloh PD A+B, C.2.2, D.1.1.2.1 :"_x000d_
 "doplnění recyklované vrstvy :"_x000d_
 extravilán km 2,988-4,342 : sanace vozovky cca 100% z délky úseku: 2*1354*1,7 = 4603,600 [A]_x000d_
 sanace dle potřeby : 500 = 500,000 [B]_x000d_
 intravilán - sanace kraje a sjednocení šířky voz. : 2*60*1,7 = 204,000 [F]_x000d_
 příčné propustky km 3,7375 a km 4,1515 : 5,2*1,4+5,2*1,8 = 16,640 [J]_x000d_
 Celkem: A+B+F+J = 5324,240 [K]</t>
  </si>
  <si>
    <t xml:space="preserve">"dle příloh PD A+B, C.2.3, D.1.1.2.1 a diagnostiky  :"_x000d_
 extravilán - sjednocení šířky voz. : 1354*5,5*1,15 = 8564,050 [A]_x000d_
 intravilán - sjednocení šířky voz. : 60*5,5*1,15 = 379,500 [B]_x000d_
 Celkem: A+B = 8943,550 [C]</t>
  </si>
  <si>
    <t>"hl.trasa + zatrubněné sjezdy : "_x000d_
 2*(1354+60)*0,5+5*3*2*0,5 = 1429,000 [A]_x000d_
 rozšíření krajnice : (60-5+44-5+60)*1,0 = 154,000 [B]_x000d_
 Celkem: A+B = 1583,000 [C]</t>
  </si>
  <si>
    <t xml:space="preserve">"dle příloh PD A+B, C.2.3, D.1.1.2.1 a diagnostiky  :"_x000d_
 extravilán - sanace kraje a sjednocení šířky voz.+ celoplošná sanace předpoklad : 1354*5,5*1,15 = 8564,050 [A]_x000d_
 intravilán - sanace kraje a sjednocení šířky voz. : 60*5,5*1,15 = 379,500 [B]_x000d_
 Celkem: A+B = 8943,550 [C]</t>
  </si>
  <si>
    <t xml:space="preserve">"dle příloh PD A+B, C.2.3, D.1.1.2.1 a diagnostiky  :"_x000d_
 extravilán - sjednocení šířky voz. : 1354*5,5*1,02 = 7595,940 [A]_x000d_
 intravilán - sjednocení šířky voz. : 60*5,5*1,02 = 336,600 [B]_x000d_
 napojení na stáv.vozovku  : 5,6*0,5+5,7*0,5 = 5,650 [C]_x000d_
 Celkem: A+B+C = 7938,190 [D]</t>
  </si>
  <si>
    <t xml:space="preserve">"dle příloh PD A+B, C.2.3, D.1.1.2.1 a diagnostiky  :"_x000d_
 extravilán - sjednocení šířky voz. : 1354*5,5 = 7447,000 [A]_x000d_
 intravilán - sjednocení šířky voz. : 60*5,5 = 330,000 [B]_x000d_
 napojení na stáv.vozovku  : 5,6*1,0+5,7*1,0 = 11,300 [C]_x000d_
 Celkem: A+B+C = 7788,300 [D]</t>
  </si>
  <si>
    <t>dle potřeby vjezdy - předpoklad : 6*2 = 12,000 [A]</t>
  </si>
  <si>
    <t>položka č. 574C46 7938,19*0,02 = 158,764 [A]_x000d_
Celkové množství = 158,764</t>
  </si>
  <si>
    <t>položka č. 567544 8943,55 = 8943,550 [A]_x000d_
Celkové množství = 8943,550</t>
  </si>
  <si>
    <t>př.propustky : (1,2+1,4+1,2+1,4)*2,10+2*7,1 = 25,120 [A]</t>
  </si>
  <si>
    <t>Příčné propustky : 7*2*0,2+7*2,0*0,2 = 5,600 [G]_x000d_
 podélné zatrubnění sjezdů : (6+12+12+14+6)*2*0,15 = 15,000 [A]_x000d_
 Celkem: G+A = 20,600 [H]</t>
  </si>
  <si>
    <t>km 3,7375 vtok. jímka : 2*0,9+2*1,1 = 4,000 [A]</t>
  </si>
  <si>
    <t xml:space="preserve">"v km 4,1515 : "_x000d_
 výtok : 60-4 = 56,000 [A]_x000d_
 vtok  (bude posouzeno a určeno dle RDS) : 44 = 44,000 [B]_x000d_
 podél sloupu VN : 60 = 60,000 [C]_x000d_
 Celkem: A+B+C = 160,000 [D]</t>
  </si>
  <si>
    <t>výměna poškozeného svodidla :5+5 = 10,000 [A]</t>
  </si>
  <si>
    <t>9117C1</t>
  </si>
  <si>
    <t>SVOD OCEL ZÁBRADEL ÚROVEŇ ZADRŽ H2 - DODÁVKA A MONTÁŽ</t>
  </si>
  <si>
    <t>+ ukončení</t>
  </si>
  <si>
    <t xml:space="preserve">"v km 4,1515 : "_x000d_
 výtok : 4+1+1 = 6,000 [A]_x000d_
 výtok  (bude posouzeno a určeno dle RDS) : 4+1+1 = 6,000 [B]_x000d_
 Celkem: A+B = 12,000 [C]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</si>
  <si>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</si>
  <si>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rozjezdy : 2*4 = 8,000 [A]</t>
  </si>
  <si>
    <t xml:space="preserve">1414/50*2=56,560  : 57 = 57,000 [A]</t>
  </si>
  <si>
    <t>dle potřeby výměna za poškozené - předpoklad : 8 = 8,000 [A]</t>
  </si>
  <si>
    <t>dle potřeby výměna za poškozené - předpoklad : 6 = 6,000 [A]</t>
  </si>
  <si>
    <t>V4 : 2*(1354+60)*0,125 = 353,500 [A]</t>
  </si>
  <si>
    <t>položka zahrnuje:
- dodání a pokládku nátěrového materiálu (měří se pouze natíraná plocha)
- předznačení a reflexní úpravu</t>
  </si>
  <si>
    <t>9182D</t>
  </si>
  <si>
    <t>příčný propustek v km 3,7375 : 1 = 1,000 [A]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</si>
  <si>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dodání a osazení výztuže,
- dlažbu dna z lomového kamene, případně dokumentací předepsaný kamenný obklad stěn,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proudů.
Položka nezahrnuje:
- mříž a zábradlí</t>
  </si>
  <si>
    <t>"Zatrubnění sjezdů: "_x000d_
 předpoklad: (6+12+12+14) = 44,000 [F]</t>
  </si>
  <si>
    <t>dle PD D.1.1.2.2 - schema, vč.seříznutí, potrubí korugované PP SN16 DN600</t>
  </si>
  <si>
    <t xml:space="preserve">příčný propustek v km 3,7375  (bude upřesněno ná základě RDS) : 12 = 12,000 [A]</t>
  </si>
  <si>
    <t>9183E3</t>
  </si>
  <si>
    <t>PROPUSTY Z TRUB DN 800MM PLASTOVÝCH</t>
  </si>
  <si>
    <t>dle PD D.1.1.2.2 - schema, vč.seříznutí, potrubí korugované PP SN16 DN800</t>
  </si>
  <si>
    <t>příčný propustek v km 4,1515 (bude upřesněno ná základě RDS):8 = 8,000 [A]</t>
  </si>
  <si>
    <t>9185D2</t>
  </si>
  <si>
    <t>propustek v km 3,7375 : 1 = 1,000 [A]</t>
  </si>
  <si>
    <t>Položka zahrnuje:
- zdivo z lomového kamen na MC ve tvaru, předepsaným zadávací dokumentací
- vyspárování zdiva MC
- římsu ze železobetonu včetně výztuže, pokud je předepsaná zadávací dokumentací
Položka nezahrnuje:
- zábradlí</t>
  </si>
  <si>
    <t>čela př.propustků +kce dle potřeby : 4*2,5*0,8*2+2,6*1,5*0,5+3*1,5*0,5 = 20,200 [A]_x000d_
 čela zatrubnění vč.základu: 2*5*1,0 = 10,000 [B]_x000d_
 Celkem: A+B = 30,200 [C]</t>
  </si>
  <si>
    <t>vč. úpravy rýhy a naložení, odvozu a uložení na skládku
ZHOTOVITEL V CENĚ ZOHLEDNÍ SKUTEČNÉ NÁKLADY NA DOPRAVU NA MÍSTO ULOŽENÍ</t>
  </si>
  <si>
    <t xml:space="preserve">"podél.propustky - zatrubnění sjezdů předpoklad výměny cca 60m  :"_x000d_
 (8+14+14+16+8) = 60,000 [A]</t>
  </si>
  <si>
    <t>příčný propustek v km 3,7375 : 10,3 = 10,300 [A]</t>
  </si>
  <si>
    <t>96636</t>
  </si>
  <si>
    <t>BOURÁNÍ PROPUSTŮ Z TRUB DN DO 800MM</t>
  </si>
  <si>
    <t>příčný propustek v km 4,1515 : 7,3 = 7,300 [A]</t>
  </si>
  <si>
    <t>dle pol.č.18221 : 2152,5*0,10 = 215,250 [A]</t>
  </si>
  <si>
    <t>čištění příkopů pol. 12932: 1435*0,5*2,0 = 1435,000 [A]_x000d_
 odkopávky pol. 12273: 2277,8*2,0 = 4555,600 [B]_x000d_
 čištění krajnic pol.12922: 816,5*0,10*2,0 = 163,300 [E]_x000d_
 kamenivo pol.11332.A: 391,322*1,9 = 743,512 [J]_x000d_
 hl.rýh pol.13273 : 84,42*2, = 0 [I]_x000d_
 odpočet zemní krajnice pol.17310: -337,2*2,0 = -674,400 [C]_x000d_
 Celkem: A+B+E+J+I+C = 0,000 [K]</t>
  </si>
  <si>
    <t>vybourané propustky pol. 966346: 3*7*3,14*0,4*0,2*2,5 = 13,188 [A]</t>
  </si>
  <si>
    <t>lomový kámen pol.11332.B : 164,10*2,2 = 361,020 [A]</t>
  </si>
  <si>
    <t>"kácení náletových dřevin :"_x000d_
 předpoklad kolem stromů : 60 = 60,000 [A]</t>
  </si>
  <si>
    <t>"zajištění průjezdního profilu : "_x000d_
 předpoklad : 15 = 15,000 [A]</t>
  </si>
  <si>
    <t>Položka zahrnuje: 
- odřezání větví 1 ks stromu přesahujících do komunikace bez ohledu na způsob a použitou mechanizaci (např. plošina), bez ohledu na počet větví 
- všechna opatření související se silničním provozem (např. provizorní dopravní značení)
- odvoz a likvidaci vyzískaného materiálu dle pokynů zadávací dokumentace
Položka nezahrnuje:
- x
Způsob měření:
- průměr stromů se měří ve výšce 1,3m nad terénem.</t>
  </si>
  <si>
    <t>"dle příloh PD A+B, C.2.3, D.1.1.2.1 a diagnostiky + odvrty :"_x000d_
 extravilán - sanace kraje a sjednocení šířky voz.+ celoplošná sanace předpoklad50% kamenivo - 50% lomový kámen : (2*580*1,8*0,15+100*0,15)*0,5 = 164,100 [A]_x000d_
 intravilán - sanace kraje a sjednocení šířky voz. : 2*263*1,8*0,24 = 227,232 [B]_x000d_
 Celkem: A+B = 391,332 [C]</t>
  </si>
  <si>
    <t>"dle příloh PD A+B, C.2.3, D.1.1.2.1 a diagnostiky + odvrty :"_x000d_
 extravilán - sanace kraje a sjednocení šířky voz.+ celoplošná sanace předpoklad50% kamenivo - 50% lomový kámen : (2*580*1,8*0,15+100*0,15)*0,5 = 164,100 [A]</t>
  </si>
  <si>
    <t>"dle příloh PD A+B, C.2.3, D.1.1.2.1 a diagnostiky + odvrty :"_x000d_
 extravilán - sanace kraje a sjednocení šířky voz.+ celoplošná sanace předpoklad : 2*580*1,5*0,16+100*0,16 = 294,400 [A]_x000d_
 intravilán - sanace kraje a sjednocení šířky voz. : 2*263*1,5*0,09 = 71,010 [B]_x000d_
 intravilán - zachování nivelety s ohledem na nabytí vrstvy RS : (10*5,25+253*5,0)*(0,05+0,02) = 92,225 [C]_x000d_
 Celkem: A+B+C = 457,635 [D]</t>
  </si>
  <si>
    <t>dle příloh PD A+B, C.2.3, D.1.1.2.1 a diagnostiky + odvrty : 580*5,5+10*5,25+253*5,0 = 4507,500 [A]</t>
  </si>
  <si>
    <t xml:space="preserve">"dle příloh PD A+B, C.2.3, D.1.1.2.1 a diagnostiky + odvrty :"_x000d_
 sanace kraje a sjednocení šířky voz.+ celoplošná sanace předpoklad : 2*580*1,5*0,04+100*0,04 = 73,600 [A]_x000d_
 napojení na asf.vozovku - na zú a kú a v rozjezdech : (6+5+25+28)*1,0*0,04+(6+5+25+28)*0,5*0,05 = 4,160 [B]_x000d_
 intravilán - zachování nivelety  : (10*5,25+253*5,0)*0,04 = 52,700 [C]_x000d_
 Celkem: A+B+C = 130,460 [D]</t>
  </si>
  <si>
    <t xml:space="preserve">Položka zahrnuje:
- veškerou manipulaci s vybouranou sutí a s vybouranými hmotami vč. uložení.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</si>
  <si>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113768</t>
  </si>
  <si>
    <t>FRÉZOVÁNÍ DRÁŽKY PRŮŘEZU DO 1200MM2 V ASFALTOVÉ VOZOVCE</t>
  </si>
  <si>
    <t>napojení na asf.vozovku - na zú a kú + rozjezdy : 6+5+25+28 = 64,000 [A]</t>
  </si>
  <si>
    <t>Položka zahrnuje:
- veškerou manipulaci s vybouranou sutí a s vybouranými hmotami vč. uložení na skládku.
Položka nezahrnuje:
- x</t>
  </si>
  <si>
    <t>zemní krajnice: 2*(580+263)*0,2 = 337,200 [A]_x000d_
 sanace aktivní zóny kraje + celoplošná sanace předpoklad: 2*(580+263)*2,2*0,5+100*0,5 = 1904,600 [B]_x000d_
 sjezdy v extr. + sjezd, vjezd, vchod v intr. : 3*7*3*0,40+7*3,0*0,40+5*2,0*0,20+1*2*0,20 = 36,000 [C]_x000d_
 Celkem: A+B+C = 2277,800 [D]</t>
  </si>
  <si>
    <t>sejmutí nánosu drnu z krajnic : (843-25-28+843)*0,5 = 816,500 [A]</t>
  </si>
  <si>
    <t>"dle příloh PD A+B, C.2.3, D.1.1.2.1"_x000d_
 (670+765) = 1435,000 [A]</t>
  </si>
  <si>
    <t>zatrubnění sjezdů :3*9*2,5*1,0 = 67,500 [C]_x000d_
 zajišťovací práh : 3*2*2*0,4*0,6 = 2,880 [D]_x000d_
 zákl.pas : 3*2*1,0*0,7*0,6 = 2,520 [E]_x000d_
 dlažba vč.šikmých čel : 3*2*(3*1,6)*0,40 = 11,520 [F]_x000d_
 Celkem: C+D+E+F = 84,420 [G]</t>
  </si>
  <si>
    <t>pol.122738, 132738 - odpočet zemina zpět: 2277,8+84,42-337,2 = 2025,020 [A]</t>
  </si>
  <si>
    <t>"dle příloh PD A+B, C.2.3, D.1.1.2.1 :"_x000d_
 zemní krajnice: 2*(580+263)*0,2 = 337,200 [A]</t>
  </si>
  <si>
    <t>ŠD 0/22</t>
  </si>
  <si>
    <t>zatrubnění sjezdů : 3*9*(2,5*0,5-3,14*0,2*0,2) = 30,359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</si>
  <si>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</si>
  <si>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"dle příloh PD A+B, C.2.3, D.1.1.2.1 :"_x000d_
 sanace aktivní zóny kraje + celoplošná sanace předpoklad: 2*(580+263)*2,2+100 = 3809,200 [B]_x000d_
 kce zatrubnění podélných sjezdů : 3*6*3 = 54,000 [C]_x000d_
 sjezdy, vjezd, vchod v intr. s povrchem z vyfrézovaného R-materiálu : 7*3+5*2*2+1*2*2 = 45,000 [D]_x000d_
 Celkem: B+C+D = 3908,200 [E]</t>
  </si>
  <si>
    <t>18221</t>
  </si>
  <si>
    <t>ROZPROSTŘENÍ ORNICE VE SVAHU V TL DO 0,10M</t>
  </si>
  <si>
    <t>dle PD D.1.1.2.1- ohumusování přilehlé části příkopu : (670+765)*1,5 = 2152,500 [A]</t>
  </si>
  <si>
    <t>Položka zahrnuje:
- nutné přemístění ornice z dočasných skládek vzdálených do 50m
- rozprostření ornice v předepsané tloušťce ve svahu přes 1:5
Položka nezahrnuje:
- x</t>
  </si>
  <si>
    <t>dle PD D.1.1.2.1- hydroosev na oba svahy : (670+765)*1,5*2 = 4305,000 [A]</t>
  </si>
  <si>
    <t>Položka zahrnuje:
- dodání předepsané travní směsi, hydroosev na ornici, zalévání, první pokosení, to vše bez ohledu na sklon terénu
Položka nezahrnuje:
- x</t>
  </si>
  <si>
    <t>Položka zahrnuje:
- pokosení se shrabáním, naložení shrabků na dopravní prostředek, s odvozem a se složením, to vše bez ohledu na sklon terénu
- nutné zalití a hnojení
Položka nezahrnuje:
- x</t>
  </si>
  <si>
    <t>"dle příloh PD A+B, C.2.3, D.1.1.2.1 :"_x000d_
 sanace aktivní zóny kraje + celoplošná sanace předpoklad: 2*(580+263)*2,2*0,5+100*0,5 = 1904,600 [B]</t>
  </si>
  <si>
    <t xml:space="preserve">dle příloh PD A+B, C.2.3, D.1.1.2.1 :  2*843*3,2+100*1,2 = 5515,200 [A]</t>
  </si>
  <si>
    <t>"dle PD D.1.1.2.3 : podélné zatrubnění sjezdů : "_x000d_
 dlažba vč.šikmých čel : 3*2*(3*1,6)*0,10 = 2,880 [F]</t>
  </si>
  <si>
    <t>štěrkopískové lože 0-8</t>
  </si>
  <si>
    <t>zatrubnění sjezdů :3*9*1,8*0,2 = 9,720 [C]_x000d_
 zákl.pas : 3*2*1,0*0,6*0,1 = 0,360 [E]_x000d_
 Celkem: C+E = 10,080 [F]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</si>
  <si>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</si>
  <si>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"dle PD D.1.1.2.3 : podélné zatrubnění sjezdů : "_x000d_
 dlažba vč.šikmých čel : 3*2*(3*1,6)*0,20 = 5,760 [F]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</si>
  <si>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</si>
  <si>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zajišťovací práh : 3*2*2*0,4*0,6 = 2,880 [D]_x000d_
 zákl.pas : 3*2*1,0*0,6*0,6 = 2,160 [E]_x000d_
 Celkem: D+E = 5,040 [F]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</si>
  <si>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</si>
  <si>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"dle příloh PD A+B, C.2.3, D.1.1.2.1 :"_x000d_
 extravilán - sanace kraje a sjednocení šířky voz.+ celoplošná sanace předpoklad : 2*580*2,3+100 = 2768,000 [A]_x000d_
 intravilán - sanace kraje a sjednocení šířky voz. : 2*263*2,3 = 1209,800 [B]_x000d_
 Celkem: A+B = 3977,800 [C]</t>
  </si>
  <si>
    <t>kce zatrubnění podélných sjezdů vč.kce vrsvy na roznášecí desce: 3*6*3*2 = 108,000 [C]_x000d_
 sjezdy s povrchem z vyfrézovaného R-materiálu : 7*3 = 21,000 [B]_x000d_
 Celkem: C+B = 129,000 [D]</t>
  </si>
  <si>
    <t>kce zatrubnění podélných sjezdů : 3*6*3 = 54,000 [C]_x000d_
 sjezdy, vjezd, vchod v intr. s povrchem z vyfrézovaného R-materiálu : 7*3+5*2*2+1*2*2 = 45,000 [B]_x000d_
 Celkem: C+B = 99,000 [D]</t>
  </si>
  <si>
    <t>"dle příloh PD A+B, C.2.3, D.1.1.2.1 :"_x000d_
 "doplnění recyklované vrstvy :"_x000d_
 extravilán - sanace kraje a sjednocení šířky voz.+ celoplošná sanace předpoklad : 2*580*1,7+100 = 2072,000 [A]_x000d_
 intravilán - sanace kraje a sjednocení šířky voz. : 2*263*1,7 = 894,200 [B]_x000d_
 Celkem: A+B = 2966,200 [C]</t>
  </si>
  <si>
    <t xml:space="preserve">"dle příloh PD A+B, C.2.3, D.1.1.2.1 a diagnostiky  :"_x000d_
 extravilán - sjednocení šířky voz. : 580*5,5*1,15 = 3668,500 [A]_x000d_
 intravilán - sjednocení šířky voz. : 10*5,25*1,15+253*5,0*1,15 = 1515,125 [B]_x000d_
 Celkem: A+B = 5183,625 [C]</t>
  </si>
  <si>
    <t>hl.trasa + zatrubněné sjezdy : (843-25-28+843)*0,5+3*3*2*0,5*2 = 834,500 [A]</t>
  </si>
  <si>
    <t>"celoplošná recyklace za studena na místě dle diagnostiky : "_x000d_
 extravilán - sanace kraje a sjednocení šířky voz.+ celoplošná sanace předpoklad : 580*5,5*1,15+100 = 3768,500 [A]_x000d_
 intravilán - sanace kraje a sjednocení šířky voz. : 10*5,25*1,15+253*5,0*1,15 = 1515,125 [B]_x000d_
 Celkem: A+B = 5283,625 [C]</t>
  </si>
  <si>
    <t>"dle příloh PD A+B, C.2.3, D.1.1.2.1 :"_x000d_
 extravilán : (580*5,5+10*5,25+253*5,0)*1,02 = 4597,650 [B]_x000d_
 napojení na asf.vozovku - na zú a kú a v rozjezdech : (6+5+25+28)*1,0+(6+5+25+28)*0,5 = 96,000 [C]_x000d_
 Celkem: B+C = 4693,650 [D]</t>
  </si>
  <si>
    <t>574A33</t>
  </si>
  <si>
    <t>ASFALTOVÝ BETON PRO OBRUSNÉ VRSTVY ACO 11 TL. 40MM</t>
  </si>
  <si>
    <t>ACO 11 50/70 dle ČSN 73 6121 resp. ČSN EN 13108-1</t>
  </si>
  <si>
    <t>"dle příloh PD A+B, C.2.3, D.1.1.2.1 :"_x000d_
 a dle tabulky kubatur - extravilán : (580*5,5+10*5,25+253*5,0) = 4507,500 [B]_x000d_
 napojení na asf.vozovku - na zú a kú a v rozjezdech : (6+5+25+28)*1,0 = 64,000 [C]_x000d_
 Celkem: B+C = 4571,500 [D]</t>
  </si>
  <si>
    <t>ACL 16+ 50/70 dle ČSN 73 6121 resp. ČSN EN 13108-1</t>
  </si>
  <si>
    <t>"dle příloh PD A+B, C.2.3, D.1.1.2.1 :"_x000d_
 a dle tabulky kubatur - extravilán : (580*5,5+10*5,25+253*5,0)*1,02 = 4597,650 [B]_x000d_
 napojení na asf.vozovku - na zú a kú a v rozjezdech : (6+5+25+28)*0,5 = 32,000 [C]_x000d_
 Celkem: B+C = 4629,650 [D]</t>
  </si>
  <si>
    <t>položka č. 574C46 4629,65*0,02 = 92,593 [A]_x000d_
Celkové množství = 92,593</t>
  </si>
  <si>
    <t>položka č. 567544 5183,625 = 5183,625 [A]_x000d_
Celkové množství = 5183,625</t>
  </si>
  <si>
    <t>899574</t>
  </si>
  <si>
    <t>OBETONOVÁNÍ POTRUBÍ ZE ŽELEZOBETONU DO C25/30 VČETNĚ VÝZTUŽE</t>
  </si>
  <si>
    <t>podélné zatrubnění sjezdů : 3*6*2*0,15 = 5,400 [A]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</si>
  <si>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</si>
  <si>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extravilán : 580/50*2=23,200 : 24 = 24,000 [A]</t>
  </si>
  <si>
    <t>Položka zahrnuje:
- dodání a osazení sloupku včetně nutných zemních prací
- vnitrostaveništní a mimostaveništní doprava
- odrazky plastové nebo z retroreflexní fólie
Položka nezahrnuje:
- x</t>
  </si>
  <si>
    <t>V4 (0,125) : 2*(580+263)*0,125 = 210,750 [A]</t>
  </si>
  <si>
    <t>"dle PD D.1.1.2.3 :"_x000d_
 "podélné zatrubnění sjezdů :"_x000d_
 předpoklad : 3*11 = 33,000 [A]</t>
  </si>
  <si>
    <t>931318</t>
  </si>
  <si>
    <t>TĚSNĚNÍ DILATAČ SPAR ASF ZÁLIVKOU PRŮŘ DO 1200MM2</t>
  </si>
  <si>
    <t>modifikovanou asfalt. zálivkou</t>
  </si>
  <si>
    <t>936502</t>
  </si>
  <si>
    <t>DROBNÉ DOPLŇK KONSTR KOVOVÉ POZINK</t>
  </si>
  <si>
    <t>KG</t>
  </si>
  <si>
    <t>mříž vč.rámu, vč. nátěru RAL 5002, zákl. rozměr : 1,15 x 0,95m</t>
  </si>
  <si>
    <t>dle PD : 60 = 60,000 [A]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</si>
  <si>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výplň, těsnění a tmelení spar a spojů
- čištění konstrukce a odstranění všech vrubů (vrypy, otlačeniny a pod.)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předepsanou protikorozní ochranu a nátěry konstrukcí
- osazení měřících zařízení a úpravy pro ně
- ochranná opatření před účinky bludných proudů</t>
  </si>
  <si>
    <t>R</t>
  </si>
  <si>
    <t>vč. čel a základů 
včetně naložení, odvozu a uložení na skládku
ZHOTOVITEL V CENĚ ZOHLEDNÍ SKUTEČNÉ NÁKLADY NA DOPRAVU NA MÍSTO ULOŽENÍ</t>
  </si>
  <si>
    <t>"podélné zatrubnění sjezdů :"_x000d_
 předpoklad : 3*7 = 21,000 [A]</t>
  </si>
  <si>
    <t>Položka zahrnuje:
- odstranění trub včetně případného obetonování a lože
- veškeré pomocné konstrukce (lešení a pod.)
- veškerou manipulaci s vybouranou sutí a hmotami včetně uložení na skládku 
- veškeré další práce plynoucí z technologického předpisu a z platných předpisů
- nezahrnuje bourání vtokových a výtokových jímek, odstranění zábradlí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</si>
  <si>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02720</t>
  </si>
  <si>
    <t>POMOC PRÁCE ZŘÍZ NEBO ZAJIŠŤ REGULACI A OCHRANU DOPRAVY</t>
  </si>
  <si>
    <t>Náklady na vyhotovení návrhu dočasného dopravního značení vč.jeho projednání s dotčenými orgány a organizacemi a získání stanovení DIO a vč. zajištění provizorních autobusových zastávek včetně dopravního značení pro stavbu v dl.2360m.</t>
  </si>
  <si>
    <t>914122</t>
  </si>
  <si>
    <t>DOPRAVNÍ ZNAČKY ZÁKLADNÍ VELIKOSTI OCELOVÉ FÓLIE TŘ 1 - MONTÁŽ S PŘEMÍSTĚNÍM</t>
  </si>
  <si>
    <t>Dodávka, montáž s přemístěním viz schválený projekt DIO a dle potřeby.</t>
  </si>
  <si>
    <t>předpoklad : 70 = 70,000 [A]</t>
  </si>
  <si>
    <t>položka zahrnuje:
- dopravu demontované značky z dočasné skládky
- osazení a montáž značky na místě určeném projektem
- nutnou opravu poškozených částí
nezahrnuje dodávku značky</t>
  </si>
  <si>
    <t>dle návrhu projektu DIO</t>
  </si>
  <si>
    <t>dle pol. 914122: 70 = 70,000 [A]</t>
  </si>
  <si>
    <t>914129</t>
  </si>
  <si>
    <t>DOPRAV ZNAČKY ZÁKLAD VEL OCEL FÓLIE TŘ 1 - NÁJEMNÉ</t>
  </si>
  <si>
    <t>KOMPLET</t>
  </si>
  <si>
    <t>nájem po celou dobu stavby vč. nájmu po dobu objízdné trasy</t>
  </si>
  <si>
    <t>dle pol. 914122: 1 = 1,000 [A]</t>
  </si>
  <si>
    <t>položka zahrnuje sazbu za pronájem dopravních značek a zařízení, počet jednotek je určen jako součin počtu značek a počtu dní použití</t>
  </si>
  <si>
    <t>914222</t>
  </si>
  <si>
    <t>DOPRAVNÍ ZNAČKY ZVĚTŠENÉ VELIKOSTI OCELOVÉ FÓLIE TŘ 1 - MONTÁŽ S PŘEMÍSTĚNÍM</t>
  </si>
  <si>
    <t>předpoklad : 10 = 10,000 [A]</t>
  </si>
  <si>
    <t>914223</t>
  </si>
  <si>
    <t>DOPRAVNÍ ZNAČKY ZVĚTŠENÉ VELIKOSTI OCELOVÉ FÓLIE TŘ 1 - DEMONTÁŽ</t>
  </si>
  <si>
    <t>dle pol.914222: 10 = 10,000 [A]</t>
  </si>
  <si>
    <t>914229</t>
  </si>
  <si>
    <t>DOPRAV ZNAČKY ZVĚTŠ VEL OCEL FÓLIE TŘ 1 - NÁJEMNÉ</t>
  </si>
  <si>
    <t>dle pol. 914222: 1 = 1,000 [A]</t>
  </si>
  <si>
    <t>916122</t>
  </si>
  <si>
    <t>DOPRAV SVĚTLO VÝSTRAŽ SOUPRAVA 3KS - MONTÁŽ S PŘESUNEM</t>
  </si>
  <si>
    <t>předpoklad : 2 = 2,000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</si>
  <si>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</si>
  <si>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916123</t>
  </si>
  <si>
    <t>DOPRAV SVĚTLO VÝSTRAŽ SOUPRAVA 3KS - DEMONTÁŽ</t>
  </si>
  <si>
    <t>dle pol.916122: 2 = 2,000 [A]</t>
  </si>
  <si>
    <t>Položka zahrnuje odstranění, demontáž a odklizení zařízení s odvozem na předepsané místo</t>
  </si>
  <si>
    <t>916129</t>
  </si>
  <si>
    <t>DOPRAV SVĚTLO VÝSTRAŽ SOUPRAVA 3KS - NÁJEMNÉ</t>
  </si>
  <si>
    <t>dle pol.916122: 1 = 1,000 [A]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</si>
  <si>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</si>
  <si>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</si>
  <si>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</si>
  <si>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</si>
  <si>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916313</t>
  </si>
  <si>
    <t>DOPRAVNÍ ZÁBRANY Z2 S FÓLIÍ TŘ 1 - DEMONTÁŽ</t>
  </si>
  <si>
    <t>dle pol.916312: 2 = 2,000 [A]</t>
  </si>
  <si>
    <t>916319</t>
  </si>
  <si>
    <t>DOPRAVNÍ ZÁBRANY Z2 - NÁJEMNÉ</t>
  </si>
  <si>
    <t>dle pol.916312: 1 = 1,000 [A]</t>
  </si>
  <si>
    <t>916352</t>
  </si>
  <si>
    <t>SMĚROVACÍ DESKY Z4 OBOUSTR S FÓLIÍ TŘ 1 - MONTÁŽ S PŘESUNEM</t>
  </si>
  <si>
    <t>dle potřeby : 20 = 20,000 [A]</t>
  </si>
  <si>
    <t>916353</t>
  </si>
  <si>
    <t>SMĚROVACÍ DESKY Z4 OBOUSTR S FÓLIÍ TŘ 1 - DEMONTÁŽ</t>
  </si>
  <si>
    <t>dle pol.916352 : 20 = 20,000 [A]</t>
  </si>
  <si>
    <t>916359</t>
  </si>
  <si>
    <t>SMĚROVACÍ DESKY Z4 OBOUSTR S FÓLIÍ TŘ 1 - NÁJEMNÉ</t>
  </si>
  <si>
    <t>dle pol.916352 : 1 = 1,000 [A]</t>
  </si>
  <si>
    <t>Náklady na vyhotovení návrhu dočasného dopravního značení vč.jeho projednání s dotčenými orgány a organizacemi a získání stanovení DIO a vč. zajištění provizorních autobusových zastávek včetně dopravního značení pro stavbu v dl.1414m.</t>
  </si>
  <si>
    <t>předpoklad : 50 = 50,000 [A]</t>
  </si>
  <si>
    <t>dle pol. 914122: 50 = 50,000 [A]</t>
  </si>
  <si>
    <t>předpoklad : 6 = 6,000 [A]</t>
  </si>
  <si>
    <t>dle pol.914222: 6 = 6,000 [A]</t>
  </si>
  <si>
    <t>Náklady na vyhotovení návrhu dočasného dopravního značení vč.jeho projednání s dotčenými orgány a organizacemi a získání stanovení DIO a vč. zajištění provizorních autobusových zastávek včetně dopravního značení pro stavbu v dl.843m.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</si>
</sst>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0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SUM(C10:C17)</f>
        <v>0</v>
      </c>
      <c r="D6" s="3"/>
      <c r="E6" s="3"/>
    </row>
    <row r="7">
      <c r="A7" s="3"/>
      <c r="B7" s="5" t="s">
        <v>5</v>
      </c>
      <c r="C7" s="6">
        <f>SUM(E10:E17)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 ht="25.5">
      <c r="A10" s="8" t="s">
        <v>11</v>
      </c>
      <c r="B10" s="8" t="s">
        <v>12</v>
      </c>
      <c r="C10" s="9">
        <f>'SO 001.1'!I3</f>
        <v>0</v>
      </c>
      <c r="D10" s="9">
        <f>SUMIFS('SO 001.1'!O:O,'SO 001.1'!A:A,"P")</f>
        <v>0</v>
      </c>
      <c r="E10" s="9">
        <f>C10+D10</f>
        <v>0</v>
      </c>
    </row>
    <row r="11" ht="38.25">
      <c r="A11" s="8" t="s">
        <v>13</v>
      </c>
      <c r="B11" s="8" t="s">
        <v>14</v>
      </c>
      <c r="C11" s="9">
        <f>'SO 001.2'!I3</f>
        <v>0</v>
      </c>
      <c r="D11" s="9">
        <f>SUMIFS('SO 001.2'!O:O,'SO 001.2'!A:A,"P")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'SO 101.1'!I3</f>
        <v>0</v>
      </c>
      <c r="D12" s="9">
        <f>SUMIFS('SO 101.1'!O:O,'SO 101.1'!A:A,"P")</f>
        <v>0</v>
      </c>
      <c r="E12" s="9">
        <f>C12+D12</f>
        <v>0</v>
      </c>
    </row>
    <row r="13">
      <c r="A13" s="8" t="s">
        <v>17</v>
      </c>
      <c r="B13" s="8" t="s">
        <v>18</v>
      </c>
      <c r="C13" s="9">
        <f>'SO 101.2'!I3</f>
        <v>0</v>
      </c>
      <c r="D13" s="9">
        <f>SUMIFS('SO 101.2'!O:O,'SO 101.2'!A:A,"P")</f>
        <v>0</v>
      </c>
      <c r="E13" s="9">
        <f>C13+D13</f>
        <v>0</v>
      </c>
    </row>
    <row r="14">
      <c r="A14" s="8" t="s">
        <v>19</v>
      </c>
      <c r="B14" s="8" t="s">
        <v>20</v>
      </c>
      <c r="C14" s="9">
        <f>'SO 101.3'!I3</f>
        <v>0</v>
      </c>
      <c r="D14" s="9">
        <f>SUMIFS('SO 101.3'!O:O,'SO 101.3'!A:A,"P")</f>
        <v>0</v>
      </c>
      <c r="E14" s="9">
        <f>C14+D14</f>
        <v>0</v>
      </c>
    </row>
    <row r="15">
      <c r="A15" s="8" t="s">
        <v>21</v>
      </c>
      <c r="B15" s="8" t="s">
        <v>22</v>
      </c>
      <c r="C15" s="9">
        <f>'SO 151.1'!I3</f>
        <v>0</v>
      </c>
      <c r="D15" s="9">
        <f>SUMIFS('SO 151.1'!O:O,'SO 151.1'!A:A,"P")</f>
        <v>0</v>
      </c>
      <c r="E15" s="9">
        <f>C15+D15</f>
        <v>0</v>
      </c>
    </row>
    <row r="16">
      <c r="A16" s="8" t="s">
        <v>23</v>
      </c>
      <c r="B16" s="8" t="s">
        <v>24</v>
      </c>
      <c r="C16" s="9">
        <f>'SO 151.2'!I3</f>
        <v>0</v>
      </c>
      <c r="D16" s="9">
        <f>SUMIFS('SO 151.2'!O:O,'SO 151.2'!A:A,"P")</f>
        <v>0</v>
      </c>
      <c r="E16" s="9">
        <f>C16+D16</f>
        <v>0</v>
      </c>
    </row>
    <row r="17">
      <c r="A17" s="8" t="s">
        <v>25</v>
      </c>
      <c r="B17" s="8" t="s">
        <v>26</v>
      </c>
      <c r="C17" s="9">
        <f>'SO 151.3'!I3</f>
        <v>0</v>
      </c>
      <c r="D17" s="9">
        <f>SUMIFS('SO 151.3'!O:O,'SO 151.3'!A:A,"P")</f>
        <v>0</v>
      </c>
      <c r="E17" s="9">
        <f>C17+D17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27</v>
      </c>
      <c r="F2" s="15"/>
      <c r="G2" s="15"/>
      <c r="H2" s="15"/>
      <c r="I2" s="15"/>
      <c r="J2" s="17"/>
    </row>
    <row r="3" ht="30">
      <c r="A3" s="3" t="s">
        <v>28</v>
      </c>
      <c r="B3" s="18" t="s">
        <v>29</v>
      </c>
      <c r="C3" s="19" t="s">
        <v>30</v>
      </c>
      <c r="D3" s="20"/>
      <c r="E3" s="21" t="s">
        <v>31</v>
      </c>
      <c r="F3" s="15"/>
      <c r="G3" s="15"/>
      <c r="H3" s="22" t="s">
        <v>11</v>
      </c>
      <c r="I3" s="23">
        <f>SUMIFS(I8:I40,A8:A40,"SD")</f>
        <v>0</v>
      </c>
      <c r="J3" s="17"/>
      <c r="O3">
        <v>0</v>
      </c>
      <c r="P3">
        <v>2</v>
      </c>
    </row>
    <row r="4">
      <c r="A4" s="3" t="s">
        <v>32</v>
      </c>
      <c r="B4" s="18" t="s">
        <v>33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34</v>
      </c>
      <c r="B5" s="25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6" t="s">
        <v>42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43</v>
      </c>
      <c r="I6" s="7" t="s">
        <v>44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45</v>
      </c>
      <c r="B8" s="30"/>
      <c r="C8" s="31" t="s">
        <v>46</v>
      </c>
      <c r="D8" s="32"/>
      <c r="E8" s="29" t="s">
        <v>47</v>
      </c>
      <c r="F8" s="32"/>
      <c r="G8" s="32"/>
      <c r="H8" s="32"/>
      <c r="I8" s="33">
        <f>SUMIFS(I9:I40,A9:A40,"P")</f>
        <v>0</v>
      </c>
      <c r="J8" s="34"/>
    </row>
    <row r="9">
      <c r="A9" s="35" t="s">
        <v>48</v>
      </c>
      <c r="B9" s="35">
        <v>1</v>
      </c>
      <c r="C9" s="36" t="s">
        <v>49</v>
      </c>
      <c r="D9" s="35" t="s">
        <v>50</v>
      </c>
      <c r="E9" s="37" t="s">
        <v>51</v>
      </c>
      <c r="F9" s="38" t="s">
        <v>52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120">
      <c r="A10" s="35" t="s">
        <v>53</v>
      </c>
      <c r="B10" s="42"/>
      <c r="C10" s="43"/>
      <c r="D10" s="43"/>
      <c r="E10" s="37" t="s">
        <v>54</v>
      </c>
      <c r="F10" s="43"/>
      <c r="G10" s="43"/>
      <c r="H10" s="43"/>
      <c r="I10" s="43"/>
      <c r="J10" s="44"/>
    </row>
    <row r="11" ht="30">
      <c r="A11" s="35" t="s">
        <v>55</v>
      </c>
      <c r="B11" s="42"/>
      <c r="C11" s="43"/>
      <c r="D11" s="43"/>
      <c r="E11" s="45" t="s">
        <v>56</v>
      </c>
      <c r="F11" s="43"/>
      <c r="G11" s="43"/>
      <c r="H11" s="43"/>
      <c r="I11" s="43"/>
      <c r="J11" s="44"/>
    </row>
    <row r="12" ht="30">
      <c r="A12" s="35" t="s">
        <v>57</v>
      </c>
      <c r="B12" s="42"/>
      <c r="C12" s="43"/>
      <c r="D12" s="43"/>
      <c r="E12" s="37" t="s">
        <v>58</v>
      </c>
      <c r="F12" s="43"/>
      <c r="G12" s="43"/>
      <c r="H12" s="43"/>
      <c r="I12" s="43"/>
      <c r="J12" s="44"/>
    </row>
    <row r="13">
      <c r="A13" s="35" t="s">
        <v>48</v>
      </c>
      <c r="B13" s="35">
        <v>2</v>
      </c>
      <c r="C13" s="36" t="s">
        <v>59</v>
      </c>
      <c r="D13" s="35" t="s">
        <v>50</v>
      </c>
      <c r="E13" s="37" t="s">
        <v>60</v>
      </c>
      <c r="F13" s="38" t="s">
        <v>52</v>
      </c>
      <c r="G13" s="39">
        <v>1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45">
      <c r="A14" s="35" t="s">
        <v>53</v>
      </c>
      <c r="B14" s="42"/>
      <c r="C14" s="43"/>
      <c r="D14" s="43"/>
      <c r="E14" s="37" t="s">
        <v>61</v>
      </c>
      <c r="F14" s="43"/>
      <c r="G14" s="43"/>
      <c r="H14" s="43"/>
      <c r="I14" s="43"/>
      <c r="J14" s="44"/>
    </row>
    <row r="15">
      <c r="A15" s="35" t="s">
        <v>55</v>
      </c>
      <c r="B15" s="42"/>
      <c r="C15" s="43"/>
      <c r="D15" s="43"/>
      <c r="E15" s="45" t="s">
        <v>62</v>
      </c>
      <c r="F15" s="43"/>
      <c r="G15" s="43"/>
      <c r="H15" s="43"/>
      <c r="I15" s="43"/>
      <c r="J15" s="44"/>
    </row>
    <row r="16" ht="30">
      <c r="A16" s="35" t="s">
        <v>57</v>
      </c>
      <c r="B16" s="42"/>
      <c r="C16" s="43"/>
      <c r="D16" s="43"/>
      <c r="E16" s="37" t="s">
        <v>63</v>
      </c>
      <c r="F16" s="43"/>
      <c r="G16" s="43"/>
      <c r="H16" s="43"/>
      <c r="I16" s="43"/>
      <c r="J16" s="44"/>
    </row>
    <row r="17">
      <c r="A17" s="35" t="s">
        <v>48</v>
      </c>
      <c r="B17" s="35">
        <v>4</v>
      </c>
      <c r="C17" s="36" t="s">
        <v>64</v>
      </c>
      <c r="D17" s="35" t="s">
        <v>65</v>
      </c>
      <c r="E17" s="37" t="s">
        <v>66</v>
      </c>
      <c r="F17" s="38" t="s">
        <v>67</v>
      </c>
      <c r="G17" s="39">
        <v>1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 ht="60">
      <c r="A18" s="35" t="s">
        <v>53</v>
      </c>
      <c r="B18" s="42"/>
      <c r="C18" s="43"/>
      <c r="D18" s="43"/>
      <c r="E18" s="37" t="s">
        <v>68</v>
      </c>
      <c r="F18" s="43"/>
      <c r="G18" s="43"/>
      <c r="H18" s="43"/>
      <c r="I18" s="43"/>
      <c r="J18" s="44"/>
    </row>
    <row r="19">
      <c r="A19" s="35" t="s">
        <v>55</v>
      </c>
      <c r="B19" s="42"/>
      <c r="C19" s="43"/>
      <c r="D19" s="43"/>
      <c r="E19" s="45" t="s">
        <v>62</v>
      </c>
      <c r="F19" s="43"/>
      <c r="G19" s="43"/>
      <c r="H19" s="43"/>
      <c r="I19" s="43"/>
      <c r="J19" s="44"/>
    </row>
    <row r="20" ht="30">
      <c r="A20" s="35" t="s">
        <v>57</v>
      </c>
      <c r="B20" s="42"/>
      <c r="C20" s="43"/>
      <c r="D20" s="43"/>
      <c r="E20" s="37" t="s">
        <v>63</v>
      </c>
      <c r="F20" s="43"/>
      <c r="G20" s="43"/>
      <c r="H20" s="43"/>
      <c r="I20" s="43"/>
      <c r="J20" s="44"/>
    </row>
    <row r="21">
      <c r="A21" s="35" t="s">
        <v>48</v>
      </c>
      <c r="B21" s="35">
        <v>5</v>
      </c>
      <c r="C21" s="36" t="s">
        <v>69</v>
      </c>
      <c r="D21" s="35" t="s">
        <v>50</v>
      </c>
      <c r="E21" s="37" t="s">
        <v>70</v>
      </c>
      <c r="F21" s="38" t="s">
        <v>52</v>
      </c>
      <c r="G21" s="39">
        <v>1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 ht="105">
      <c r="A22" s="35" t="s">
        <v>53</v>
      </c>
      <c r="B22" s="42"/>
      <c r="C22" s="43"/>
      <c r="D22" s="43"/>
      <c r="E22" s="37" t="s">
        <v>71</v>
      </c>
      <c r="F22" s="43"/>
      <c r="G22" s="43"/>
      <c r="H22" s="43"/>
      <c r="I22" s="43"/>
      <c r="J22" s="44"/>
    </row>
    <row r="23">
      <c r="A23" s="35" t="s">
        <v>55</v>
      </c>
      <c r="B23" s="42"/>
      <c r="C23" s="43"/>
      <c r="D23" s="43"/>
      <c r="E23" s="45" t="s">
        <v>62</v>
      </c>
      <c r="F23" s="43"/>
      <c r="G23" s="43"/>
      <c r="H23" s="43"/>
      <c r="I23" s="43"/>
      <c r="J23" s="44"/>
    </row>
    <row r="24" ht="30">
      <c r="A24" s="35" t="s">
        <v>57</v>
      </c>
      <c r="B24" s="42"/>
      <c r="C24" s="43"/>
      <c r="D24" s="43"/>
      <c r="E24" s="37" t="s">
        <v>63</v>
      </c>
      <c r="F24" s="43"/>
      <c r="G24" s="43"/>
      <c r="H24" s="43"/>
      <c r="I24" s="43"/>
      <c r="J24" s="44"/>
    </row>
    <row r="25">
      <c r="A25" s="35" t="s">
        <v>48</v>
      </c>
      <c r="B25" s="35">
        <v>6</v>
      </c>
      <c r="C25" s="36" t="s">
        <v>72</v>
      </c>
      <c r="D25" s="35" t="s">
        <v>50</v>
      </c>
      <c r="E25" s="37" t="s">
        <v>73</v>
      </c>
      <c r="F25" s="38" t="s">
        <v>52</v>
      </c>
      <c r="G25" s="39">
        <v>1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 ht="120">
      <c r="A26" s="35" t="s">
        <v>53</v>
      </c>
      <c r="B26" s="42"/>
      <c r="C26" s="43"/>
      <c r="D26" s="43"/>
      <c r="E26" s="37" t="s">
        <v>74</v>
      </c>
      <c r="F26" s="43"/>
      <c r="G26" s="43"/>
      <c r="H26" s="43"/>
      <c r="I26" s="43"/>
      <c r="J26" s="44"/>
    </row>
    <row r="27">
      <c r="A27" s="35" t="s">
        <v>55</v>
      </c>
      <c r="B27" s="42"/>
      <c r="C27" s="43"/>
      <c r="D27" s="43"/>
      <c r="E27" s="45" t="s">
        <v>62</v>
      </c>
      <c r="F27" s="43"/>
      <c r="G27" s="43"/>
      <c r="H27" s="43"/>
      <c r="I27" s="43"/>
      <c r="J27" s="44"/>
    </row>
    <row r="28">
      <c r="A28" s="35" t="s">
        <v>57</v>
      </c>
      <c r="B28" s="42"/>
      <c r="C28" s="43"/>
      <c r="D28" s="43"/>
      <c r="E28" s="46" t="s">
        <v>50</v>
      </c>
      <c r="F28" s="43"/>
      <c r="G28" s="43"/>
      <c r="H28" s="43"/>
      <c r="I28" s="43"/>
      <c r="J28" s="44"/>
    </row>
    <row r="29">
      <c r="A29" s="35" t="s">
        <v>48</v>
      </c>
      <c r="B29" s="35">
        <v>7</v>
      </c>
      <c r="C29" s="36" t="s">
        <v>75</v>
      </c>
      <c r="D29" s="35" t="s">
        <v>50</v>
      </c>
      <c r="E29" s="37" t="s">
        <v>76</v>
      </c>
      <c r="F29" s="38" t="s">
        <v>67</v>
      </c>
      <c r="G29" s="39">
        <v>1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 ht="60">
      <c r="A30" s="35" t="s">
        <v>53</v>
      </c>
      <c r="B30" s="42"/>
      <c r="C30" s="43"/>
      <c r="D30" s="43"/>
      <c r="E30" s="37" t="s">
        <v>77</v>
      </c>
      <c r="F30" s="43"/>
      <c r="G30" s="43"/>
      <c r="H30" s="43"/>
      <c r="I30" s="43"/>
      <c r="J30" s="44"/>
    </row>
    <row r="31">
      <c r="A31" s="35" t="s">
        <v>55</v>
      </c>
      <c r="B31" s="42"/>
      <c r="C31" s="43"/>
      <c r="D31" s="43"/>
      <c r="E31" s="45" t="s">
        <v>62</v>
      </c>
      <c r="F31" s="43"/>
      <c r="G31" s="43"/>
      <c r="H31" s="43"/>
      <c r="I31" s="43"/>
      <c r="J31" s="44"/>
    </row>
    <row r="32">
      <c r="A32" s="35" t="s">
        <v>57</v>
      </c>
      <c r="B32" s="42"/>
      <c r="C32" s="43"/>
      <c r="D32" s="43"/>
      <c r="E32" s="37" t="s">
        <v>78</v>
      </c>
      <c r="F32" s="43"/>
      <c r="G32" s="43"/>
      <c r="H32" s="43"/>
      <c r="I32" s="43"/>
      <c r="J32" s="44"/>
    </row>
    <row r="33">
      <c r="A33" s="35" t="s">
        <v>48</v>
      </c>
      <c r="B33" s="35">
        <v>8</v>
      </c>
      <c r="C33" s="36" t="s">
        <v>79</v>
      </c>
      <c r="D33" s="35" t="s">
        <v>50</v>
      </c>
      <c r="E33" s="37" t="s">
        <v>80</v>
      </c>
      <c r="F33" s="38" t="s">
        <v>81</v>
      </c>
      <c r="G33" s="39">
        <v>2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 ht="45">
      <c r="A34" s="35" t="s">
        <v>53</v>
      </c>
      <c r="B34" s="42"/>
      <c r="C34" s="43"/>
      <c r="D34" s="43"/>
      <c r="E34" s="37" t="s">
        <v>82</v>
      </c>
      <c r="F34" s="43"/>
      <c r="G34" s="43"/>
      <c r="H34" s="43"/>
      <c r="I34" s="43"/>
      <c r="J34" s="44"/>
    </row>
    <row r="35">
      <c r="A35" s="35" t="s">
        <v>55</v>
      </c>
      <c r="B35" s="42"/>
      <c r="C35" s="43"/>
      <c r="D35" s="43"/>
      <c r="E35" s="45" t="s">
        <v>83</v>
      </c>
      <c r="F35" s="43"/>
      <c r="G35" s="43"/>
      <c r="H35" s="43"/>
      <c r="I35" s="43"/>
      <c r="J35" s="44"/>
    </row>
    <row r="36" ht="105">
      <c r="A36" s="35" t="s">
        <v>57</v>
      </c>
      <c r="B36" s="42"/>
      <c r="C36" s="43"/>
      <c r="D36" s="43"/>
      <c r="E36" s="37" t="s">
        <v>84</v>
      </c>
      <c r="F36" s="43"/>
      <c r="G36" s="43"/>
      <c r="H36" s="43"/>
      <c r="I36" s="43"/>
      <c r="J36" s="44"/>
    </row>
    <row r="37">
      <c r="A37" s="35" t="s">
        <v>48</v>
      </c>
      <c r="B37" s="35">
        <v>9</v>
      </c>
      <c r="C37" s="36" t="s">
        <v>85</v>
      </c>
      <c r="D37" s="35" t="s">
        <v>50</v>
      </c>
      <c r="E37" s="37" t="s">
        <v>86</v>
      </c>
      <c r="F37" s="38" t="s">
        <v>52</v>
      </c>
      <c r="G37" s="39">
        <v>1</v>
      </c>
      <c r="H37" s="40">
        <v>0</v>
      </c>
      <c r="I37" s="40">
        <f>ROUND(G37*H37,P4)</f>
        <v>0</v>
      </c>
      <c r="J37" s="35"/>
      <c r="O37" s="41">
        <f>I37*0.21</f>
        <v>0</v>
      </c>
      <c r="P37">
        <v>3</v>
      </c>
    </row>
    <row r="38" ht="180">
      <c r="A38" s="35" t="s">
        <v>53</v>
      </c>
      <c r="B38" s="42"/>
      <c r="C38" s="43"/>
      <c r="D38" s="43"/>
      <c r="E38" s="37" t="s">
        <v>87</v>
      </c>
      <c r="F38" s="43"/>
      <c r="G38" s="43"/>
      <c r="H38" s="43"/>
      <c r="I38" s="43"/>
      <c r="J38" s="44"/>
    </row>
    <row r="39">
      <c r="A39" s="35" t="s">
        <v>55</v>
      </c>
      <c r="B39" s="42"/>
      <c r="C39" s="43"/>
      <c r="D39" s="43"/>
      <c r="E39" s="45" t="s">
        <v>62</v>
      </c>
      <c r="F39" s="43"/>
      <c r="G39" s="43"/>
      <c r="H39" s="43"/>
      <c r="I39" s="43"/>
      <c r="J39" s="44"/>
    </row>
    <row r="40" ht="30">
      <c r="A40" s="35" t="s">
        <v>57</v>
      </c>
      <c r="B40" s="47"/>
      <c r="C40" s="48"/>
      <c r="D40" s="48"/>
      <c r="E40" s="37" t="s">
        <v>88</v>
      </c>
      <c r="F40" s="48"/>
      <c r="G40" s="48"/>
      <c r="H40" s="48"/>
      <c r="I40" s="48"/>
      <c r="J40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27</v>
      </c>
      <c r="F2" s="15"/>
      <c r="G2" s="15"/>
      <c r="H2" s="15"/>
      <c r="I2" s="15"/>
      <c r="J2" s="17"/>
    </row>
    <row r="3" ht="30">
      <c r="A3" s="3" t="s">
        <v>28</v>
      </c>
      <c r="B3" s="18" t="s">
        <v>29</v>
      </c>
      <c r="C3" s="19" t="s">
        <v>30</v>
      </c>
      <c r="D3" s="20"/>
      <c r="E3" s="21" t="s">
        <v>31</v>
      </c>
      <c r="F3" s="15"/>
      <c r="G3" s="15"/>
      <c r="H3" s="22" t="s">
        <v>13</v>
      </c>
      <c r="I3" s="23">
        <f>SUMIFS(I8:I40,A8:A40,"SD")</f>
        <v>0</v>
      </c>
      <c r="J3" s="17"/>
      <c r="O3">
        <v>0</v>
      </c>
      <c r="P3">
        <v>2</v>
      </c>
    </row>
    <row r="4" ht="30">
      <c r="A4" s="3" t="s">
        <v>32</v>
      </c>
      <c r="B4" s="18" t="s">
        <v>33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34</v>
      </c>
      <c r="B5" s="25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6" t="s">
        <v>42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43</v>
      </c>
      <c r="I6" s="7" t="s">
        <v>44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45</v>
      </c>
      <c r="B8" s="30"/>
      <c r="C8" s="31" t="s">
        <v>46</v>
      </c>
      <c r="D8" s="32"/>
      <c r="E8" s="29" t="s">
        <v>47</v>
      </c>
      <c r="F8" s="32"/>
      <c r="G8" s="32"/>
      <c r="H8" s="32"/>
      <c r="I8" s="33">
        <f>SUMIFS(I9:I40,A9:A40,"P")</f>
        <v>0</v>
      </c>
      <c r="J8" s="34"/>
    </row>
    <row r="9">
      <c r="A9" s="35" t="s">
        <v>48</v>
      </c>
      <c r="B9" s="35">
        <v>1</v>
      </c>
      <c r="C9" s="36" t="s">
        <v>49</v>
      </c>
      <c r="D9" s="35" t="s">
        <v>50</v>
      </c>
      <c r="E9" s="37" t="s">
        <v>51</v>
      </c>
      <c r="F9" s="38" t="s">
        <v>52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120">
      <c r="A10" s="35" t="s">
        <v>53</v>
      </c>
      <c r="B10" s="42"/>
      <c r="C10" s="43"/>
      <c r="D10" s="43"/>
      <c r="E10" s="37" t="s">
        <v>54</v>
      </c>
      <c r="F10" s="43"/>
      <c r="G10" s="43"/>
      <c r="H10" s="43"/>
      <c r="I10" s="43"/>
      <c r="J10" s="44"/>
    </row>
    <row r="11" ht="30">
      <c r="A11" s="35" t="s">
        <v>55</v>
      </c>
      <c r="B11" s="42"/>
      <c r="C11" s="43"/>
      <c r="D11" s="43"/>
      <c r="E11" s="45" t="s">
        <v>56</v>
      </c>
      <c r="F11" s="43"/>
      <c r="G11" s="43"/>
      <c r="H11" s="43"/>
      <c r="I11" s="43"/>
      <c r="J11" s="44"/>
    </row>
    <row r="12" ht="30">
      <c r="A12" s="35" t="s">
        <v>57</v>
      </c>
      <c r="B12" s="42"/>
      <c r="C12" s="43"/>
      <c r="D12" s="43"/>
      <c r="E12" s="37" t="s">
        <v>58</v>
      </c>
      <c r="F12" s="43"/>
      <c r="G12" s="43"/>
      <c r="H12" s="43"/>
      <c r="I12" s="43"/>
      <c r="J12" s="44"/>
    </row>
    <row r="13">
      <c r="A13" s="35" t="s">
        <v>48</v>
      </c>
      <c r="B13" s="35">
        <v>2</v>
      </c>
      <c r="C13" s="36" t="s">
        <v>59</v>
      </c>
      <c r="D13" s="35" t="s">
        <v>50</v>
      </c>
      <c r="E13" s="37" t="s">
        <v>60</v>
      </c>
      <c r="F13" s="38" t="s">
        <v>52</v>
      </c>
      <c r="G13" s="39">
        <v>1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45">
      <c r="A14" s="35" t="s">
        <v>53</v>
      </c>
      <c r="B14" s="42"/>
      <c r="C14" s="43"/>
      <c r="D14" s="43"/>
      <c r="E14" s="37" t="s">
        <v>89</v>
      </c>
      <c r="F14" s="43"/>
      <c r="G14" s="43"/>
      <c r="H14" s="43"/>
      <c r="I14" s="43"/>
      <c r="J14" s="44"/>
    </row>
    <row r="15">
      <c r="A15" s="35" t="s">
        <v>55</v>
      </c>
      <c r="B15" s="42"/>
      <c r="C15" s="43"/>
      <c r="D15" s="43"/>
      <c r="E15" s="45" t="s">
        <v>62</v>
      </c>
      <c r="F15" s="43"/>
      <c r="G15" s="43"/>
      <c r="H15" s="43"/>
      <c r="I15" s="43"/>
      <c r="J15" s="44"/>
    </row>
    <row r="16" ht="30">
      <c r="A16" s="35" t="s">
        <v>57</v>
      </c>
      <c r="B16" s="42"/>
      <c r="C16" s="43"/>
      <c r="D16" s="43"/>
      <c r="E16" s="37" t="s">
        <v>63</v>
      </c>
      <c r="F16" s="43"/>
      <c r="G16" s="43"/>
      <c r="H16" s="43"/>
      <c r="I16" s="43"/>
      <c r="J16" s="44"/>
    </row>
    <row r="17">
      <c r="A17" s="35" t="s">
        <v>48</v>
      </c>
      <c r="B17" s="35">
        <v>4</v>
      </c>
      <c r="C17" s="36" t="s">
        <v>64</v>
      </c>
      <c r="D17" s="35" t="s">
        <v>65</v>
      </c>
      <c r="E17" s="37" t="s">
        <v>66</v>
      </c>
      <c r="F17" s="38" t="s">
        <v>67</v>
      </c>
      <c r="G17" s="39">
        <v>1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 ht="60">
      <c r="A18" s="35" t="s">
        <v>53</v>
      </c>
      <c r="B18" s="42"/>
      <c r="C18" s="43"/>
      <c r="D18" s="43"/>
      <c r="E18" s="37" t="s">
        <v>90</v>
      </c>
      <c r="F18" s="43"/>
      <c r="G18" s="43"/>
      <c r="H18" s="43"/>
      <c r="I18" s="43"/>
      <c r="J18" s="44"/>
    </row>
    <row r="19">
      <c r="A19" s="35" t="s">
        <v>55</v>
      </c>
      <c r="B19" s="42"/>
      <c r="C19" s="43"/>
      <c r="D19" s="43"/>
      <c r="E19" s="45" t="s">
        <v>62</v>
      </c>
      <c r="F19" s="43"/>
      <c r="G19" s="43"/>
      <c r="H19" s="43"/>
      <c r="I19" s="43"/>
      <c r="J19" s="44"/>
    </row>
    <row r="20" ht="30">
      <c r="A20" s="35" t="s">
        <v>57</v>
      </c>
      <c r="B20" s="42"/>
      <c r="C20" s="43"/>
      <c r="D20" s="43"/>
      <c r="E20" s="37" t="s">
        <v>63</v>
      </c>
      <c r="F20" s="43"/>
      <c r="G20" s="43"/>
      <c r="H20" s="43"/>
      <c r="I20" s="43"/>
      <c r="J20" s="44"/>
    </row>
    <row r="21">
      <c r="A21" s="35" t="s">
        <v>48</v>
      </c>
      <c r="B21" s="35">
        <v>5</v>
      </c>
      <c r="C21" s="36" t="s">
        <v>69</v>
      </c>
      <c r="D21" s="35" t="s">
        <v>50</v>
      </c>
      <c r="E21" s="37" t="s">
        <v>70</v>
      </c>
      <c r="F21" s="38" t="s">
        <v>52</v>
      </c>
      <c r="G21" s="39">
        <v>1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 ht="105">
      <c r="A22" s="35" t="s">
        <v>53</v>
      </c>
      <c r="B22" s="42"/>
      <c r="C22" s="43"/>
      <c r="D22" s="43"/>
      <c r="E22" s="37" t="s">
        <v>71</v>
      </c>
      <c r="F22" s="43"/>
      <c r="G22" s="43"/>
      <c r="H22" s="43"/>
      <c r="I22" s="43"/>
      <c r="J22" s="44"/>
    </row>
    <row r="23">
      <c r="A23" s="35" t="s">
        <v>55</v>
      </c>
      <c r="B23" s="42"/>
      <c r="C23" s="43"/>
      <c r="D23" s="43"/>
      <c r="E23" s="45" t="s">
        <v>62</v>
      </c>
      <c r="F23" s="43"/>
      <c r="G23" s="43"/>
      <c r="H23" s="43"/>
      <c r="I23" s="43"/>
      <c r="J23" s="44"/>
    </row>
    <row r="24" ht="30">
      <c r="A24" s="35" t="s">
        <v>57</v>
      </c>
      <c r="B24" s="42"/>
      <c r="C24" s="43"/>
      <c r="D24" s="43"/>
      <c r="E24" s="37" t="s">
        <v>63</v>
      </c>
      <c r="F24" s="43"/>
      <c r="G24" s="43"/>
      <c r="H24" s="43"/>
      <c r="I24" s="43"/>
      <c r="J24" s="44"/>
    </row>
    <row r="25">
      <c r="A25" s="35" t="s">
        <v>48</v>
      </c>
      <c r="B25" s="35">
        <v>6</v>
      </c>
      <c r="C25" s="36" t="s">
        <v>72</v>
      </c>
      <c r="D25" s="35" t="s">
        <v>50</v>
      </c>
      <c r="E25" s="37" t="s">
        <v>73</v>
      </c>
      <c r="F25" s="38" t="s">
        <v>52</v>
      </c>
      <c r="G25" s="39">
        <v>1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 ht="120">
      <c r="A26" s="35" t="s">
        <v>53</v>
      </c>
      <c r="B26" s="42"/>
      <c r="C26" s="43"/>
      <c r="D26" s="43"/>
      <c r="E26" s="37" t="s">
        <v>74</v>
      </c>
      <c r="F26" s="43"/>
      <c r="G26" s="43"/>
      <c r="H26" s="43"/>
      <c r="I26" s="43"/>
      <c r="J26" s="44"/>
    </row>
    <row r="27">
      <c r="A27" s="35" t="s">
        <v>55</v>
      </c>
      <c r="B27" s="42"/>
      <c r="C27" s="43"/>
      <c r="D27" s="43"/>
      <c r="E27" s="45" t="s">
        <v>62</v>
      </c>
      <c r="F27" s="43"/>
      <c r="G27" s="43"/>
      <c r="H27" s="43"/>
      <c r="I27" s="43"/>
      <c r="J27" s="44"/>
    </row>
    <row r="28">
      <c r="A28" s="35" t="s">
        <v>57</v>
      </c>
      <c r="B28" s="42"/>
      <c r="C28" s="43"/>
      <c r="D28" s="43"/>
      <c r="E28" s="46" t="s">
        <v>50</v>
      </c>
      <c r="F28" s="43"/>
      <c r="G28" s="43"/>
      <c r="H28" s="43"/>
      <c r="I28" s="43"/>
      <c r="J28" s="44"/>
    </row>
    <row r="29">
      <c r="A29" s="35" t="s">
        <v>48</v>
      </c>
      <c r="B29" s="35">
        <v>7</v>
      </c>
      <c r="C29" s="36" t="s">
        <v>75</v>
      </c>
      <c r="D29" s="35" t="s">
        <v>50</v>
      </c>
      <c r="E29" s="37" t="s">
        <v>76</v>
      </c>
      <c r="F29" s="38" t="s">
        <v>67</v>
      </c>
      <c r="G29" s="39">
        <v>1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 ht="60">
      <c r="A30" s="35" t="s">
        <v>53</v>
      </c>
      <c r="B30" s="42"/>
      <c r="C30" s="43"/>
      <c r="D30" s="43"/>
      <c r="E30" s="37" t="s">
        <v>77</v>
      </c>
      <c r="F30" s="43"/>
      <c r="G30" s="43"/>
      <c r="H30" s="43"/>
      <c r="I30" s="43"/>
      <c r="J30" s="44"/>
    </row>
    <row r="31">
      <c r="A31" s="35" t="s">
        <v>55</v>
      </c>
      <c r="B31" s="42"/>
      <c r="C31" s="43"/>
      <c r="D31" s="43"/>
      <c r="E31" s="45" t="s">
        <v>62</v>
      </c>
      <c r="F31" s="43"/>
      <c r="G31" s="43"/>
      <c r="H31" s="43"/>
      <c r="I31" s="43"/>
      <c r="J31" s="44"/>
    </row>
    <row r="32">
      <c r="A32" s="35" t="s">
        <v>57</v>
      </c>
      <c r="B32" s="42"/>
      <c r="C32" s="43"/>
      <c r="D32" s="43"/>
      <c r="E32" s="37" t="s">
        <v>78</v>
      </c>
      <c r="F32" s="43"/>
      <c r="G32" s="43"/>
      <c r="H32" s="43"/>
      <c r="I32" s="43"/>
      <c r="J32" s="44"/>
    </row>
    <row r="33">
      <c r="A33" s="35" t="s">
        <v>48</v>
      </c>
      <c r="B33" s="35">
        <v>8</v>
      </c>
      <c r="C33" s="36" t="s">
        <v>79</v>
      </c>
      <c r="D33" s="35" t="s">
        <v>50</v>
      </c>
      <c r="E33" s="37" t="s">
        <v>80</v>
      </c>
      <c r="F33" s="38" t="s">
        <v>81</v>
      </c>
      <c r="G33" s="39">
        <v>4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 ht="45">
      <c r="A34" s="35" t="s">
        <v>53</v>
      </c>
      <c r="B34" s="42"/>
      <c r="C34" s="43"/>
      <c r="D34" s="43"/>
      <c r="E34" s="37" t="s">
        <v>82</v>
      </c>
      <c r="F34" s="43"/>
      <c r="G34" s="43"/>
      <c r="H34" s="43"/>
      <c r="I34" s="43"/>
      <c r="J34" s="44"/>
    </row>
    <row r="35">
      <c r="A35" s="35" t="s">
        <v>55</v>
      </c>
      <c r="B35" s="42"/>
      <c r="C35" s="43"/>
      <c r="D35" s="43"/>
      <c r="E35" s="45" t="s">
        <v>91</v>
      </c>
      <c r="F35" s="43"/>
      <c r="G35" s="43"/>
      <c r="H35" s="43"/>
      <c r="I35" s="43"/>
      <c r="J35" s="44"/>
    </row>
    <row r="36" ht="105">
      <c r="A36" s="35" t="s">
        <v>57</v>
      </c>
      <c r="B36" s="42"/>
      <c r="C36" s="43"/>
      <c r="D36" s="43"/>
      <c r="E36" s="37" t="s">
        <v>84</v>
      </c>
      <c r="F36" s="43"/>
      <c r="G36" s="43"/>
      <c r="H36" s="43"/>
      <c r="I36" s="43"/>
      <c r="J36" s="44"/>
    </row>
    <row r="37">
      <c r="A37" s="35" t="s">
        <v>48</v>
      </c>
      <c r="B37" s="35">
        <v>9</v>
      </c>
      <c r="C37" s="36" t="s">
        <v>85</v>
      </c>
      <c r="D37" s="35" t="s">
        <v>50</v>
      </c>
      <c r="E37" s="37" t="s">
        <v>86</v>
      </c>
      <c r="F37" s="38" t="s">
        <v>52</v>
      </c>
      <c r="G37" s="39">
        <v>1</v>
      </c>
      <c r="H37" s="40">
        <v>0</v>
      </c>
      <c r="I37" s="40">
        <f>ROUND(G37*H37,P4)</f>
        <v>0</v>
      </c>
      <c r="J37" s="35"/>
      <c r="O37" s="41">
        <f>I37*0.21</f>
        <v>0</v>
      </c>
      <c r="P37">
        <v>3</v>
      </c>
    </row>
    <row r="38" ht="180">
      <c r="A38" s="35" t="s">
        <v>53</v>
      </c>
      <c r="B38" s="42"/>
      <c r="C38" s="43"/>
      <c r="D38" s="43"/>
      <c r="E38" s="37" t="s">
        <v>87</v>
      </c>
      <c r="F38" s="43"/>
      <c r="G38" s="43"/>
      <c r="H38" s="43"/>
      <c r="I38" s="43"/>
      <c r="J38" s="44"/>
    </row>
    <row r="39">
      <c r="A39" s="35" t="s">
        <v>55</v>
      </c>
      <c r="B39" s="42"/>
      <c r="C39" s="43"/>
      <c r="D39" s="43"/>
      <c r="E39" s="45" t="s">
        <v>62</v>
      </c>
      <c r="F39" s="43"/>
      <c r="G39" s="43"/>
      <c r="H39" s="43"/>
      <c r="I39" s="43"/>
      <c r="J39" s="44"/>
    </row>
    <row r="40" ht="30">
      <c r="A40" s="35" t="s">
        <v>57</v>
      </c>
      <c r="B40" s="47"/>
      <c r="C40" s="48"/>
      <c r="D40" s="48"/>
      <c r="E40" s="37" t="s">
        <v>88</v>
      </c>
      <c r="F40" s="48"/>
      <c r="G40" s="48"/>
      <c r="H40" s="48"/>
      <c r="I40" s="48"/>
      <c r="J40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27</v>
      </c>
      <c r="F2" s="15"/>
      <c r="G2" s="15"/>
      <c r="H2" s="15"/>
      <c r="I2" s="15"/>
      <c r="J2" s="17"/>
    </row>
    <row r="3" ht="30">
      <c r="A3" s="3" t="s">
        <v>28</v>
      </c>
      <c r="B3" s="18" t="s">
        <v>29</v>
      </c>
      <c r="C3" s="19" t="s">
        <v>30</v>
      </c>
      <c r="D3" s="20"/>
      <c r="E3" s="21" t="s">
        <v>31</v>
      </c>
      <c r="F3" s="15"/>
      <c r="G3" s="15"/>
      <c r="H3" s="22" t="s">
        <v>15</v>
      </c>
      <c r="I3" s="23">
        <f>SUMIFS(I8:I311,A8:A311,"SD")</f>
        <v>0</v>
      </c>
      <c r="J3" s="17"/>
      <c r="O3">
        <v>0</v>
      </c>
      <c r="P3">
        <v>2</v>
      </c>
    </row>
    <row r="4">
      <c r="A4" s="3" t="s">
        <v>32</v>
      </c>
      <c r="B4" s="18" t="s">
        <v>33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34</v>
      </c>
      <c r="B5" s="25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6" t="s">
        <v>42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43</v>
      </c>
      <c r="I6" s="7" t="s">
        <v>44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45</v>
      </c>
      <c r="B8" s="30"/>
      <c r="C8" s="31" t="s">
        <v>46</v>
      </c>
      <c r="D8" s="32"/>
      <c r="E8" s="29" t="s">
        <v>47</v>
      </c>
      <c r="F8" s="32"/>
      <c r="G8" s="32"/>
      <c r="H8" s="32"/>
      <c r="I8" s="33">
        <f>SUMIFS(I9:I24,A9:A24,"P")</f>
        <v>0</v>
      </c>
      <c r="J8" s="34"/>
    </row>
    <row r="9">
      <c r="A9" s="35" t="s">
        <v>48</v>
      </c>
      <c r="B9" s="35">
        <v>1</v>
      </c>
      <c r="C9" s="36" t="s">
        <v>92</v>
      </c>
      <c r="D9" s="35" t="s">
        <v>50</v>
      </c>
      <c r="E9" s="37" t="s">
        <v>93</v>
      </c>
      <c r="F9" s="38" t="s">
        <v>94</v>
      </c>
      <c r="G9" s="39">
        <v>695.04999999999995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53</v>
      </c>
      <c r="B10" s="42"/>
      <c r="C10" s="43"/>
      <c r="D10" s="43"/>
      <c r="E10" s="37" t="s">
        <v>95</v>
      </c>
      <c r="F10" s="43"/>
      <c r="G10" s="43"/>
      <c r="H10" s="43"/>
      <c r="I10" s="43"/>
      <c r="J10" s="44"/>
    </row>
    <row r="11">
      <c r="A11" s="35" t="s">
        <v>55</v>
      </c>
      <c r="B11" s="42"/>
      <c r="C11" s="43"/>
      <c r="D11" s="43"/>
      <c r="E11" s="45" t="s">
        <v>96</v>
      </c>
      <c r="F11" s="43"/>
      <c r="G11" s="43"/>
      <c r="H11" s="43"/>
      <c r="I11" s="43"/>
      <c r="J11" s="44"/>
    </row>
    <row r="12" ht="30">
      <c r="A12" s="35" t="s">
        <v>57</v>
      </c>
      <c r="B12" s="42"/>
      <c r="C12" s="43"/>
      <c r="D12" s="43"/>
      <c r="E12" s="37" t="s">
        <v>97</v>
      </c>
      <c r="F12" s="43"/>
      <c r="G12" s="43"/>
      <c r="H12" s="43"/>
      <c r="I12" s="43"/>
      <c r="J12" s="44"/>
    </row>
    <row r="13" ht="30">
      <c r="A13" s="35" t="s">
        <v>48</v>
      </c>
      <c r="B13" s="35">
        <v>2</v>
      </c>
      <c r="C13" s="36" t="s">
        <v>98</v>
      </c>
      <c r="D13" s="35" t="s">
        <v>50</v>
      </c>
      <c r="E13" s="37" t="s">
        <v>99</v>
      </c>
      <c r="F13" s="38" t="s">
        <v>100</v>
      </c>
      <c r="G13" s="39">
        <v>15265.848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53</v>
      </c>
      <c r="B14" s="42"/>
      <c r="C14" s="43"/>
      <c r="D14" s="43"/>
      <c r="E14" s="37" t="s">
        <v>101</v>
      </c>
      <c r="F14" s="43"/>
      <c r="G14" s="43"/>
      <c r="H14" s="43"/>
      <c r="I14" s="43"/>
      <c r="J14" s="44"/>
    </row>
    <row r="15" ht="180">
      <c r="A15" s="35" t="s">
        <v>55</v>
      </c>
      <c r="B15" s="42"/>
      <c r="C15" s="43"/>
      <c r="D15" s="43"/>
      <c r="E15" s="45" t="s">
        <v>102</v>
      </c>
      <c r="F15" s="43"/>
      <c r="G15" s="43"/>
      <c r="H15" s="43"/>
      <c r="I15" s="43"/>
      <c r="J15" s="44"/>
    </row>
    <row r="16" ht="165">
      <c r="A16" s="35" t="s">
        <v>57</v>
      </c>
      <c r="B16" s="42"/>
      <c r="C16" s="43"/>
      <c r="D16" s="43"/>
      <c r="E16" s="37" t="s">
        <v>103</v>
      </c>
      <c r="F16" s="43"/>
      <c r="G16" s="43"/>
      <c r="H16" s="43"/>
      <c r="I16" s="43"/>
      <c r="J16" s="44"/>
    </row>
    <row r="17" ht="30">
      <c r="A17" s="35" t="s">
        <v>48</v>
      </c>
      <c r="B17" s="35">
        <v>3</v>
      </c>
      <c r="C17" s="36" t="s">
        <v>104</v>
      </c>
      <c r="D17" s="35" t="s">
        <v>50</v>
      </c>
      <c r="E17" s="37" t="s">
        <v>105</v>
      </c>
      <c r="F17" s="38" t="s">
        <v>100</v>
      </c>
      <c r="G17" s="39">
        <v>655.29999999999995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53</v>
      </c>
      <c r="B18" s="42"/>
      <c r="C18" s="43"/>
      <c r="D18" s="43"/>
      <c r="E18" s="37" t="s">
        <v>106</v>
      </c>
      <c r="F18" s="43"/>
      <c r="G18" s="43"/>
      <c r="H18" s="43"/>
      <c r="I18" s="43"/>
      <c r="J18" s="44"/>
    </row>
    <row r="19" ht="60">
      <c r="A19" s="35" t="s">
        <v>55</v>
      </c>
      <c r="B19" s="42"/>
      <c r="C19" s="43"/>
      <c r="D19" s="43"/>
      <c r="E19" s="45" t="s">
        <v>107</v>
      </c>
      <c r="F19" s="43"/>
      <c r="G19" s="43"/>
      <c r="H19" s="43"/>
      <c r="I19" s="43"/>
      <c r="J19" s="44"/>
    </row>
    <row r="20" ht="165">
      <c r="A20" s="35" t="s">
        <v>57</v>
      </c>
      <c r="B20" s="42"/>
      <c r="C20" s="43"/>
      <c r="D20" s="43"/>
      <c r="E20" s="37" t="s">
        <v>103</v>
      </c>
      <c r="F20" s="43"/>
      <c r="G20" s="43"/>
      <c r="H20" s="43"/>
      <c r="I20" s="43"/>
      <c r="J20" s="44"/>
    </row>
    <row r="21" ht="30">
      <c r="A21" s="35" t="s">
        <v>48</v>
      </c>
      <c r="B21" s="35">
        <v>4</v>
      </c>
      <c r="C21" s="36" t="s">
        <v>108</v>
      </c>
      <c r="D21" s="35" t="s">
        <v>50</v>
      </c>
      <c r="E21" s="37" t="s">
        <v>109</v>
      </c>
      <c r="F21" s="38" t="s">
        <v>100</v>
      </c>
      <c r="G21" s="39">
        <v>5123.8419999999996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53</v>
      </c>
      <c r="B22" s="42"/>
      <c r="C22" s="43"/>
      <c r="D22" s="43"/>
      <c r="E22" s="37" t="s">
        <v>110</v>
      </c>
      <c r="F22" s="43"/>
      <c r="G22" s="43"/>
      <c r="H22" s="43"/>
      <c r="I22" s="43"/>
      <c r="J22" s="44"/>
    </row>
    <row r="23">
      <c r="A23" s="35" t="s">
        <v>55</v>
      </c>
      <c r="B23" s="42"/>
      <c r="C23" s="43"/>
      <c r="D23" s="43"/>
      <c r="E23" s="45" t="s">
        <v>111</v>
      </c>
      <c r="F23" s="43"/>
      <c r="G23" s="43"/>
      <c r="H23" s="43"/>
      <c r="I23" s="43"/>
      <c r="J23" s="44"/>
    </row>
    <row r="24" ht="165">
      <c r="A24" s="35" t="s">
        <v>57</v>
      </c>
      <c r="B24" s="42"/>
      <c r="C24" s="43"/>
      <c r="D24" s="43"/>
      <c r="E24" s="37" t="s">
        <v>103</v>
      </c>
      <c r="F24" s="43"/>
      <c r="G24" s="43"/>
      <c r="H24" s="43"/>
      <c r="I24" s="43"/>
      <c r="J24" s="44"/>
    </row>
    <row r="25">
      <c r="A25" s="29" t="s">
        <v>45</v>
      </c>
      <c r="B25" s="30"/>
      <c r="C25" s="31" t="s">
        <v>112</v>
      </c>
      <c r="D25" s="32"/>
      <c r="E25" s="29" t="s">
        <v>113</v>
      </c>
      <c r="F25" s="32"/>
      <c r="G25" s="32"/>
      <c r="H25" s="32"/>
      <c r="I25" s="33">
        <f>SUMIFS(I26:I129,A26:A129,"P")</f>
        <v>0</v>
      </c>
      <c r="J25" s="34"/>
    </row>
    <row r="26">
      <c r="A26" s="35" t="s">
        <v>48</v>
      </c>
      <c r="B26" s="35">
        <v>5</v>
      </c>
      <c r="C26" s="36" t="s">
        <v>114</v>
      </c>
      <c r="D26" s="35" t="s">
        <v>50</v>
      </c>
      <c r="E26" s="37" t="s">
        <v>115</v>
      </c>
      <c r="F26" s="38" t="s">
        <v>116</v>
      </c>
      <c r="G26" s="39">
        <v>60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 ht="45">
      <c r="A27" s="35" t="s">
        <v>53</v>
      </c>
      <c r="B27" s="42"/>
      <c r="C27" s="43"/>
      <c r="D27" s="43"/>
      <c r="E27" s="37" t="s">
        <v>117</v>
      </c>
      <c r="F27" s="43"/>
      <c r="G27" s="43"/>
      <c r="H27" s="43"/>
      <c r="I27" s="43"/>
      <c r="J27" s="44"/>
    </row>
    <row r="28">
      <c r="A28" s="35" t="s">
        <v>55</v>
      </c>
      <c r="B28" s="42"/>
      <c r="C28" s="43"/>
      <c r="D28" s="43"/>
      <c r="E28" s="45" t="s">
        <v>118</v>
      </c>
      <c r="F28" s="43"/>
      <c r="G28" s="43"/>
      <c r="H28" s="43"/>
      <c r="I28" s="43"/>
      <c r="J28" s="44"/>
    </row>
    <row r="29" ht="90">
      <c r="A29" s="35" t="s">
        <v>57</v>
      </c>
      <c r="B29" s="42"/>
      <c r="C29" s="43"/>
      <c r="D29" s="43"/>
      <c r="E29" s="37" t="s">
        <v>119</v>
      </c>
      <c r="F29" s="43"/>
      <c r="G29" s="43"/>
      <c r="H29" s="43"/>
      <c r="I29" s="43"/>
      <c r="J29" s="44"/>
    </row>
    <row r="30">
      <c r="A30" s="35" t="s">
        <v>48</v>
      </c>
      <c r="B30" s="35">
        <v>6</v>
      </c>
      <c r="C30" s="36" t="s">
        <v>120</v>
      </c>
      <c r="D30" s="35" t="s">
        <v>50</v>
      </c>
      <c r="E30" s="37" t="s">
        <v>121</v>
      </c>
      <c r="F30" s="38" t="s">
        <v>81</v>
      </c>
      <c r="G30" s="39">
        <v>80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 ht="45">
      <c r="A31" s="35" t="s">
        <v>53</v>
      </c>
      <c r="B31" s="42"/>
      <c r="C31" s="43"/>
      <c r="D31" s="43"/>
      <c r="E31" s="37" t="s">
        <v>117</v>
      </c>
      <c r="F31" s="43"/>
      <c r="G31" s="43"/>
      <c r="H31" s="43"/>
      <c r="I31" s="43"/>
      <c r="J31" s="44"/>
    </row>
    <row r="32">
      <c r="A32" s="35" t="s">
        <v>55</v>
      </c>
      <c r="B32" s="42"/>
      <c r="C32" s="43"/>
      <c r="D32" s="43"/>
      <c r="E32" s="45" t="s">
        <v>122</v>
      </c>
      <c r="F32" s="43"/>
      <c r="G32" s="43"/>
      <c r="H32" s="43"/>
      <c r="I32" s="43"/>
      <c r="J32" s="44"/>
    </row>
    <row r="33" ht="105">
      <c r="A33" s="35" t="s">
        <v>57</v>
      </c>
      <c r="B33" s="42"/>
      <c r="C33" s="43"/>
      <c r="D33" s="43"/>
      <c r="E33" s="37" t="s">
        <v>123</v>
      </c>
      <c r="F33" s="43"/>
      <c r="G33" s="43"/>
      <c r="H33" s="43"/>
      <c r="I33" s="43"/>
      <c r="J33" s="44"/>
    </row>
    <row r="34">
      <c r="A34" s="35" t="s">
        <v>48</v>
      </c>
      <c r="B34" s="35">
        <v>7</v>
      </c>
      <c r="C34" s="36" t="s">
        <v>124</v>
      </c>
      <c r="D34" s="35" t="s">
        <v>50</v>
      </c>
      <c r="E34" s="37" t="s">
        <v>125</v>
      </c>
      <c r="F34" s="38" t="s">
        <v>81</v>
      </c>
      <c r="G34" s="39">
        <v>10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 ht="45">
      <c r="A35" s="35" t="s">
        <v>53</v>
      </c>
      <c r="B35" s="42"/>
      <c r="C35" s="43"/>
      <c r="D35" s="43"/>
      <c r="E35" s="37" t="s">
        <v>117</v>
      </c>
      <c r="F35" s="43"/>
      <c r="G35" s="43"/>
      <c r="H35" s="43"/>
      <c r="I35" s="43"/>
      <c r="J35" s="44"/>
    </row>
    <row r="36">
      <c r="A36" s="35" t="s">
        <v>55</v>
      </c>
      <c r="B36" s="42"/>
      <c r="C36" s="43"/>
      <c r="D36" s="43"/>
      <c r="E36" s="45" t="s">
        <v>126</v>
      </c>
      <c r="F36" s="43"/>
      <c r="G36" s="43"/>
      <c r="H36" s="43"/>
      <c r="I36" s="43"/>
      <c r="J36" s="44"/>
    </row>
    <row r="37" ht="105">
      <c r="A37" s="35" t="s">
        <v>57</v>
      </c>
      <c r="B37" s="42"/>
      <c r="C37" s="43"/>
      <c r="D37" s="43"/>
      <c r="E37" s="37" t="s">
        <v>123</v>
      </c>
      <c r="F37" s="43"/>
      <c r="G37" s="43"/>
      <c r="H37" s="43"/>
      <c r="I37" s="43"/>
      <c r="J37" s="44"/>
    </row>
    <row r="38" ht="30">
      <c r="A38" s="35" t="s">
        <v>48</v>
      </c>
      <c r="B38" s="35">
        <v>8</v>
      </c>
      <c r="C38" s="36" t="s">
        <v>127</v>
      </c>
      <c r="D38" s="35" t="s">
        <v>128</v>
      </c>
      <c r="E38" s="37" t="s">
        <v>129</v>
      </c>
      <c r="F38" s="38" t="s">
        <v>94</v>
      </c>
      <c r="G38" s="39">
        <v>1379.7639999999999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 ht="75">
      <c r="A39" s="35" t="s">
        <v>53</v>
      </c>
      <c r="B39" s="42"/>
      <c r="C39" s="43"/>
      <c r="D39" s="43"/>
      <c r="E39" s="37" t="s">
        <v>130</v>
      </c>
      <c r="F39" s="43"/>
      <c r="G39" s="43"/>
      <c r="H39" s="43"/>
      <c r="I39" s="43"/>
      <c r="J39" s="44"/>
    </row>
    <row r="40" ht="150">
      <c r="A40" s="35" t="s">
        <v>55</v>
      </c>
      <c r="B40" s="42"/>
      <c r="C40" s="43"/>
      <c r="D40" s="43"/>
      <c r="E40" s="45" t="s">
        <v>131</v>
      </c>
      <c r="F40" s="43"/>
      <c r="G40" s="43"/>
      <c r="H40" s="43"/>
      <c r="I40" s="43"/>
      <c r="J40" s="44"/>
    </row>
    <row r="41" ht="120">
      <c r="A41" s="35" t="s">
        <v>57</v>
      </c>
      <c r="B41" s="42"/>
      <c r="C41" s="43"/>
      <c r="D41" s="43"/>
      <c r="E41" s="37" t="s">
        <v>132</v>
      </c>
      <c r="F41" s="43"/>
      <c r="G41" s="43"/>
      <c r="H41" s="43"/>
      <c r="I41" s="43"/>
      <c r="J41" s="44"/>
    </row>
    <row r="42" ht="30">
      <c r="A42" s="35" t="s">
        <v>48</v>
      </c>
      <c r="B42" s="35">
        <v>9</v>
      </c>
      <c r="C42" s="36" t="s">
        <v>127</v>
      </c>
      <c r="D42" s="35" t="s">
        <v>65</v>
      </c>
      <c r="E42" s="37" t="s">
        <v>129</v>
      </c>
      <c r="F42" s="38" t="s">
        <v>94</v>
      </c>
      <c r="G42" s="39">
        <v>2329.0189999999998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 ht="75">
      <c r="A43" s="35" t="s">
        <v>53</v>
      </c>
      <c r="B43" s="42"/>
      <c r="C43" s="43"/>
      <c r="D43" s="43"/>
      <c r="E43" s="37" t="s">
        <v>133</v>
      </c>
      <c r="F43" s="43"/>
      <c r="G43" s="43"/>
      <c r="H43" s="43"/>
      <c r="I43" s="43"/>
      <c r="J43" s="44"/>
    </row>
    <row r="44" ht="180">
      <c r="A44" s="35" t="s">
        <v>55</v>
      </c>
      <c r="B44" s="42"/>
      <c r="C44" s="43"/>
      <c r="D44" s="43"/>
      <c r="E44" s="45" t="s">
        <v>134</v>
      </c>
      <c r="F44" s="43"/>
      <c r="G44" s="43"/>
      <c r="H44" s="43"/>
      <c r="I44" s="43"/>
      <c r="J44" s="44"/>
    </row>
    <row r="45" ht="120">
      <c r="A45" s="35" t="s">
        <v>57</v>
      </c>
      <c r="B45" s="42"/>
      <c r="C45" s="43"/>
      <c r="D45" s="43"/>
      <c r="E45" s="37" t="s">
        <v>132</v>
      </c>
      <c r="F45" s="43"/>
      <c r="G45" s="43"/>
      <c r="H45" s="43"/>
      <c r="I45" s="43"/>
      <c r="J45" s="44"/>
    </row>
    <row r="46">
      <c r="A46" s="35" t="s">
        <v>48</v>
      </c>
      <c r="B46" s="35">
        <v>10</v>
      </c>
      <c r="C46" s="36" t="s">
        <v>135</v>
      </c>
      <c r="D46" s="35" t="s">
        <v>50</v>
      </c>
      <c r="E46" s="37" t="s">
        <v>136</v>
      </c>
      <c r="F46" s="38" t="s">
        <v>94</v>
      </c>
      <c r="G46" s="39">
        <v>878.01599999999996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 ht="75">
      <c r="A47" s="35" t="s">
        <v>53</v>
      </c>
      <c r="B47" s="42"/>
      <c r="C47" s="43"/>
      <c r="D47" s="43"/>
      <c r="E47" s="37" t="s">
        <v>137</v>
      </c>
      <c r="F47" s="43"/>
      <c r="G47" s="43"/>
      <c r="H47" s="43"/>
      <c r="I47" s="43"/>
      <c r="J47" s="44"/>
    </row>
    <row r="48" ht="180">
      <c r="A48" s="35" t="s">
        <v>55</v>
      </c>
      <c r="B48" s="42"/>
      <c r="C48" s="43"/>
      <c r="D48" s="43"/>
      <c r="E48" s="45" t="s">
        <v>138</v>
      </c>
      <c r="F48" s="43"/>
      <c r="G48" s="43"/>
      <c r="H48" s="43"/>
      <c r="I48" s="43"/>
      <c r="J48" s="44"/>
    </row>
    <row r="49" ht="120">
      <c r="A49" s="35" t="s">
        <v>57</v>
      </c>
      <c r="B49" s="42"/>
      <c r="C49" s="43"/>
      <c r="D49" s="43"/>
      <c r="E49" s="37" t="s">
        <v>132</v>
      </c>
      <c r="F49" s="43"/>
      <c r="G49" s="43"/>
      <c r="H49" s="43"/>
      <c r="I49" s="43"/>
      <c r="J49" s="44"/>
    </row>
    <row r="50">
      <c r="A50" s="35" t="s">
        <v>48</v>
      </c>
      <c r="B50" s="35">
        <v>11</v>
      </c>
      <c r="C50" s="36" t="s">
        <v>139</v>
      </c>
      <c r="D50" s="35" t="s">
        <v>50</v>
      </c>
      <c r="E50" s="37" t="s">
        <v>140</v>
      </c>
      <c r="F50" s="38" t="s">
        <v>116</v>
      </c>
      <c r="G50" s="39">
        <v>12953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 ht="30">
      <c r="A51" s="35" t="s">
        <v>53</v>
      </c>
      <c r="B51" s="42"/>
      <c r="C51" s="43"/>
      <c r="D51" s="43"/>
      <c r="E51" s="37" t="s">
        <v>141</v>
      </c>
      <c r="F51" s="43"/>
      <c r="G51" s="43"/>
      <c r="H51" s="43"/>
      <c r="I51" s="43"/>
      <c r="J51" s="44"/>
    </row>
    <row r="52" ht="30">
      <c r="A52" s="35" t="s">
        <v>55</v>
      </c>
      <c r="B52" s="42"/>
      <c r="C52" s="43"/>
      <c r="D52" s="43"/>
      <c r="E52" s="45" t="s">
        <v>142</v>
      </c>
      <c r="F52" s="43"/>
      <c r="G52" s="43"/>
      <c r="H52" s="43"/>
      <c r="I52" s="43"/>
      <c r="J52" s="44"/>
    </row>
    <row r="53" ht="60">
      <c r="A53" s="35" t="s">
        <v>57</v>
      </c>
      <c r="B53" s="42"/>
      <c r="C53" s="43"/>
      <c r="D53" s="43"/>
      <c r="E53" s="37" t="s">
        <v>143</v>
      </c>
      <c r="F53" s="43"/>
      <c r="G53" s="43"/>
      <c r="H53" s="43"/>
      <c r="I53" s="43"/>
      <c r="J53" s="44"/>
    </row>
    <row r="54">
      <c r="A54" s="35" t="s">
        <v>48</v>
      </c>
      <c r="B54" s="35">
        <v>12</v>
      </c>
      <c r="C54" s="36" t="s">
        <v>144</v>
      </c>
      <c r="D54" s="35" t="s">
        <v>50</v>
      </c>
      <c r="E54" s="37" t="s">
        <v>145</v>
      </c>
      <c r="F54" s="38" t="s">
        <v>94</v>
      </c>
      <c r="G54" s="39">
        <v>412.63999999999999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 ht="60">
      <c r="A55" s="35" t="s">
        <v>53</v>
      </c>
      <c r="B55" s="42"/>
      <c r="C55" s="43"/>
      <c r="D55" s="43"/>
      <c r="E55" s="37" t="s">
        <v>146</v>
      </c>
      <c r="F55" s="43"/>
      <c r="G55" s="43"/>
      <c r="H55" s="43"/>
      <c r="I55" s="43"/>
      <c r="J55" s="44"/>
    </row>
    <row r="56" ht="135">
      <c r="A56" s="35" t="s">
        <v>55</v>
      </c>
      <c r="B56" s="42"/>
      <c r="C56" s="43"/>
      <c r="D56" s="43"/>
      <c r="E56" s="45" t="s">
        <v>147</v>
      </c>
      <c r="F56" s="43"/>
      <c r="G56" s="43"/>
      <c r="H56" s="43"/>
      <c r="I56" s="43"/>
      <c r="J56" s="44"/>
    </row>
    <row r="57" ht="120">
      <c r="A57" s="35" t="s">
        <v>57</v>
      </c>
      <c r="B57" s="42"/>
      <c r="C57" s="43"/>
      <c r="D57" s="43"/>
      <c r="E57" s="37" t="s">
        <v>148</v>
      </c>
      <c r="F57" s="43"/>
      <c r="G57" s="43"/>
      <c r="H57" s="43"/>
      <c r="I57" s="43"/>
      <c r="J57" s="44"/>
    </row>
    <row r="58">
      <c r="A58" s="35" t="s">
        <v>48</v>
      </c>
      <c r="B58" s="35">
        <v>13</v>
      </c>
      <c r="C58" s="36" t="s">
        <v>149</v>
      </c>
      <c r="D58" s="35" t="s">
        <v>50</v>
      </c>
      <c r="E58" s="37" t="s">
        <v>150</v>
      </c>
      <c r="F58" s="38" t="s">
        <v>151</v>
      </c>
      <c r="G58" s="39">
        <v>104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>
      <c r="A59" s="35" t="s">
        <v>53</v>
      </c>
      <c r="B59" s="42"/>
      <c r="C59" s="43"/>
      <c r="D59" s="43"/>
      <c r="E59" s="37" t="s">
        <v>152</v>
      </c>
      <c r="F59" s="43"/>
      <c r="G59" s="43"/>
      <c r="H59" s="43"/>
      <c r="I59" s="43"/>
      <c r="J59" s="44"/>
    </row>
    <row r="60" ht="30">
      <c r="A60" s="35" t="s">
        <v>55</v>
      </c>
      <c r="B60" s="42"/>
      <c r="C60" s="43"/>
      <c r="D60" s="43"/>
      <c r="E60" s="45" t="s">
        <v>153</v>
      </c>
      <c r="F60" s="43"/>
      <c r="G60" s="43"/>
      <c r="H60" s="43"/>
      <c r="I60" s="43"/>
      <c r="J60" s="44"/>
    </row>
    <row r="61" ht="30">
      <c r="A61" s="35" t="s">
        <v>57</v>
      </c>
      <c r="B61" s="42"/>
      <c r="C61" s="43"/>
      <c r="D61" s="43"/>
      <c r="E61" s="37" t="s">
        <v>154</v>
      </c>
      <c r="F61" s="43"/>
      <c r="G61" s="43"/>
      <c r="H61" s="43"/>
      <c r="I61" s="43"/>
      <c r="J61" s="44"/>
    </row>
    <row r="62">
      <c r="A62" s="35" t="s">
        <v>48</v>
      </c>
      <c r="B62" s="35">
        <v>14</v>
      </c>
      <c r="C62" s="36" t="s">
        <v>155</v>
      </c>
      <c r="D62" s="35" t="s">
        <v>50</v>
      </c>
      <c r="E62" s="37" t="s">
        <v>156</v>
      </c>
      <c r="F62" s="38" t="s">
        <v>94</v>
      </c>
      <c r="G62" s="39">
        <v>5045.1760000000004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 ht="60">
      <c r="A63" s="35" t="s">
        <v>53</v>
      </c>
      <c r="B63" s="42"/>
      <c r="C63" s="43"/>
      <c r="D63" s="43"/>
      <c r="E63" s="37" t="s">
        <v>157</v>
      </c>
      <c r="F63" s="43"/>
      <c r="G63" s="43"/>
      <c r="H63" s="43"/>
      <c r="I63" s="43"/>
      <c r="J63" s="44"/>
    </row>
    <row r="64" ht="165">
      <c r="A64" s="35" t="s">
        <v>55</v>
      </c>
      <c r="B64" s="42"/>
      <c r="C64" s="43"/>
      <c r="D64" s="43"/>
      <c r="E64" s="45" t="s">
        <v>158</v>
      </c>
      <c r="F64" s="43"/>
      <c r="G64" s="43"/>
      <c r="H64" s="43"/>
      <c r="I64" s="43"/>
      <c r="J64" s="44"/>
    </row>
    <row r="65" ht="409.5">
      <c r="A65" s="35" t="s">
        <v>57</v>
      </c>
      <c r="B65" s="42"/>
      <c r="C65" s="43"/>
      <c r="D65" s="43"/>
      <c r="E65" s="37" t="s">
        <v>159</v>
      </c>
      <c r="F65" s="43"/>
      <c r="G65" s="43"/>
      <c r="H65" s="43"/>
      <c r="I65" s="43"/>
      <c r="J65" s="44"/>
    </row>
    <row r="66">
      <c r="A66" s="35" t="s">
        <v>48</v>
      </c>
      <c r="B66" s="35">
        <v>15</v>
      </c>
      <c r="C66" s="36" t="s">
        <v>160</v>
      </c>
      <c r="D66" s="35" t="s">
        <v>50</v>
      </c>
      <c r="E66" s="37" t="s">
        <v>161</v>
      </c>
      <c r="F66" s="38" t="s">
        <v>116</v>
      </c>
      <c r="G66" s="39">
        <v>2531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 ht="45">
      <c r="A67" s="35" t="s">
        <v>53</v>
      </c>
      <c r="B67" s="42"/>
      <c r="C67" s="43"/>
      <c r="D67" s="43"/>
      <c r="E67" s="37" t="s">
        <v>162</v>
      </c>
      <c r="F67" s="43"/>
      <c r="G67" s="43"/>
      <c r="H67" s="43"/>
      <c r="I67" s="43"/>
      <c r="J67" s="44"/>
    </row>
    <row r="68" ht="30">
      <c r="A68" s="35" t="s">
        <v>55</v>
      </c>
      <c r="B68" s="42"/>
      <c r="C68" s="43"/>
      <c r="D68" s="43"/>
      <c r="E68" s="45" t="s">
        <v>163</v>
      </c>
      <c r="F68" s="43"/>
      <c r="G68" s="43"/>
      <c r="H68" s="43"/>
      <c r="I68" s="43"/>
      <c r="J68" s="44"/>
    </row>
    <row r="69" ht="120">
      <c r="A69" s="35" t="s">
        <v>57</v>
      </c>
      <c r="B69" s="42"/>
      <c r="C69" s="43"/>
      <c r="D69" s="43"/>
      <c r="E69" s="37" t="s">
        <v>164</v>
      </c>
      <c r="F69" s="43"/>
      <c r="G69" s="43"/>
      <c r="H69" s="43"/>
      <c r="I69" s="43"/>
      <c r="J69" s="44"/>
    </row>
    <row r="70">
      <c r="A70" s="35" t="s">
        <v>48</v>
      </c>
      <c r="B70" s="35">
        <v>16</v>
      </c>
      <c r="C70" s="36" t="s">
        <v>165</v>
      </c>
      <c r="D70" s="35" t="s">
        <v>50</v>
      </c>
      <c r="E70" s="37" t="s">
        <v>166</v>
      </c>
      <c r="F70" s="38" t="s">
        <v>151</v>
      </c>
      <c r="G70" s="39">
        <v>3589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 ht="45">
      <c r="A71" s="35" t="s">
        <v>53</v>
      </c>
      <c r="B71" s="42"/>
      <c r="C71" s="43"/>
      <c r="D71" s="43"/>
      <c r="E71" s="37" t="s">
        <v>162</v>
      </c>
      <c r="F71" s="43"/>
      <c r="G71" s="43"/>
      <c r="H71" s="43"/>
      <c r="I71" s="43"/>
      <c r="J71" s="44"/>
    </row>
    <row r="72">
      <c r="A72" s="35" t="s">
        <v>55</v>
      </c>
      <c r="B72" s="42"/>
      <c r="C72" s="43"/>
      <c r="D72" s="43"/>
      <c r="E72" s="45" t="s">
        <v>167</v>
      </c>
      <c r="F72" s="43"/>
      <c r="G72" s="43"/>
      <c r="H72" s="43"/>
      <c r="I72" s="43"/>
      <c r="J72" s="44"/>
    </row>
    <row r="73" ht="30">
      <c r="A73" s="35" t="s">
        <v>57</v>
      </c>
      <c r="B73" s="42"/>
      <c r="C73" s="43"/>
      <c r="D73" s="43"/>
      <c r="E73" s="37" t="s">
        <v>168</v>
      </c>
      <c r="F73" s="43"/>
      <c r="G73" s="43"/>
      <c r="H73" s="43"/>
      <c r="I73" s="43"/>
      <c r="J73" s="44"/>
    </row>
    <row r="74">
      <c r="A74" s="35" t="s">
        <v>48</v>
      </c>
      <c r="B74" s="35">
        <v>17</v>
      </c>
      <c r="C74" s="36" t="s">
        <v>169</v>
      </c>
      <c r="D74" s="35" t="s">
        <v>50</v>
      </c>
      <c r="E74" s="37" t="s">
        <v>170</v>
      </c>
      <c r="F74" s="38" t="s">
        <v>151</v>
      </c>
      <c r="G74" s="39">
        <v>18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 ht="45">
      <c r="A75" s="35" t="s">
        <v>53</v>
      </c>
      <c r="B75" s="42"/>
      <c r="C75" s="43"/>
      <c r="D75" s="43"/>
      <c r="E75" s="37" t="s">
        <v>162</v>
      </c>
      <c r="F75" s="43"/>
      <c r="G75" s="43"/>
      <c r="H75" s="43"/>
      <c r="I75" s="43"/>
      <c r="J75" s="44"/>
    </row>
    <row r="76">
      <c r="A76" s="35" t="s">
        <v>55</v>
      </c>
      <c r="B76" s="42"/>
      <c r="C76" s="43"/>
      <c r="D76" s="43"/>
      <c r="E76" s="45" t="s">
        <v>171</v>
      </c>
      <c r="F76" s="43"/>
      <c r="G76" s="43"/>
      <c r="H76" s="43"/>
      <c r="I76" s="43"/>
      <c r="J76" s="44"/>
    </row>
    <row r="77" ht="30">
      <c r="A77" s="35" t="s">
        <v>57</v>
      </c>
      <c r="B77" s="42"/>
      <c r="C77" s="43"/>
      <c r="D77" s="43"/>
      <c r="E77" s="37" t="s">
        <v>168</v>
      </c>
      <c r="F77" s="43"/>
      <c r="G77" s="43"/>
      <c r="H77" s="43"/>
      <c r="I77" s="43"/>
      <c r="J77" s="44"/>
    </row>
    <row r="78">
      <c r="A78" s="35" t="s">
        <v>48</v>
      </c>
      <c r="B78" s="35">
        <v>18</v>
      </c>
      <c r="C78" s="36" t="s">
        <v>172</v>
      </c>
      <c r="D78" s="35" t="s">
        <v>50</v>
      </c>
      <c r="E78" s="37" t="s">
        <v>173</v>
      </c>
      <c r="F78" s="38" t="s">
        <v>151</v>
      </c>
      <c r="G78" s="39">
        <v>8</v>
      </c>
      <c r="H78" s="40">
        <v>0</v>
      </c>
      <c r="I78" s="40">
        <f>ROUND(G78*H78,P4)</f>
        <v>0</v>
      </c>
      <c r="J78" s="35"/>
      <c r="O78" s="41">
        <f>I78*0.21</f>
        <v>0</v>
      </c>
      <c r="P78">
        <v>3</v>
      </c>
    </row>
    <row r="79" ht="45">
      <c r="A79" s="35" t="s">
        <v>53</v>
      </c>
      <c r="B79" s="42"/>
      <c r="C79" s="43"/>
      <c r="D79" s="43"/>
      <c r="E79" s="37" t="s">
        <v>162</v>
      </c>
      <c r="F79" s="43"/>
      <c r="G79" s="43"/>
      <c r="H79" s="43"/>
      <c r="I79" s="43"/>
      <c r="J79" s="44"/>
    </row>
    <row r="80">
      <c r="A80" s="35" t="s">
        <v>55</v>
      </c>
      <c r="B80" s="42"/>
      <c r="C80" s="43"/>
      <c r="D80" s="43"/>
      <c r="E80" s="45" t="s">
        <v>174</v>
      </c>
      <c r="F80" s="43"/>
      <c r="G80" s="43"/>
      <c r="H80" s="43"/>
      <c r="I80" s="43"/>
      <c r="J80" s="44"/>
    </row>
    <row r="81" ht="30">
      <c r="A81" s="35" t="s">
        <v>57</v>
      </c>
      <c r="B81" s="42"/>
      <c r="C81" s="43"/>
      <c r="D81" s="43"/>
      <c r="E81" s="37" t="s">
        <v>168</v>
      </c>
      <c r="F81" s="43"/>
      <c r="G81" s="43"/>
      <c r="H81" s="43"/>
      <c r="I81" s="43"/>
      <c r="J81" s="44"/>
    </row>
    <row r="82">
      <c r="A82" s="35" t="s">
        <v>48</v>
      </c>
      <c r="B82" s="35">
        <v>19</v>
      </c>
      <c r="C82" s="36" t="s">
        <v>175</v>
      </c>
      <c r="D82" s="35" t="s">
        <v>50</v>
      </c>
      <c r="E82" s="37" t="s">
        <v>176</v>
      </c>
      <c r="F82" s="38" t="s">
        <v>151</v>
      </c>
      <c r="G82" s="39">
        <v>12</v>
      </c>
      <c r="H82" s="40">
        <v>0</v>
      </c>
      <c r="I82" s="40">
        <f>ROUND(G82*H82,P4)</f>
        <v>0</v>
      </c>
      <c r="J82" s="35"/>
      <c r="O82" s="41">
        <f>I82*0.21</f>
        <v>0</v>
      </c>
      <c r="P82">
        <v>3</v>
      </c>
    </row>
    <row r="83" ht="45">
      <c r="A83" s="35" t="s">
        <v>53</v>
      </c>
      <c r="B83" s="42"/>
      <c r="C83" s="43"/>
      <c r="D83" s="43"/>
      <c r="E83" s="37" t="s">
        <v>162</v>
      </c>
      <c r="F83" s="43"/>
      <c r="G83" s="43"/>
      <c r="H83" s="43"/>
      <c r="I83" s="43"/>
      <c r="J83" s="44"/>
    </row>
    <row r="84">
      <c r="A84" s="35" t="s">
        <v>55</v>
      </c>
      <c r="B84" s="42"/>
      <c r="C84" s="43"/>
      <c r="D84" s="43"/>
      <c r="E84" s="45" t="s">
        <v>177</v>
      </c>
      <c r="F84" s="43"/>
      <c r="G84" s="43"/>
      <c r="H84" s="43"/>
      <c r="I84" s="43"/>
      <c r="J84" s="44"/>
    </row>
    <row r="85" ht="30">
      <c r="A85" s="35" t="s">
        <v>57</v>
      </c>
      <c r="B85" s="42"/>
      <c r="C85" s="43"/>
      <c r="D85" s="43"/>
      <c r="E85" s="37" t="s">
        <v>168</v>
      </c>
      <c r="F85" s="43"/>
      <c r="G85" s="43"/>
      <c r="H85" s="43"/>
      <c r="I85" s="43"/>
      <c r="J85" s="44"/>
    </row>
    <row r="86">
      <c r="A86" s="35" t="s">
        <v>48</v>
      </c>
      <c r="B86" s="35">
        <v>20</v>
      </c>
      <c r="C86" s="36" t="s">
        <v>178</v>
      </c>
      <c r="D86" s="35" t="s">
        <v>50</v>
      </c>
      <c r="E86" s="37" t="s">
        <v>179</v>
      </c>
      <c r="F86" s="38" t="s">
        <v>94</v>
      </c>
      <c r="G86" s="39">
        <v>486.72399999999999</v>
      </c>
      <c r="H86" s="40">
        <v>0</v>
      </c>
      <c r="I86" s="40">
        <f>ROUND(G86*H86,P4)</f>
        <v>0</v>
      </c>
      <c r="J86" s="35"/>
      <c r="O86" s="41">
        <f>I86*0.21</f>
        <v>0</v>
      </c>
      <c r="P86">
        <v>3</v>
      </c>
    </row>
    <row r="87" ht="45">
      <c r="A87" s="35" t="s">
        <v>53</v>
      </c>
      <c r="B87" s="42"/>
      <c r="C87" s="43"/>
      <c r="D87" s="43"/>
      <c r="E87" s="37" t="s">
        <v>180</v>
      </c>
      <c r="F87" s="43"/>
      <c r="G87" s="43"/>
      <c r="H87" s="43"/>
      <c r="I87" s="43"/>
      <c r="J87" s="44"/>
    </row>
    <row r="88" ht="225">
      <c r="A88" s="35" t="s">
        <v>55</v>
      </c>
      <c r="B88" s="42"/>
      <c r="C88" s="43"/>
      <c r="D88" s="43"/>
      <c r="E88" s="45" t="s">
        <v>181</v>
      </c>
      <c r="F88" s="43"/>
      <c r="G88" s="43"/>
      <c r="H88" s="43"/>
      <c r="I88" s="43"/>
      <c r="J88" s="44"/>
    </row>
    <row r="89" ht="409.5">
      <c r="A89" s="35" t="s">
        <v>57</v>
      </c>
      <c r="B89" s="42"/>
      <c r="C89" s="43"/>
      <c r="D89" s="43"/>
      <c r="E89" s="37" t="s">
        <v>182</v>
      </c>
      <c r="F89" s="43"/>
      <c r="G89" s="43"/>
      <c r="H89" s="43"/>
      <c r="I89" s="43"/>
      <c r="J89" s="44"/>
    </row>
    <row r="90">
      <c r="A90" s="35" t="s">
        <v>48</v>
      </c>
      <c r="B90" s="35">
        <v>21</v>
      </c>
      <c r="C90" s="36" t="s">
        <v>183</v>
      </c>
      <c r="D90" s="35" t="s">
        <v>50</v>
      </c>
      <c r="E90" s="37" t="s">
        <v>184</v>
      </c>
      <c r="F90" s="38" t="s">
        <v>94</v>
      </c>
      <c r="G90" s="39">
        <v>22.047999999999998</v>
      </c>
      <c r="H90" s="40">
        <v>0</v>
      </c>
      <c r="I90" s="40">
        <f>ROUND(G90*H90,P4)</f>
        <v>0</v>
      </c>
      <c r="J90" s="35"/>
      <c r="O90" s="41">
        <f>I90*0.21</f>
        <v>0</v>
      </c>
      <c r="P90">
        <v>3</v>
      </c>
    </row>
    <row r="91" ht="45">
      <c r="A91" s="35" t="s">
        <v>53</v>
      </c>
      <c r="B91" s="42"/>
      <c r="C91" s="43"/>
      <c r="D91" s="43"/>
      <c r="E91" s="37" t="s">
        <v>180</v>
      </c>
      <c r="F91" s="43"/>
      <c r="G91" s="43"/>
      <c r="H91" s="43"/>
      <c r="I91" s="43"/>
      <c r="J91" s="44"/>
    </row>
    <row r="92" ht="45">
      <c r="A92" s="35" t="s">
        <v>55</v>
      </c>
      <c r="B92" s="42"/>
      <c r="C92" s="43"/>
      <c r="D92" s="43"/>
      <c r="E92" s="45" t="s">
        <v>185</v>
      </c>
      <c r="F92" s="43"/>
      <c r="G92" s="43"/>
      <c r="H92" s="43"/>
      <c r="I92" s="43"/>
      <c r="J92" s="44"/>
    </row>
    <row r="93" ht="409.5">
      <c r="A93" s="35" t="s">
        <v>57</v>
      </c>
      <c r="B93" s="42"/>
      <c r="C93" s="43"/>
      <c r="D93" s="43"/>
      <c r="E93" s="37" t="s">
        <v>182</v>
      </c>
      <c r="F93" s="43"/>
      <c r="G93" s="43"/>
      <c r="H93" s="43"/>
      <c r="I93" s="43"/>
      <c r="J93" s="44"/>
    </row>
    <row r="94">
      <c r="A94" s="35" t="s">
        <v>48</v>
      </c>
      <c r="B94" s="35">
        <v>22</v>
      </c>
      <c r="C94" s="36" t="s">
        <v>186</v>
      </c>
      <c r="D94" s="35" t="s">
        <v>50</v>
      </c>
      <c r="E94" s="37" t="s">
        <v>187</v>
      </c>
      <c r="F94" s="38" t="s">
        <v>94</v>
      </c>
      <c r="G94" s="39">
        <v>130</v>
      </c>
      <c r="H94" s="40">
        <v>0</v>
      </c>
      <c r="I94" s="40">
        <f>ROUND(G94*H94,P4)</f>
        <v>0</v>
      </c>
      <c r="J94" s="35"/>
      <c r="O94" s="41">
        <f>I94*0.21</f>
        <v>0</v>
      </c>
      <c r="P94">
        <v>3</v>
      </c>
    </row>
    <row r="95">
      <c r="A95" s="35" t="s">
        <v>53</v>
      </c>
      <c r="B95" s="42"/>
      <c r="C95" s="43"/>
      <c r="D95" s="43"/>
      <c r="E95" s="37" t="s">
        <v>188</v>
      </c>
      <c r="F95" s="43"/>
      <c r="G95" s="43"/>
      <c r="H95" s="43"/>
      <c r="I95" s="43"/>
      <c r="J95" s="44"/>
    </row>
    <row r="96" ht="30">
      <c r="A96" s="35" t="s">
        <v>55</v>
      </c>
      <c r="B96" s="42"/>
      <c r="C96" s="43"/>
      <c r="D96" s="43"/>
      <c r="E96" s="45" t="s">
        <v>189</v>
      </c>
      <c r="F96" s="43"/>
      <c r="G96" s="43"/>
      <c r="H96" s="43"/>
      <c r="I96" s="43"/>
      <c r="J96" s="44"/>
    </row>
    <row r="97" ht="345">
      <c r="A97" s="35" t="s">
        <v>57</v>
      </c>
      <c r="B97" s="42"/>
      <c r="C97" s="43"/>
      <c r="D97" s="43"/>
      <c r="E97" s="37" t="s">
        <v>190</v>
      </c>
      <c r="F97" s="43"/>
      <c r="G97" s="43"/>
      <c r="H97" s="43"/>
      <c r="I97" s="43"/>
      <c r="J97" s="44"/>
    </row>
    <row r="98">
      <c r="A98" s="35" t="s">
        <v>48</v>
      </c>
      <c r="B98" s="35">
        <v>23</v>
      </c>
      <c r="C98" s="36" t="s">
        <v>191</v>
      </c>
      <c r="D98" s="35" t="s">
        <v>50</v>
      </c>
      <c r="E98" s="37" t="s">
        <v>192</v>
      </c>
      <c r="F98" s="38" t="s">
        <v>94</v>
      </c>
      <c r="G98" s="39">
        <v>4259.9480000000003</v>
      </c>
      <c r="H98" s="40">
        <v>0</v>
      </c>
      <c r="I98" s="40">
        <f>ROUND(G98*H98,P4)</f>
        <v>0</v>
      </c>
      <c r="J98" s="35"/>
      <c r="O98" s="41">
        <f>I98*0.21</f>
        <v>0</v>
      </c>
      <c r="P98">
        <v>3</v>
      </c>
    </row>
    <row r="99">
      <c r="A99" s="35" t="s">
        <v>53</v>
      </c>
      <c r="B99" s="42"/>
      <c r="C99" s="43"/>
      <c r="D99" s="43"/>
      <c r="E99" s="46" t="s">
        <v>50</v>
      </c>
      <c r="F99" s="43"/>
      <c r="G99" s="43"/>
      <c r="H99" s="43"/>
      <c r="I99" s="43"/>
      <c r="J99" s="44"/>
    </row>
    <row r="100" ht="30">
      <c r="A100" s="35" t="s">
        <v>55</v>
      </c>
      <c r="B100" s="42"/>
      <c r="C100" s="43"/>
      <c r="D100" s="43"/>
      <c r="E100" s="45" t="s">
        <v>193</v>
      </c>
      <c r="F100" s="43"/>
      <c r="G100" s="43"/>
      <c r="H100" s="43"/>
      <c r="I100" s="43"/>
      <c r="J100" s="44"/>
    </row>
    <row r="101" ht="240">
      <c r="A101" s="35" t="s">
        <v>57</v>
      </c>
      <c r="B101" s="42"/>
      <c r="C101" s="43"/>
      <c r="D101" s="43"/>
      <c r="E101" s="37" t="s">
        <v>194</v>
      </c>
      <c r="F101" s="43"/>
      <c r="G101" s="43"/>
      <c r="H101" s="43"/>
      <c r="I101" s="43"/>
      <c r="J101" s="44"/>
    </row>
    <row r="102">
      <c r="A102" s="35" t="s">
        <v>48</v>
      </c>
      <c r="B102" s="35">
        <v>24</v>
      </c>
      <c r="C102" s="36" t="s">
        <v>195</v>
      </c>
      <c r="D102" s="35" t="s">
        <v>50</v>
      </c>
      <c r="E102" s="37" t="s">
        <v>196</v>
      </c>
      <c r="F102" s="38" t="s">
        <v>94</v>
      </c>
      <c r="G102" s="39">
        <v>1164</v>
      </c>
      <c r="H102" s="40">
        <v>0</v>
      </c>
      <c r="I102" s="40">
        <f>ROUND(G102*H102,P4)</f>
        <v>0</v>
      </c>
      <c r="J102" s="35"/>
      <c r="O102" s="41">
        <f>I102*0.21</f>
        <v>0</v>
      </c>
      <c r="P102">
        <v>3</v>
      </c>
    </row>
    <row r="103">
      <c r="A103" s="35" t="s">
        <v>53</v>
      </c>
      <c r="B103" s="42"/>
      <c r="C103" s="43"/>
      <c r="D103" s="43"/>
      <c r="E103" s="37" t="s">
        <v>197</v>
      </c>
      <c r="F103" s="43"/>
      <c r="G103" s="43"/>
      <c r="H103" s="43"/>
      <c r="I103" s="43"/>
      <c r="J103" s="44"/>
    </row>
    <row r="104" ht="60">
      <c r="A104" s="35" t="s">
        <v>55</v>
      </c>
      <c r="B104" s="42"/>
      <c r="C104" s="43"/>
      <c r="D104" s="43"/>
      <c r="E104" s="45" t="s">
        <v>198</v>
      </c>
      <c r="F104" s="43"/>
      <c r="G104" s="43"/>
      <c r="H104" s="43"/>
      <c r="I104" s="43"/>
      <c r="J104" s="44"/>
    </row>
    <row r="105" ht="315">
      <c r="A105" s="35" t="s">
        <v>57</v>
      </c>
      <c r="B105" s="42"/>
      <c r="C105" s="43"/>
      <c r="D105" s="43"/>
      <c r="E105" s="37" t="s">
        <v>199</v>
      </c>
      <c r="F105" s="43"/>
      <c r="G105" s="43"/>
      <c r="H105" s="43"/>
      <c r="I105" s="43"/>
      <c r="J105" s="44"/>
    </row>
    <row r="106">
      <c r="A106" s="35" t="s">
        <v>48</v>
      </c>
      <c r="B106" s="35">
        <v>25</v>
      </c>
      <c r="C106" s="36" t="s">
        <v>200</v>
      </c>
      <c r="D106" s="35" t="s">
        <v>50</v>
      </c>
      <c r="E106" s="37" t="s">
        <v>201</v>
      </c>
      <c r="F106" s="38" t="s">
        <v>94</v>
      </c>
      <c r="G106" s="39">
        <v>158.53999999999999</v>
      </c>
      <c r="H106" s="40">
        <v>0</v>
      </c>
      <c r="I106" s="40">
        <f>ROUND(G106*H106,P4)</f>
        <v>0</v>
      </c>
      <c r="J106" s="35"/>
      <c r="O106" s="41">
        <f>I106*0.21</f>
        <v>0</v>
      </c>
      <c r="P106">
        <v>3</v>
      </c>
    </row>
    <row r="107">
      <c r="A107" s="35" t="s">
        <v>53</v>
      </c>
      <c r="B107" s="42"/>
      <c r="C107" s="43"/>
      <c r="D107" s="43"/>
      <c r="E107" s="37" t="s">
        <v>202</v>
      </c>
      <c r="F107" s="43"/>
      <c r="G107" s="43"/>
      <c r="H107" s="43"/>
      <c r="I107" s="43"/>
      <c r="J107" s="44"/>
    </row>
    <row r="108" ht="45">
      <c r="A108" s="35" t="s">
        <v>55</v>
      </c>
      <c r="B108" s="42"/>
      <c r="C108" s="43"/>
      <c r="D108" s="43"/>
      <c r="E108" s="45" t="s">
        <v>203</v>
      </c>
      <c r="F108" s="43"/>
      <c r="G108" s="43"/>
      <c r="H108" s="43"/>
      <c r="I108" s="43"/>
      <c r="J108" s="44"/>
    </row>
    <row r="109" ht="300">
      <c r="A109" s="35" t="s">
        <v>57</v>
      </c>
      <c r="B109" s="42"/>
      <c r="C109" s="43"/>
      <c r="D109" s="43"/>
      <c r="E109" s="37" t="s">
        <v>204</v>
      </c>
      <c r="F109" s="43"/>
      <c r="G109" s="43"/>
      <c r="H109" s="43"/>
      <c r="I109" s="43"/>
      <c r="J109" s="44"/>
    </row>
    <row r="110">
      <c r="A110" s="35" t="s">
        <v>48</v>
      </c>
      <c r="B110" s="35">
        <v>26</v>
      </c>
      <c r="C110" s="36" t="s">
        <v>205</v>
      </c>
      <c r="D110" s="35" t="s">
        <v>50</v>
      </c>
      <c r="E110" s="37" t="s">
        <v>206</v>
      </c>
      <c r="F110" s="38" t="s">
        <v>94</v>
      </c>
      <c r="G110" s="39">
        <v>6.0199999999999996</v>
      </c>
      <c r="H110" s="40">
        <v>0</v>
      </c>
      <c r="I110" s="40">
        <f>ROUND(G110*H110,P4)</f>
        <v>0</v>
      </c>
      <c r="J110" s="35"/>
      <c r="O110" s="41">
        <f>I110*0.21</f>
        <v>0</v>
      </c>
      <c r="P110">
        <v>3</v>
      </c>
    </row>
    <row r="111">
      <c r="A111" s="35" t="s">
        <v>53</v>
      </c>
      <c r="B111" s="42"/>
      <c r="C111" s="43"/>
      <c r="D111" s="43"/>
      <c r="E111" s="37" t="s">
        <v>207</v>
      </c>
      <c r="F111" s="43"/>
      <c r="G111" s="43"/>
      <c r="H111" s="43"/>
      <c r="I111" s="43"/>
      <c r="J111" s="44"/>
    </row>
    <row r="112">
      <c r="A112" s="35" t="s">
        <v>55</v>
      </c>
      <c r="B112" s="42"/>
      <c r="C112" s="43"/>
      <c r="D112" s="43"/>
      <c r="E112" s="45" t="s">
        <v>208</v>
      </c>
      <c r="F112" s="43"/>
      <c r="G112" s="43"/>
      <c r="H112" s="43"/>
      <c r="I112" s="43"/>
      <c r="J112" s="44"/>
    </row>
    <row r="113" ht="390">
      <c r="A113" s="35" t="s">
        <v>57</v>
      </c>
      <c r="B113" s="42"/>
      <c r="C113" s="43"/>
      <c r="D113" s="43"/>
      <c r="E113" s="37" t="s">
        <v>209</v>
      </c>
      <c r="F113" s="43"/>
      <c r="G113" s="43"/>
      <c r="H113" s="43"/>
      <c r="I113" s="43"/>
      <c r="J113" s="44"/>
    </row>
    <row r="114">
      <c r="A114" s="35" t="s">
        <v>48</v>
      </c>
      <c r="B114" s="35">
        <v>27</v>
      </c>
      <c r="C114" s="36" t="s">
        <v>210</v>
      </c>
      <c r="D114" s="35" t="s">
        <v>50</v>
      </c>
      <c r="E114" s="37" t="s">
        <v>211</v>
      </c>
      <c r="F114" s="38" t="s">
        <v>116</v>
      </c>
      <c r="G114" s="39">
        <v>11814.280000000001</v>
      </c>
      <c r="H114" s="40">
        <v>0</v>
      </c>
      <c r="I114" s="40">
        <f>ROUND(G114*H114,P4)</f>
        <v>0</v>
      </c>
      <c r="J114" s="35"/>
      <c r="O114" s="41">
        <f>I114*0.21</f>
        <v>0</v>
      </c>
      <c r="P114">
        <v>3</v>
      </c>
    </row>
    <row r="115">
      <c r="A115" s="35" t="s">
        <v>53</v>
      </c>
      <c r="B115" s="42"/>
      <c r="C115" s="43"/>
      <c r="D115" s="43"/>
      <c r="E115" s="46" t="s">
        <v>50</v>
      </c>
      <c r="F115" s="43"/>
      <c r="G115" s="43"/>
      <c r="H115" s="43"/>
      <c r="I115" s="43"/>
      <c r="J115" s="44"/>
    </row>
    <row r="116" ht="135">
      <c r="A116" s="35" t="s">
        <v>55</v>
      </c>
      <c r="B116" s="42"/>
      <c r="C116" s="43"/>
      <c r="D116" s="43"/>
      <c r="E116" s="45" t="s">
        <v>212</v>
      </c>
      <c r="F116" s="43"/>
      <c r="G116" s="43"/>
      <c r="H116" s="43"/>
      <c r="I116" s="43"/>
      <c r="J116" s="44"/>
    </row>
    <row r="117" ht="30">
      <c r="A117" s="35" t="s">
        <v>57</v>
      </c>
      <c r="B117" s="42"/>
      <c r="C117" s="43"/>
      <c r="D117" s="43"/>
      <c r="E117" s="37" t="s">
        <v>213</v>
      </c>
      <c r="F117" s="43"/>
      <c r="G117" s="43"/>
      <c r="H117" s="43"/>
      <c r="I117" s="43"/>
      <c r="J117" s="44"/>
    </row>
    <row r="118">
      <c r="A118" s="35" t="s">
        <v>48</v>
      </c>
      <c r="B118" s="35">
        <v>28</v>
      </c>
      <c r="C118" s="36" t="s">
        <v>214</v>
      </c>
      <c r="D118" s="35" t="s">
        <v>50</v>
      </c>
      <c r="E118" s="37" t="s">
        <v>215</v>
      </c>
      <c r="F118" s="38" t="s">
        <v>116</v>
      </c>
      <c r="G118" s="39">
        <v>6950.5</v>
      </c>
      <c r="H118" s="40">
        <v>0</v>
      </c>
      <c r="I118" s="40">
        <f>ROUND(G118*H118,P4)</f>
        <v>0</v>
      </c>
      <c r="J118" s="35"/>
      <c r="O118" s="41">
        <f>I118*0.21</f>
        <v>0</v>
      </c>
      <c r="P118">
        <v>3</v>
      </c>
    </row>
    <row r="119">
      <c r="A119" s="35" t="s">
        <v>53</v>
      </c>
      <c r="B119" s="42"/>
      <c r="C119" s="43"/>
      <c r="D119" s="43"/>
      <c r="E119" s="37" t="s">
        <v>216</v>
      </c>
      <c r="F119" s="43"/>
      <c r="G119" s="43"/>
      <c r="H119" s="43"/>
      <c r="I119" s="43"/>
      <c r="J119" s="44"/>
    </row>
    <row r="120" ht="60">
      <c r="A120" s="35" t="s">
        <v>55</v>
      </c>
      <c r="B120" s="42"/>
      <c r="C120" s="43"/>
      <c r="D120" s="43"/>
      <c r="E120" s="45" t="s">
        <v>217</v>
      </c>
      <c r="F120" s="43"/>
      <c r="G120" s="43"/>
      <c r="H120" s="43"/>
      <c r="I120" s="43"/>
      <c r="J120" s="44"/>
    </row>
    <row r="121" ht="45">
      <c r="A121" s="35" t="s">
        <v>57</v>
      </c>
      <c r="B121" s="42"/>
      <c r="C121" s="43"/>
      <c r="D121" s="43"/>
      <c r="E121" s="37" t="s">
        <v>218</v>
      </c>
      <c r="F121" s="43"/>
      <c r="G121" s="43"/>
      <c r="H121" s="43"/>
      <c r="I121" s="43"/>
      <c r="J121" s="44"/>
    </row>
    <row r="122">
      <c r="A122" s="35" t="s">
        <v>48</v>
      </c>
      <c r="B122" s="35">
        <v>29</v>
      </c>
      <c r="C122" s="36" t="s">
        <v>219</v>
      </c>
      <c r="D122" s="35" t="s">
        <v>50</v>
      </c>
      <c r="E122" s="37" t="s">
        <v>220</v>
      </c>
      <c r="F122" s="38" t="s">
        <v>116</v>
      </c>
      <c r="G122" s="39">
        <v>13723</v>
      </c>
      <c r="H122" s="40">
        <v>0</v>
      </c>
      <c r="I122" s="40">
        <f>ROUND(G122*H122,P4)</f>
        <v>0</v>
      </c>
      <c r="J122" s="35"/>
      <c r="O122" s="41">
        <f>I122*0.21</f>
        <v>0</v>
      </c>
      <c r="P122">
        <v>3</v>
      </c>
    </row>
    <row r="123">
      <c r="A123" s="35" t="s">
        <v>53</v>
      </c>
      <c r="B123" s="42"/>
      <c r="C123" s="43"/>
      <c r="D123" s="43"/>
      <c r="E123" s="46" t="s">
        <v>50</v>
      </c>
      <c r="F123" s="43"/>
      <c r="G123" s="43"/>
      <c r="H123" s="43"/>
      <c r="I123" s="43"/>
      <c r="J123" s="44"/>
    </row>
    <row r="124" ht="60">
      <c r="A124" s="35" t="s">
        <v>55</v>
      </c>
      <c r="B124" s="42"/>
      <c r="C124" s="43"/>
      <c r="D124" s="43"/>
      <c r="E124" s="45" t="s">
        <v>221</v>
      </c>
      <c r="F124" s="43"/>
      <c r="G124" s="43"/>
      <c r="H124" s="43"/>
      <c r="I124" s="43"/>
      <c r="J124" s="44"/>
    </row>
    <row r="125" ht="30">
      <c r="A125" s="35" t="s">
        <v>57</v>
      </c>
      <c r="B125" s="42"/>
      <c r="C125" s="43"/>
      <c r="D125" s="43"/>
      <c r="E125" s="37" t="s">
        <v>222</v>
      </c>
      <c r="F125" s="43"/>
      <c r="G125" s="43"/>
      <c r="H125" s="43"/>
      <c r="I125" s="43"/>
      <c r="J125" s="44"/>
    </row>
    <row r="126">
      <c r="A126" s="35" t="s">
        <v>48</v>
      </c>
      <c r="B126" s="35">
        <v>30</v>
      </c>
      <c r="C126" s="36" t="s">
        <v>223</v>
      </c>
      <c r="D126" s="35" t="s">
        <v>50</v>
      </c>
      <c r="E126" s="37" t="s">
        <v>224</v>
      </c>
      <c r="F126" s="38" t="s">
        <v>116</v>
      </c>
      <c r="G126" s="39">
        <v>13723</v>
      </c>
      <c r="H126" s="40">
        <v>0</v>
      </c>
      <c r="I126" s="40">
        <f>ROUND(G126*H126,P4)</f>
        <v>0</v>
      </c>
      <c r="J126" s="35"/>
      <c r="O126" s="41">
        <f>I126*0.21</f>
        <v>0</v>
      </c>
      <c r="P126">
        <v>3</v>
      </c>
    </row>
    <row r="127">
      <c r="A127" s="35" t="s">
        <v>53</v>
      </c>
      <c r="B127" s="42"/>
      <c r="C127" s="43"/>
      <c r="D127" s="43"/>
      <c r="E127" s="46" t="s">
        <v>50</v>
      </c>
      <c r="F127" s="43"/>
      <c r="G127" s="43"/>
      <c r="H127" s="43"/>
      <c r="I127" s="43"/>
      <c r="J127" s="44"/>
    </row>
    <row r="128" ht="60">
      <c r="A128" s="35" t="s">
        <v>55</v>
      </c>
      <c r="B128" s="42"/>
      <c r="C128" s="43"/>
      <c r="D128" s="43"/>
      <c r="E128" s="45" t="s">
        <v>221</v>
      </c>
      <c r="F128" s="43"/>
      <c r="G128" s="43"/>
      <c r="H128" s="43"/>
      <c r="I128" s="43"/>
      <c r="J128" s="44"/>
    </row>
    <row r="129" ht="45">
      <c r="A129" s="35" t="s">
        <v>57</v>
      </c>
      <c r="B129" s="42"/>
      <c r="C129" s="43"/>
      <c r="D129" s="43"/>
      <c r="E129" s="37" t="s">
        <v>225</v>
      </c>
      <c r="F129" s="43"/>
      <c r="G129" s="43"/>
      <c r="H129" s="43"/>
      <c r="I129" s="43"/>
      <c r="J129" s="44"/>
    </row>
    <row r="130">
      <c r="A130" s="29" t="s">
        <v>45</v>
      </c>
      <c r="B130" s="30"/>
      <c r="C130" s="31" t="s">
        <v>226</v>
      </c>
      <c r="D130" s="32"/>
      <c r="E130" s="29" t="s">
        <v>227</v>
      </c>
      <c r="F130" s="32"/>
      <c r="G130" s="32"/>
      <c r="H130" s="32"/>
      <c r="I130" s="33">
        <f>SUMIFS(I131:I138,A131:A138,"P")</f>
        <v>0</v>
      </c>
      <c r="J130" s="34"/>
    </row>
    <row r="131">
      <c r="A131" s="35" t="s">
        <v>48</v>
      </c>
      <c r="B131" s="35">
        <v>31</v>
      </c>
      <c r="C131" s="36" t="s">
        <v>228</v>
      </c>
      <c r="D131" s="35" t="s">
        <v>50</v>
      </c>
      <c r="E131" s="37" t="s">
        <v>229</v>
      </c>
      <c r="F131" s="38" t="s">
        <v>94</v>
      </c>
      <c r="G131" s="39">
        <v>5692</v>
      </c>
      <c r="H131" s="40">
        <v>0</v>
      </c>
      <c r="I131" s="40">
        <f>ROUND(G131*H131,P4)</f>
        <v>0</v>
      </c>
      <c r="J131" s="35"/>
      <c r="O131" s="41">
        <f>I131*0.21</f>
        <v>0</v>
      </c>
      <c r="P131">
        <v>3</v>
      </c>
    </row>
    <row r="132" ht="45">
      <c r="A132" s="35" t="s">
        <v>53</v>
      </c>
      <c r="B132" s="42"/>
      <c r="C132" s="43"/>
      <c r="D132" s="43"/>
      <c r="E132" s="37" t="s">
        <v>230</v>
      </c>
      <c r="F132" s="43"/>
      <c r="G132" s="43"/>
      <c r="H132" s="43"/>
      <c r="I132" s="43"/>
      <c r="J132" s="44"/>
    </row>
    <row r="133" ht="120">
      <c r="A133" s="35" t="s">
        <v>55</v>
      </c>
      <c r="B133" s="42"/>
      <c r="C133" s="43"/>
      <c r="D133" s="43"/>
      <c r="E133" s="45" t="s">
        <v>231</v>
      </c>
      <c r="F133" s="43"/>
      <c r="G133" s="43"/>
      <c r="H133" s="43"/>
      <c r="I133" s="43"/>
      <c r="J133" s="44"/>
    </row>
    <row r="134" ht="60">
      <c r="A134" s="35" t="s">
        <v>57</v>
      </c>
      <c r="B134" s="42"/>
      <c r="C134" s="43"/>
      <c r="D134" s="43"/>
      <c r="E134" s="37" t="s">
        <v>232</v>
      </c>
      <c r="F134" s="43"/>
      <c r="G134" s="43"/>
      <c r="H134" s="43"/>
      <c r="I134" s="43"/>
      <c r="J134" s="44"/>
    </row>
    <row r="135">
      <c r="A135" s="35" t="s">
        <v>48</v>
      </c>
      <c r="B135" s="35">
        <v>32</v>
      </c>
      <c r="C135" s="36" t="s">
        <v>233</v>
      </c>
      <c r="D135" s="35" t="s">
        <v>50</v>
      </c>
      <c r="E135" s="37" t="s">
        <v>234</v>
      </c>
      <c r="F135" s="38" t="s">
        <v>116</v>
      </c>
      <c r="G135" s="39">
        <v>16304</v>
      </c>
      <c r="H135" s="40">
        <v>0</v>
      </c>
      <c r="I135" s="40">
        <f>ROUND(G135*H135,P4)</f>
        <v>0</v>
      </c>
      <c r="J135" s="35"/>
      <c r="O135" s="41">
        <f>I135*0.21</f>
        <v>0</v>
      </c>
      <c r="P135">
        <v>3</v>
      </c>
    </row>
    <row r="136" ht="45">
      <c r="A136" s="35" t="s">
        <v>53</v>
      </c>
      <c r="B136" s="42"/>
      <c r="C136" s="43"/>
      <c r="D136" s="43"/>
      <c r="E136" s="37" t="s">
        <v>235</v>
      </c>
      <c r="F136" s="43"/>
      <c r="G136" s="43"/>
      <c r="H136" s="43"/>
      <c r="I136" s="43"/>
      <c r="J136" s="44"/>
    </row>
    <row r="137" ht="120">
      <c r="A137" s="35" t="s">
        <v>55</v>
      </c>
      <c r="B137" s="42"/>
      <c r="C137" s="43"/>
      <c r="D137" s="43"/>
      <c r="E137" s="45" t="s">
        <v>236</v>
      </c>
      <c r="F137" s="43"/>
      <c r="G137" s="43"/>
      <c r="H137" s="43"/>
      <c r="I137" s="43"/>
      <c r="J137" s="44"/>
    </row>
    <row r="138" ht="150">
      <c r="A138" s="35" t="s">
        <v>57</v>
      </c>
      <c r="B138" s="42"/>
      <c r="C138" s="43"/>
      <c r="D138" s="43"/>
      <c r="E138" s="37" t="s">
        <v>237</v>
      </c>
      <c r="F138" s="43"/>
      <c r="G138" s="43"/>
      <c r="H138" s="43"/>
      <c r="I138" s="43"/>
      <c r="J138" s="44"/>
    </row>
    <row r="139">
      <c r="A139" s="29" t="s">
        <v>45</v>
      </c>
      <c r="B139" s="30"/>
      <c r="C139" s="31" t="s">
        <v>238</v>
      </c>
      <c r="D139" s="32"/>
      <c r="E139" s="29" t="s">
        <v>239</v>
      </c>
      <c r="F139" s="32"/>
      <c r="G139" s="32"/>
      <c r="H139" s="32"/>
      <c r="I139" s="33">
        <f>SUMIFS(I140:I159,A140:A159,"P")</f>
        <v>0</v>
      </c>
      <c r="J139" s="34"/>
    </row>
    <row r="140">
      <c r="A140" s="35" t="s">
        <v>48</v>
      </c>
      <c r="B140" s="35">
        <v>33</v>
      </c>
      <c r="C140" s="36" t="s">
        <v>240</v>
      </c>
      <c r="D140" s="35" t="s">
        <v>50</v>
      </c>
      <c r="E140" s="37" t="s">
        <v>241</v>
      </c>
      <c r="F140" s="38" t="s">
        <v>94</v>
      </c>
      <c r="G140" s="39">
        <v>0.83199999999999996</v>
      </c>
      <c r="H140" s="40">
        <v>0</v>
      </c>
      <c r="I140" s="40">
        <f>ROUND(G140*H140,P4)</f>
        <v>0</v>
      </c>
      <c r="J140" s="35"/>
      <c r="O140" s="41">
        <f>I140*0.21</f>
        <v>0</v>
      </c>
      <c r="P140">
        <v>3</v>
      </c>
    </row>
    <row r="141">
      <c r="A141" s="35" t="s">
        <v>53</v>
      </c>
      <c r="B141" s="42"/>
      <c r="C141" s="43"/>
      <c r="D141" s="43"/>
      <c r="E141" s="46" t="s">
        <v>50</v>
      </c>
      <c r="F141" s="43"/>
      <c r="G141" s="43"/>
      <c r="H141" s="43"/>
      <c r="I141" s="43"/>
      <c r="J141" s="44"/>
    </row>
    <row r="142">
      <c r="A142" s="35" t="s">
        <v>55</v>
      </c>
      <c r="B142" s="42"/>
      <c r="C142" s="43"/>
      <c r="D142" s="43"/>
      <c r="E142" s="45" t="s">
        <v>242</v>
      </c>
      <c r="F142" s="43"/>
      <c r="G142" s="43"/>
      <c r="H142" s="43"/>
      <c r="I142" s="43"/>
      <c r="J142" s="44"/>
    </row>
    <row r="143" ht="409.5">
      <c r="A143" s="35" t="s">
        <v>57</v>
      </c>
      <c r="B143" s="42"/>
      <c r="C143" s="43"/>
      <c r="D143" s="43"/>
      <c r="E143" s="37" t="s">
        <v>243</v>
      </c>
      <c r="F143" s="43"/>
      <c r="G143" s="43"/>
      <c r="H143" s="43"/>
      <c r="I143" s="43"/>
      <c r="J143" s="44"/>
    </row>
    <row r="144">
      <c r="A144" s="35" t="s">
        <v>48</v>
      </c>
      <c r="B144" s="35">
        <v>34</v>
      </c>
      <c r="C144" s="36" t="s">
        <v>244</v>
      </c>
      <c r="D144" s="35" t="s">
        <v>50</v>
      </c>
      <c r="E144" s="37" t="s">
        <v>245</v>
      </c>
      <c r="F144" s="38" t="s">
        <v>94</v>
      </c>
      <c r="G144" s="39">
        <v>23.579999999999998</v>
      </c>
      <c r="H144" s="40">
        <v>0</v>
      </c>
      <c r="I144" s="40">
        <f>ROUND(G144*H144,P4)</f>
        <v>0</v>
      </c>
      <c r="J144" s="35"/>
      <c r="O144" s="41">
        <f>I144*0.21</f>
        <v>0</v>
      </c>
      <c r="P144">
        <v>3</v>
      </c>
    </row>
    <row r="145">
      <c r="A145" s="35" t="s">
        <v>53</v>
      </c>
      <c r="B145" s="42"/>
      <c r="C145" s="43"/>
      <c r="D145" s="43"/>
      <c r="E145" s="37" t="s">
        <v>246</v>
      </c>
      <c r="F145" s="43"/>
      <c r="G145" s="43"/>
      <c r="H145" s="43"/>
      <c r="I145" s="43"/>
      <c r="J145" s="44"/>
    </row>
    <row r="146" ht="105">
      <c r="A146" s="35" t="s">
        <v>55</v>
      </c>
      <c r="B146" s="42"/>
      <c r="C146" s="43"/>
      <c r="D146" s="43"/>
      <c r="E146" s="45" t="s">
        <v>247</v>
      </c>
      <c r="F146" s="43"/>
      <c r="G146" s="43"/>
      <c r="H146" s="43"/>
      <c r="I146" s="43"/>
      <c r="J146" s="44"/>
    </row>
    <row r="147" ht="409.5">
      <c r="A147" s="35" t="s">
        <v>57</v>
      </c>
      <c r="B147" s="42"/>
      <c r="C147" s="43"/>
      <c r="D147" s="43"/>
      <c r="E147" s="37" t="s">
        <v>248</v>
      </c>
      <c r="F147" s="43"/>
      <c r="G147" s="43"/>
      <c r="H147" s="43"/>
      <c r="I147" s="43"/>
      <c r="J147" s="44"/>
    </row>
    <row r="148">
      <c r="A148" s="35" t="s">
        <v>48</v>
      </c>
      <c r="B148" s="35">
        <v>35</v>
      </c>
      <c r="C148" s="36" t="s">
        <v>249</v>
      </c>
      <c r="D148" s="35" t="s">
        <v>50</v>
      </c>
      <c r="E148" s="37" t="s">
        <v>250</v>
      </c>
      <c r="F148" s="38" t="s">
        <v>94</v>
      </c>
      <c r="G148" s="39">
        <v>61.543999999999997</v>
      </c>
      <c r="H148" s="40">
        <v>0</v>
      </c>
      <c r="I148" s="40">
        <f>ROUND(G148*H148,P4)</f>
        <v>0</v>
      </c>
      <c r="J148" s="35"/>
      <c r="O148" s="41">
        <f>I148*0.21</f>
        <v>0</v>
      </c>
      <c r="P148">
        <v>3</v>
      </c>
    </row>
    <row r="149">
      <c r="A149" s="35" t="s">
        <v>53</v>
      </c>
      <c r="B149" s="42"/>
      <c r="C149" s="43"/>
      <c r="D149" s="43"/>
      <c r="E149" s="37" t="s">
        <v>251</v>
      </c>
      <c r="F149" s="43"/>
      <c r="G149" s="43"/>
      <c r="H149" s="43"/>
      <c r="I149" s="43"/>
      <c r="J149" s="44"/>
    </row>
    <row r="150" ht="225">
      <c r="A150" s="35" t="s">
        <v>55</v>
      </c>
      <c r="B150" s="42"/>
      <c r="C150" s="43"/>
      <c r="D150" s="43"/>
      <c r="E150" s="45" t="s">
        <v>252</v>
      </c>
      <c r="F150" s="43"/>
      <c r="G150" s="43"/>
      <c r="H150" s="43"/>
      <c r="I150" s="43"/>
      <c r="J150" s="44"/>
    </row>
    <row r="151" ht="60">
      <c r="A151" s="35" t="s">
        <v>57</v>
      </c>
      <c r="B151" s="42"/>
      <c r="C151" s="43"/>
      <c r="D151" s="43"/>
      <c r="E151" s="37" t="s">
        <v>232</v>
      </c>
      <c r="F151" s="43"/>
      <c r="G151" s="43"/>
      <c r="H151" s="43"/>
      <c r="I151" s="43"/>
      <c r="J151" s="44"/>
    </row>
    <row r="152">
      <c r="A152" s="35" t="s">
        <v>48</v>
      </c>
      <c r="B152" s="35">
        <v>36</v>
      </c>
      <c r="C152" s="36" t="s">
        <v>253</v>
      </c>
      <c r="D152" s="35" t="s">
        <v>50</v>
      </c>
      <c r="E152" s="37" t="s">
        <v>254</v>
      </c>
      <c r="F152" s="38" t="s">
        <v>94</v>
      </c>
      <c r="G152" s="39">
        <v>47.159999999999997</v>
      </c>
      <c r="H152" s="40">
        <v>0</v>
      </c>
      <c r="I152" s="40">
        <f>ROUND(G152*H152,P4)</f>
        <v>0</v>
      </c>
      <c r="J152" s="35"/>
      <c r="O152" s="41">
        <f>I152*0.21</f>
        <v>0</v>
      </c>
      <c r="P152">
        <v>3</v>
      </c>
    </row>
    <row r="153" ht="30">
      <c r="A153" s="35" t="s">
        <v>53</v>
      </c>
      <c r="B153" s="42"/>
      <c r="C153" s="43"/>
      <c r="D153" s="43"/>
      <c r="E153" s="37" t="s">
        <v>255</v>
      </c>
      <c r="F153" s="43"/>
      <c r="G153" s="43"/>
      <c r="H153" s="43"/>
      <c r="I153" s="43"/>
      <c r="J153" s="44"/>
    </row>
    <row r="154" ht="105">
      <c r="A154" s="35" t="s">
        <v>55</v>
      </c>
      <c r="B154" s="42"/>
      <c r="C154" s="43"/>
      <c r="D154" s="43"/>
      <c r="E154" s="45" t="s">
        <v>256</v>
      </c>
      <c r="F154" s="43"/>
      <c r="G154" s="43"/>
      <c r="H154" s="43"/>
      <c r="I154" s="43"/>
      <c r="J154" s="44"/>
    </row>
    <row r="155" ht="150">
      <c r="A155" s="35" t="s">
        <v>57</v>
      </c>
      <c r="B155" s="42"/>
      <c r="C155" s="43"/>
      <c r="D155" s="43"/>
      <c r="E155" s="37" t="s">
        <v>257</v>
      </c>
      <c r="F155" s="43"/>
      <c r="G155" s="43"/>
      <c r="H155" s="43"/>
      <c r="I155" s="43"/>
      <c r="J155" s="44"/>
    </row>
    <row r="156">
      <c r="A156" s="35" t="s">
        <v>48</v>
      </c>
      <c r="B156" s="35">
        <v>37</v>
      </c>
      <c r="C156" s="36" t="s">
        <v>258</v>
      </c>
      <c r="D156" s="35" t="s">
        <v>50</v>
      </c>
      <c r="E156" s="37" t="s">
        <v>259</v>
      </c>
      <c r="F156" s="38" t="s">
        <v>94</v>
      </c>
      <c r="G156" s="39">
        <v>32.712000000000003</v>
      </c>
      <c r="H156" s="40">
        <v>0</v>
      </c>
      <c r="I156" s="40">
        <f>ROUND(G156*H156,P4)</f>
        <v>0</v>
      </c>
      <c r="J156" s="35"/>
      <c r="O156" s="41">
        <f>I156*0.21</f>
        <v>0</v>
      </c>
      <c r="P156">
        <v>3</v>
      </c>
    </row>
    <row r="157">
      <c r="A157" s="35" t="s">
        <v>53</v>
      </c>
      <c r="B157" s="42"/>
      <c r="C157" s="43"/>
      <c r="D157" s="43"/>
      <c r="E157" s="37" t="s">
        <v>260</v>
      </c>
      <c r="F157" s="43"/>
      <c r="G157" s="43"/>
      <c r="H157" s="43"/>
      <c r="I157" s="43"/>
      <c r="J157" s="44"/>
    </row>
    <row r="158" ht="90">
      <c r="A158" s="35" t="s">
        <v>55</v>
      </c>
      <c r="B158" s="42"/>
      <c r="C158" s="43"/>
      <c r="D158" s="43"/>
      <c r="E158" s="45" t="s">
        <v>261</v>
      </c>
      <c r="F158" s="43"/>
      <c r="G158" s="43"/>
      <c r="H158" s="43"/>
      <c r="I158" s="43"/>
      <c r="J158" s="44"/>
    </row>
    <row r="159" ht="409.5">
      <c r="A159" s="35" t="s">
        <v>57</v>
      </c>
      <c r="B159" s="42"/>
      <c r="C159" s="43"/>
      <c r="D159" s="43"/>
      <c r="E159" s="37" t="s">
        <v>262</v>
      </c>
      <c r="F159" s="43"/>
      <c r="G159" s="43"/>
      <c r="H159" s="43"/>
      <c r="I159" s="43"/>
      <c r="J159" s="44"/>
    </row>
    <row r="160">
      <c r="A160" s="29" t="s">
        <v>45</v>
      </c>
      <c r="B160" s="30"/>
      <c r="C160" s="31" t="s">
        <v>263</v>
      </c>
      <c r="D160" s="32"/>
      <c r="E160" s="29" t="s">
        <v>264</v>
      </c>
      <c r="F160" s="32"/>
      <c r="G160" s="32"/>
      <c r="H160" s="32"/>
      <c r="I160" s="33">
        <f>SUMIFS(I161:I212,A161:A212,"P")</f>
        <v>0</v>
      </c>
      <c r="J160" s="34"/>
    </row>
    <row r="161">
      <c r="A161" s="35" t="s">
        <v>48</v>
      </c>
      <c r="B161" s="35">
        <v>38</v>
      </c>
      <c r="C161" s="36" t="s">
        <v>265</v>
      </c>
      <c r="D161" s="35" t="s">
        <v>50</v>
      </c>
      <c r="E161" s="37" t="s">
        <v>266</v>
      </c>
      <c r="F161" s="38" t="s">
        <v>116</v>
      </c>
      <c r="G161" s="39">
        <v>11863.280000000001</v>
      </c>
      <c r="H161" s="40">
        <v>0</v>
      </c>
      <c r="I161" s="40">
        <f>ROUND(G161*H161,P4)</f>
        <v>0</v>
      </c>
      <c r="J161" s="35"/>
      <c r="O161" s="41">
        <f>I161*0.21</f>
        <v>0</v>
      </c>
      <c r="P161">
        <v>3</v>
      </c>
    </row>
    <row r="162">
      <c r="A162" s="35" t="s">
        <v>53</v>
      </c>
      <c r="B162" s="42"/>
      <c r="C162" s="43"/>
      <c r="D162" s="43"/>
      <c r="E162" s="37" t="s">
        <v>267</v>
      </c>
      <c r="F162" s="43"/>
      <c r="G162" s="43"/>
      <c r="H162" s="43"/>
      <c r="I162" s="43"/>
      <c r="J162" s="44"/>
    </row>
    <row r="163" ht="120">
      <c r="A163" s="35" t="s">
        <v>55</v>
      </c>
      <c r="B163" s="42"/>
      <c r="C163" s="43"/>
      <c r="D163" s="43"/>
      <c r="E163" s="45" t="s">
        <v>268</v>
      </c>
      <c r="F163" s="43"/>
      <c r="G163" s="43"/>
      <c r="H163" s="43"/>
      <c r="I163" s="43"/>
      <c r="J163" s="44"/>
    </row>
    <row r="164" ht="60">
      <c r="A164" s="35" t="s">
        <v>57</v>
      </c>
      <c r="B164" s="42"/>
      <c r="C164" s="43"/>
      <c r="D164" s="43"/>
      <c r="E164" s="37" t="s">
        <v>269</v>
      </c>
      <c r="F164" s="43"/>
      <c r="G164" s="43"/>
      <c r="H164" s="43"/>
      <c r="I164" s="43"/>
      <c r="J164" s="44"/>
    </row>
    <row r="165">
      <c r="A165" s="35" t="s">
        <v>48</v>
      </c>
      <c r="B165" s="35">
        <v>39</v>
      </c>
      <c r="C165" s="36" t="s">
        <v>270</v>
      </c>
      <c r="D165" s="35" t="s">
        <v>50</v>
      </c>
      <c r="E165" s="37" t="s">
        <v>271</v>
      </c>
      <c r="F165" s="38" t="s">
        <v>116</v>
      </c>
      <c r="G165" s="39">
        <v>615.79999999999995</v>
      </c>
      <c r="H165" s="40">
        <v>0</v>
      </c>
      <c r="I165" s="40">
        <f>ROUND(G165*H165,P4)</f>
        <v>0</v>
      </c>
      <c r="J165" s="35"/>
      <c r="O165" s="41">
        <f>I165*0.21</f>
        <v>0</v>
      </c>
      <c r="P165">
        <v>3</v>
      </c>
    </row>
    <row r="166">
      <c r="A166" s="35" t="s">
        <v>53</v>
      </c>
      <c r="B166" s="42"/>
      <c r="C166" s="43"/>
      <c r="D166" s="43"/>
      <c r="E166" s="37" t="s">
        <v>272</v>
      </c>
      <c r="F166" s="43"/>
      <c r="G166" s="43"/>
      <c r="H166" s="43"/>
      <c r="I166" s="43"/>
      <c r="J166" s="44"/>
    </row>
    <row r="167" ht="75">
      <c r="A167" s="35" t="s">
        <v>55</v>
      </c>
      <c r="B167" s="42"/>
      <c r="C167" s="43"/>
      <c r="D167" s="43"/>
      <c r="E167" s="45" t="s">
        <v>273</v>
      </c>
      <c r="F167" s="43"/>
      <c r="G167" s="43"/>
      <c r="H167" s="43"/>
      <c r="I167" s="43"/>
      <c r="J167" s="44"/>
    </row>
    <row r="168" ht="90">
      <c r="A168" s="35" t="s">
        <v>57</v>
      </c>
      <c r="B168" s="42"/>
      <c r="C168" s="43"/>
      <c r="D168" s="43"/>
      <c r="E168" s="37" t="s">
        <v>274</v>
      </c>
      <c r="F168" s="43"/>
      <c r="G168" s="43"/>
      <c r="H168" s="43"/>
      <c r="I168" s="43"/>
      <c r="J168" s="44"/>
    </row>
    <row r="169">
      <c r="A169" s="35" t="s">
        <v>48</v>
      </c>
      <c r="B169" s="35">
        <v>40</v>
      </c>
      <c r="C169" s="36" t="s">
        <v>275</v>
      </c>
      <c r="D169" s="35" t="s">
        <v>50</v>
      </c>
      <c r="E169" s="37" t="s">
        <v>276</v>
      </c>
      <c r="F169" s="38" t="s">
        <v>116</v>
      </c>
      <c r="G169" s="39">
        <v>423</v>
      </c>
      <c r="H169" s="40">
        <v>0</v>
      </c>
      <c r="I169" s="40">
        <f>ROUND(G169*H169,P4)</f>
        <v>0</v>
      </c>
      <c r="J169" s="35"/>
      <c r="O169" s="41">
        <f>I169*0.21</f>
        <v>0</v>
      </c>
      <c r="P169">
        <v>3</v>
      </c>
    </row>
    <row r="170">
      <c r="A170" s="35" t="s">
        <v>53</v>
      </c>
      <c r="B170" s="42"/>
      <c r="C170" s="43"/>
      <c r="D170" s="43"/>
      <c r="E170" s="37" t="s">
        <v>277</v>
      </c>
      <c r="F170" s="43"/>
      <c r="G170" s="43"/>
      <c r="H170" s="43"/>
      <c r="I170" s="43"/>
      <c r="J170" s="44"/>
    </row>
    <row r="171">
      <c r="A171" s="35" t="s">
        <v>55</v>
      </c>
      <c r="B171" s="42"/>
      <c r="C171" s="43"/>
      <c r="D171" s="43"/>
      <c r="E171" s="45" t="s">
        <v>278</v>
      </c>
      <c r="F171" s="43"/>
      <c r="G171" s="43"/>
      <c r="H171" s="43"/>
      <c r="I171" s="43"/>
      <c r="J171" s="44"/>
    </row>
    <row r="172" ht="120">
      <c r="A172" s="35" t="s">
        <v>57</v>
      </c>
      <c r="B172" s="42"/>
      <c r="C172" s="43"/>
      <c r="D172" s="43"/>
      <c r="E172" s="37" t="s">
        <v>279</v>
      </c>
      <c r="F172" s="43"/>
      <c r="G172" s="43"/>
      <c r="H172" s="43"/>
      <c r="I172" s="43"/>
      <c r="J172" s="44"/>
    </row>
    <row r="173">
      <c r="A173" s="35" t="s">
        <v>48</v>
      </c>
      <c r="B173" s="35">
        <v>41</v>
      </c>
      <c r="C173" s="36" t="s">
        <v>280</v>
      </c>
      <c r="D173" s="35" t="s">
        <v>50</v>
      </c>
      <c r="E173" s="37" t="s">
        <v>281</v>
      </c>
      <c r="F173" s="38" t="s">
        <v>116</v>
      </c>
      <c r="G173" s="39">
        <v>9031.2800000000007</v>
      </c>
      <c r="H173" s="40">
        <v>0</v>
      </c>
      <c r="I173" s="40">
        <f>ROUND(G173*H173,P4)</f>
        <v>0</v>
      </c>
      <c r="J173" s="35"/>
      <c r="O173" s="41">
        <f>I173*0.21</f>
        <v>0</v>
      </c>
      <c r="P173">
        <v>3</v>
      </c>
    </row>
    <row r="174" ht="45">
      <c r="A174" s="35" t="s">
        <v>53</v>
      </c>
      <c r="B174" s="42"/>
      <c r="C174" s="43"/>
      <c r="D174" s="43"/>
      <c r="E174" s="37" t="s">
        <v>282</v>
      </c>
      <c r="F174" s="43"/>
      <c r="G174" s="43"/>
      <c r="H174" s="43"/>
      <c r="I174" s="43"/>
      <c r="J174" s="44"/>
    </row>
    <row r="175" ht="120">
      <c r="A175" s="35" t="s">
        <v>55</v>
      </c>
      <c r="B175" s="42"/>
      <c r="C175" s="43"/>
      <c r="D175" s="43"/>
      <c r="E175" s="45" t="s">
        <v>283</v>
      </c>
      <c r="F175" s="43"/>
      <c r="G175" s="43"/>
      <c r="H175" s="43"/>
      <c r="I175" s="43"/>
      <c r="J175" s="44"/>
    </row>
    <row r="176" ht="150">
      <c r="A176" s="35" t="s">
        <v>57</v>
      </c>
      <c r="B176" s="42"/>
      <c r="C176" s="43"/>
      <c r="D176" s="43"/>
      <c r="E176" s="37" t="s">
        <v>284</v>
      </c>
      <c r="F176" s="43"/>
      <c r="G176" s="43"/>
      <c r="H176" s="43"/>
      <c r="I176" s="43"/>
      <c r="J176" s="44"/>
    </row>
    <row r="177">
      <c r="A177" s="35" t="s">
        <v>48</v>
      </c>
      <c r="B177" s="35">
        <v>42</v>
      </c>
      <c r="C177" s="36" t="s">
        <v>285</v>
      </c>
      <c r="D177" s="35" t="s">
        <v>50</v>
      </c>
      <c r="E177" s="37" t="s">
        <v>286</v>
      </c>
      <c r="F177" s="38" t="s">
        <v>116</v>
      </c>
      <c r="G177" s="39">
        <v>14895.950000000001</v>
      </c>
      <c r="H177" s="40">
        <v>0</v>
      </c>
      <c r="I177" s="40">
        <f>ROUND(G177*H177,P4)</f>
        <v>0</v>
      </c>
      <c r="J177" s="35"/>
      <c r="O177" s="41">
        <f>I177*0.21</f>
        <v>0</v>
      </c>
      <c r="P177">
        <v>3</v>
      </c>
    </row>
    <row r="178" ht="105">
      <c r="A178" s="35" t="s">
        <v>53</v>
      </c>
      <c r="B178" s="42"/>
      <c r="C178" s="43"/>
      <c r="D178" s="43"/>
      <c r="E178" s="37" t="s">
        <v>287</v>
      </c>
      <c r="F178" s="43"/>
      <c r="G178" s="43"/>
      <c r="H178" s="43"/>
      <c r="I178" s="43"/>
      <c r="J178" s="44"/>
    </row>
    <row r="179" ht="60">
      <c r="A179" s="35" t="s">
        <v>55</v>
      </c>
      <c r="B179" s="42"/>
      <c r="C179" s="43"/>
      <c r="D179" s="43"/>
      <c r="E179" s="45" t="s">
        <v>288</v>
      </c>
      <c r="F179" s="43"/>
      <c r="G179" s="43"/>
      <c r="H179" s="43"/>
      <c r="I179" s="43"/>
      <c r="J179" s="44"/>
    </row>
    <row r="180" ht="120">
      <c r="A180" s="35" t="s">
        <v>57</v>
      </c>
      <c r="B180" s="42"/>
      <c r="C180" s="43"/>
      <c r="D180" s="43"/>
      <c r="E180" s="37" t="s">
        <v>289</v>
      </c>
      <c r="F180" s="43"/>
      <c r="G180" s="43"/>
      <c r="H180" s="43"/>
      <c r="I180" s="43"/>
      <c r="J180" s="44"/>
    </row>
    <row r="181">
      <c r="A181" s="35" t="s">
        <v>48</v>
      </c>
      <c r="B181" s="35">
        <v>43</v>
      </c>
      <c r="C181" s="36" t="s">
        <v>290</v>
      </c>
      <c r="D181" s="35" t="s">
        <v>50</v>
      </c>
      <c r="E181" s="37" t="s">
        <v>291</v>
      </c>
      <c r="F181" s="38" t="s">
        <v>116</v>
      </c>
      <c r="G181" s="39">
        <v>2902</v>
      </c>
      <c r="H181" s="40">
        <v>0</v>
      </c>
      <c r="I181" s="40">
        <f>ROUND(G181*H181,P4)</f>
        <v>0</v>
      </c>
      <c r="J181" s="35"/>
      <c r="O181" s="41">
        <f>I181*0.21</f>
        <v>0</v>
      </c>
      <c r="P181">
        <v>3</v>
      </c>
    </row>
    <row r="182">
      <c r="A182" s="35" t="s">
        <v>53</v>
      </c>
      <c r="B182" s="42"/>
      <c r="C182" s="43"/>
      <c r="D182" s="43"/>
      <c r="E182" s="37" t="s">
        <v>292</v>
      </c>
      <c r="F182" s="43"/>
      <c r="G182" s="43"/>
      <c r="H182" s="43"/>
      <c r="I182" s="43"/>
      <c r="J182" s="44"/>
    </row>
    <row r="183" ht="60">
      <c r="A183" s="35" t="s">
        <v>55</v>
      </c>
      <c r="B183" s="42"/>
      <c r="C183" s="43"/>
      <c r="D183" s="43"/>
      <c r="E183" s="45" t="s">
        <v>293</v>
      </c>
      <c r="F183" s="43"/>
      <c r="G183" s="43"/>
      <c r="H183" s="43"/>
      <c r="I183" s="43"/>
      <c r="J183" s="44"/>
    </row>
    <row r="184" ht="120">
      <c r="A184" s="35" t="s">
        <v>57</v>
      </c>
      <c r="B184" s="42"/>
      <c r="C184" s="43"/>
      <c r="D184" s="43"/>
      <c r="E184" s="37" t="s">
        <v>294</v>
      </c>
      <c r="F184" s="43"/>
      <c r="G184" s="43"/>
      <c r="H184" s="43"/>
      <c r="I184" s="43"/>
      <c r="J184" s="44"/>
    </row>
    <row r="185">
      <c r="A185" s="35" t="s">
        <v>48</v>
      </c>
      <c r="B185" s="35">
        <v>44</v>
      </c>
      <c r="C185" s="36" t="s">
        <v>295</v>
      </c>
      <c r="D185" s="35" t="s">
        <v>50</v>
      </c>
      <c r="E185" s="37" t="s">
        <v>296</v>
      </c>
      <c r="F185" s="38" t="s">
        <v>116</v>
      </c>
      <c r="G185" s="39">
        <v>14895.950000000001</v>
      </c>
      <c r="H185" s="40">
        <v>0</v>
      </c>
      <c r="I185" s="40">
        <f>ROUND(G185*H185,P4)</f>
        <v>0</v>
      </c>
      <c r="J185" s="35"/>
      <c r="O185" s="41">
        <f>I185*0.21</f>
        <v>0</v>
      </c>
      <c r="P185">
        <v>3</v>
      </c>
    </row>
    <row r="186" ht="45">
      <c r="A186" s="35" t="s">
        <v>53</v>
      </c>
      <c r="B186" s="42"/>
      <c r="C186" s="43"/>
      <c r="D186" s="43"/>
      <c r="E186" s="37" t="s">
        <v>297</v>
      </c>
      <c r="F186" s="43"/>
      <c r="G186" s="43"/>
      <c r="H186" s="43"/>
      <c r="I186" s="43"/>
      <c r="J186" s="44"/>
    </row>
    <row r="187" ht="60">
      <c r="A187" s="35" t="s">
        <v>55</v>
      </c>
      <c r="B187" s="42"/>
      <c r="C187" s="43"/>
      <c r="D187" s="43"/>
      <c r="E187" s="45" t="s">
        <v>288</v>
      </c>
      <c r="F187" s="43"/>
      <c r="G187" s="43"/>
      <c r="H187" s="43"/>
      <c r="I187" s="43"/>
      <c r="J187" s="44"/>
    </row>
    <row r="188" ht="75">
      <c r="A188" s="35" t="s">
        <v>57</v>
      </c>
      <c r="B188" s="42"/>
      <c r="C188" s="43"/>
      <c r="D188" s="43"/>
      <c r="E188" s="37" t="s">
        <v>298</v>
      </c>
      <c r="F188" s="43"/>
      <c r="G188" s="43"/>
      <c r="H188" s="43"/>
      <c r="I188" s="43"/>
      <c r="J188" s="44"/>
    </row>
    <row r="189">
      <c r="A189" s="35" t="s">
        <v>48</v>
      </c>
      <c r="B189" s="35">
        <v>45</v>
      </c>
      <c r="C189" s="36" t="s">
        <v>299</v>
      </c>
      <c r="D189" s="35" t="s">
        <v>50</v>
      </c>
      <c r="E189" s="37" t="s">
        <v>300</v>
      </c>
      <c r="F189" s="38" t="s">
        <v>116</v>
      </c>
      <c r="G189" s="39">
        <v>13264.059999999999</v>
      </c>
      <c r="H189" s="40">
        <v>0</v>
      </c>
      <c r="I189" s="40">
        <f>ROUND(G189*H189,P4)</f>
        <v>0</v>
      </c>
      <c r="J189" s="35"/>
      <c r="O189" s="41">
        <f>I189*0.21</f>
        <v>0</v>
      </c>
      <c r="P189">
        <v>3</v>
      </c>
    </row>
    <row r="190">
      <c r="A190" s="35" t="s">
        <v>53</v>
      </c>
      <c r="B190" s="42"/>
      <c r="C190" s="43"/>
      <c r="D190" s="43"/>
      <c r="E190" s="37" t="s">
        <v>301</v>
      </c>
      <c r="F190" s="43"/>
      <c r="G190" s="43"/>
      <c r="H190" s="43"/>
      <c r="I190" s="43"/>
      <c r="J190" s="44"/>
    </row>
    <row r="191" ht="90">
      <c r="A191" s="35" t="s">
        <v>55</v>
      </c>
      <c r="B191" s="42"/>
      <c r="C191" s="43"/>
      <c r="D191" s="43"/>
      <c r="E191" s="45" t="s">
        <v>302</v>
      </c>
      <c r="F191" s="43"/>
      <c r="G191" s="43"/>
      <c r="H191" s="43"/>
      <c r="I191" s="43"/>
      <c r="J191" s="44"/>
    </row>
    <row r="192" ht="120">
      <c r="A192" s="35" t="s">
        <v>57</v>
      </c>
      <c r="B192" s="42"/>
      <c r="C192" s="43"/>
      <c r="D192" s="43"/>
      <c r="E192" s="37" t="s">
        <v>303</v>
      </c>
      <c r="F192" s="43"/>
      <c r="G192" s="43"/>
      <c r="H192" s="43"/>
      <c r="I192" s="43"/>
      <c r="J192" s="44"/>
    </row>
    <row r="193">
      <c r="A193" s="35" t="s">
        <v>48</v>
      </c>
      <c r="B193" s="35">
        <v>46</v>
      </c>
      <c r="C193" s="36" t="s">
        <v>304</v>
      </c>
      <c r="D193" s="35" t="s">
        <v>50</v>
      </c>
      <c r="E193" s="37" t="s">
        <v>305</v>
      </c>
      <c r="F193" s="38" t="s">
        <v>116</v>
      </c>
      <c r="G193" s="39">
        <v>13057</v>
      </c>
      <c r="H193" s="40">
        <v>0</v>
      </c>
      <c r="I193" s="40">
        <f>ROUND(G193*H193,P4)</f>
        <v>0</v>
      </c>
      <c r="J193" s="35"/>
      <c r="O193" s="41">
        <f>I193*0.21</f>
        <v>0</v>
      </c>
      <c r="P193">
        <v>3</v>
      </c>
    </row>
    <row r="194">
      <c r="A194" s="35" t="s">
        <v>53</v>
      </c>
      <c r="B194" s="42"/>
      <c r="C194" s="43"/>
      <c r="D194" s="43"/>
      <c r="E194" s="37" t="s">
        <v>306</v>
      </c>
      <c r="F194" s="43"/>
      <c r="G194" s="43"/>
      <c r="H194" s="43"/>
      <c r="I194" s="43"/>
      <c r="J194" s="44"/>
    </row>
    <row r="195" ht="90">
      <c r="A195" s="35" t="s">
        <v>55</v>
      </c>
      <c r="B195" s="42"/>
      <c r="C195" s="43"/>
      <c r="D195" s="43"/>
      <c r="E195" s="45" t="s">
        <v>307</v>
      </c>
      <c r="F195" s="43"/>
      <c r="G195" s="43"/>
      <c r="H195" s="43"/>
      <c r="I195" s="43"/>
      <c r="J195" s="44"/>
    </row>
    <row r="196" ht="165">
      <c r="A196" s="35" t="s">
        <v>57</v>
      </c>
      <c r="B196" s="42"/>
      <c r="C196" s="43"/>
      <c r="D196" s="43"/>
      <c r="E196" s="37" t="s">
        <v>308</v>
      </c>
      <c r="F196" s="43"/>
      <c r="G196" s="43"/>
      <c r="H196" s="43"/>
      <c r="I196" s="43"/>
      <c r="J196" s="44"/>
    </row>
    <row r="197">
      <c r="A197" s="35" t="s">
        <v>48</v>
      </c>
      <c r="B197" s="35">
        <v>47</v>
      </c>
      <c r="C197" s="36" t="s">
        <v>309</v>
      </c>
      <c r="D197" s="35" t="s">
        <v>50</v>
      </c>
      <c r="E197" s="37" t="s">
        <v>310</v>
      </c>
      <c r="F197" s="38" t="s">
        <v>116</v>
      </c>
      <c r="G197" s="39">
        <v>13264.059999999999</v>
      </c>
      <c r="H197" s="40">
        <v>0</v>
      </c>
      <c r="I197" s="40">
        <f>ROUND(G197*H197,P4)</f>
        <v>0</v>
      </c>
      <c r="J197" s="35"/>
      <c r="O197" s="41">
        <f>I197*0.21</f>
        <v>0</v>
      </c>
      <c r="P197">
        <v>3</v>
      </c>
    </row>
    <row r="198">
      <c r="A198" s="35" t="s">
        <v>53</v>
      </c>
      <c r="B198" s="42"/>
      <c r="C198" s="43"/>
      <c r="D198" s="43"/>
      <c r="E198" s="37" t="s">
        <v>311</v>
      </c>
      <c r="F198" s="43"/>
      <c r="G198" s="43"/>
      <c r="H198" s="43"/>
      <c r="I198" s="43"/>
      <c r="J198" s="44"/>
    </row>
    <row r="199" ht="90">
      <c r="A199" s="35" t="s">
        <v>55</v>
      </c>
      <c r="B199" s="42"/>
      <c r="C199" s="43"/>
      <c r="D199" s="43"/>
      <c r="E199" s="45" t="s">
        <v>302</v>
      </c>
      <c r="F199" s="43"/>
      <c r="G199" s="43"/>
      <c r="H199" s="43"/>
      <c r="I199" s="43"/>
      <c r="J199" s="44"/>
    </row>
    <row r="200" ht="165">
      <c r="A200" s="35" t="s">
        <v>57</v>
      </c>
      <c r="B200" s="42"/>
      <c r="C200" s="43"/>
      <c r="D200" s="43"/>
      <c r="E200" s="37" t="s">
        <v>308</v>
      </c>
      <c r="F200" s="43"/>
      <c r="G200" s="43"/>
      <c r="H200" s="43"/>
      <c r="I200" s="43"/>
      <c r="J200" s="44"/>
    </row>
    <row r="201">
      <c r="A201" s="35" t="s">
        <v>48</v>
      </c>
      <c r="B201" s="35">
        <v>48</v>
      </c>
      <c r="C201" s="36" t="s">
        <v>312</v>
      </c>
      <c r="D201" s="35" t="s">
        <v>50</v>
      </c>
      <c r="E201" s="37" t="s">
        <v>313</v>
      </c>
      <c r="F201" s="38" t="s">
        <v>116</v>
      </c>
      <c r="G201" s="39">
        <v>24</v>
      </c>
      <c r="H201" s="40">
        <v>0</v>
      </c>
      <c r="I201" s="40">
        <f>ROUND(G201*H201,P4)</f>
        <v>0</v>
      </c>
      <c r="J201" s="35"/>
      <c r="O201" s="41">
        <f>I201*0.21</f>
        <v>0</v>
      </c>
      <c r="P201">
        <v>3</v>
      </c>
    </row>
    <row r="202">
      <c r="A202" s="35" t="s">
        <v>53</v>
      </c>
      <c r="B202" s="42"/>
      <c r="C202" s="43"/>
      <c r="D202" s="43"/>
      <c r="E202" s="37" t="s">
        <v>314</v>
      </c>
      <c r="F202" s="43"/>
      <c r="G202" s="43"/>
      <c r="H202" s="43"/>
      <c r="I202" s="43"/>
      <c r="J202" s="44"/>
    </row>
    <row r="203">
      <c r="A203" s="35" t="s">
        <v>55</v>
      </c>
      <c r="B203" s="42"/>
      <c r="C203" s="43"/>
      <c r="D203" s="43"/>
      <c r="E203" s="45" t="s">
        <v>315</v>
      </c>
      <c r="F203" s="43"/>
      <c r="G203" s="43"/>
      <c r="H203" s="43"/>
      <c r="I203" s="43"/>
      <c r="J203" s="44"/>
    </row>
    <row r="204" ht="135">
      <c r="A204" s="35" t="s">
        <v>57</v>
      </c>
      <c r="B204" s="42"/>
      <c r="C204" s="43"/>
      <c r="D204" s="43"/>
      <c r="E204" s="37" t="s">
        <v>316</v>
      </c>
      <c r="F204" s="43"/>
      <c r="G204" s="43"/>
      <c r="H204" s="43"/>
      <c r="I204" s="43"/>
      <c r="J204" s="44"/>
    </row>
    <row r="205">
      <c r="A205" s="35" t="s">
        <v>48</v>
      </c>
      <c r="B205" s="35">
        <v>73</v>
      </c>
      <c r="C205" s="36" t="s">
        <v>317</v>
      </c>
      <c r="D205" s="35" t="s">
        <v>50</v>
      </c>
      <c r="E205" s="37" t="s">
        <v>318</v>
      </c>
      <c r="F205" s="38" t="s">
        <v>94</v>
      </c>
      <c r="G205" s="39">
        <v>264.92099999999999</v>
      </c>
      <c r="H205" s="40">
        <v>0</v>
      </c>
      <c r="I205" s="40">
        <f>ROUND(G205*H205,P4)</f>
        <v>0</v>
      </c>
      <c r="J205" s="35"/>
      <c r="O205" s="41">
        <f>I205*0.21</f>
        <v>0</v>
      </c>
      <c r="P205">
        <v>3</v>
      </c>
    </row>
    <row r="206" ht="45">
      <c r="A206" s="35" t="s">
        <v>53</v>
      </c>
      <c r="B206" s="42"/>
      <c r="C206" s="43"/>
      <c r="D206" s="43"/>
      <c r="E206" s="37" t="s">
        <v>319</v>
      </c>
      <c r="F206" s="43"/>
      <c r="G206" s="43"/>
      <c r="H206" s="43"/>
      <c r="I206" s="43"/>
      <c r="J206" s="44"/>
    </row>
    <row r="207" ht="30">
      <c r="A207" s="35" t="s">
        <v>55</v>
      </c>
      <c r="B207" s="42"/>
      <c r="C207" s="43"/>
      <c r="D207" s="43"/>
      <c r="E207" s="45" t="s">
        <v>320</v>
      </c>
      <c r="F207" s="43"/>
      <c r="G207" s="43"/>
      <c r="H207" s="43"/>
      <c r="I207" s="43"/>
      <c r="J207" s="44"/>
    </row>
    <row r="208" ht="195">
      <c r="A208" s="35" t="s">
        <v>57</v>
      </c>
      <c r="B208" s="42"/>
      <c r="C208" s="43"/>
      <c r="D208" s="43"/>
      <c r="E208" s="37" t="s">
        <v>321</v>
      </c>
      <c r="F208" s="43"/>
      <c r="G208" s="43"/>
      <c r="H208" s="43"/>
      <c r="I208" s="43"/>
      <c r="J208" s="44"/>
    </row>
    <row r="209">
      <c r="A209" s="35" t="s">
        <v>48</v>
      </c>
      <c r="B209" s="35">
        <v>74</v>
      </c>
      <c r="C209" s="36" t="s">
        <v>322</v>
      </c>
      <c r="D209" s="35" t="s">
        <v>50</v>
      </c>
      <c r="E209" s="37" t="s">
        <v>323</v>
      </c>
      <c r="F209" s="38" t="s">
        <v>116</v>
      </c>
      <c r="G209" s="39">
        <v>14895.950000000001</v>
      </c>
      <c r="H209" s="40">
        <v>0</v>
      </c>
      <c r="I209" s="40">
        <f>ROUND(G209*H209,P4)</f>
        <v>0</v>
      </c>
      <c r="J209" s="35"/>
      <c r="O209" s="41">
        <f>I209*0.21</f>
        <v>0</v>
      </c>
      <c r="P209">
        <v>3</v>
      </c>
    </row>
    <row r="210">
      <c r="A210" s="35" t="s">
        <v>53</v>
      </c>
      <c r="B210" s="42"/>
      <c r="C210" s="43"/>
      <c r="D210" s="43"/>
      <c r="E210" s="37" t="s">
        <v>324</v>
      </c>
      <c r="F210" s="43"/>
      <c r="G210" s="43"/>
      <c r="H210" s="43"/>
      <c r="I210" s="43"/>
      <c r="J210" s="44"/>
    </row>
    <row r="211" ht="30">
      <c r="A211" s="35" t="s">
        <v>55</v>
      </c>
      <c r="B211" s="42"/>
      <c r="C211" s="43"/>
      <c r="D211" s="43"/>
      <c r="E211" s="45" t="s">
        <v>325</v>
      </c>
      <c r="F211" s="43"/>
      <c r="G211" s="43"/>
      <c r="H211" s="43"/>
      <c r="I211" s="43"/>
      <c r="J211" s="44"/>
    </row>
    <row r="212" ht="75">
      <c r="A212" s="35" t="s">
        <v>57</v>
      </c>
      <c r="B212" s="42"/>
      <c r="C212" s="43"/>
      <c r="D212" s="43"/>
      <c r="E212" s="37" t="s">
        <v>326</v>
      </c>
      <c r="F212" s="43"/>
      <c r="G212" s="43"/>
      <c r="H212" s="43"/>
      <c r="I212" s="43"/>
      <c r="J212" s="44"/>
    </row>
    <row r="213">
      <c r="A213" s="29" t="s">
        <v>45</v>
      </c>
      <c r="B213" s="30"/>
      <c r="C213" s="31" t="s">
        <v>327</v>
      </c>
      <c r="D213" s="32"/>
      <c r="E213" s="29" t="s">
        <v>328</v>
      </c>
      <c r="F213" s="32"/>
      <c r="G213" s="32"/>
      <c r="H213" s="32"/>
      <c r="I213" s="33">
        <f>SUMIFS(I214:I217,A214:A217,"P")</f>
        <v>0</v>
      </c>
      <c r="J213" s="34"/>
    </row>
    <row r="214">
      <c r="A214" s="35" t="s">
        <v>48</v>
      </c>
      <c r="B214" s="35">
        <v>49</v>
      </c>
      <c r="C214" s="36" t="s">
        <v>329</v>
      </c>
      <c r="D214" s="35" t="s">
        <v>50</v>
      </c>
      <c r="E214" s="37" t="s">
        <v>330</v>
      </c>
      <c r="F214" s="38" t="s">
        <v>116</v>
      </c>
      <c r="G214" s="39">
        <v>10.92</v>
      </c>
      <c r="H214" s="40">
        <v>0</v>
      </c>
      <c r="I214" s="40">
        <f>ROUND(G214*H214,P4)</f>
        <v>0</v>
      </c>
      <c r="J214" s="35"/>
      <c r="O214" s="41">
        <f>I214*0.21</f>
        <v>0</v>
      </c>
      <c r="P214">
        <v>3</v>
      </c>
    </row>
    <row r="215">
      <c r="A215" s="35" t="s">
        <v>53</v>
      </c>
      <c r="B215" s="42"/>
      <c r="C215" s="43"/>
      <c r="D215" s="43"/>
      <c r="E215" s="46" t="s">
        <v>50</v>
      </c>
      <c r="F215" s="43"/>
      <c r="G215" s="43"/>
      <c r="H215" s="43"/>
      <c r="I215" s="43"/>
      <c r="J215" s="44"/>
    </row>
    <row r="216">
      <c r="A216" s="35" t="s">
        <v>55</v>
      </c>
      <c r="B216" s="42"/>
      <c r="C216" s="43"/>
      <c r="D216" s="43"/>
      <c r="E216" s="45" t="s">
        <v>331</v>
      </c>
      <c r="F216" s="43"/>
      <c r="G216" s="43"/>
      <c r="H216" s="43"/>
      <c r="I216" s="43"/>
      <c r="J216" s="44"/>
    </row>
    <row r="217" ht="60">
      <c r="A217" s="35" t="s">
        <v>57</v>
      </c>
      <c r="B217" s="42"/>
      <c r="C217" s="43"/>
      <c r="D217" s="43"/>
      <c r="E217" s="37" t="s">
        <v>332</v>
      </c>
      <c r="F217" s="43"/>
      <c r="G217" s="43"/>
      <c r="H217" s="43"/>
      <c r="I217" s="43"/>
      <c r="J217" s="44"/>
    </row>
    <row r="218">
      <c r="A218" s="29" t="s">
        <v>45</v>
      </c>
      <c r="B218" s="30"/>
      <c r="C218" s="31" t="s">
        <v>333</v>
      </c>
      <c r="D218" s="32"/>
      <c r="E218" s="29" t="s">
        <v>334</v>
      </c>
      <c r="F218" s="32"/>
      <c r="G218" s="32"/>
      <c r="H218" s="32"/>
      <c r="I218" s="33">
        <f>SUMIFS(I219:I222,A219:A222,"P")</f>
        <v>0</v>
      </c>
      <c r="J218" s="34"/>
    </row>
    <row r="219" ht="30">
      <c r="A219" s="35" t="s">
        <v>48</v>
      </c>
      <c r="B219" s="35">
        <v>50</v>
      </c>
      <c r="C219" s="36" t="s">
        <v>335</v>
      </c>
      <c r="D219" s="35" t="s">
        <v>50</v>
      </c>
      <c r="E219" s="37" t="s">
        <v>336</v>
      </c>
      <c r="F219" s="38" t="s">
        <v>94</v>
      </c>
      <c r="G219" s="39">
        <v>45.100000000000001</v>
      </c>
      <c r="H219" s="40">
        <v>0</v>
      </c>
      <c r="I219" s="40">
        <f>ROUND(G219*H219,P4)</f>
        <v>0</v>
      </c>
      <c r="J219" s="35"/>
      <c r="O219" s="41">
        <f>I219*0.21</f>
        <v>0</v>
      </c>
      <c r="P219">
        <v>3</v>
      </c>
    </row>
    <row r="220">
      <c r="A220" s="35" t="s">
        <v>53</v>
      </c>
      <c r="B220" s="42"/>
      <c r="C220" s="43"/>
      <c r="D220" s="43"/>
      <c r="E220" s="37" t="s">
        <v>337</v>
      </c>
      <c r="F220" s="43"/>
      <c r="G220" s="43"/>
      <c r="H220" s="43"/>
      <c r="I220" s="43"/>
      <c r="J220" s="44"/>
    </row>
    <row r="221" ht="60">
      <c r="A221" s="35" t="s">
        <v>55</v>
      </c>
      <c r="B221" s="42"/>
      <c r="C221" s="43"/>
      <c r="D221" s="43"/>
      <c r="E221" s="45" t="s">
        <v>338</v>
      </c>
      <c r="F221" s="43"/>
      <c r="G221" s="43"/>
      <c r="H221" s="43"/>
      <c r="I221" s="43"/>
      <c r="J221" s="44"/>
    </row>
    <row r="222" ht="409.5">
      <c r="A222" s="35" t="s">
        <v>57</v>
      </c>
      <c r="B222" s="42"/>
      <c r="C222" s="43"/>
      <c r="D222" s="43"/>
      <c r="E222" s="37" t="s">
        <v>243</v>
      </c>
      <c r="F222" s="43"/>
      <c r="G222" s="43"/>
      <c r="H222" s="43"/>
      <c r="I222" s="43"/>
      <c r="J222" s="44"/>
    </row>
    <row r="223">
      <c r="A223" s="29" t="s">
        <v>45</v>
      </c>
      <c r="B223" s="30"/>
      <c r="C223" s="31" t="s">
        <v>339</v>
      </c>
      <c r="D223" s="32"/>
      <c r="E223" s="29" t="s">
        <v>340</v>
      </c>
      <c r="F223" s="32"/>
      <c r="G223" s="32"/>
      <c r="H223" s="32"/>
      <c r="I223" s="33">
        <f>SUMIFS(I224:I311,A224:A311,"P")</f>
        <v>0</v>
      </c>
      <c r="J223" s="34"/>
    </row>
    <row r="224">
      <c r="A224" s="35" t="s">
        <v>48</v>
      </c>
      <c r="B224" s="35">
        <v>51</v>
      </c>
      <c r="C224" s="36" t="s">
        <v>341</v>
      </c>
      <c r="D224" s="35" t="s">
        <v>50</v>
      </c>
      <c r="E224" s="37" t="s">
        <v>342</v>
      </c>
      <c r="F224" s="38" t="s">
        <v>151</v>
      </c>
      <c r="G224" s="39">
        <v>4</v>
      </c>
      <c r="H224" s="40">
        <v>0</v>
      </c>
      <c r="I224" s="40">
        <f>ROUND(G224*H224,P4)</f>
        <v>0</v>
      </c>
      <c r="J224" s="35"/>
      <c r="O224" s="41">
        <f>I224*0.21</f>
        <v>0</v>
      </c>
      <c r="P224">
        <v>3</v>
      </c>
    </row>
    <row r="225" ht="45">
      <c r="A225" s="35" t="s">
        <v>53</v>
      </c>
      <c r="B225" s="42"/>
      <c r="C225" s="43"/>
      <c r="D225" s="43"/>
      <c r="E225" s="37" t="s">
        <v>343</v>
      </c>
      <c r="F225" s="43"/>
      <c r="G225" s="43"/>
      <c r="H225" s="43"/>
      <c r="I225" s="43"/>
      <c r="J225" s="44"/>
    </row>
    <row r="226">
      <c r="A226" s="35" t="s">
        <v>55</v>
      </c>
      <c r="B226" s="42"/>
      <c r="C226" s="43"/>
      <c r="D226" s="43"/>
      <c r="E226" s="45" t="s">
        <v>344</v>
      </c>
      <c r="F226" s="43"/>
      <c r="G226" s="43"/>
      <c r="H226" s="43"/>
      <c r="I226" s="43"/>
      <c r="J226" s="44"/>
    </row>
    <row r="227" ht="75">
      <c r="A227" s="35" t="s">
        <v>57</v>
      </c>
      <c r="B227" s="42"/>
      <c r="C227" s="43"/>
      <c r="D227" s="43"/>
      <c r="E227" s="37" t="s">
        <v>345</v>
      </c>
      <c r="F227" s="43"/>
      <c r="G227" s="43"/>
      <c r="H227" s="43"/>
      <c r="I227" s="43"/>
      <c r="J227" s="44"/>
    </row>
    <row r="228" ht="30">
      <c r="A228" s="35" t="s">
        <v>48</v>
      </c>
      <c r="B228" s="35">
        <v>52</v>
      </c>
      <c r="C228" s="36" t="s">
        <v>346</v>
      </c>
      <c r="D228" s="35" t="s">
        <v>50</v>
      </c>
      <c r="E228" s="37" t="s">
        <v>347</v>
      </c>
      <c r="F228" s="38" t="s">
        <v>151</v>
      </c>
      <c r="G228" s="39">
        <v>440</v>
      </c>
      <c r="H228" s="40">
        <v>0</v>
      </c>
      <c r="I228" s="40">
        <f>ROUND(G228*H228,P4)</f>
        <v>0</v>
      </c>
      <c r="J228" s="35"/>
      <c r="O228" s="41">
        <f>I228*0.21</f>
        <v>0</v>
      </c>
      <c r="P228">
        <v>3</v>
      </c>
    </row>
    <row r="229">
      <c r="A229" s="35" t="s">
        <v>53</v>
      </c>
      <c r="B229" s="42"/>
      <c r="C229" s="43"/>
      <c r="D229" s="43"/>
      <c r="E229" s="37" t="s">
        <v>348</v>
      </c>
      <c r="F229" s="43"/>
      <c r="G229" s="43"/>
      <c r="H229" s="43"/>
      <c r="I229" s="43"/>
      <c r="J229" s="44"/>
    </row>
    <row r="230" ht="45">
      <c r="A230" s="35" t="s">
        <v>55</v>
      </c>
      <c r="B230" s="42"/>
      <c r="C230" s="43"/>
      <c r="D230" s="43"/>
      <c r="E230" s="45" t="s">
        <v>349</v>
      </c>
      <c r="F230" s="43"/>
      <c r="G230" s="43"/>
      <c r="H230" s="43"/>
      <c r="I230" s="43"/>
      <c r="J230" s="44"/>
    </row>
    <row r="231" ht="165">
      <c r="A231" s="35" t="s">
        <v>57</v>
      </c>
      <c r="B231" s="42"/>
      <c r="C231" s="43"/>
      <c r="D231" s="43"/>
      <c r="E231" s="37" t="s">
        <v>350</v>
      </c>
      <c r="F231" s="43"/>
      <c r="G231" s="43"/>
      <c r="H231" s="43"/>
      <c r="I231" s="43"/>
      <c r="J231" s="44"/>
    </row>
    <row r="232" ht="30">
      <c r="A232" s="35" t="s">
        <v>48</v>
      </c>
      <c r="B232" s="35">
        <v>53</v>
      </c>
      <c r="C232" s="36" t="s">
        <v>351</v>
      </c>
      <c r="D232" s="35" t="s">
        <v>50</v>
      </c>
      <c r="E232" s="37" t="s">
        <v>352</v>
      </c>
      <c r="F232" s="38" t="s">
        <v>151</v>
      </c>
      <c r="G232" s="39">
        <v>368</v>
      </c>
      <c r="H232" s="40">
        <v>0</v>
      </c>
      <c r="I232" s="40">
        <f>ROUND(G232*H232,P4)</f>
        <v>0</v>
      </c>
      <c r="J232" s="35"/>
      <c r="O232" s="41">
        <f>I232*0.21</f>
        <v>0</v>
      </c>
      <c r="P232">
        <v>3</v>
      </c>
    </row>
    <row r="233">
      <c r="A233" s="35" t="s">
        <v>53</v>
      </c>
      <c r="B233" s="42"/>
      <c r="C233" s="43"/>
      <c r="D233" s="43"/>
      <c r="E233" s="37" t="s">
        <v>353</v>
      </c>
      <c r="F233" s="43"/>
      <c r="G233" s="43"/>
      <c r="H233" s="43"/>
      <c r="I233" s="43"/>
      <c r="J233" s="44"/>
    </row>
    <row r="234">
      <c r="A234" s="35" t="s">
        <v>55</v>
      </c>
      <c r="B234" s="42"/>
      <c r="C234" s="43"/>
      <c r="D234" s="43"/>
      <c r="E234" s="45" t="s">
        <v>354</v>
      </c>
      <c r="F234" s="43"/>
      <c r="G234" s="43"/>
      <c r="H234" s="43"/>
      <c r="I234" s="43"/>
      <c r="J234" s="44"/>
    </row>
    <row r="235" ht="45">
      <c r="A235" s="35" t="s">
        <v>57</v>
      </c>
      <c r="B235" s="42"/>
      <c r="C235" s="43"/>
      <c r="D235" s="43"/>
      <c r="E235" s="37" t="s">
        <v>355</v>
      </c>
      <c r="F235" s="43"/>
      <c r="G235" s="43"/>
      <c r="H235" s="43"/>
      <c r="I235" s="43"/>
      <c r="J235" s="44"/>
    </row>
    <row r="236">
      <c r="A236" s="35" t="s">
        <v>48</v>
      </c>
      <c r="B236" s="35">
        <v>54</v>
      </c>
      <c r="C236" s="36" t="s">
        <v>356</v>
      </c>
      <c r="D236" s="35" t="s">
        <v>128</v>
      </c>
      <c r="E236" s="37" t="s">
        <v>357</v>
      </c>
      <c r="F236" s="38" t="s">
        <v>81</v>
      </c>
      <c r="G236" s="39">
        <v>10</v>
      </c>
      <c r="H236" s="40">
        <v>0</v>
      </c>
      <c r="I236" s="40">
        <f>ROUND(G236*H236,P4)</f>
        <v>0</v>
      </c>
      <c r="J236" s="35"/>
      <c r="O236" s="41">
        <f>I236*0.21</f>
        <v>0</v>
      </c>
      <c r="P236">
        <v>3</v>
      </c>
    </row>
    <row r="237">
      <c r="A237" s="35" t="s">
        <v>53</v>
      </c>
      <c r="B237" s="42"/>
      <c r="C237" s="43"/>
      <c r="D237" s="43"/>
      <c r="E237" s="37" t="s">
        <v>358</v>
      </c>
      <c r="F237" s="43"/>
      <c r="G237" s="43"/>
      <c r="H237" s="43"/>
      <c r="I237" s="43"/>
      <c r="J237" s="44"/>
    </row>
    <row r="238">
      <c r="A238" s="35" t="s">
        <v>55</v>
      </c>
      <c r="B238" s="42"/>
      <c r="C238" s="43"/>
      <c r="D238" s="43"/>
      <c r="E238" s="45" t="s">
        <v>359</v>
      </c>
      <c r="F238" s="43"/>
      <c r="G238" s="43"/>
      <c r="H238" s="43"/>
      <c r="I238" s="43"/>
      <c r="J238" s="44"/>
    </row>
    <row r="239" ht="60">
      <c r="A239" s="35" t="s">
        <v>57</v>
      </c>
      <c r="B239" s="42"/>
      <c r="C239" s="43"/>
      <c r="D239" s="43"/>
      <c r="E239" s="37" t="s">
        <v>360</v>
      </c>
      <c r="F239" s="43"/>
      <c r="G239" s="43"/>
      <c r="H239" s="43"/>
      <c r="I239" s="43"/>
      <c r="J239" s="44"/>
    </row>
    <row r="240">
      <c r="A240" s="35" t="s">
        <v>48</v>
      </c>
      <c r="B240" s="35">
        <v>55</v>
      </c>
      <c r="C240" s="36" t="s">
        <v>356</v>
      </c>
      <c r="D240" s="35" t="s">
        <v>65</v>
      </c>
      <c r="E240" s="37" t="s">
        <v>357</v>
      </c>
      <c r="F240" s="38" t="s">
        <v>81</v>
      </c>
      <c r="G240" s="39">
        <v>48</v>
      </c>
      <c r="H240" s="40">
        <v>0</v>
      </c>
      <c r="I240" s="40">
        <f>ROUND(G240*H240,P4)</f>
        <v>0</v>
      </c>
      <c r="J240" s="35"/>
      <c r="O240" s="41">
        <f>I240*0.21</f>
        <v>0</v>
      </c>
      <c r="P240">
        <v>3</v>
      </c>
    </row>
    <row r="241">
      <c r="A241" s="35" t="s">
        <v>53</v>
      </c>
      <c r="B241" s="42"/>
      <c r="C241" s="43"/>
      <c r="D241" s="43"/>
      <c r="E241" s="37" t="s">
        <v>361</v>
      </c>
      <c r="F241" s="43"/>
      <c r="G241" s="43"/>
      <c r="H241" s="43"/>
      <c r="I241" s="43"/>
      <c r="J241" s="44"/>
    </row>
    <row r="242">
      <c r="A242" s="35" t="s">
        <v>55</v>
      </c>
      <c r="B242" s="42"/>
      <c r="C242" s="43"/>
      <c r="D242" s="43"/>
      <c r="E242" s="45" t="s">
        <v>362</v>
      </c>
      <c r="F242" s="43"/>
      <c r="G242" s="43"/>
      <c r="H242" s="43"/>
      <c r="I242" s="43"/>
      <c r="J242" s="44"/>
    </row>
    <row r="243" ht="60">
      <c r="A243" s="35" t="s">
        <v>57</v>
      </c>
      <c r="B243" s="42"/>
      <c r="C243" s="43"/>
      <c r="D243" s="43"/>
      <c r="E243" s="37" t="s">
        <v>360</v>
      </c>
      <c r="F243" s="43"/>
      <c r="G243" s="43"/>
      <c r="H243" s="43"/>
      <c r="I243" s="43"/>
      <c r="J243" s="44"/>
    </row>
    <row r="244">
      <c r="A244" s="35" t="s">
        <v>48</v>
      </c>
      <c r="B244" s="35">
        <v>56</v>
      </c>
      <c r="C244" s="36" t="s">
        <v>356</v>
      </c>
      <c r="D244" s="35" t="s">
        <v>363</v>
      </c>
      <c r="E244" s="37" t="s">
        <v>357</v>
      </c>
      <c r="F244" s="38" t="s">
        <v>81</v>
      </c>
      <c r="G244" s="39">
        <v>4</v>
      </c>
      <c r="H244" s="40">
        <v>0</v>
      </c>
      <c r="I244" s="40">
        <f>ROUND(G244*H244,P4)</f>
        <v>0</v>
      </c>
      <c r="J244" s="35"/>
      <c r="O244" s="41">
        <f>I244*0.21</f>
        <v>0</v>
      </c>
      <c r="P244">
        <v>3</v>
      </c>
    </row>
    <row r="245">
      <c r="A245" s="35" t="s">
        <v>53</v>
      </c>
      <c r="B245" s="42"/>
      <c r="C245" s="43"/>
      <c r="D245" s="43"/>
      <c r="E245" s="37" t="s">
        <v>364</v>
      </c>
      <c r="F245" s="43"/>
      <c r="G245" s="43"/>
      <c r="H245" s="43"/>
      <c r="I245" s="43"/>
      <c r="J245" s="44"/>
    </row>
    <row r="246">
      <c r="A246" s="35" t="s">
        <v>55</v>
      </c>
      <c r="B246" s="42"/>
      <c r="C246" s="43"/>
      <c r="D246" s="43"/>
      <c r="E246" s="45" t="s">
        <v>365</v>
      </c>
      <c r="F246" s="43"/>
      <c r="G246" s="43"/>
      <c r="H246" s="43"/>
      <c r="I246" s="43"/>
      <c r="J246" s="44"/>
    </row>
    <row r="247" ht="60">
      <c r="A247" s="35" t="s">
        <v>57</v>
      </c>
      <c r="B247" s="42"/>
      <c r="C247" s="43"/>
      <c r="D247" s="43"/>
      <c r="E247" s="37" t="s">
        <v>360</v>
      </c>
      <c r="F247" s="43"/>
      <c r="G247" s="43"/>
      <c r="H247" s="43"/>
      <c r="I247" s="43"/>
      <c r="J247" s="44"/>
    </row>
    <row r="248" ht="30">
      <c r="A248" s="35" t="s">
        <v>48</v>
      </c>
      <c r="B248" s="35">
        <v>57</v>
      </c>
      <c r="C248" s="36" t="s">
        <v>366</v>
      </c>
      <c r="D248" s="35" t="s">
        <v>50</v>
      </c>
      <c r="E248" s="37" t="s">
        <v>367</v>
      </c>
      <c r="F248" s="38" t="s">
        <v>81</v>
      </c>
      <c r="G248" s="39">
        <v>8</v>
      </c>
      <c r="H248" s="40">
        <v>0</v>
      </c>
      <c r="I248" s="40">
        <f>ROUND(G248*H248,P4)</f>
        <v>0</v>
      </c>
      <c r="J248" s="35"/>
      <c r="O248" s="41">
        <f>I248*0.21</f>
        <v>0</v>
      </c>
      <c r="P248">
        <v>3</v>
      </c>
    </row>
    <row r="249">
      <c r="A249" s="35" t="s">
        <v>53</v>
      </c>
      <c r="B249" s="42"/>
      <c r="C249" s="43"/>
      <c r="D249" s="43"/>
      <c r="E249" s="46" t="s">
        <v>50</v>
      </c>
      <c r="F249" s="43"/>
      <c r="G249" s="43"/>
      <c r="H249" s="43"/>
      <c r="I249" s="43"/>
      <c r="J249" s="44"/>
    </row>
    <row r="250">
      <c r="A250" s="35" t="s">
        <v>55</v>
      </c>
      <c r="B250" s="42"/>
      <c r="C250" s="43"/>
      <c r="D250" s="43"/>
      <c r="E250" s="45" t="s">
        <v>368</v>
      </c>
      <c r="F250" s="43"/>
      <c r="G250" s="43"/>
      <c r="H250" s="43"/>
      <c r="I250" s="43"/>
      <c r="J250" s="44"/>
    </row>
    <row r="251" ht="30">
      <c r="A251" s="35" t="s">
        <v>57</v>
      </c>
      <c r="B251" s="42"/>
      <c r="C251" s="43"/>
      <c r="D251" s="43"/>
      <c r="E251" s="37" t="s">
        <v>369</v>
      </c>
      <c r="F251" s="43"/>
      <c r="G251" s="43"/>
      <c r="H251" s="43"/>
      <c r="I251" s="43"/>
      <c r="J251" s="44"/>
    </row>
    <row r="252" ht="30">
      <c r="A252" s="35" t="s">
        <v>48</v>
      </c>
      <c r="B252" s="35">
        <v>58</v>
      </c>
      <c r="C252" s="36" t="s">
        <v>370</v>
      </c>
      <c r="D252" s="35" t="s">
        <v>50</v>
      </c>
      <c r="E252" s="37" t="s">
        <v>371</v>
      </c>
      <c r="F252" s="38" t="s">
        <v>81</v>
      </c>
      <c r="G252" s="39">
        <v>8</v>
      </c>
      <c r="H252" s="40">
        <v>0</v>
      </c>
      <c r="I252" s="40">
        <f>ROUND(G252*H252,P4)</f>
        <v>0</v>
      </c>
      <c r="J252" s="35"/>
      <c r="O252" s="41">
        <f>I252*0.21</f>
        <v>0</v>
      </c>
      <c r="P252">
        <v>3</v>
      </c>
    </row>
    <row r="253">
      <c r="A253" s="35" t="s">
        <v>53</v>
      </c>
      <c r="B253" s="42"/>
      <c r="C253" s="43"/>
      <c r="D253" s="43"/>
      <c r="E253" s="37" t="s">
        <v>353</v>
      </c>
      <c r="F253" s="43"/>
      <c r="G253" s="43"/>
      <c r="H253" s="43"/>
      <c r="I253" s="43"/>
      <c r="J253" s="44"/>
    </row>
    <row r="254">
      <c r="A254" s="35" t="s">
        <v>55</v>
      </c>
      <c r="B254" s="42"/>
      <c r="C254" s="43"/>
      <c r="D254" s="43"/>
      <c r="E254" s="45" t="s">
        <v>368</v>
      </c>
      <c r="F254" s="43"/>
      <c r="G254" s="43"/>
      <c r="H254" s="43"/>
      <c r="I254" s="43"/>
      <c r="J254" s="44"/>
    </row>
    <row r="255" ht="30">
      <c r="A255" s="35" t="s">
        <v>57</v>
      </c>
      <c r="B255" s="42"/>
      <c r="C255" s="43"/>
      <c r="D255" s="43"/>
      <c r="E255" s="37" t="s">
        <v>372</v>
      </c>
      <c r="F255" s="43"/>
      <c r="G255" s="43"/>
      <c r="H255" s="43"/>
      <c r="I255" s="43"/>
      <c r="J255" s="44"/>
    </row>
    <row r="256" ht="30">
      <c r="A256" s="35" t="s">
        <v>48</v>
      </c>
      <c r="B256" s="35">
        <v>59</v>
      </c>
      <c r="C256" s="36" t="s">
        <v>373</v>
      </c>
      <c r="D256" s="35" t="s">
        <v>50</v>
      </c>
      <c r="E256" s="37" t="s">
        <v>374</v>
      </c>
      <c r="F256" s="38" t="s">
        <v>81</v>
      </c>
      <c r="G256" s="39">
        <v>6</v>
      </c>
      <c r="H256" s="40">
        <v>0</v>
      </c>
      <c r="I256" s="40">
        <f>ROUND(G256*H256,P4)</f>
        <v>0</v>
      </c>
      <c r="J256" s="35"/>
      <c r="O256" s="41">
        <f>I256*0.21</f>
        <v>0</v>
      </c>
      <c r="P256">
        <v>3</v>
      </c>
    </row>
    <row r="257">
      <c r="A257" s="35" t="s">
        <v>53</v>
      </c>
      <c r="B257" s="42"/>
      <c r="C257" s="43"/>
      <c r="D257" s="43"/>
      <c r="E257" s="46" t="s">
        <v>50</v>
      </c>
      <c r="F257" s="43"/>
      <c r="G257" s="43"/>
      <c r="H257" s="43"/>
      <c r="I257" s="43"/>
      <c r="J257" s="44"/>
    </row>
    <row r="258">
      <c r="A258" s="35" t="s">
        <v>55</v>
      </c>
      <c r="B258" s="42"/>
      <c r="C258" s="43"/>
      <c r="D258" s="43"/>
      <c r="E258" s="45" t="s">
        <v>375</v>
      </c>
      <c r="F258" s="43"/>
      <c r="G258" s="43"/>
      <c r="H258" s="43"/>
      <c r="I258" s="43"/>
      <c r="J258" s="44"/>
    </row>
    <row r="259" ht="45">
      <c r="A259" s="35" t="s">
        <v>57</v>
      </c>
      <c r="B259" s="42"/>
      <c r="C259" s="43"/>
      <c r="D259" s="43"/>
      <c r="E259" s="37" t="s">
        <v>376</v>
      </c>
      <c r="F259" s="43"/>
      <c r="G259" s="43"/>
      <c r="H259" s="43"/>
      <c r="I259" s="43"/>
      <c r="J259" s="44"/>
    </row>
    <row r="260">
      <c r="A260" s="35" t="s">
        <v>48</v>
      </c>
      <c r="B260" s="35">
        <v>60</v>
      </c>
      <c r="C260" s="36" t="s">
        <v>377</v>
      </c>
      <c r="D260" s="35" t="s">
        <v>50</v>
      </c>
      <c r="E260" s="37" t="s">
        <v>378</v>
      </c>
      <c r="F260" s="38" t="s">
        <v>81</v>
      </c>
      <c r="G260" s="39">
        <v>6</v>
      </c>
      <c r="H260" s="40">
        <v>0</v>
      </c>
      <c r="I260" s="40">
        <f>ROUND(G260*H260,P4)</f>
        <v>0</v>
      </c>
      <c r="J260" s="35"/>
      <c r="O260" s="41">
        <f>I260*0.21</f>
        <v>0</v>
      </c>
      <c r="P260">
        <v>3</v>
      </c>
    </row>
    <row r="261">
      <c r="A261" s="35" t="s">
        <v>53</v>
      </c>
      <c r="B261" s="42"/>
      <c r="C261" s="43"/>
      <c r="D261" s="43"/>
      <c r="E261" s="37" t="s">
        <v>353</v>
      </c>
      <c r="F261" s="43"/>
      <c r="G261" s="43"/>
      <c r="H261" s="43"/>
      <c r="I261" s="43"/>
      <c r="J261" s="44"/>
    </row>
    <row r="262">
      <c r="A262" s="35" t="s">
        <v>55</v>
      </c>
      <c r="B262" s="42"/>
      <c r="C262" s="43"/>
      <c r="D262" s="43"/>
      <c r="E262" s="45" t="s">
        <v>379</v>
      </c>
      <c r="F262" s="43"/>
      <c r="G262" s="43"/>
      <c r="H262" s="43"/>
      <c r="I262" s="43"/>
      <c r="J262" s="44"/>
    </row>
    <row r="263" ht="30">
      <c r="A263" s="35" t="s">
        <v>57</v>
      </c>
      <c r="B263" s="42"/>
      <c r="C263" s="43"/>
      <c r="D263" s="43"/>
      <c r="E263" s="37" t="s">
        <v>372</v>
      </c>
      <c r="F263" s="43"/>
      <c r="G263" s="43"/>
      <c r="H263" s="43"/>
      <c r="I263" s="43"/>
      <c r="J263" s="44"/>
    </row>
    <row r="264" ht="30">
      <c r="A264" s="35" t="s">
        <v>48</v>
      </c>
      <c r="B264" s="35">
        <v>61</v>
      </c>
      <c r="C264" s="36" t="s">
        <v>380</v>
      </c>
      <c r="D264" s="35" t="s">
        <v>50</v>
      </c>
      <c r="E264" s="37" t="s">
        <v>381</v>
      </c>
      <c r="F264" s="38" t="s">
        <v>116</v>
      </c>
      <c r="G264" s="39">
        <v>590</v>
      </c>
      <c r="H264" s="40">
        <v>0</v>
      </c>
      <c r="I264" s="40">
        <f>ROUND(G264*H264,P4)</f>
        <v>0</v>
      </c>
      <c r="J264" s="35"/>
      <c r="O264" s="41">
        <f>I264*0.21</f>
        <v>0</v>
      </c>
      <c r="P264">
        <v>3</v>
      </c>
    </row>
    <row r="265">
      <c r="A265" s="35" t="s">
        <v>53</v>
      </c>
      <c r="B265" s="42"/>
      <c r="C265" s="43"/>
      <c r="D265" s="43"/>
      <c r="E265" s="37" t="s">
        <v>382</v>
      </c>
      <c r="F265" s="43"/>
      <c r="G265" s="43"/>
      <c r="H265" s="43"/>
      <c r="I265" s="43"/>
      <c r="J265" s="44"/>
    </row>
    <row r="266">
      <c r="A266" s="35" t="s">
        <v>55</v>
      </c>
      <c r="B266" s="42"/>
      <c r="C266" s="43"/>
      <c r="D266" s="43"/>
      <c r="E266" s="45" t="s">
        <v>383</v>
      </c>
      <c r="F266" s="43"/>
      <c r="G266" s="43"/>
      <c r="H266" s="43"/>
      <c r="I266" s="43"/>
      <c r="J266" s="44"/>
    </row>
    <row r="267" ht="105">
      <c r="A267" s="35" t="s">
        <v>57</v>
      </c>
      <c r="B267" s="42"/>
      <c r="C267" s="43"/>
      <c r="D267" s="43"/>
      <c r="E267" s="37" t="s">
        <v>384</v>
      </c>
      <c r="F267" s="43"/>
      <c r="G267" s="43"/>
      <c r="H267" s="43"/>
      <c r="I267" s="43"/>
      <c r="J267" s="44"/>
    </row>
    <row r="268" ht="30">
      <c r="A268" s="35" t="s">
        <v>48</v>
      </c>
      <c r="B268" s="35">
        <v>62</v>
      </c>
      <c r="C268" s="36" t="s">
        <v>385</v>
      </c>
      <c r="D268" s="35" t="s">
        <v>50</v>
      </c>
      <c r="E268" s="37" t="s">
        <v>386</v>
      </c>
      <c r="F268" s="38" t="s">
        <v>116</v>
      </c>
      <c r="G268" s="39">
        <v>590</v>
      </c>
      <c r="H268" s="40">
        <v>0</v>
      </c>
      <c r="I268" s="40">
        <f>ROUND(G268*H268,P4)</f>
        <v>0</v>
      </c>
      <c r="J268" s="35"/>
      <c r="O268" s="41">
        <f>I268*0.21</f>
        <v>0</v>
      </c>
      <c r="P268">
        <v>3</v>
      </c>
    </row>
    <row r="269" ht="30">
      <c r="A269" s="35" t="s">
        <v>53</v>
      </c>
      <c r="B269" s="42"/>
      <c r="C269" s="43"/>
      <c r="D269" s="43"/>
      <c r="E269" s="37" t="s">
        <v>387</v>
      </c>
      <c r="F269" s="43"/>
      <c r="G269" s="43"/>
      <c r="H269" s="43"/>
      <c r="I269" s="43"/>
      <c r="J269" s="44"/>
    </row>
    <row r="270">
      <c r="A270" s="35" t="s">
        <v>55</v>
      </c>
      <c r="B270" s="42"/>
      <c r="C270" s="43"/>
      <c r="D270" s="43"/>
      <c r="E270" s="45" t="s">
        <v>383</v>
      </c>
      <c r="F270" s="43"/>
      <c r="G270" s="43"/>
      <c r="H270" s="43"/>
      <c r="I270" s="43"/>
      <c r="J270" s="44"/>
    </row>
    <row r="271" ht="105">
      <c r="A271" s="35" t="s">
        <v>57</v>
      </c>
      <c r="B271" s="42"/>
      <c r="C271" s="43"/>
      <c r="D271" s="43"/>
      <c r="E271" s="37" t="s">
        <v>384</v>
      </c>
      <c r="F271" s="43"/>
      <c r="G271" s="43"/>
      <c r="H271" s="43"/>
      <c r="I271" s="43"/>
      <c r="J271" s="44"/>
    </row>
    <row r="272" ht="30">
      <c r="A272" s="35" t="s">
        <v>48</v>
      </c>
      <c r="B272" s="35">
        <v>63</v>
      </c>
      <c r="C272" s="36" t="s">
        <v>388</v>
      </c>
      <c r="D272" s="35" t="s">
        <v>50</v>
      </c>
      <c r="E272" s="37" t="s">
        <v>389</v>
      </c>
      <c r="F272" s="38" t="s">
        <v>151</v>
      </c>
      <c r="G272" s="39">
        <v>60</v>
      </c>
      <c r="H272" s="40">
        <v>0</v>
      </c>
      <c r="I272" s="40">
        <f>ROUND(G272*H272,P4)</f>
        <v>0</v>
      </c>
      <c r="J272" s="35"/>
      <c r="O272" s="41">
        <f>I272*0.21</f>
        <v>0</v>
      </c>
      <c r="P272">
        <v>3</v>
      </c>
    </row>
    <row r="273">
      <c r="A273" s="35" t="s">
        <v>53</v>
      </c>
      <c r="B273" s="42"/>
      <c r="C273" s="43"/>
      <c r="D273" s="43"/>
      <c r="E273" s="37" t="s">
        <v>390</v>
      </c>
      <c r="F273" s="43"/>
      <c r="G273" s="43"/>
      <c r="H273" s="43"/>
      <c r="I273" s="43"/>
      <c r="J273" s="44"/>
    </row>
    <row r="274">
      <c r="A274" s="35" t="s">
        <v>55</v>
      </c>
      <c r="B274" s="42"/>
      <c r="C274" s="43"/>
      <c r="D274" s="43"/>
      <c r="E274" s="45" t="s">
        <v>391</v>
      </c>
      <c r="F274" s="43"/>
      <c r="G274" s="43"/>
      <c r="H274" s="43"/>
      <c r="I274" s="43"/>
      <c r="J274" s="44"/>
    </row>
    <row r="275" ht="60">
      <c r="A275" s="35" t="s">
        <v>57</v>
      </c>
      <c r="B275" s="42"/>
      <c r="C275" s="43"/>
      <c r="D275" s="43"/>
      <c r="E275" s="37" t="s">
        <v>392</v>
      </c>
      <c r="F275" s="43"/>
      <c r="G275" s="43"/>
      <c r="H275" s="43"/>
      <c r="I275" s="43"/>
      <c r="J275" s="44"/>
    </row>
    <row r="276" ht="30">
      <c r="A276" s="35" t="s">
        <v>48</v>
      </c>
      <c r="B276" s="35">
        <v>64</v>
      </c>
      <c r="C276" s="36" t="s">
        <v>393</v>
      </c>
      <c r="D276" s="35" t="s">
        <v>50</v>
      </c>
      <c r="E276" s="37" t="s">
        <v>394</v>
      </c>
      <c r="F276" s="38" t="s">
        <v>81</v>
      </c>
      <c r="G276" s="39">
        <v>1</v>
      </c>
      <c r="H276" s="40">
        <v>0</v>
      </c>
      <c r="I276" s="40">
        <f>ROUND(G276*H276,P4)</f>
        <v>0</v>
      </c>
      <c r="J276" s="35"/>
      <c r="O276" s="41">
        <f>I276*0.21</f>
        <v>0</v>
      </c>
      <c r="P276">
        <v>3</v>
      </c>
    </row>
    <row r="277">
      <c r="A277" s="35" t="s">
        <v>53</v>
      </c>
      <c r="B277" s="42"/>
      <c r="C277" s="43"/>
      <c r="D277" s="43"/>
      <c r="E277" s="37" t="s">
        <v>395</v>
      </c>
      <c r="F277" s="43"/>
      <c r="G277" s="43"/>
      <c r="H277" s="43"/>
      <c r="I277" s="43"/>
      <c r="J277" s="44"/>
    </row>
    <row r="278">
      <c r="A278" s="35" t="s">
        <v>55</v>
      </c>
      <c r="B278" s="42"/>
      <c r="C278" s="43"/>
      <c r="D278" s="43"/>
      <c r="E278" s="45" t="s">
        <v>396</v>
      </c>
      <c r="F278" s="43"/>
      <c r="G278" s="43"/>
      <c r="H278" s="43"/>
      <c r="I278" s="43"/>
      <c r="J278" s="44"/>
    </row>
    <row r="279" ht="409.5">
      <c r="A279" s="35" t="s">
        <v>57</v>
      </c>
      <c r="B279" s="42"/>
      <c r="C279" s="43"/>
      <c r="D279" s="43"/>
      <c r="E279" s="37" t="s">
        <v>397</v>
      </c>
      <c r="F279" s="43"/>
      <c r="G279" s="43"/>
      <c r="H279" s="43"/>
      <c r="I279" s="43"/>
      <c r="J279" s="44"/>
    </row>
    <row r="280">
      <c r="A280" s="35" t="s">
        <v>48</v>
      </c>
      <c r="B280" s="35">
        <v>65</v>
      </c>
      <c r="C280" s="36" t="s">
        <v>398</v>
      </c>
      <c r="D280" s="35" t="s">
        <v>50</v>
      </c>
      <c r="E280" s="37" t="s">
        <v>399</v>
      </c>
      <c r="F280" s="38" t="s">
        <v>151</v>
      </c>
      <c r="G280" s="39">
        <v>101</v>
      </c>
      <c r="H280" s="40">
        <v>0</v>
      </c>
      <c r="I280" s="40">
        <f>ROUND(G280*H280,P4)</f>
        <v>0</v>
      </c>
      <c r="J280" s="35"/>
      <c r="O280" s="41">
        <f>I280*0.21</f>
        <v>0</v>
      </c>
      <c r="P280">
        <v>3</v>
      </c>
    </row>
    <row r="281" ht="30">
      <c r="A281" s="35" t="s">
        <v>53</v>
      </c>
      <c r="B281" s="42"/>
      <c r="C281" s="43"/>
      <c r="D281" s="43"/>
      <c r="E281" s="37" t="s">
        <v>400</v>
      </c>
      <c r="F281" s="43"/>
      <c r="G281" s="43"/>
      <c r="H281" s="43"/>
      <c r="I281" s="43"/>
      <c r="J281" s="44"/>
    </row>
    <row r="282" ht="30">
      <c r="A282" s="35" t="s">
        <v>55</v>
      </c>
      <c r="B282" s="42"/>
      <c r="C282" s="43"/>
      <c r="D282" s="43"/>
      <c r="E282" s="45" t="s">
        <v>401</v>
      </c>
      <c r="F282" s="43"/>
      <c r="G282" s="43"/>
      <c r="H282" s="43"/>
      <c r="I282" s="43"/>
      <c r="J282" s="44"/>
    </row>
    <row r="283" ht="90">
      <c r="A283" s="35" t="s">
        <v>57</v>
      </c>
      <c r="B283" s="42"/>
      <c r="C283" s="43"/>
      <c r="D283" s="43"/>
      <c r="E283" s="37" t="s">
        <v>402</v>
      </c>
      <c r="F283" s="43"/>
      <c r="G283" s="43"/>
      <c r="H283" s="43"/>
      <c r="I283" s="43"/>
      <c r="J283" s="44"/>
    </row>
    <row r="284">
      <c r="A284" s="35" t="s">
        <v>48</v>
      </c>
      <c r="B284" s="35">
        <v>66</v>
      </c>
      <c r="C284" s="36" t="s">
        <v>403</v>
      </c>
      <c r="D284" s="35" t="s">
        <v>50</v>
      </c>
      <c r="E284" s="37" t="s">
        <v>404</v>
      </c>
      <c r="F284" s="38" t="s">
        <v>151</v>
      </c>
      <c r="G284" s="39">
        <v>10</v>
      </c>
      <c r="H284" s="40">
        <v>0</v>
      </c>
      <c r="I284" s="40">
        <f>ROUND(G284*H284,P4)</f>
        <v>0</v>
      </c>
      <c r="J284" s="35"/>
      <c r="O284" s="41">
        <f>I284*0.21</f>
        <v>0</v>
      </c>
      <c r="P284">
        <v>3</v>
      </c>
    </row>
    <row r="285" ht="30">
      <c r="A285" s="35" t="s">
        <v>53</v>
      </c>
      <c r="B285" s="42"/>
      <c r="C285" s="43"/>
      <c r="D285" s="43"/>
      <c r="E285" s="37" t="s">
        <v>405</v>
      </c>
      <c r="F285" s="43"/>
      <c r="G285" s="43"/>
      <c r="H285" s="43"/>
      <c r="I285" s="43"/>
      <c r="J285" s="44"/>
    </row>
    <row r="286">
      <c r="A286" s="35" t="s">
        <v>55</v>
      </c>
      <c r="B286" s="42"/>
      <c r="C286" s="43"/>
      <c r="D286" s="43"/>
      <c r="E286" s="45" t="s">
        <v>406</v>
      </c>
      <c r="F286" s="43"/>
      <c r="G286" s="43"/>
      <c r="H286" s="43"/>
      <c r="I286" s="43"/>
      <c r="J286" s="44"/>
    </row>
    <row r="287" ht="90">
      <c r="A287" s="35" t="s">
        <v>57</v>
      </c>
      <c r="B287" s="42"/>
      <c r="C287" s="43"/>
      <c r="D287" s="43"/>
      <c r="E287" s="37" t="s">
        <v>402</v>
      </c>
      <c r="F287" s="43"/>
      <c r="G287" s="43"/>
      <c r="H287" s="43"/>
      <c r="I287" s="43"/>
      <c r="J287" s="44"/>
    </row>
    <row r="288">
      <c r="A288" s="35" t="s">
        <v>48</v>
      </c>
      <c r="B288" s="35">
        <v>67</v>
      </c>
      <c r="C288" s="36" t="s">
        <v>407</v>
      </c>
      <c r="D288" s="35" t="s">
        <v>50</v>
      </c>
      <c r="E288" s="37" t="s">
        <v>408</v>
      </c>
      <c r="F288" s="38" t="s">
        <v>81</v>
      </c>
      <c r="G288" s="39">
        <v>1</v>
      </c>
      <c r="H288" s="40">
        <v>0</v>
      </c>
      <c r="I288" s="40">
        <f>ROUND(G288*H288,P4)</f>
        <v>0</v>
      </c>
      <c r="J288" s="35"/>
      <c r="O288" s="41">
        <f>I288*0.21</f>
        <v>0</v>
      </c>
      <c r="P288">
        <v>3</v>
      </c>
    </row>
    <row r="289" ht="30">
      <c r="A289" s="35" t="s">
        <v>53</v>
      </c>
      <c r="B289" s="42"/>
      <c r="C289" s="43"/>
      <c r="D289" s="43"/>
      <c r="E289" s="37" t="s">
        <v>409</v>
      </c>
      <c r="F289" s="43"/>
      <c r="G289" s="43"/>
      <c r="H289" s="43"/>
      <c r="I289" s="43"/>
      <c r="J289" s="44"/>
    </row>
    <row r="290">
      <c r="A290" s="35" t="s">
        <v>55</v>
      </c>
      <c r="B290" s="42"/>
      <c r="C290" s="43"/>
      <c r="D290" s="43"/>
      <c r="E290" s="45" t="s">
        <v>410</v>
      </c>
      <c r="F290" s="43"/>
      <c r="G290" s="43"/>
      <c r="H290" s="43"/>
      <c r="I290" s="43"/>
      <c r="J290" s="44"/>
    </row>
    <row r="291" ht="105">
      <c r="A291" s="35" t="s">
        <v>57</v>
      </c>
      <c r="B291" s="42"/>
      <c r="C291" s="43"/>
      <c r="D291" s="43"/>
      <c r="E291" s="37" t="s">
        <v>411</v>
      </c>
      <c r="F291" s="43"/>
      <c r="G291" s="43"/>
      <c r="H291" s="43"/>
      <c r="I291" s="43"/>
      <c r="J291" s="44"/>
    </row>
    <row r="292">
      <c r="A292" s="35" t="s">
        <v>48</v>
      </c>
      <c r="B292" s="35">
        <v>68</v>
      </c>
      <c r="C292" s="36" t="s">
        <v>412</v>
      </c>
      <c r="D292" s="35" t="s">
        <v>50</v>
      </c>
      <c r="E292" s="37" t="s">
        <v>413</v>
      </c>
      <c r="F292" s="38" t="s">
        <v>151</v>
      </c>
      <c r="G292" s="39">
        <v>103</v>
      </c>
      <c r="H292" s="40">
        <v>0</v>
      </c>
      <c r="I292" s="40">
        <f>ROUND(G292*H292,P4)</f>
        <v>0</v>
      </c>
      <c r="J292" s="35"/>
      <c r="O292" s="41">
        <f>I292*0.21</f>
        <v>0</v>
      </c>
      <c r="P292">
        <v>3</v>
      </c>
    </row>
    <row r="293">
      <c r="A293" s="35" t="s">
        <v>53</v>
      </c>
      <c r="B293" s="42"/>
      <c r="C293" s="43"/>
      <c r="D293" s="43"/>
      <c r="E293" s="46" t="s">
        <v>50</v>
      </c>
      <c r="F293" s="43"/>
      <c r="G293" s="43"/>
      <c r="H293" s="43"/>
      <c r="I293" s="43"/>
      <c r="J293" s="44"/>
    </row>
    <row r="294" ht="30">
      <c r="A294" s="35" t="s">
        <v>55</v>
      </c>
      <c r="B294" s="42"/>
      <c r="C294" s="43"/>
      <c r="D294" s="43"/>
      <c r="E294" s="45" t="s">
        <v>414</v>
      </c>
      <c r="F294" s="43"/>
      <c r="G294" s="43"/>
      <c r="H294" s="43"/>
      <c r="I294" s="43"/>
      <c r="J294" s="44"/>
    </row>
    <row r="295" ht="75">
      <c r="A295" s="35" t="s">
        <v>57</v>
      </c>
      <c r="B295" s="42"/>
      <c r="C295" s="43"/>
      <c r="D295" s="43"/>
      <c r="E295" s="37" t="s">
        <v>415</v>
      </c>
      <c r="F295" s="43"/>
      <c r="G295" s="43"/>
      <c r="H295" s="43"/>
      <c r="I295" s="43"/>
      <c r="J295" s="44"/>
    </row>
    <row r="296">
      <c r="A296" s="35" t="s">
        <v>48</v>
      </c>
      <c r="B296" s="35">
        <v>69</v>
      </c>
      <c r="C296" s="36" t="s">
        <v>416</v>
      </c>
      <c r="D296" s="35" t="s">
        <v>50</v>
      </c>
      <c r="E296" s="37" t="s">
        <v>417</v>
      </c>
      <c r="F296" s="38" t="s">
        <v>151</v>
      </c>
      <c r="G296" s="39">
        <v>103</v>
      </c>
      <c r="H296" s="40">
        <v>0</v>
      </c>
      <c r="I296" s="40">
        <f>ROUND(G296*H296,P4)</f>
        <v>0</v>
      </c>
      <c r="J296" s="35"/>
      <c r="O296" s="41">
        <f>I296*0.21</f>
        <v>0</v>
      </c>
      <c r="P296">
        <v>3</v>
      </c>
    </row>
    <row r="297">
      <c r="A297" s="35" t="s">
        <v>53</v>
      </c>
      <c r="B297" s="42"/>
      <c r="C297" s="43"/>
      <c r="D297" s="43"/>
      <c r="E297" s="37" t="s">
        <v>418</v>
      </c>
      <c r="F297" s="43"/>
      <c r="G297" s="43"/>
      <c r="H297" s="43"/>
      <c r="I297" s="43"/>
      <c r="J297" s="44"/>
    </row>
    <row r="298" ht="30">
      <c r="A298" s="35" t="s">
        <v>55</v>
      </c>
      <c r="B298" s="42"/>
      <c r="C298" s="43"/>
      <c r="D298" s="43"/>
      <c r="E298" s="45" t="s">
        <v>414</v>
      </c>
      <c r="F298" s="43"/>
      <c r="G298" s="43"/>
      <c r="H298" s="43"/>
      <c r="I298" s="43"/>
      <c r="J298" s="44"/>
    </row>
    <row r="299" ht="90">
      <c r="A299" s="35" t="s">
        <v>57</v>
      </c>
      <c r="B299" s="42"/>
      <c r="C299" s="43"/>
      <c r="D299" s="43"/>
      <c r="E299" s="37" t="s">
        <v>419</v>
      </c>
      <c r="F299" s="43"/>
      <c r="G299" s="43"/>
      <c r="H299" s="43"/>
      <c r="I299" s="43"/>
      <c r="J299" s="44"/>
    </row>
    <row r="300">
      <c r="A300" s="35" t="s">
        <v>48</v>
      </c>
      <c r="B300" s="35">
        <v>70</v>
      </c>
      <c r="C300" s="36" t="s">
        <v>420</v>
      </c>
      <c r="D300" s="35" t="s">
        <v>50</v>
      </c>
      <c r="E300" s="37" t="s">
        <v>421</v>
      </c>
      <c r="F300" s="38" t="s">
        <v>94</v>
      </c>
      <c r="G300" s="39">
        <v>41</v>
      </c>
      <c r="H300" s="40">
        <v>0</v>
      </c>
      <c r="I300" s="40">
        <f>ROUND(G300*H300,P4)</f>
        <v>0</v>
      </c>
      <c r="J300" s="35"/>
      <c r="O300" s="41">
        <f>I300*0.21</f>
        <v>0</v>
      </c>
      <c r="P300">
        <v>3</v>
      </c>
    </row>
    <row r="301" ht="45">
      <c r="A301" s="35" t="s">
        <v>53</v>
      </c>
      <c r="B301" s="42"/>
      <c r="C301" s="43"/>
      <c r="D301" s="43"/>
      <c r="E301" s="37" t="s">
        <v>422</v>
      </c>
      <c r="F301" s="43"/>
      <c r="G301" s="43"/>
      <c r="H301" s="43"/>
      <c r="I301" s="43"/>
      <c r="J301" s="44"/>
    </row>
    <row r="302" ht="45">
      <c r="A302" s="35" t="s">
        <v>55</v>
      </c>
      <c r="B302" s="42"/>
      <c r="C302" s="43"/>
      <c r="D302" s="43"/>
      <c r="E302" s="45" t="s">
        <v>423</v>
      </c>
      <c r="F302" s="43"/>
      <c r="G302" s="43"/>
      <c r="H302" s="43"/>
      <c r="I302" s="43"/>
      <c r="J302" s="44"/>
    </row>
    <row r="303" ht="150">
      <c r="A303" s="35" t="s">
        <v>57</v>
      </c>
      <c r="B303" s="42"/>
      <c r="C303" s="43"/>
      <c r="D303" s="43"/>
      <c r="E303" s="37" t="s">
        <v>424</v>
      </c>
      <c r="F303" s="43"/>
      <c r="G303" s="43"/>
      <c r="H303" s="43"/>
      <c r="I303" s="43"/>
      <c r="J303" s="44"/>
    </row>
    <row r="304">
      <c r="A304" s="35" t="s">
        <v>48</v>
      </c>
      <c r="B304" s="35">
        <v>71</v>
      </c>
      <c r="C304" s="36" t="s">
        <v>425</v>
      </c>
      <c r="D304" s="35" t="s">
        <v>50</v>
      </c>
      <c r="E304" s="37" t="s">
        <v>426</v>
      </c>
      <c r="F304" s="38" t="s">
        <v>151</v>
      </c>
      <c r="G304" s="39">
        <v>131</v>
      </c>
      <c r="H304" s="40">
        <v>0</v>
      </c>
      <c r="I304" s="40">
        <f>ROUND(G304*H304,P4)</f>
        <v>0</v>
      </c>
      <c r="J304" s="35"/>
      <c r="O304" s="41">
        <f>I304*0.21</f>
        <v>0</v>
      </c>
      <c r="P304">
        <v>3</v>
      </c>
    </row>
    <row r="305" ht="45">
      <c r="A305" s="35" t="s">
        <v>53</v>
      </c>
      <c r="B305" s="42"/>
      <c r="C305" s="43"/>
      <c r="D305" s="43"/>
      <c r="E305" s="37" t="s">
        <v>427</v>
      </c>
      <c r="F305" s="43"/>
      <c r="G305" s="43"/>
      <c r="H305" s="43"/>
      <c r="I305" s="43"/>
      <c r="J305" s="44"/>
    </row>
    <row r="306" ht="30">
      <c r="A306" s="35" t="s">
        <v>55</v>
      </c>
      <c r="B306" s="42"/>
      <c r="C306" s="43"/>
      <c r="D306" s="43"/>
      <c r="E306" s="45" t="s">
        <v>428</v>
      </c>
      <c r="F306" s="43"/>
      <c r="G306" s="43"/>
      <c r="H306" s="43"/>
      <c r="I306" s="43"/>
      <c r="J306" s="44"/>
    </row>
    <row r="307" ht="180">
      <c r="A307" s="35" t="s">
        <v>57</v>
      </c>
      <c r="B307" s="42"/>
      <c r="C307" s="43"/>
      <c r="D307" s="43"/>
      <c r="E307" s="37" t="s">
        <v>429</v>
      </c>
      <c r="F307" s="43"/>
      <c r="G307" s="43"/>
      <c r="H307" s="43"/>
      <c r="I307" s="43"/>
      <c r="J307" s="44"/>
    </row>
    <row r="308">
      <c r="A308" s="35" t="s">
        <v>48</v>
      </c>
      <c r="B308" s="35">
        <v>72</v>
      </c>
      <c r="C308" s="36" t="s">
        <v>430</v>
      </c>
      <c r="D308" s="35" t="s">
        <v>50</v>
      </c>
      <c r="E308" s="37" t="s">
        <v>431</v>
      </c>
      <c r="F308" s="38" t="s">
        <v>151</v>
      </c>
      <c r="G308" s="39">
        <v>8</v>
      </c>
      <c r="H308" s="40">
        <v>0</v>
      </c>
      <c r="I308" s="40">
        <f>ROUND(G308*H308,P4)</f>
        <v>0</v>
      </c>
      <c r="J308" s="35"/>
      <c r="O308" s="41">
        <f>I308*0.21</f>
        <v>0</v>
      </c>
      <c r="P308">
        <v>3</v>
      </c>
    </row>
    <row r="309" ht="45">
      <c r="A309" s="35" t="s">
        <v>53</v>
      </c>
      <c r="B309" s="42"/>
      <c r="C309" s="43"/>
      <c r="D309" s="43"/>
      <c r="E309" s="37" t="s">
        <v>427</v>
      </c>
      <c r="F309" s="43"/>
      <c r="G309" s="43"/>
      <c r="H309" s="43"/>
      <c r="I309" s="43"/>
      <c r="J309" s="44"/>
    </row>
    <row r="310">
      <c r="A310" s="35" t="s">
        <v>55</v>
      </c>
      <c r="B310" s="42"/>
      <c r="C310" s="43"/>
      <c r="D310" s="43"/>
      <c r="E310" s="45" t="s">
        <v>432</v>
      </c>
      <c r="F310" s="43"/>
      <c r="G310" s="43"/>
      <c r="H310" s="43"/>
      <c r="I310" s="43"/>
      <c r="J310" s="44"/>
    </row>
    <row r="311" ht="180">
      <c r="A311" s="35" t="s">
        <v>57</v>
      </c>
      <c r="B311" s="47"/>
      <c r="C311" s="48"/>
      <c r="D311" s="48"/>
      <c r="E311" s="37" t="s">
        <v>429</v>
      </c>
      <c r="F311" s="48"/>
      <c r="G311" s="48"/>
      <c r="H311" s="48"/>
      <c r="I311" s="48"/>
      <c r="J311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27</v>
      </c>
      <c r="F2" s="15"/>
      <c r="G2" s="15"/>
      <c r="H2" s="15"/>
      <c r="I2" s="15"/>
      <c r="J2" s="17"/>
    </row>
    <row r="3" ht="30">
      <c r="A3" s="3" t="s">
        <v>28</v>
      </c>
      <c r="B3" s="18" t="s">
        <v>29</v>
      </c>
      <c r="C3" s="19" t="s">
        <v>30</v>
      </c>
      <c r="D3" s="20"/>
      <c r="E3" s="21" t="s">
        <v>31</v>
      </c>
      <c r="F3" s="15"/>
      <c r="G3" s="15"/>
      <c r="H3" s="22" t="s">
        <v>17</v>
      </c>
      <c r="I3" s="23">
        <f>SUMIFS(I8:I332,A8:A332,"SD")</f>
        <v>0</v>
      </c>
      <c r="J3" s="17"/>
      <c r="O3">
        <v>0</v>
      </c>
      <c r="P3">
        <v>2</v>
      </c>
    </row>
    <row r="4">
      <c r="A4" s="3" t="s">
        <v>32</v>
      </c>
      <c r="B4" s="18" t="s">
        <v>33</v>
      </c>
      <c r="C4" s="19" t="s">
        <v>17</v>
      </c>
      <c r="D4" s="20"/>
      <c r="E4" s="21" t="s">
        <v>18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34</v>
      </c>
      <c r="B5" s="25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6" t="s">
        <v>42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43</v>
      </c>
      <c r="I6" s="7" t="s">
        <v>44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45</v>
      </c>
      <c r="B8" s="30"/>
      <c r="C8" s="31" t="s">
        <v>46</v>
      </c>
      <c r="D8" s="32"/>
      <c r="E8" s="29" t="s">
        <v>47</v>
      </c>
      <c r="F8" s="32"/>
      <c r="G8" s="32"/>
      <c r="H8" s="32"/>
      <c r="I8" s="33">
        <f>SUMIFS(I9:I20,A9:A20,"P")</f>
        <v>0</v>
      </c>
      <c r="J8" s="34"/>
    </row>
    <row r="9">
      <c r="A9" s="35" t="s">
        <v>48</v>
      </c>
      <c r="B9" s="35">
        <v>1</v>
      </c>
      <c r="C9" s="36" t="s">
        <v>92</v>
      </c>
      <c r="D9" s="35" t="s">
        <v>50</v>
      </c>
      <c r="E9" s="37" t="s">
        <v>93</v>
      </c>
      <c r="F9" s="38" t="s">
        <v>94</v>
      </c>
      <c r="G9" s="39">
        <v>419.69999999999999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53</v>
      </c>
      <c r="B10" s="42"/>
      <c r="C10" s="43"/>
      <c r="D10" s="43"/>
      <c r="E10" s="37" t="s">
        <v>95</v>
      </c>
      <c r="F10" s="43"/>
      <c r="G10" s="43"/>
      <c r="H10" s="43"/>
      <c r="I10" s="43"/>
      <c r="J10" s="44"/>
    </row>
    <row r="11">
      <c r="A11" s="35" t="s">
        <v>55</v>
      </c>
      <c r="B11" s="42"/>
      <c r="C11" s="43"/>
      <c r="D11" s="43"/>
      <c r="E11" s="45" t="s">
        <v>433</v>
      </c>
      <c r="F11" s="43"/>
      <c r="G11" s="43"/>
      <c r="H11" s="43"/>
      <c r="I11" s="43"/>
      <c r="J11" s="44"/>
    </row>
    <row r="12" ht="30">
      <c r="A12" s="35" t="s">
        <v>57</v>
      </c>
      <c r="B12" s="42"/>
      <c r="C12" s="43"/>
      <c r="D12" s="43"/>
      <c r="E12" s="37" t="s">
        <v>97</v>
      </c>
      <c r="F12" s="43"/>
      <c r="G12" s="43"/>
      <c r="H12" s="43"/>
      <c r="I12" s="43"/>
      <c r="J12" s="44"/>
    </row>
    <row r="13" ht="30">
      <c r="A13" s="35" t="s">
        <v>48</v>
      </c>
      <c r="B13" s="35">
        <v>2</v>
      </c>
      <c r="C13" s="36" t="s">
        <v>98</v>
      </c>
      <c r="D13" s="35" t="s">
        <v>50</v>
      </c>
      <c r="E13" s="37" t="s">
        <v>99</v>
      </c>
      <c r="F13" s="38" t="s">
        <v>100</v>
      </c>
      <c r="G13" s="39">
        <v>11289.394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53</v>
      </c>
      <c r="B14" s="42"/>
      <c r="C14" s="43"/>
      <c r="D14" s="43"/>
      <c r="E14" s="37" t="s">
        <v>101</v>
      </c>
      <c r="F14" s="43"/>
      <c r="G14" s="43"/>
      <c r="H14" s="43"/>
      <c r="I14" s="43"/>
      <c r="J14" s="44"/>
    </row>
    <row r="15" ht="165">
      <c r="A15" s="35" t="s">
        <v>55</v>
      </c>
      <c r="B15" s="42"/>
      <c r="C15" s="43"/>
      <c r="D15" s="43"/>
      <c r="E15" s="45" t="s">
        <v>434</v>
      </c>
      <c r="F15" s="43"/>
      <c r="G15" s="43"/>
      <c r="H15" s="43"/>
      <c r="I15" s="43"/>
      <c r="J15" s="44"/>
    </row>
    <row r="16" ht="165">
      <c r="A16" s="35" t="s">
        <v>57</v>
      </c>
      <c r="B16" s="42"/>
      <c r="C16" s="43"/>
      <c r="D16" s="43"/>
      <c r="E16" s="37" t="s">
        <v>103</v>
      </c>
      <c r="F16" s="43"/>
      <c r="G16" s="43"/>
      <c r="H16" s="43"/>
      <c r="I16" s="43"/>
      <c r="J16" s="44"/>
    </row>
    <row r="17" ht="30">
      <c r="A17" s="35" t="s">
        <v>48</v>
      </c>
      <c r="B17" s="35">
        <v>3</v>
      </c>
      <c r="C17" s="36" t="s">
        <v>104</v>
      </c>
      <c r="D17" s="35" t="s">
        <v>50</v>
      </c>
      <c r="E17" s="37" t="s">
        <v>105</v>
      </c>
      <c r="F17" s="38" t="s">
        <v>100</v>
      </c>
      <c r="G17" s="39">
        <v>396.38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53</v>
      </c>
      <c r="B18" s="42"/>
      <c r="C18" s="43"/>
      <c r="D18" s="43"/>
      <c r="E18" s="37" t="s">
        <v>106</v>
      </c>
      <c r="F18" s="43"/>
      <c r="G18" s="43"/>
      <c r="H18" s="43"/>
      <c r="I18" s="43"/>
      <c r="J18" s="44"/>
    </row>
    <row r="19" ht="75">
      <c r="A19" s="35" t="s">
        <v>55</v>
      </c>
      <c r="B19" s="42"/>
      <c r="C19" s="43"/>
      <c r="D19" s="43"/>
      <c r="E19" s="45" t="s">
        <v>435</v>
      </c>
      <c r="F19" s="43"/>
      <c r="G19" s="43"/>
      <c r="H19" s="43"/>
      <c r="I19" s="43"/>
      <c r="J19" s="44"/>
    </row>
    <row r="20" ht="165">
      <c r="A20" s="35" t="s">
        <v>57</v>
      </c>
      <c r="B20" s="42"/>
      <c r="C20" s="43"/>
      <c r="D20" s="43"/>
      <c r="E20" s="37" t="s">
        <v>103</v>
      </c>
      <c r="F20" s="43"/>
      <c r="G20" s="43"/>
      <c r="H20" s="43"/>
      <c r="I20" s="43"/>
      <c r="J20" s="44"/>
    </row>
    <row r="21">
      <c r="A21" s="29" t="s">
        <v>45</v>
      </c>
      <c r="B21" s="30"/>
      <c r="C21" s="31" t="s">
        <v>112</v>
      </c>
      <c r="D21" s="32"/>
      <c r="E21" s="29" t="s">
        <v>113</v>
      </c>
      <c r="F21" s="32"/>
      <c r="G21" s="32"/>
      <c r="H21" s="32"/>
      <c r="I21" s="33">
        <f>SUMIFS(I22:I121,A22:A121,"P")</f>
        <v>0</v>
      </c>
      <c r="J21" s="34"/>
    </row>
    <row r="22">
      <c r="A22" s="35" t="s">
        <v>48</v>
      </c>
      <c r="B22" s="35">
        <v>4</v>
      </c>
      <c r="C22" s="36" t="s">
        <v>114</v>
      </c>
      <c r="D22" s="35" t="s">
        <v>50</v>
      </c>
      <c r="E22" s="37" t="s">
        <v>115</v>
      </c>
      <c r="F22" s="38" t="s">
        <v>116</v>
      </c>
      <c r="G22" s="39">
        <v>80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 ht="45">
      <c r="A23" s="35" t="s">
        <v>53</v>
      </c>
      <c r="B23" s="42"/>
      <c r="C23" s="43"/>
      <c r="D23" s="43"/>
      <c r="E23" s="37" t="s">
        <v>117</v>
      </c>
      <c r="F23" s="43"/>
      <c r="G23" s="43"/>
      <c r="H23" s="43"/>
      <c r="I23" s="43"/>
      <c r="J23" s="44"/>
    </row>
    <row r="24">
      <c r="A24" s="35" t="s">
        <v>55</v>
      </c>
      <c r="B24" s="42"/>
      <c r="C24" s="43"/>
      <c r="D24" s="43"/>
      <c r="E24" s="45" t="s">
        <v>436</v>
      </c>
      <c r="F24" s="43"/>
      <c r="G24" s="43"/>
      <c r="H24" s="43"/>
      <c r="I24" s="43"/>
      <c r="J24" s="44"/>
    </row>
    <row r="25" ht="90">
      <c r="A25" s="35" t="s">
        <v>57</v>
      </c>
      <c r="B25" s="42"/>
      <c r="C25" s="43"/>
      <c r="D25" s="43"/>
      <c r="E25" s="37" t="s">
        <v>119</v>
      </c>
      <c r="F25" s="43"/>
      <c r="G25" s="43"/>
      <c r="H25" s="43"/>
      <c r="I25" s="43"/>
      <c r="J25" s="44"/>
    </row>
    <row r="26">
      <c r="A26" s="35" t="s">
        <v>48</v>
      </c>
      <c r="B26" s="35">
        <v>5</v>
      </c>
      <c r="C26" s="36" t="s">
        <v>437</v>
      </c>
      <c r="D26" s="35" t="s">
        <v>50</v>
      </c>
      <c r="E26" s="37" t="s">
        <v>438</v>
      </c>
      <c r="F26" s="38" t="s">
        <v>81</v>
      </c>
      <c r="G26" s="39">
        <v>6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 ht="45">
      <c r="A27" s="35" t="s">
        <v>53</v>
      </c>
      <c r="B27" s="42"/>
      <c r="C27" s="43"/>
      <c r="D27" s="43"/>
      <c r="E27" s="37" t="s">
        <v>117</v>
      </c>
      <c r="F27" s="43"/>
      <c r="G27" s="43"/>
      <c r="H27" s="43"/>
      <c r="I27" s="43"/>
      <c r="J27" s="44"/>
    </row>
    <row r="28">
      <c r="A28" s="35" t="s">
        <v>55</v>
      </c>
      <c r="B28" s="42"/>
      <c r="C28" s="43"/>
      <c r="D28" s="43"/>
      <c r="E28" s="45" t="s">
        <v>439</v>
      </c>
      <c r="F28" s="43"/>
      <c r="G28" s="43"/>
      <c r="H28" s="43"/>
      <c r="I28" s="43"/>
      <c r="J28" s="44"/>
    </row>
    <row r="29" ht="225">
      <c r="A29" s="35" t="s">
        <v>57</v>
      </c>
      <c r="B29" s="42"/>
      <c r="C29" s="43"/>
      <c r="D29" s="43"/>
      <c r="E29" s="37" t="s">
        <v>440</v>
      </c>
      <c r="F29" s="43"/>
      <c r="G29" s="43"/>
      <c r="H29" s="43"/>
      <c r="I29" s="43"/>
      <c r="J29" s="44"/>
    </row>
    <row r="30">
      <c r="A30" s="35" t="s">
        <v>48</v>
      </c>
      <c r="B30" s="35">
        <v>6</v>
      </c>
      <c r="C30" s="36" t="s">
        <v>441</v>
      </c>
      <c r="D30" s="35" t="s">
        <v>50</v>
      </c>
      <c r="E30" s="37" t="s">
        <v>442</v>
      </c>
      <c r="F30" s="38" t="s">
        <v>81</v>
      </c>
      <c r="G30" s="39">
        <v>1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53</v>
      </c>
      <c r="B31" s="42"/>
      <c r="C31" s="43"/>
      <c r="D31" s="43"/>
      <c r="E31" s="46" t="s">
        <v>50</v>
      </c>
      <c r="F31" s="43"/>
      <c r="G31" s="43"/>
      <c r="H31" s="43"/>
      <c r="I31" s="43"/>
      <c r="J31" s="44"/>
    </row>
    <row r="32">
      <c r="A32" s="35" t="s">
        <v>55</v>
      </c>
      <c r="B32" s="42"/>
      <c r="C32" s="43"/>
      <c r="D32" s="43"/>
      <c r="E32" s="45" t="s">
        <v>443</v>
      </c>
      <c r="F32" s="43"/>
      <c r="G32" s="43"/>
      <c r="H32" s="43"/>
      <c r="I32" s="43"/>
      <c r="J32" s="44"/>
    </row>
    <row r="33" ht="195">
      <c r="A33" s="35" t="s">
        <v>57</v>
      </c>
      <c r="B33" s="42"/>
      <c r="C33" s="43"/>
      <c r="D33" s="43"/>
      <c r="E33" s="37" t="s">
        <v>444</v>
      </c>
      <c r="F33" s="43"/>
      <c r="G33" s="43"/>
      <c r="H33" s="43"/>
      <c r="I33" s="43"/>
      <c r="J33" s="44"/>
    </row>
    <row r="34">
      <c r="A34" s="35" t="s">
        <v>48</v>
      </c>
      <c r="B34" s="35">
        <v>7</v>
      </c>
      <c r="C34" s="36" t="s">
        <v>120</v>
      </c>
      <c r="D34" s="35" t="s">
        <v>50</v>
      </c>
      <c r="E34" s="37" t="s">
        <v>121</v>
      </c>
      <c r="F34" s="38" t="s">
        <v>81</v>
      </c>
      <c r="G34" s="39">
        <v>60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 ht="45">
      <c r="A35" s="35" t="s">
        <v>53</v>
      </c>
      <c r="B35" s="42"/>
      <c r="C35" s="43"/>
      <c r="D35" s="43"/>
      <c r="E35" s="37" t="s">
        <v>117</v>
      </c>
      <c r="F35" s="43"/>
      <c r="G35" s="43"/>
      <c r="H35" s="43"/>
      <c r="I35" s="43"/>
      <c r="J35" s="44"/>
    </row>
    <row r="36">
      <c r="A36" s="35" t="s">
        <v>55</v>
      </c>
      <c r="B36" s="42"/>
      <c r="C36" s="43"/>
      <c r="D36" s="43"/>
      <c r="E36" s="45" t="s">
        <v>445</v>
      </c>
      <c r="F36" s="43"/>
      <c r="G36" s="43"/>
      <c r="H36" s="43"/>
      <c r="I36" s="43"/>
      <c r="J36" s="44"/>
    </row>
    <row r="37" ht="105">
      <c r="A37" s="35" t="s">
        <v>57</v>
      </c>
      <c r="B37" s="42"/>
      <c r="C37" s="43"/>
      <c r="D37" s="43"/>
      <c r="E37" s="37" t="s">
        <v>123</v>
      </c>
      <c r="F37" s="43"/>
      <c r="G37" s="43"/>
      <c r="H37" s="43"/>
      <c r="I37" s="43"/>
      <c r="J37" s="44"/>
    </row>
    <row r="38" ht="30">
      <c r="A38" s="35" t="s">
        <v>48</v>
      </c>
      <c r="B38" s="35">
        <v>8</v>
      </c>
      <c r="C38" s="36" t="s">
        <v>127</v>
      </c>
      <c r="D38" s="35" t="s">
        <v>50</v>
      </c>
      <c r="E38" s="37" t="s">
        <v>129</v>
      </c>
      <c r="F38" s="38" t="s">
        <v>94</v>
      </c>
      <c r="G38" s="39">
        <v>972.63699999999994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 ht="75">
      <c r="A39" s="35" t="s">
        <v>53</v>
      </c>
      <c r="B39" s="42"/>
      <c r="C39" s="43"/>
      <c r="D39" s="43"/>
      <c r="E39" s="37" t="s">
        <v>130</v>
      </c>
      <c r="F39" s="43"/>
      <c r="G39" s="43"/>
      <c r="H39" s="43"/>
      <c r="I39" s="43"/>
      <c r="J39" s="44"/>
    </row>
    <row r="40" ht="135">
      <c r="A40" s="35" t="s">
        <v>55</v>
      </c>
      <c r="B40" s="42"/>
      <c r="C40" s="43"/>
      <c r="D40" s="43"/>
      <c r="E40" s="45" t="s">
        <v>446</v>
      </c>
      <c r="F40" s="43"/>
      <c r="G40" s="43"/>
      <c r="H40" s="43"/>
      <c r="I40" s="43"/>
      <c r="J40" s="44"/>
    </row>
    <row r="41" ht="120">
      <c r="A41" s="35" t="s">
        <v>57</v>
      </c>
      <c r="B41" s="42"/>
      <c r="C41" s="43"/>
      <c r="D41" s="43"/>
      <c r="E41" s="37" t="s">
        <v>132</v>
      </c>
      <c r="F41" s="43"/>
      <c r="G41" s="43"/>
      <c r="H41" s="43"/>
      <c r="I41" s="43"/>
      <c r="J41" s="44"/>
    </row>
    <row r="42">
      <c r="A42" s="35" t="s">
        <v>48</v>
      </c>
      <c r="B42" s="35">
        <v>9</v>
      </c>
      <c r="C42" s="36" t="s">
        <v>135</v>
      </c>
      <c r="D42" s="35" t="s">
        <v>50</v>
      </c>
      <c r="E42" s="37" t="s">
        <v>136</v>
      </c>
      <c r="F42" s="38" t="s">
        <v>94</v>
      </c>
      <c r="G42" s="39">
        <v>699.80999999999995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 ht="75">
      <c r="A43" s="35" t="s">
        <v>53</v>
      </c>
      <c r="B43" s="42"/>
      <c r="C43" s="43"/>
      <c r="D43" s="43"/>
      <c r="E43" s="37" t="s">
        <v>137</v>
      </c>
      <c r="F43" s="43"/>
      <c r="G43" s="43"/>
      <c r="H43" s="43"/>
      <c r="I43" s="43"/>
      <c r="J43" s="44"/>
    </row>
    <row r="44" ht="180">
      <c r="A44" s="35" t="s">
        <v>55</v>
      </c>
      <c r="B44" s="42"/>
      <c r="C44" s="43"/>
      <c r="D44" s="43"/>
      <c r="E44" s="45" t="s">
        <v>447</v>
      </c>
      <c r="F44" s="43"/>
      <c r="G44" s="43"/>
      <c r="H44" s="43"/>
      <c r="I44" s="43"/>
      <c r="J44" s="44"/>
    </row>
    <row r="45" ht="120">
      <c r="A45" s="35" t="s">
        <v>57</v>
      </c>
      <c r="B45" s="42"/>
      <c r="C45" s="43"/>
      <c r="D45" s="43"/>
      <c r="E45" s="37" t="s">
        <v>132</v>
      </c>
      <c r="F45" s="43"/>
      <c r="G45" s="43"/>
      <c r="H45" s="43"/>
      <c r="I45" s="43"/>
      <c r="J45" s="44"/>
    </row>
    <row r="46">
      <c r="A46" s="35" t="s">
        <v>48</v>
      </c>
      <c r="B46" s="35">
        <v>10</v>
      </c>
      <c r="C46" s="36" t="s">
        <v>139</v>
      </c>
      <c r="D46" s="35" t="s">
        <v>50</v>
      </c>
      <c r="E46" s="37" t="s">
        <v>140</v>
      </c>
      <c r="F46" s="38" t="s">
        <v>116</v>
      </c>
      <c r="G46" s="39">
        <v>7777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 ht="30">
      <c r="A47" s="35" t="s">
        <v>53</v>
      </c>
      <c r="B47" s="42"/>
      <c r="C47" s="43"/>
      <c r="D47" s="43"/>
      <c r="E47" s="37" t="s">
        <v>141</v>
      </c>
      <c r="F47" s="43"/>
      <c r="G47" s="43"/>
      <c r="H47" s="43"/>
      <c r="I47" s="43"/>
      <c r="J47" s="44"/>
    </row>
    <row r="48" ht="30">
      <c r="A48" s="35" t="s">
        <v>55</v>
      </c>
      <c r="B48" s="42"/>
      <c r="C48" s="43"/>
      <c r="D48" s="43"/>
      <c r="E48" s="45" t="s">
        <v>448</v>
      </c>
      <c r="F48" s="43"/>
      <c r="G48" s="43"/>
      <c r="H48" s="43"/>
      <c r="I48" s="43"/>
      <c r="J48" s="44"/>
    </row>
    <row r="49" ht="60">
      <c r="A49" s="35" t="s">
        <v>57</v>
      </c>
      <c r="B49" s="42"/>
      <c r="C49" s="43"/>
      <c r="D49" s="43"/>
      <c r="E49" s="37" t="s">
        <v>143</v>
      </c>
      <c r="F49" s="43"/>
      <c r="G49" s="43"/>
      <c r="H49" s="43"/>
      <c r="I49" s="43"/>
      <c r="J49" s="44"/>
    </row>
    <row r="50">
      <c r="A50" s="35" t="s">
        <v>48</v>
      </c>
      <c r="B50" s="35">
        <v>11</v>
      </c>
      <c r="C50" s="36" t="s">
        <v>144</v>
      </c>
      <c r="D50" s="35" t="s">
        <v>50</v>
      </c>
      <c r="E50" s="37" t="s">
        <v>145</v>
      </c>
      <c r="F50" s="38" t="s">
        <v>94</v>
      </c>
      <c r="G50" s="39">
        <v>210.28100000000001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 ht="60">
      <c r="A51" s="35" t="s">
        <v>53</v>
      </c>
      <c r="B51" s="42"/>
      <c r="C51" s="43"/>
      <c r="D51" s="43"/>
      <c r="E51" s="37" t="s">
        <v>146</v>
      </c>
      <c r="F51" s="43"/>
      <c r="G51" s="43"/>
      <c r="H51" s="43"/>
      <c r="I51" s="43"/>
      <c r="J51" s="44"/>
    </row>
    <row r="52" ht="150">
      <c r="A52" s="35" t="s">
        <v>55</v>
      </c>
      <c r="B52" s="42"/>
      <c r="C52" s="43"/>
      <c r="D52" s="43"/>
      <c r="E52" s="45" t="s">
        <v>449</v>
      </c>
      <c r="F52" s="43"/>
      <c r="G52" s="43"/>
      <c r="H52" s="43"/>
      <c r="I52" s="43"/>
      <c r="J52" s="44"/>
    </row>
    <row r="53" ht="120">
      <c r="A53" s="35" t="s">
        <v>57</v>
      </c>
      <c r="B53" s="42"/>
      <c r="C53" s="43"/>
      <c r="D53" s="43"/>
      <c r="E53" s="37" t="s">
        <v>450</v>
      </c>
      <c r="F53" s="43"/>
      <c r="G53" s="43"/>
      <c r="H53" s="43"/>
      <c r="I53" s="43"/>
      <c r="J53" s="44"/>
    </row>
    <row r="54">
      <c r="A54" s="35" t="s">
        <v>48</v>
      </c>
      <c r="B54" s="35">
        <v>12</v>
      </c>
      <c r="C54" s="36" t="s">
        <v>149</v>
      </c>
      <c r="D54" s="35" t="s">
        <v>50</v>
      </c>
      <c r="E54" s="37" t="s">
        <v>150</v>
      </c>
      <c r="F54" s="38" t="s">
        <v>151</v>
      </c>
      <c r="G54" s="39">
        <v>11.300000000000001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53</v>
      </c>
      <c r="B55" s="42"/>
      <c r="C55" s="43"/>
      <c r="D55" s="43"/>
      <c r="E55" s="37" t="s">
        <v>152</v>
      </c>
      <c r="F55" s="43"/>
      <c r="G55" s="43"/>
      <c r="H55" s="43"/>
      <c r="I55" s="43"/>
      <c r="J55" s="44"/>
    </row>
    <row r="56" ht="30">
      <c r="A56" s="35" t="s">
        <v>55</v>
      </c>
      <c r="B56" s="42"/>
      <c r="C56" s="43"/>
      <c r="D56" s="43"/>
      <c r="E56" s="45" t="s">
        <v>451</v>
      </c>
      <c r="F56" s="43"/>
      <c r="G56" s="43"/>
      <c r="H56" s="43"/>
      <c r="I56" s="43"/>
      <c r="J56" s="44"/>
    </row>
    <row r="57" ht="30">
      <c r="A57" s="35" t="s">
        <v>57</v>
      </c>
      <c r="B57" s="42"/>
      <c r="C57" s="43"/>
      <c r="D57" s="43"/>
      <c r="E57" s="37" t="s">
        <v>154</v>
      </c>
      <c r="F57" s="43"/>
      <c r="G57" s="43"/>
      <c r="H57" s="43"/>
      <c r="I57" s="43"/>
      <c r="J57" s="44"/>
    </row>
    <row r="58">
      <c r="A58" s="35" t="s">
        <v>48</v>
      </c>
      <c r="B58" s="35">
        <v>13</v>
      </c>
      <c r="C58" s="36" t="s">
        <v>155</v>
      </c>
      <c r="D58" s="35" t="s">
        <v>50</v>
      </c>
      <c r="E58" s="37" t="s">
        <v>156</v>
      </c>
      <c r="F58" s="38" t="s">
        <v>94</v>
      </c>
      <c r="G58" s="39">
        <v>3976.4000000000001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 ht="60">
      <c r="A59" s="35" t="s">
        <v>53</v>
      </c>
      <c r="B59" s="42"/>
      <c r="C59" s="43"/>
      <c r="D59" s="43"/>
      <c r="E59" s="37" t="s">
        <v>157</v>
      </c>
      <c r="F59" s="43"/>
      <c r="G59" s="43"/>
      <c r="H59" s="43"/>
      <c r="I59" s="43"/>
      <c r="J59" s="44"/>
    </row>
    <row r="60" ht="150">
      <c r="A60" s="35" t="s">
        <v>55</v>
      </c>
      <c r="B60" s="42"/>
      <c r="C60" s="43"/>
      <c r="D60" s="43"/>
      <c r="E60" s="45" t="s">
        <v>452</v>
      </c>
      <c r="F60" s="43"/>
      <c r="G60" s="43"/>
      <c r="H60" s="43"/>
      <c r="I60" s="43"/>
      <c r="J60" s="44"/>
    </row>
    <row r="61" ht="409.5">
      <c r="A61" s="35" t="s">
        <v>57</v>
      </c>
      <c r="B61" s="42"/>
      <c r="C61" s="43"/>
      <c r="D61" s="43"/>
      <c r="E61" s="37" t="s">
        <v>159</v>
      </c>
      <c r="F61" s="43"/>
      <c r="G61" s="43"/>
      <c r="H61" s="43"/>
      <c r="I61" s="43"/>
      <c r="J61" s="44"/>
    </row>
    <row r="62">
      <c r="A62" s="35" t="s">
        <v>48</v>
      </c>
      <c r="B62" s="35">
        <v>14</v>
      </c>
      <c r="C62" s="36" t="s">
        <v>160</v>
      </c>
      <c r="D62" s="35" t="s">
        <v>50</v>
      </c>
      <c r="E62" s="37" t="s">
        <v>161</v>
      </c>
      <c r="F62" s="38" t="s">
        <v>116</v>
      </c>
      <c r="G62" s="39">
        <v>1414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 ht="45">
      <c r="A63" s="35" t="s">
        <v>53</v>
      </c>
      <c r="B63" s="42"/>
      <c r="C63" s="43"/>
      <c r="D63" s="43"/>
      <c r="E63" s="37" t="s">
        <v>162</v>
      </c>
      <c r="F63" s="43"/>
      <c r="G63" s="43"/>
      <c r="H63" s="43"/>
      <c r="I63" s="43"/>
      <c r="J63" s="44"/>
    </row>
    <row r="64">
      <c r="A64" s="35" t="s">
        <v>55</v>
      </c>
      <c r="B64" s="42"/>
      <c r="C64" s="43"/>
      <c r="D64" s="43"/>
      <c r="E64" s="45" t="s">
        <v>453</v>
      </c>
      <c r="F64" s="43"/>
      <c r="G64" s="43"/>
      <c r="H64" s="43"/>
      <c r="I64" s="43"/>
      <c r="J64" s="44"/>
    </row>
    <row r="65" ht="120">
      <c r="A65" s="35" t="s">
        <v>57</v>
      </c>
      <c r="B65" s="42"/>
      <c r="C65" s="43"/>
      <c r="D65" s="43"/>
      <c r="E65" s="37" t="s">
        <v>164</v>
      </c>
      <c r="F65" s="43"/>
      <c r="G65" s="43"/>
      <c r="H65" s="43"/>
      <c r="I65" s="43"/>
      <c r="J65" s="44"/>
    </row>
    <row r="66">
      <c r="A66" s="35" t="s">
        <v>48</v>
      </c>
      <c r="B66" s="35">
        <v>15</v>
      </c>
      <c r="C66" s="36" t="s">
        <v>165</v>
      </c>
      <c r="D66" s="35" t="s">
        <v>50</v>
      </c>
      <c r="E66" s="37" t="s">
        <v>166</v>
      </c>
      <c r="F66" s="38" t="s">
        <v>151</v>
      </c>
      <c r="G66" s="39">
        <v>1969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 ht="60">
      <c r="A67" s="35" t="s">
        <v>53</v>
      </c>
      <c r="B67" s="42"/>
      <c r="C67" s="43"/>
      <c r="D67" s="43"/>
      <c r="E67" s="37" t="s">
        <v>454</v>
      </c>
      <c r="F67" s="43"/>
      <c r="G67" s="43"/>
      <c r="H67" s="43"/>
      <c r="I67" s="43"/>
      <c r="J67" s="44"/>
    </row>
    <row r="68" ht="30">
      <c r="A68" s="35" t="s">
        <v>55</v>
      </c>
      <c r="B68" s="42"/>
      <c r="C68" s="43"/>
      <c r="D68" s="43"/>
      <c r="E68" s="45" t="s">
        <v>455</v>
      </c>
      <c r="F68" s="43"/>
      <c r="G68" s="43"/>
      <c r="H68" s="43"/>
      <c r="I68" s="43"/>
      <c r="J68" s="44"/>
    </row>
    <row r="69" ht="30">
      <c r="A69" s="35" t="s">
        <v>57</v>
      </c>
      <c r="B69" s="42"/>
      <c r="C69" s="43"/>
      <c r="D69" s="43"/>
      <c r="E69" s="37" t="s">
        <v>168</v>
      </c>
      <c r="F69" s="43"/>
      <c r="G69" s="43"/>
      <c r="H69" s="43"/>
      <c r="I69" s="43"/>
      <c r="J69" s="44"/>
    </row>
    <row r="70">
      <c r="A70" s="35" t="s">
        <v>48</v>
      </c>
      <c r="B70" s="35">
        <v>16</v>
      </c>
      <c r="C70" s="36" t="s">
        <v>169</v>
      </c>
      <c r="D70" s="35" t="s">
        <v>50</v>
      </c>
      <c r="E70" s="37" t="s">
        <v>170</v>
      </c>
      <c r="F70" s="38" t="s">
        <v>151</v>
      </c>
      <c r="G70" s="39">
        <v>8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 ht="45">
      <c r="A71" s="35" t="s">
        <v>53</v>
      </c>
      <c r="B71" s="42"/>
      <c r="C71" s="43"/>
      <c r="D71" s="43"/>
      <c r="E71" s="37" t="s">
        <v>162</v>
      </c>
      <c r="F71" s="43"/>
      <c r="G71" s="43"/>
      <c r="H71" s="43"/>
      <c r="I71" s="43"/>
      <c r="J71" s="44"/>
    </row>
    <row r="72">
      <c r="A72" s="35" t="s">
        <v>55</v>
      </c>
      <c r="B72" s="42"/>
      <c r="C72" s="43"/>
      <c r="D72" s="43"/>
      <c r="E72" s="45" t="s">
        <v>456</v>
      </c>
      <c r="F72" s="43"/>
      <c r="G72" s="43"/>
      <c r="H72" s="43"/>
      <c r="I72" s="43"/>
      <c r="J72" s="44"/>
    </row>
    <row r="73" ht="30">
      <c r="A73" s="35" t="s">
        <v>57</v>
      </c>
      <c r="B73" s="42"/>
      <c r="C73" s="43"/>
      <c r="D73" s="43"/>
      <c r="E73" s="37" t="s">
        <v>168</v>
      </c>
      <c r="F73" s="43"/>
      <c r="G73" s="43"/>
      <c r="H73" s="43"/>
      <c r="I73" s="43"/>
      <c r="J73" s="44"/>
    </row>
    <row r="74">
      <c r="A74" s="35" t="s">
        <v>48</v>
      </c>
      <c r="B74" s="35">
        <v>17</v>
      </c>
      <c r="C74" s="36" t="s">
        <v>172</v>
      </c>
      <c r="D74" s="35" t="s">
        <v>50</v>
      </c>
      <c r="E74" s="37" t="s">
        <v>173</v>
      </c>
      <c r="F74" s="38" t="s">
        <v>151</v>
      </c>
      <c r="G74" s="39">
        <v>52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 ht="45">
      <c r="A75" s="35" t="s">
        <v>53</v>
      </c>
      <c r="B75" s="42"/>
      <c r="C75" s="43"/>
      <c r="D75" s="43"/>
      <c r="E75" s="37" t="s">
        <v>162</v>
      </c>
      <c r="F75" s="43"/>
      <c r="G75" s="43"/>
      <c r="H75" s="43"/>
      <c r="I75" s="43"/>
      <c r="J75" s="44"/>
    </row>
    <row r="76">
      <c r="A76" s="35" t="s">
        <v>55</v>
      </c>
      <c r="B76" s="42"/>
      <c r="C76" s="43"/>
      <c r="D76" s="43"/>
      <c r="E76" s="45" t="s">
        <v>457</v>
      </c>
      <c r="F76" s="43"/>
      <c r="G76" s="43"/>
      <c r="H76" s="43"/>
      <c r="I76" s="43"/>
      <c r="J76" s="44"/>
    </row>
    <row r="77" ht="30">
      <c r="A77" s="35" t="s">
        <v>57</v>
      </c>
      <c r="B77" s="42"/>
      <c r="C77" s="43"/>
      <c r="D77" s="43"/>
      <c r="E77" s="37" t="s">
        <v>168</v>
      </c>
      <c r="F77" s="43"/>
      <c r="G77" s="43"/>
      <c r="H77" s="43"/>
      <c r="I77" s="43"/>
      <c r="J77" s="44"/>
    </row>
    <row r="78">
      <c r="A78" s="35" t="s">
        <v>48</v>
      </c>
      <c r="B78" s="35">
        <v>18</v>
      </c>
      <c r="C78" s="36" t="s">
        <v>178</v>
      </c>
      <c r="D78" s="35" t="s">
        <v>50</v>
      </c>
      <c r="E78" s="37" t="s">
        <v>179</v>
      </c>
      <c r="F78" s="38" t="s">
        <v>94</v>
      </c>
      <c r="G78" s="39">
        <v>315.74400000000003</v>
      </c>
      <c r="H78" s="40">
        <v>0</v>
      </c>
      <c r="I78" s="40">
        <f>ROUND(G78*H78,P4)</f>
        <v>0</v>
      </c>
      <c r="J78" s="35"/>
      <c r="O78" s="41">
        <f>I78*0.21</f>
        <v>0</v>
      </c>
      <c r="P78">
        <v>3</v>
      </c>
    </row>
    <row r="79" ht="45">
      <c r="A79" s="35" t="s">
        <v>53</v>
      </c>
      <c r="B79" s="42"/>
      <c r="C79" s="43"/>
      <c r="D79" s="43"/>
      <c r="E79" s="37" t="s">
        <v>180</v>
      </c>
      <c r="F79" s="43"/>
      <c r="G79" s="43"/>
      <c r="H79" s="43"/>
      <c r="I79" s="43"/>
      <c r="J79" s="44"/>
    </row>
    <row r="80" ht="330">
      <c r="A80" s="35" t="s">
        <v>55</v>
      </c>
      <c r="B80" s="42"/>
      <c r="C80" s="43"/>
      <c r="D80" s="43"/>
      <c r="E80" s="45" t="s">
        <v>458</v>
      </c>
      <c r="F80" s="43"/>
      <c r="G80" s="43"/>
      <c r="H80" s="43"/>
      <c r="I80" s="43"/>
      <c r="J80" s="44"/>
    </row>
    <row r="81" ht="409.5">
      <c r="A81" s="35" t="s">
        <v>57</v>
      </c>
      <c r="B81" s="42"/>
      <c r="C81" s="43"/>
      <c r="D81" s="43"/>
      <c r="E81" s="37" t="s">
        <v>182</v>
      </c>
      <c r="F81" s="43"/>
      <c r="G81" s="43"/>
      <c r="H81" s="43"/>
      <c r="I81" s="43"/>
      <c r="J81" s="44"/>
    </row>
    <row r="82">
      <c r="A82" s="35" t="s">
        <v>48</v>
      </c>
      <c r="B82" s="35">
        <v>19</v>
      </c>
      <c r="C82" s="36" t="s">
        <v>183</v>
      </c>
      <c r="D82" s="35" t="s">
        <v>50</v>
      </c>
      <c r="E82" s="37" t="s">
        <v>184</v>
      </c>
      <c r="F82" s="38" t="s">
        <v>94</v>
      </c>
      <c r="G82" s="39">
        <v>22.047999999999998</v>
      </c>
      <c r="H82" s="40">
        <v>0</v>
      </c>
      <c r="I82" s="40">
        <f>ROUND(G82*H82,P4)</f>
        <v>0</v>
      </c>
      <c r="J82" s="35"/>
      <c r="O82" s="41">
        <f>I82*0.21</f>
        <v>0</v>
      </c>
      <c r="P82">
        <v>3</v>
      </c>
    </row>
    <row r="83" ht="45">
      <c r="A83" s="35" t="s">
        <v>53</v>
      </c>
      <c r="B83" s="42"/>
      <c r="C83" s="43"/>
      <c r="D83" s="43"/>
      <c r="E83" s="37" t="s">
        <v>180</v>
      </c>
      <c r="F83" s="43"/>
      <c r="G83" s="43"/>
      <c r="H83" s="43"/>
      <c r="I83" s="43"/>
      <c r="J83" s="44"/>
    </row>
    <row r="84" ht="45">
      <c r="A84" s="35" t="s">
        <v>55</v>
      </c>
      <c r="B84" s="42"/>
      <c r="C84" s="43"/>
      <c r="D84" s="43"/>
      <c r="E84" s="45" t="s">
        <v>459</v>
      </c>
      <c r="F84" s="43"/>
      <c r="G84" s="43"/>
      <c r="H84" s="43"/>
      <c r="I84" s="43"/>
      <c r="J84" s="44"/>
    </row>
    <row r="85" ht="409.5">
      <c r="A85" s="35" t="s">
        <v>57</v>
      </c>
      <c r="B85" s="42"/>
      <c r="C85" s="43"/>
      <c r="D85" s="43"/>
      <c r="E85" s="37" t="s">
        <v>182</v>
      </c>
      <c r="F85" s="43"/>
      <c r="G85" s="43"/>
      <c r="H85" s="43"/>
      <c r="I85" s="43"/>
      <c r="J85" s="44"/>
    </row>
    <row r="86">
      <c r="A86" s="35" t="s">
        <v>48</v>
      </c>
      <c r="B86" s="35">
        <v>20</v>
      </c>
      <c r="C86" s="36" t="s">
        <v>186</v>
      </c>
      <c r="D86" s="35" t="s">
        <v>50</v>
      </c>
      <c r="E86" s="37" t="s">
        <v>187</v>
      </c>
      <c r="F86" s="38" t="s">
        <v>94</v>
      </c>
      <c r="G86" s="39">
        <v>100</v>
      </c>
      <c r="H86" s="40">
        <v>0</v>
      </c>
      <c r="I86" s="40">
        <f>ROUND(G86*H86,P4)</f>
        <v>0</v>
      </c>
      <c r="J86" s="35"/>
      <c r="O86" s="41">
        <f>I86*0.21</f>
        <v>0</v>
      </c>
      <c r="P86">
        <v>3</v>
      </c>
    </row>
    <row r="87">
      <c r="A87" s="35" t="s">
        <v>53</v>
      </c>
      <c r="B87" s="42"/>
      <c r="C87" s="43"/>
      <c r="D87" s="43"/>
      <c r="E87" s="37" t="s">
        <v>188</v>
      </c>
      <c r="F87" s="43"/>
      <c r="G87" s="43"/>
      <c r="H87" s="43"/>
      <c r="I87" s="43"/>
      <c r="J87" s="44"/>
    </row>
    <row r="88" ht="30">
      <c r="A88" s="35" t="s">
        <v>55</v>
      </c>
      <c r="B88" s="42"/>
      <c r="C88" s="43"/>
      <c r="D88" s="43"/>
      <c r="E88" s="45" t="s">
        <v>460</v>
      </c>
      <c r="F88" s="43"/>
      <c r="G88" s="43"/>
      <c r="H88" s="43"/>
      <c r="I88" s="43"/>
      <c r="J88" s="44"/>
    </row>
    <row r="89" ht="345">
      <c r="A89" s="35" t="s">
        <v>57</v>
      </c>
      <c r="B89" s="42"/>
      <c r="C89" s="43"/>
      <c r="D89" s="43"/>
      <c r="E89" s="37" t="s">
        <v>190</v>
      </c>
      <c r="F89" s="43"/>
      <c r="G89" s="43"/>
      <c r="H89" s="43"/>
      <c r="I89" s="43"/>
      <c r="J89" s="44"/>
    </row>
    <row r="90">
      <c r="A90" s="35" t="s">
        <v>48</v>
      </c>
      <c r="B90" s="35">
        <v>21</v>
      </c>
      <c r="C90" s="36" t="s">
        <v>191</v>
      </c>
      <c r="D90" s="35" t="s">
        <v>50</v>
      </c>
      <c r="E90" s="37" t="s">
        <v>192</v>
      </c>
      <c r="F90" s="38" t="s">
        <v>94</v>
      </c>
      <c r="G90" s="39">
        <v>3571.5920000000001</v>
      </c>
      <c r="H90" s="40">
        <v>0</v>
      </c>
      <c r="I90" s="40">
        <f>ROUND(G90*H90,P4)</f>
        <v>0</v>
      </c>
      <c r="J90" s="35"/>
      <c r="O90" s="41">
        <f>I90*0.21</f>
        <v>0</v>
      </c>
      <c r="P90">
        <v>3</v>
      </c>
    </row>
    <row r="91">
      <c r="A91" s="35" t="s">
        <v>53</v>
      </c>
      <c r="B91" s="42"/>
      <c r="C91" s="43"/>
      <c r="D91" s="43"/>
      <c r="E91" s="46" t="s">
        <v>50</v>
      </c>
      <c r="F91" s="43"/>
      <c r="G91" s="43"/>
      <c r="H91" s="43"/>
      <c r="I91" s="43"/>
      <c r="J91" s="44"/>
    </row>
    <row r="92" ht="30">
      <c r="A92" s="35" t="s">
        <v>55</v>
      </c>
      <c r="B92" s="42"/>
      <c r="C92" s="43"/>
      <c r="D92" s="43"/>
      <c r="E92" s="45" t="s">
        <v>461</v>
      </c>
      <c r="F92" s="43"/>
      <c r="G92" s="43"/>
      <c r="H92" s="43"/>
      <c r="I92" s="43"/>
      <c r="J92" s="44"/>
    </row>
    <row r="93" ht="240">
      <c r="A93" s="35" t="s">
        <v>57</v>
      </c>
      <c r="B93" s="42"/>
      <c r="C93" s="43"/>
      <c r="D93" s="43"/>
      <c r="E93" s="37" t="s">
        <v>194</v>
      </c>
      <c r="F93" s="43"/>
      <c r="G93" s="43"/>
      <c r="H93" s="43"/>
      <c r="I93" s="43"/>
      <c r="J93" s="44"/>
    </row>
    <row r="94">
      <c r="A94" s="35" t="s">
        <v>48</v>
      </c>
      <c r="B94" s="35">
        <v>22</v>
      </c>
      <c r="C94" s="36" t="s">
        <v>462</v>
      </c>
      <c r="D94" s="35" t="s">
        <v>50</v>
      </c>
      <c r="E94" s="37" t="s">
        <v>463</v>
      </c>
      <c r="F94" s="38" t="s">
        <v>94</v>
      </c>
      <c r="G94" s="39">
        <v>642.60000000000002</v>
      </c>
      <c r="H94" s="40">
        <v>0</v>
      </c>
      <c r="I94" s="40">
        <f>ROUND(G94*H94,P4)</f>
        <v>0</v>
      </c>
      <c r="J94" s="35"/>
      <c r="O94" s="41">
        <f>I94*0.21</f>
        <v>0</v>
      </c>
      <c r="P94">
        <v>3</v>
      </c>
    </row>
    <row r="95">
      <c r="A95" s="35" t="s">
        <v>53</v>
      </c>
      <c r="B95" s="42"/>
      <c r="C95" s="43"/>
      <c r="D95" s="43"/>
      <c r="E95" s="37" t="s">
        <v>464</v>
      </c>
      <c r="F95" s="43"/>
      <c r="G95" s="43"/>
      <c r="H95" s="43"/>
      <c r="I95" s="43"/>
      <c r="J95" s="44"/>
    </row>
    <row r="96" ht="60">
      <c r="A96" s="35" t="s">
        <v>55</v>
      </c>
      <c r="B96" s="42"/>
      <c r="C96" s="43"/>
      <c r="D96" s="43"/>
      <c r="E96" s="45" t="s">
        <v>465</v>
      </c>
      <c r="F96" s="43"/>
      <c r="G96" s="43"/>
      <c r="H96" s="43"/>
      <c r="I96" s="43"/>
      <c r="J96" s="44"/>
    </row>
    <row r="97" ht="345">
      <c r="A97" s="35" t="s">
        <v>57</v>
      </c>
      <c r="B97" s="42"/>
      <c r="C97" s="43"/>
      <c r="D97" s="43"/>
      <c r="E97" s="37" t="s">
        <v>466</v>
      </c>
      <c r="F97" s="43"/>
      <c r="G97" s="43"/>
      <c r="H97" s="43"/>
      <c r="I97" s="43"/>
      <c r="J97" s="44"/>
    </row>
    <row r="98">
      <c r="A98" s="35" t="s">
        <v>48</v>
      </c>
      <c r="B98" s="35">
        <v>23</v>
      </c>
      <c r="C98" s="36" t="s">
        <v>200</v>
      </c>
      <c r="D98" s="35" t="s">
        <v>50</v>
      </c>
      <c r="E98" s="37" t="s">
        <v>201</v>
      </c>
      <c r="F98" s="38" t="s">
        <v>94</v>
      </c>
      <c r="G98" s="39">
        <v>56.219999999999999</v>
      </c>
      <c r="H98" s="40">
        <v>0</v>
      </c>
      <c r="I98" s="40">
        <f>ROUND(G98*H98,P4)</f>
        <v>0</v>
      </c>
      <c r="J98" s="35"/>
      <c r="O98" s="41">
        <f>I98*0.21</f>
        <v>0</v>
      </c>
      <c r="P98">
        <v>3</v>
      </c>
    </row>
    <row r="99">
      <c r="A99" s="35" t="s">
        <v>53</v>
      </c>
      <c r="B99" s="42"/>
      <c r="C99" s="43"/>
      <c r="D99" s="43"/>
      <c r="E99" s="37" t="s">
        <v>202</v>
      </c>
      <c r="F99" s="43"/>
      <c r="G99" s="43"/>
      <c r="H99" s="43"/>
      <c r="I99" s="43"/>
      <c r="J99" s="44"/>
    </row>
    <row r="100" ht="30">
      <c r="A100" s="35" t="s">
        <v>55</v>
      </c>
      <c r="B100" s="42"/>
      <c r="C100" s="43"/>
      <c r="D100" s="43"/>
      <c r="E100" s="45" t="s">
        <v>467</v>
      </c>
      <c r="F100" s="43"/>
      <c r="G100" s="43"/>
      <c r="H100" s="43"/>
      <c r="I100" s="43"/>
      <c r="J100" s="44"/>
    </row>
    <row r="101" ht="300">
      <c r="A101" s="35" t="s">
        <v>57</v>
      </c>
      <c r="B101" s="42"/>
      <c r="C101" s="43"/>
      <c r="D101" s="43"/>
      <c r="E101" s="37" t="s">
        <v>204</v>
      </c>
      <c r="F101" s="43"/>
      <c r="G101" s="43"/>
      <c r="H101" s="43"/>
      <c r="I101" s="43"/>
      <c r="J101" s="44"/>
    </row>
    <row r="102">
      <c r="A102" s="35" t="s">
        <v>48</v>
      </c>
      <c r="B102" s="35">
        <v>24</v>
      </c>
      <c r="C102" s="36" t="s">
        <v>205</v>
      </c>
      <c r="D102" s="35" t="s">
        <v>50</v>
      </c>
      <c r="E102" s="37" t="s">
        <v>206</v>
      </c>
      <c r="F102" s="38" t="s">
        <v>94</v>
      </c>
      <c r="G102" s="39">
        <v>15.15</v>
      </c>
      <c r="H102" s="40">
        <v>0</v>
      </c>
      <c r="I102" s="40">
        <f>ROUND(G102*H102,P4)</f>
        <v>0</v>
      </c>
      <c r="J102" s="35"/>
      <c r="O102" s="41">
        <f>I102*0.21</f>
        <v>0</v>
      </c>
      <c r="P102">
        <v>3</v>
      </c>
    </row>
    <row r="103">
      <c r="A103" s="35" t="s">
        <v>53</v>
      </c>
      <c r="B103" s="42"/>
      <c r="C103" s="43"/>
      <c r="D103" s="43"/>
      <c r="E103" s="37" t="s">
        <v>207</v>
      </c>
      <c r="F103" s="43"/>
      <c r="G103" s="43"/>
      <c r="H103" s="43"/>
      <c r="I103" s="43"/>
      <c r="J103" s="44"/>
    </row>
    <row r="104">
      <c r="A104" s="35" t="s">
        <v>55</v>
      </c>
      <c r="B104" s="42"/>
      <c r="C104" s="43"/>
      <c r="D104" s="43"/>
      <c r="E104" s="45" t="s">
        <v>468</v>
      </c>
      <c r="F104" s="43"/>
      <c r="G104" s="43"/>
      <c r="H104" s="43"/>
      <c r="I104" s="43"/>
      <c r="J104" s="44"/>
    </row>
    <row r="105" ht="390">
      <c r="A105" s="35" t="s">
        <v>57</v>
      </c>
      <c r="B105" s="42"/>
      <c r="C105" s="43"/>
      <c r="D105" s="43"/>
      <c r="E105" s="37" t="s">
        <v>209</v>
      </c>
      <c r="F105" s="43"/>
      <c r="G105" s="43"/>
      <c r="H105" s="43"/>
      <c r="I105" s="43"/>
      <c r="J105" s="44"/>
    </row>
    <row r="106">
      <c r="A106" s="35" t="s">
        <v>48</v>
      </c>
      <c r="B106" s="35">
        <v>25</v>
      </c>
      <c r="C106" s="36" t="s">
        <v>210</v>
      </c>
      <c r="D106" s="35" t="s">
        <v>50</v>
      </c>
      <c r="E106" s="37" t="s">
        <v>211</v>
      </c>
      <c r="F106" s="38" t="s">
        <v>116</v>
      </c>
      <c r="G106" s="39">
        <v>6889.1999999999998</v>
      </c>
      <c r="H106" s="40">
        <v>0</v>
      </c>
      <c r="I106" s="40">
        <f>ROUND(G106*H106,P4)</f>
        <v>0</v>
      </c>
      <c r="J106" s="35"/>
      <c r="O106" s="41">
        <f>I106*0.21</f>
        <v>0</v>
      </c>
      <c r="P106">
        <v>3</v>
      </c>
    </row>
    <row r="107">
      <c r="A107" s="35" t="s">
        <v>53</v>
      </c>
      <c r="B107" s="42"/>
      <c r="C107" s="43"/>
      <c r="D107" s="43"/>
      <c r="E107" s="46" t="s">
        <v>50</v>
      </c>
      <c r="F107" s="43"/>
      <c r="G107" s="43"/>
      <c r="H107" s="43"/>
      <c r="I107" s="43"/>
      <c r="J107" s="44"/>
    </row>
    <row r="108" ht="105">
      <c r="A108" s="35" t="s">
        <v>55</v>
      </c>
      <c r="B108" s="42"/>
      <c r="C108" s="43"/>
      <c r="D108" s="43"/>
      <c r="E108" s="45" t="s">
        <v>469</v>
      </c>
      <c r="F108" s="43"/>
      <c r="G108" s="43"/>
      <c r="H108" s="43"/>
      <c r="I108" s="43"/>
      <c r="J108" s="44"/>
    </row>
    <row r="109" ht="30">
      <c r="A109" s="35" t="s">
        <v>57</v>
      </c>
      <c r="B109" s="42"/>
      <c r="C109" s="43"/>
      <c r="D109" s="43"/>
      <c r="E109" s="37" t="s">
        <v>213</v>
      </c>
      <c r="F109" s="43"/>
      <c r="G109" s="43"/>
      <c r="H109" s="43"/>
      <c r="I109" s="43"/>
      <c r="J109" s="44"/>
    </row>
    <row r="110">
      <c r="A110" s="35" t="s">
        <v>48</v>
      </c>
      <c r="B110" s="35">
        <v>26</v>
      </c>
      <c r="C110" s="36" t="s">
        <v>214</v>
      </c>
      <c r="D110" s="35" t="s">
        <v>50</v>
      </c>
      <c r="E110" s="37" t="s">
        <v>215</v>
      </c>
      <c r="F110" s="38" t="s">
        <v>116</v>
      </c>
      <c r="G110" s="39">
        <v>4197</v>
      </c>
      <c r="H110" s="40">
        <v>0</v>
      </c>
      <c r="I110" s="40">
        <f>ROUND(G110*H110,P4)</f>
        <v>0</v>
      </c>
      <c r="J110" s="35"/>
      <c r="O110" s="41">
        <f>I110*0.21</f>
        <v>0</v>
      </c>
      <c r="P110">
        <v>3</v>
      </c>
    </row>
    <row r="111">
      <c r="A111" s="35" t="s">
        <v>53</v>
      </c>
      <c r="B111" s="42"/>
      <c r="C111" s="43"/>
      <c r="D111" s="43"/>
      <c r="E111" s="37" t="s">
        <v>216</v>
      </c>
      <c r="F111" s="43"/>
      <c r="G111" s="43"/>
      <c r="H111" s="43"/>
      <c r="I111" s="43"/>
      <c r="J111" s="44"/>
    </row>
    <row r="112" ht="60">
      <c r="A112" s="35" t="s">
        <v>55</v>
      </c>
      <c r="B112" s="42"/>
      <c r="C112" s="43"/>
      <c r="D112" s="43"/>
      <c r="E112" s="45" t="s">
        <v>470</v>
      </c>
      <c r="F112" s="43"/>
      <c r="G112" s="43"/>
      <c r="H112" s="43"/>
      <c r="I112" s="43"/>
      <c r="J112" s="44"/>
    </row>
    <row r="113" ht="45">
      <c r="A113" s="35" t="s">
        <v>57</v>
      </c>
      <c r="B113" s="42"/>
      <c r="C113" s="43"/>
      <c r="D113" s="43"/>
      <c r="E113" s="37" t="s">
        <v>218</v>
      </c>
      <c r="F113" s="43"/>
      <c r="G113" s="43"/>
      <c r="H113" s="43"/>
      <c r="I113" s="43"/>
      <c r="J113" s="44"/>
    </row>
    <row r="114">
      <c r="A114" s="35" t="s">
        <v>48</v>
      </c>
      <c r="B114" s="35">
        <v>27</v>
      </c>
      <c r="C114" s="36" t="s">
        <v>219</v>
      </c>
      <c r="D114" s="35" t="s">
        <v>50</v>
      </c>
      <c r="E114" s="37" t="s">
        <v>220</v>
      </c>
      <c r="F114" s="38" t="s">
        <v>116</v>
      </c>
      <c r="G114" s="39">
        <v>8364</v>
      </c>
      <c r="H114" s="40">
        <v>0</v>
      </c>
      <c r="I114" s="40">
        <f>ROUND(G114*H114,P4)</f>
        <v>0</v>
      </c>
      <c r="J114" s="35"/>
      <c r="O114" s="41">
        <f>I114*0.21</f>
        <v>0</v>
      </c>
      <c r="P114">
        <v>3</v>
      </c>
    </row>
    <row r="115">
      <c r="A115" s="35" t="s">
        <v>53</v>
      </c>
      <c r="B115" s="42"/>
      <c r="C115" s="43"/>
      <c r="D115" s="43"/>
      <c r="E115" s="46" t="s">
        <v>50</v>
      </c>
      <c r="F115" s="43"/>
      <c r="G115" s="43"/>
      <c r="H115" s="43"/>
      <c r="I115" s="43"/>
      <c r="J115" s="44"/>
    </row>
    <row r="116" ht="60">
      <c r="A116" s="35" t="s">
        <v>55</v>
      </c>
      <c r="B116" s="42"/>
      <c r="C116" s="43"/>
      <c r="D116" s="43"/>
      <c r="E116" s="45" t="s">
        <v>471</v>
      </c>
      <c r="F116" s="43"/>
      <c r="G116" s="43"/>
      <c r="H116" s="43"/>
      <c r="I116" s="43"/>
      <c r="J116" s="44"/>
    </row>
    <row r="117" ht="30">
      <c r="A117" s="35" t="s">
        <v>57</v>
      </c>
      <c r="B117" s="42"/>
      <c r="C117" s="43"/>
      <c r="D117" s="43"/>
      <c r="E117" s="37" t="s">
        <v>222</v>
      </c>
      <c r="F117" s="43"/>
      <c r="G117" s="43"/>
      <c r="H117" s="43"/>
      <c r="I117" s="43"/>
      <c r="J117" s="44"/>
    </row>
    <row r="118">
      <c r="A118" s="35" t="s">
        <v>48</v>
      </c>
      <c r="B118" s="35">
        <v>28</v>
      </c>
      <c r="C118" s="36" t="s">
        <v>223</v>
      </c>
      <c r="D118" s="35" t="s">
        <v>50</v>
      </c>
      <c r="E118" s="37" t="s">
        <v>224</v>
      </c>
      <c r="F118" s="38" t="s">
        <v>116</v>
      </c>
      <c r="G118" s="39">
        <v>8364</v>
      </c>
      <c r="H118" s="40">
        <v>0</v>
      </c>
      <c r="I118" s="40">
        <f>ROUND(G118*H118,P4)</f>
        <v>0</v>
      </c>
      <c r="J118" s="35"/>
      <c r="O118" s="41">
        <f>I118*0.21</f>
        <v>0</v>
      </c>
      <c r="P118">
        <v>3</v>
      </c>
    </row>
    <row r="119">
      <c r="A119" s="35" t="s">
        <v>53</v>
      </c>
      <c r="B119" s="42"/>
      <c r="C119" s="43"/>
      <c r="D119" s="43"/>
      <c r="E119" s="46" t="s">
        <v>50</v>
      </c>
      <c r="F119" s="43"/>
      <c r="G119" s="43"/>
      <c r="H119" s="43"/>
      <c r="I119" s="43"/>
      <c r="J119" s="44"/>
    </row>
    <row r="120" ht="60">
      <c r="A120" s="35" t="s">
        <v>55</v>
      </c>
      <c r="B120" s="42"/>
      <c r="C120" s="43"/>
      <c r="D120" s="43"/>
      <c r="E120" s="45" t="s">
        <v>471</v>
      </c>
      <c r="F120" s="43"/>
      <c r="G120" s="43"/>
      <c r="H120" s="43"/>
      <c r="I120" s="43"/>
      <c r="J120" s="44"/>
    </row>
    <row r="121" ht="45">
      <c r="A121" s="35" t="s">
        <v>57</v>
      </c>
      <c r="B121" s="42"/>
      <c r="C121" s="43"/>
      <c r="D121" s="43"/>
      <c r="E121" s="37" t="s">
        <v>225</v>
      </c>
      <c r="F121" s="43"/>
      <c r="G121" s="43"/>
      <c r="H121" s="43"/>
      <c r="I121" s="43"/>
      <c r="J121" s="44"/>
    </row>
    <row r="122">
      <c r="A122" s="29" t="s">
        <v>45</v>
      </c>
      <c r="B122" s="30"/>
      <c r="C122" s="31" t="s">
        <v>226</v>
      </c>
      <c r="D122" s="32"/>
      <c r="E122" s="29" t="s">
        <v>227</v>
      </c>
      <c r="F122" s="32"/>
      <c r="G122" s="32"/>
      <c r="H122" s="32"/>
      <c r="I122" s="33">
        <f>SUMIFS(I123:I138,A123:A138,"P")</f>
        <v>0</v>
      </c>
      <c r="J122" s="34"/>
    </row>
    <row r="123">
      <c r="A123" s="35" t="s">
        <v>48</v>
      </c>
      <c r="B123" s="35">
        <v>29</v>
      </c>
      <c r="C123" s="36" t="s">
        <v>228</v>
      </c>
      <c r="D123" s="35" t="s">
        <v>50</v>
      </c>
      <c r="E123" s="37" t="s">
        <v>229</v>
      </c>
      <c r="F123" s="38" t="s">
        <v>94</v>
      </c>
      <c r="G123" s="39">
        <v>3360.8000000000002</v>
      </c>
      <c r="H123" s="40">
        <v>0</v>
      </c>
      <c r="I123" s="40">
        <f>ROUND(G123*H123,P4)</f>
        <v>0</v>
      </c>
      <c r="J123" s="35"/>
      <c r="O123" s="41">
        <f>I123*0.21</f>
        <v>0</v>
      </c>
      <c r="P123">
        <v>3</v>
      </c>
    </row>
    <row r="124" ht="45">
      <c r="A124" s="35" t="s">
        <v>53</v>
      </c>
      <c r="B124" s="42"/>
      <c r="C124" s="43"/>
      <c r="D124" s="43"/>
      <c r="E124" s="37" t="s">
        <v>230</v>
      </c>
      <c r="F124" s="43"/>
      <c r="G124" s="43"/>
      <c r="H124" s="43"/>
      <c r="I124" s="43"/>
      <c r="J124" s="44"/>
    </row>
    <row r="125" ht="105">
      <c r="A125" s="35" t="s">
        <v>55</v>
      </c>
      <c r="B125" s="42"/>
      <c r="C125" s="43"/>
      <c r="D125" s="43"/>
      <c r="E125" s="45" t="s">
        <v>472</v>
      </c>
      <c r="F125" s="43"/>
      <c r="G125" s="43"/>
      <c r="H125" s="43"/>
      <c r="I125" s="43"/>
      <c r="J125" s="44"/>
    </row>
    <row r="126" ht="60">
      <c r="A126" s="35" t="s">
        <v>57</v>
      </c>
      <c r="B126" s="42"/>
      <c r="C126" s="43"/>
      <c r="D126" s="43"/>
      <c r="E126" s="37" t="s">
        <v>232</v>
      </c>
      <c r="F126" s="43"/>
      <c r="G126" s="43"/>
      <c r="H126" s="43"/>
      <c r="I126" s="43"/>
      <c r="J126" s="44"/>
    </row>
    <row r="127">
      <c r="A127" s="35" t="s">
        <v>48</v>
      </c>
      <c r="B127" s="35">
        <v>30</v>
      </c>
      <c r="C127" s="36" t="s">
        <v>233</v>
      </c>
      <c r="D127" s="35" t="s">
        <v>50</v>
      </c>
      <c r="E127" s="37" t="s">
        <v>234</v>
      </c>
      <c r="F127" s="38" t="s">
        <v>116</v>
      </c>
      <c r="G127" s="39">
        <v>9649.6000000000004</v>
      </c>
      <c r="H127" s="40">
        <v>0</v>
      </c>
      <c r="I127" s="40">
        <f>ROUND(G127*H127,P4)</f>
        <v>0</v>
      </c>
      <c r="J127" s="35"/>
      <c r="O127" s="41">
        <f>I127*0.21</f>
        <v>0</v>
      </c>
      <c r="P127">
        <v>3</v>
      </c>
    </row>
    <row r="128" ht="45">
      <c r="A128" s="35" t="s">
        <v>53</v>
      </c>
      <c r="B128" s="42"/>
      <c r="C128" s="43"/>
      <c r="D128" s="43"/>
      <c r="E128" s="37" t="s">
        <v>235</v>
      </c>
      <c r="F128" s="43"/>
      <c r="G128" s="43"/>
      <c r="H128" s="43"/>
      <c r="I128" s="43"/>
      <c r="J128" s="44"/>
    </row>
    <row r="129" ht="90">
      <c r="A129" s="35" t="s">
        <v>55</v>
      </c>
      <c r="B129" s="42"/>
      <c r="C129" s="43"/>
      <c r="D129" s="43"/>
      <c r="E129" s="45" t="s">
        <v>473</v>
      </c>
      <c r="F129" s="43"/>
      <c r="G129" s="43"/>
      <c r="H129" s="43"/>
      <c r="I129" s="43"/>
      <c r="J129" s="44"/>
    </row>
    <row r="130" ht="150">
      <c r="A130" s="35" t="s">
        <v>57</v>
      </c>
      <c r="B130" s="42"/>
      <c r="C130" s="43"/>
      <c r="D130" s="43"/>
      <c r="E130" s="37" t="s">
        <v>237</v>
      </c>
      <c r="F130" s="43"/>
      <c r="G130" s="43"/>
      <c r="H130" s="43"/>
      <c r="I130" s="43"/>
      <c r="J130" s="44"/>
    </row>
    <row r="131">
      <c r="A131" s="35" t="s">
        <v>48</v>
      </c>
      <c r="B131" s="35">
        <v>31</v>
      </c>
      <c r="C131" s="36" t="s">
        <v>474</v>
      </c>
      <c r="D131" s="35" t="s">
        <v>50</v>
      </c>
      <c r="E131" s="37" t="s">
        <v>475</v>
      </c>
      <c r="F131" s="38" t="s">
        <v>94</v>
      </c>
      <c r="G131" s="39">
        <v>4.7999999999999998</v>
      </c>
      <c r="H131" s="40">
        <v>0</v>
      </c>
      <c r="I131" s="40">
        <f>ROUND(G131*H131,P4)</f>
        <v>0</v>
      </c>
      <c r="J131" s="35"/>
      <c r="O131" s="41">
        <f>I131*0.21</f>
        <v>0</v>
      </c>
      <c r="P131">
        <v>3</v>
      </c>
    </row>
    <row r="132">
      <c r="A132" s="35" t="s">
        <v>53</v>
      </c>
      <c r="B132" s="42"/>
      <c r="C132" s="43"/>
      <c r="D132" s="43"/>
      <c r="E132" s="37" t="s">
        <v>476</v>
      </c>
      <c r="F132" s="43"/>
      <c r="G132" s="43"/>
      <c r="H132" s="43"/>
      <c r="I132" s="43"/>
      <c r="J132" s="44"/>
    </row>
    <row r="133">
      <c r="A133" s="35" t="s">
        <v>55</v>
      </c>
      <c r="B133" s="42"/>
      <c r="C133" s="43"/>
      <c r="D133" s="43"/>
      <c r="E133" s="45" t="s">
        <v>477</v>
      </c>
      <c r="F133" s="43"/>
      <c r="G133" s="43"/>
      <c r="H133" s="43"/>
      <c r="I133" s="43"/>
      <c r="J133" s="44"/>
    </row>
    <row r="134" ht="409.5">
      <c r="A134" s="35" t="s">
        <v>57</v>
      </c>
      <c r="B134" s="42"/>
      <c r="C134" s="43"/>
      <c r="D134" s="43"/>
      <c r="E134" s="37" t="s">
        <v>478</v>
      </c>
      <c r="F134" s="43"/>
      <c r="G134" s="43"/>
      <c r="H134" s="43"/>
      <c r="I134" s="43"/>
      <c r="J134" s="44"/>
    </row>
    <row r="135">
      <c r="A135" s="35" t="s">
        <v>48</v>
      </c>
      <c r="B135" s="35">
        <v>32</v>
      </c>
      <c r="C135" s="36" t="s">
        <v>479</v>
      </c>
      <c r="D135" s="35" t="s">
        <v>50</v>
      </c>
      <c r="E135" s="37" t="s">
        <v>480</v>
      </c>
      <c r="F135" s="38" t="s">
        <v>100</v>
      </c>
      <c r="G135" s="39">
        <v>0.76800000000000002</v>
      </c>
      <c r="H135" s="40">
        <v>0</v>
      </c>
      <c r="I135" s="40">
        <f>ROUND(G135*H135,P4)</f>
        <v>0</v>
      </c>
      <c r="J135" s="35"/>
      <c r="O135" s="41">
        <f>I135*0.21</f>
        <v>0</v>
      </c>
      <c r="P135">
        <v>3</v>
      </c>
    </row>
    <row r="136">
      <c r="A136" s="35" t="s">
        <v>53</v>
      </c>
      <c r="B136" s="42"/>
      <c r="C136" s="43"/>
      <c r="D136" s="43"/>
      <c r="E136" s="37" t="s">
        <v>481</v>
      </c>
      <c r="F136" s="43"/>
      <c r="G136" s="43"/>
      <c r="H136" s="43"/>
      <c r="I136" s="43"/>
      <c r="J136" s="44"/>
    </row>
    <row r="137">
      <c r="A137" s="35" t="s">
        <v>55</v>
      </c>
      <c r="B137" s="42"/>
      <c r="C137" s="43"/>
      <c r="D137" s="43"/>
      <c r="E137" s="45" t="s">
        <v>482</v>
      </c>
      <c r="F137" s="43"/>
      <c r="G137" s="43"/>
      <c r="H137" s="43"/>
      <c r="I137" s="43"/>
      <c r="J137" s="44"/>
    </row>
    <row r="138" ht="330">
      <c r="A138" s="35" t="s">
        <v>57</v>
      </c>
      <c r="B138" s="42"/>
      <c r="C138" s="43"/>
      <c r="D138" s="43"/>
      <c r="E138" s="37" t="s">
        <v>483</v>
      </c>
      <c r="F138" s="43"/>
      <c r="G138" s="43"/>
      <c r="H138" s="43"/>
      <c r="I138" s="43"/>
      <c r="J138" s="44"/>
    </row>
    <row r="139">
      <c r="A139" s="29" t="s">
        <v>45</v>
      </c>
      <c r="B139" s="30"/>
      <c r="C139" s="31" t="s">
        <v>484</v>
      </c>
      <c r="D139" s="32"/>
      <c r="E139" s="29" t="s">
        <v>485</v>
      </c>
      <c r="F139" s="32"/>
      <c r="G139" s="32"/>
      <c r="H139" s="32"/>
      <c r="I139" s="33">
        <f>SUMIFS(I140:I155,A140:A155,"P")</f>
        <v>0</v>
      </c>
      <c r="J139" s="34"/>
    </row>
    <row r="140">
      <c r="A140" s="35" t="s">
        <v>48</v>
      </c>
      <c r="B140" s="35">
        <v>33</v>
      </c>
      <c r="C140" s="36" t="s">
        <v>486</v>
      </c>
      <c r="D140" s="35" t="s">
        <v>50</v>
      </c>
      <c r="E140" s="37" t="s">
        <v>487</v>
      </c>
      <c r="F140" s="38" t="s">
        <v>100</v>
      </c>
      <c r="G140" s="39">
        <v>1.5</v>
      </c>
      <c r="H140" s="40">
        <v>0</v>
      </c>
      <c r="I140" s="40">
        <f>ROUND(G140*H140,P4)</f>
        <v>0</v>
      </c>
      <c r="J140" s="35"/>
      <c r="O140" s="41">
        <f>I140*0.21</f>
        <v>0</v>
      </c>
      <c r="P140">
        <v>3</v>
      </c>
    </row>
    <row r="141">
      <c r="A141" s="35" t="s">
        <v>53</v>
      </c>
      <c r="B141" s="42"/>
      <c r="C141" s="43"/>
      <c r="D141" s="43"/>
      <c r="E141" s="37" t="s">
        <v>488</v>
      </c>
      <c r="F141" s="43"/>
      <c r="G141" s="43"/>
      <c r="H141" s="43"/>
      <c r="I141" s="43"/>
      <c r="J141" s="44"/>
    </row>
    <row r="142">
      <c r="A142" s="35" t="s">
        <v>55</v>
      </c>
      <c r="B142" s="42"/>
      <c r="C142" s="43"/>
      <c r="D142" s="43"/>
      <c r="E142" s="45" t="s">
        <v>489</v>
      </c>
      <c r="F142" s="43"/>
      <c r="G142" s="43"/>
      <c r="H142" s="43"/>
      <c r="I142" s="43"/>
      <c r="J142" s="44"/>
    </row>
    <row r="143" ht="330">
      <c r="A143" s="35" t="s">
        <v>57</v>
      </c>
      <c r="B143" s="42"/>
      <c r="C143" s="43"/>
      <c r="D143" s="43"/>
      <c r="E143" s="37" t="s">
        <v>483</v>
      </c>
      <c r="F143" s="43"/>
      <c r="G143" s="43"/>
      <c r="H143" s="43"/>
      <c r="I143" s="43"/>
      <c r="J143" s="44"/>
    </row>
    <row r="144">
      <c r="A144" s="35" t="s">
        <v>48</v>
      </c>
      <c r="B144" s="35">
        <v>34</v>
      </c>
      <c r="C144" s="36" t="s">
        <v>490</v>
      </c>
      <c r="D144" s="35" t="s">
        <v>50</v>
      </c>
      <c r="E144" s="37" t="s">
        <v>491</v>
      </c>
      <c r="F144" s="38" t="s">
        <v>94</v>
      </c>
      <c r="G144" s="39">
        <v>3.2000000000000002</v>
      </c>
      <c r="H144" s="40">
        <v>0</v>
      </c>
      <c r="I144" s="40">
        <f>ROUND(G144*H144,P4)</f>
        <v>0</v>
      </c>
      <c r="J144" s="35"/>
      <c r="O144" s="41">
        <f>I144*0.21</f>
        <v>0</v>
      </c>
      <c r="P144">
        <v>3</v>
      </c>
    </row>
    <row r="145">
      <c r="A145" s="35" t="s">
        <v>53</v>
      </c>
      <c r="B145" s="42"/>
      <c r="C145" s="43"/>
      <c r="D145" s="43"/>
      <c r="E145" s="37" t="s">
        <v>492</v>
      </c>
      <c r="F145" s="43"/>
      <c r="G145" s="43"/>
      <c r="H145" s="43"/>
      <c r="I145" s="43"/>
      <c r="J145" s="44"/>
    </row>
    <row r="146">
      <c r="A146" s="35" t="s">
        <v>55</v>
      </c>
      <c r="B146" s="42"/>
      <c r="C146" s="43"/>
      <c r="D146" s="43"/>
      <c r="E146" s="45" t="s">
        <v>493</v>
      </c>
      <c r="F146" s="43"/>
      <c r="G146" s="43"/>
      <c r="H146" s="43"/>
      <c r="I146" s="43"/>
      <c r="J146" s="44"/>
    </row>
    <row r="147" ht="409.5">
      <c r="A147" s="35" t="s">
        <v>57</v>
      </c>
      <c r="B147" s="42"/>
      <c r="C147" s="43"/>
      <c r="D147" s="43"/>
      <c r="E147" s="37" t="s">
        <v>494</v>
      </c>
      <c r="F147" s="43"/>
      <c r="G147" s="43"/>
      <c r="H147" s="43"/>
      <c r="I147" s="43"/>
      <c r="J147" s="44"/>
    </row>
    <row r="148">
      <c r="A148" s="35" t="s">
        <v>48</v>
      </c>
      <c r="B148" s="35">
        <v>35</v>
      </c>
      <c r="C148" s="36" t="s">
        <v>495</v>
      </c>
      <c r="D148" s="35" t="s">
        <v>50</v>
      </c>
      <c r="E148" s="37" t="s">
        <v>496</v>
      </c>
      <c r="F148" s="38" t="s">
        <v>100</v>
      </c>
      <c r="G148" s="39">
        <v>2.5680000000000001</v>
      </c>
      <c r="H148" s="40">
        <v>0</v>
      </c>
      <c r="I148" s="40">
        <f>ROUND(G148*H148,P4)</f>
        <v>0</v>
      </c>
      <c r="J148" s="35"/>
      <c r="O148" s="41">
        <f>I148*0.21</f>
        <v>0</v>
      </c>
      <c r="P148">
        <v>3</v>
      </c>
    </row>
    <row r="149">
      <c r="A149" s="35" t="s">
        <v>53</v>
      </c>
      <c r="B149" s="42"/>
      <c r="C149" s="43"/>
      <c r="D149" s="43"/>
      <c r="E149" s="37" t="s">
        <v>497</v>
      </c>
      <c r="F149" s="43"/>
      <c r="G149" s="43"/>
      <c r="H149" s="43"/>
      <c r="I149" s="43"/>
      <c r="J149" s="44"/>
    </row>
    <row r="150" ht="30">
      <c r="A150" s="35" t="s">
        <v>55</v>
      </c>
      <c r="B150" s="42"/>
      <c r="C150" s="43"/>
      <c r="D150" s="43"/>
      <c r="E150" s="45" t="s">
        <v>498</v>
      </c>
      <c r="F150" s="43"/>
      <c r="G150" s="43"/>
      <c r="H150" s="43"/>
      <c r="I150" s="43"/>
      <c r="J150" s="44"/>
    </row>
    <row r="151" ht="300">
      <c r="A151" s="35" t="s">
        <v>57</v>
      </c>
      <c r="B151" s="42"/>
      <c r="C151" s="43"/>
      <c r="D151" s="43"/>
      <c r="E151" s="37" t="s">
        <v>499</v>
      </c>
      <c r="F151" s="43"/>
      <c r="G151" s="43"/>
      <c r="H151" s="43"/>
      <c r="I151" s="43"/>
      <c r="J151" s="44"/>
    </row>
    <row r="152" ht="30">
      <c r="A152" s="35" t="s">
        <v>48</v>
      </c>
      <c r="B152" s="35">
        <v>36</v>
      </c>
      <c r="C152" s="36" t="s">
        <v>500</v>
      </c>
      <c r="D152" s="35" t="s">
        <v>50</v>
      </c>
      <c r="E152" s="37" t="s">
        <v>501</v>
      </c>
      <c r="F152" s="38" t="s">
        <v>94</v>
      </c>
      <c r="G152" s="39">
        <v>10</v>
      </c>
      <c r="H152" s="40">
        <v>0</v>
      </c>
      <c r="I152" s="40">
        <f>ROUND(G152*H152,P4)</f>
        <v>0</v>
      </c>
      <c r="J152" s="35"/>
      <c r="O152" s="41">
        <f>I152*0.21</f>
        <v>0</v>
      </c>
      <c r="P152">
        <v>3</v>
      </c>
    </row>
    <row r="153">
      <c r="A153" s="35" t="s">
        <v>53</v>
      </c>
      <c r="B153" s="42"/>
      <c r="C153" s="43"/>
      <c r="D153" s="43"/>
      <c r="E153" s="37" t="s">
        <v>502</v>
      </c>
      <c r="F153" s="43"/>
      <c r="G153" s="43"/>
      <c r="H153" s="43"/>
      <c r="I153" s="43"/>
      <c r="J153" s="44"/>
    </row>
    <row r="154" ht="30">
      <c r="A154" s="35" t="s">
        <v>55</v>
      </c>
      <c r="B154" s="42"/>
      <c r="C154" s="43"/>
      <c r="D154" s="43"/>
      <c r="E154" s="45" t="s">
        <v>503</v>
      </c>
      <c r="F154" s="43"/>
      <c r="G154" s="43"/>
      <c r="H154" s="43"/>
      <c r="I154" s="43"/>
      <c r="J154" s="44"/>
    </row>
    <row r="155" ht="409.5">
      <c r="A155" s="35" t="s">
        <v>57</v>
      </c>
      <c r="B155" s="42"/>
      <c r="C155" s="43"/>
      <c r="D155" s="43"/>
      <c r="E155" s="37" t="s">
        <v>243</v>
      </c>
      <c r="F155" s="43"/>
      <c r="G155" s="43"/>
      <c r="H155" s="43"/>
      <c r="I155" s="43"/>
      <c r="J155" s="44"/>
    </row>
    <row r="156">
      <c r="A156" s="29" t="s">
        <v>45</v>
      </c>
      <c r="B156" s="30"/>
      <c r="C156" s="31" t="s">
        <v>238</v>
      </c>
      <c r="D156" s="32"/>
      <c r="E156" s="29" t="s">
        <v>239</v>
      </c>
      <c r="F156" s="32"/>
      <c r="G156" s="32"/>
      <c r="H156" s="32"/>
      <c r="I156" s="33">
        <f>SUMIFS(I157:I176,A157:A176,"P")</f>
        <v>0</v>
      </c>
      <c r="J156" s="34"/>
    </row>
    <row r="157">
      <c r="A157" s="35" t="s">
        <v>48</v>
      </c>
      <c r="B157" s="35">
        <v>37</v>
      </c>
      <c r="C157" s="36" t="s">
        <v>240</v>
      </c>
      <c r="D157" s="35" t="s">
        <v>50</v>
      </c>
      <c r="E157" s="37" t="s">
        <v>241</v>
      </c>
      <c r="F157" s="38" t="s">
        <v>94</v>
      </c>
      <c r="G157" s="39">
        <v>0.83199999999999996</v>
      </c>
      <c r="H157" s="40">
        <v>0</v>
      </c>
      <c r="I157" s="40">
        <f>ROUND(G157*H157,P4)</f>
        <v>0</v>
      </c>
      <c r="J157" s="35"/>
      <c r="O157" s="41">
        <f>I157*0.21</f>
        <v>0</v>
      </c>
      <c r="P157">
        <v>3</v>
      </c>
    </row>
    <row r="158">
      <c r="A158" s="35" t="s">
        <v>53</v>
      </c>
      <c r="B158" s="42"/>
      <c r="C158" s="43"/>
      <c r="D158" s="43"/>
      <c r="E158" s="46" t="s">
        <v>50</v>
      </c>
      <c r="F158" s="43"/>
      <c r="G158" s="43"/>
      <c r="H158" s="43"/>
      <c r="I158" s="43"/>
      <c r="J158" s="44"/>
    </row>
    <row r="159">
      <c r="A159" s="35" t="s">
        <v>55</v>
      </c>
      <c r="B159" s="42"/>
      <c r="C159" s="43"/>
      <c r="D159" s="43"/>
      <c r="E159" s="45" t="s">
        <v>242</v>
      </c>
      <c r="F159" s="43"/>
      <c r="G159" s="43"/>
      <c r="H159" s="43"/>
      <c r="I159" s="43"/>
      <c r="J159" s="44"/>
    </row>
    <row r="160" ht="409.5">
      <c r="A160" s="35" t="s">
        <v>57</v>
      </c>
      <c r="B160" s="42"/>
      <c r="C160" s="43"/>
      <c r="D160" s="43"/>
      <c r="E160" s="37" t="s">
        <v>243</v>
      </c>
      <c r="F160" s="43"/>
      <c r="G160" s="43"/>
      <c r="H160" s="43"/>
      <c r="I160" s="43"/>
      <c r="J160" s="44"/>
    </row>
    <row r="161">
      <c r="A161" s="35" t="s">
        <v>48</v>
      </c>
      <c r="B161" s="35">
        <v>38</v>
      </c>
      <c r="C161" s="36" t="s">
        <v>244</v>
      </c>
      <c r="D161" s="35" t="s">
        <v>50</v>
      </c>
      <c r="E161" s="37" t="s">
        <v>245</v>
      </c>
      <c r="F161" s="38" t="s">
        <v>94</v>
      </c>
      <c r="G161" s="39">
        <v>15.58</v>
      </c>
      <c r="H161" s="40">
        <v>0</v>
      </c>
      <c r="I161" s="40">
        <f>ROUND(G161*H161,P4)</f>
        <v>0</v>
      </c>
      <c r="J161" s="35"/>
      <c r="O161" s="41">
        <f>I161*0.21</f>
        <v>0</v>
      </c>
      <c r="P161">
        <v>3</v>
      </c>
    </row>
    <row r="162">
      <c r="A162" s="35" t="s">
        <v>53</v>
      </c>
      <c r="B162" s="42"/>
      <c r="C162" s="43"/>
      <c r="D162" s="43"/>
      <c r="E162" s="37" t="s">
        <v>504</v>
      </c>
      <c r="F162" s="43"/>
      <c r="G162" s="43"/>
      <c r="H162" s="43"/>
      <c r="I162" s="43"/>
      <c r="J162" s="44"/>
    </row>
    <row r="163" ht="135">
      <c r="A163" s="35" t="s">
        <v>55</v>
      </c>
      <c r="B163" s="42"/>
      <c r="C163" s="43"/>
      <c r="D163" s="43"/>
      <c r="E163" s="45" t="s">
        <v>505</v>
      </c>
      <c r="F163" s="43"/>
      <c r="G163" s="43"/>
      <c r="H163" s="43"/>
      <c r="I163" s="43"/>
      <c r="J163" s="44"/>
    </row>
    <row r="164" ht="409.5">
      <c r="A164" s="35" t="s">
        <v>57</v>
      </c>
      <c r="B164" s="42"/>
      <c r="C164" s="43"/>
      <c r="D164" s="43"/>
      <c r="E164" s="37" t="s">
        <v>248</v>
      </c>
      <c r="F164" s="43"/>
      <c r="G164" s="43"/>
      <c r="H164" s="43"/>
      <c r="I164" s="43"/>
      <c r="J164" s="44"/>
    </row>
    <row r="165">
      <c r="A165" s="35" t="s">
        <v>48</v>
      </c>
      <c r="B165" s="35">
        <v>39</v>
      </c>
      <c r="C165" s="36" t="s">
        <v>249</v>
      </c>
      <c r="D165" s="35" t="s">
        <v>50</v>
      </c>
      <c r="E165" s="37" t="s">
        <v>250</v>
      </c>
      <c r="F165" s="38" t="s">
        <v>94</v>
      </c>
      <c r="G165" s="39">
        <v>41.978000000000002</v>
      </c>
      <c r="H165" s="40">
        <v>0</v>
      </c>
      <c r="I165" s="40">
        <f>ROUND(G165*H165,P4)</f>
        <v>0</v>
      </c>
      <c r="J165" s="35"/>
      <c r="O165" s="41">
        <f>I165*0.21</f>
        <v>0</v>
      </c>
      <c r="P165">
        <v>3</v>
      </c>
    </row>
    <row r="166">
      <c r="A166" s="35" t="s">
        <v>53</v>
      </c>
      <c r="B166" s="42"/>
      <c r="C166" s="43"/>
      <c r="D166" s="43"/>
      <c r="E166" s="37" t="s">
        <v>506</v>
      </c>
      <c r="F166" s="43"/>
      <c r="G166" s="43"/>
      <c r="H166" s="43"/>
      <c r="I166" s="43"/>
      <c r="J166" s="44"/>
    </row>
    <row r="167" ht="315">
      <c r="A167" s="35" t="s">
        <v>55</v>
      </c>
      <c r="B167" s="42"/>
      <c r="C167" s="43"/>
      <c r="D167" s="43"/>
      <c r="E167" s="45" t="s">
        <v>507</v>
      </c>
      <c r="F167" s="43"/>
      <c r="G167" s="43"/>
      <c r="H167" s="43"/>
      <c r="I167" s="43"/>
      <c r="J167" s="44"/>
    </row>
    <row r="168" ht="60">
      <c r="A168" s="35" t="s">
        <v>57</v>
      </c>
      <c r="B168" s="42"/>
      <c r="C168" s="43"/>
      <c r="D168" s="43"/>
      <c r="E168" s="37" t="s">
        <v>232</v>
      </c>
      <c r="F168" s="43"/>
      <c r="G168" s="43"/>
      <c r="H168" s="43"/>
      <c r="I168" s="43"/>
      <c r="J168" s="44"/>
    </row>
    <row r="169">
      <c r="A169" s="35" t="s">
        <v>48</v>
      </c>
      <c r="B169" s="35">
        <v>40</v>
      </c>
      <c r="C169" s="36" t="s">
        <v>253</v>
      </c>
      <c r="D169" s="35" t="s">
        <v>50</v>
      </c>
      <c r="E169" s="37" t="s">
        <v>254</v>
      </c>
      <c r="F169" s="38" t="s">
        <v>94</v>
      </c>
      <c r="G169" s="39">
        <v>31.16</v>
      </c>
      <c r="H169" s="40">
        <v>0</v>
      </c>
      <c r="I169" s="40">
        <f>ROUND(G169*H169,P4)</f>
        <v>0</v>
      </c>
      <c r="J169" s="35"/>
      <c r="O169" s="41">
        <f>I169*0.21</f>
        <v>0</v>
      </c>
      <c r="P169">
        <v>3</v>
      </c>
    </row>
    <row r="170" ht="30">
      <c r="A170" s="35" t="s">
        <v>53</v>
      </c>
      <c r="B170" s="42"/>
      <c r="C170" s="43"/>
      <c r="D170" s="43"/>
      <c r="E170" s="37" t="s">
        <v>255</v>
      </c>
      <c r="F170" s="43"/>
      <c r="G170" s="43"/>
      <c r="H170" s="43"/>
      <c r="I170" s="43"/>
      <c r="J170" s="44"/>
    </row>
    <row r="171" ht="135">
      <c r="A171" s="35" t="s">
        <v>55</v>
      </c>
      <c r="B171" s="42"/>
      <c r="C171" s="43"/>
      <c r="D171" s="43"/>
      <c r="E171" s="45" t="s">
        <v>508</v>
      </c>
      <c r="F171" s="43"/>
      <c r="G171" s="43"/>
      <c r="H171" s="43"/>
      <c r="I171" s="43"/>
      <c r="J171" s="44"/>
    </row>
    <row r="172" ht="150">
      <c r="A172" s="35" t="s">
        <v>57</v>
      </c>
      <c r="B172" s="42"/>
      <c r="C172" s="43"/>
      <c r="D172" s="43"/>
      <c r="E172" s="37" t="s">
        <v>257</v>
      </c>
      <c r="F172" s="43"/>
      <c r="G172" s="43"/>
      <c r="H172" s="43"/>
      <c r="I172" s="43"/>
      <c r="J172" s="44"/>
    </row>
    <row r="173">
      <c r="A173" s="35" t="s">
        <v>48</v>
      </c>
      <c r="B173" s="35">
        <v>41</v>
      </c>
      <c r="C173" s="36" t="s">
        <v>258</v>
      </c>
      <c r="D173" s="35" t="s">
        <v>50</v>
      </c>
      <c r="E173" s="37" t="s">
        <v>259</v>
      </c>
      <c r="F173" s="38" t="s">
        <v>94</v>
      </c>
      <c r="G173" s="39">
        <v>15.432</v>
      </c>
      <c r="H173" s="40">
        <v>0</v>
      </c>
      <c r="I173" s="40">
        <f>ROUND(G173*H173,P4)</f>
        <v>0</v>
      </c>
      <c r="J173" s="35"/>
      <c r="O173" s="41">
        <f>I173*0.21</f>
        <v>0</v>
      </c>
      <c r="P173">
        <v>3</v>
      </c>
    </row>
    <row r="174">
      <c r="A174" s="35" t="s">
        <v>53</v>
      </c>
      <c r="B174" s="42"/>
      <c r="C174" s="43"/>
      <c r="D174" s="43"/>
      <c r="E174" s="37" t="s">
        <v>260</v>
      </c>
      <c r="F174" s="43"/>
      <c r="G174" s="43"/>
      <c r="H174" s="43"/>
      <c r="I174" s="43"/>
      <c r="J174" s="44"/>
    </row>
    <row r="175" ht="135">
      <c r="A175" s="35" t="s">
        <v>55</v>
      </c>
      <c r="B175" s="42"/>
      <c r="C175" s="43"/>
      <c r="D175" s="43"/>
      <c r="E175" s="45" t="s">
        <v>509</v>
      </c>
      <c r="F175" s="43"/>
      <c r="G175" s="43"/>
      <c r="H175" s="43"/>
      <c r="I175" s="43"/>
      <c r="J175" s="44"/>
    </row>
    <row r="176" ht="409.5">
      <c r="A176" s="35" t="s">
        <v>57</v>
      </c>
      <c r="B176" s="42"/>
      <c r="C176" s="43"/>
      <c r="D176" s="43"/>
      <c r="E176" s="37" t="s">
        <v>262</v>
      </c>
      <c r="F176" s="43"/>
      <c r="G176" s="43"/>
      <c r="H176" s="43"/>
      <c r="I176" s="43"/>
      <c r="J176" s="44"/>
    </row>
    <row r="177">
      <c r="A177" s="29" t="s">
        <v>45</v>
      </c>
      <c r="B177" s="30"/>
      <c r="C177" s="31" t="s">
        <v>263</v>
      </c>
      <c r="D177" s="32"/>
      <c r="E177" s="29" t="s">
        <v>264</v>
      </c>
      <c r="F177" s="32"/>
      <c r="G177" s="32"/>
      <c r="H177" s="32"/>
      <c r="I177" s="33">
        <f>SUMIFS(I178:I229,A178:A229,"P")</f>
        <v>0</v>
      </c>
      <c r="J177" s="34"/>
    </row>
    <row r="178">
      <c r="A178" s="35" t="s">
        <v>48</v>
      </c>
      <c r="B178" s="35">
        <v>42</v>
      </c>
      <c r="C178" s="36" t="s">
        <v>265</v>
      </c>
      <c r="D178" s="35" t="s">
        <v>50</v>
      </c>
      <c r="E178" s="37" t="s">
        <v>266</v>
      </c>
      <c r="F178" s="38" t="s">
        <v>116</v>
      </c>
      <c r="G178" s="39">
        <v>7021.04</v>
      </c>
      <c r="H178" s="40">
        <v>0</v>
      </c>
      <c r="I178" s="40">
        <f>ROUND(G178*H178,P4)</f>
        <v>0</v>
      </c>
      <c r="J178" s="35"/>
      <c r="O178" s="41">
        <f>I178*0.21</f>
        <v>0</v>
      </c>
      <c r="P178">
        <v>3</v>
      </c>
    </row>
    <row r="179">
      <c r="A179" s="35" t="s">
        <v>53</v>
      </c>
      <c r="B179" s="42"/>
      <c r="C179" s="43"/>
      <c r="D179" s="43"/>
      <c r="E179" s="37" t="s">
        <v>267</v>
      </c>
      <c r="F179" s="43"/>
      <c r="G179" s="43"/>
      <c r="H179" s="43"/>
      <c r="I179" s="43"/>
      <c r="J179" s="44"/>
    </row>
    <row r="180" ht="105">
      <c r="A180" s="35" t="s">
        <v>55</v>
      </c>
      <c r="B180" s="42"/>
      <c r="C180" s="43"/>
      <c r="D180" s="43"/>
      <c r="E180" s="45" t="s">
        <v>510</v>
      </c>
      <c r="F180" s="43"/>
      <c r="G180" s="43"/>
      <c r="H180" s="43"/>
      <c r="I180" s="43"/>
      <c r="J180" s="44"/>
    </row>
    <row r="181" ht="60">
      <c r="A181" s="35" t="s">
        <v>57</v>
      </c>
      <c r="B181" s="42"/>
      <c r="C181" s="43"/>
      <c r="D181" s="43"/>
      <c r="E181" s="37" t="s">
        <v>269</v>
      </c>
      <c r="F181" s="43"/>
      <c r="G181" s="43"/>
      <c r="H181" s="43"/>
      <c r="I181" s="43"/>
      <c r="J181" s="44"/>
    </row>
    <row r="182">
      <c r="A182" s="35" t="s">
        <v>48</v>
      </c>
      <c r="B182" s="35">
        <v>43</v>
      </c>
      <c r="C182" s="36" t="s">
        <v>270</v>
      </c>
      <c r="D182" s="35" t="s">
        <v>50</v>
      </c>
      <c r="E182" s="37" t="s">
        <v>271</v>
      </c>
      <c r="F182" s="38" t="s">
        <v>116</v>
      </c>
      <c r="G182" s="39">
        <v>343.39999999999998</v>
      </c>
      <c r="H182" s="40">
        <v>0</v>
      </c>
      <c r="I182" s="40">
        <f>ROUND(G182*H182,P4)</f>
        <v>0</v>
      </c>
      <c r="J182" s="35"/>
      <c r="O182" s="41">
        <f>I182*0.21</f>
        <v>0</v>
      </c>
      <c r="P182">
        <v>3</v>
      </c>
    </row>
    <row r="183">
      <c r="A183" s="35" t="s">
        <v>53</v>
      </c>
      <c r="B183" s="42"/>
      <c r="C183" s="43"/>
      <c r="D183" s="43"/>
      <c r="E183" s="37" t="s">
        <v>272</v>
      </c>
      <c r="F183" s="43"/>
      <c r="G183" s="43"/>
      <c r="H183" s="43"/>
      <c r="I183" s="43"/>
      <c r="J183" s="44"/>
    </row>
    <row r="184" ht="90">
      <c r="A184" s="35" t="s">
        <v>55</v>
      </c>
      <c r="B184" s="42"/>
      <c r="C184" s="43"/>
      <c r="D184" s="43"/>
      <c r="E184" s="45" t="s">
        <v>511</v>
      </c>
      <c r="F184" s="43"/>
      <c r="G184" s="43"/>
      <c r="H184" s="43"/>
      <c r="I184" s="43"/>
      <c r="J184" s="44"/>
    </row>
    <row r="185" ht="90">
      <c r="A185" s="35" t="s">
        <v>57</v>
      </c>
      <c r="B185" s="42"/>
      <c r="C185" s="43"/>
      <c r="D185" s="43"/>
      <c r="E185" s="37" t="s">
        <v>274</v>
      </c>
      <c r="F185" s="43"/>
      <c r="G185" s="43"/>
      <c r="H185" s="43"/>
      <c r="I185" s="43"/>
      <c r="J185" s="44"/>
    </row>
    <row r="186">
      <c r="A186" s="35" t="s">
        <v>48</v>
      </c>
      <c r="B186" s="35">
        <v>44</v>
      </c>
      <c r="C186" s="36" t="s">
        <v>275</v>
      </c>
      <c r="D186" s="35" t="s">
        <v>50</v>
      </c>
      <c r="E186" s="37" t="s">
        <v>276</v>
      </c>
      <c r="F186" s="38" t="s">
        <v>116</v>
      </c>
      <c r="G186" s="39">
        <v>171</v>
      </c>
      <c r="H186" s="40">
        <v>0</v>
      </c>
      <c r="I186" s="40">
        <f>ROUND(G186*H186,P4)</f>
        <v>0</v>
      </c>
      <c r="J186" s="35"/>
      <c r="O186" s="41">
        <f>I186*0.21</f>
        <v>0</v>
      </c>
      <c r="P186">
        <v>3</v>
      </c>
    </row>
    <row r="187">
      <c r="A187" s="35" t="s">
        <v>53</v>
      </c>
      <c r="B187" s="42"/>
      <c r="C187" s="43"/>
      <c r="D187" s="43"/>
      <c r="E187" s="37" t="s">
        <v>277</v>
      </c>
      <c r="F187" s="43"/>
      <c r="G187" s="43"/>
      <c r="H187" s="43"/>
      <c r="I187" s="43"/>
      <c r="J187" s="44"/>
    </row>
    <row r="188">
      <c r="A188" s="35" t="s">
        <v>55</v>
      </c>
      <c r="B188" s="42"/>
      <c r="C188" s="43"/>
      <c r="D188" s="43"/>
      <c r="E188" s="45" t="s">
        <v>512</v>
      </c>
      <c r="F188" s="43"/>
      <c r="G188" s="43"/>
      <c r="H188" s="43"/>
      <c r="I188" s="43"/>
      <c r="J188" s="44"/>
    </row>
    <row r="189" ht="120">
      <c r="A189" s="35" t="s">
        <v>57</v>
      </c>
      <c r="B189" s="42"/>
      <c r="C189" s="43"/>
      <c r="D189" s="43"/>
      <c r="E189" s="37" t="s">
        <v>279</v>
      </c>
      <c r="F189" s="43"/>
      <c r="G189" s="43"/>
      <c r="H189" s="43"/>
      <c r="I189" s="43"/>
      <c r="J189" s="44"/>
    </row>
    <row r="190">
      <c r="A190" s="35" t="s">
        <v>48</v>
      </c>
      <c r="B190" s="35">
        <v>45</v>
      </c>
      <c r="C190" s="36" t="s">
        <v>280</v>
      </c>
      <c r="D190" s="35" t="s">
        <v>50</v>
      </c>
      <c r="E190" s="37" t="s">
        <v>281</v>
      </c>
      <c r="F190" s="38" t="s">
        <v>116</v>
      </c>
      <c r="G190" s="39">
        <v>5324.2399999999998</v>
      </c>
      <c r="H190" s="40">
        <v>0</v>
      </c>
      <c r="I190" s="40">
        <f>ROUND(G190*H190,P4)</f>
        <v>0</v>
      </c>
      <c r="J190" s="35"/>
      <c r="O190" s="41">
        <f>I190*0.21</f>
        <v>0</v>
      </c>
      <c r="P190">
        <v>3</v>
      </c>
    </row>
    <row r="191" ht="45">
      <c r="A191" s="35" t="s">
        <v>53</v>
      </c>
      <c r="B191" s="42"/>
      <c r="C191" s="43"/>
      <c r="D191" s="43"/>
      <c r="E191" s="37" t="s">
        <v>282</v>
      </c>
      <c r="F191" s="43"/>
      <c r="G191" s="43"/>
      <c r="H191" s="43"/>
      <c r="I191" s="43"/>
      <c r="J191" s="44"/>
    </row>
    <row r="192" ht="120">
      <c r="A192" s="35" t="s">
        <v>55</v>
      </c>
      <c r="B192" s="42"/>
      <c r="C192" s="43"/>
      <c r="D192" s="43"/>
      <c r="E192" s="45" t="s">
        <v>513</v>
      </c>
      <c r="F192" s="43"/>
      <c r="G192" s="43"/>
      <c r="H192" s="43"/>
      <c r="I192" s="43"/>
      <c r="J192" s="44"/>
    </row>
    <row r="193" ht="150">
      <c r="A193" s="35" t="s">
        <v>57</v>
      </c>
      <c r="B193" s="42"/>
      <c r="C193" s="43"/>
      <c r="D193" s="43"/>
      <c r="E193" s="37" t="s">
        <v>284</v>
      </c>
      <c r="F193" s="43"/>
      <c r="G193" s="43"/>
      <c r="H193" s="43"/>
      <c r="I193" s="43"/>
      <c r="J193" s="44"/>
    </row>
    <row r="194">
      <c r="A194" s="35" t="s">
        <v>48</v>
      </c>
      <c r="B194" s="35">
        <v>46</v>
      </c>
      <c r="C194" s="36" t="s">
        <v>285</v>
      </c>
      <c r="D194" s="35" t="s">
        <v>50</v>
      </c>
      <c r="E194" s="37" t="s">
        <v>286</v>
      </c>
      <c r="F194" s="38" t="s">
        <v>116</v>
      </c>
      <c r="G194" s="39">
        <v>8943.5499999999993</v>
      </c>
      <c r="H194" s="40">
        <v>0</v>
      </c>
      <c r="I194" s="40">
        <f>ROUND(G194*H194,P4)</f>
        <v>0</v>
      </c>
      <c r="J194" s="35"/>
      <c r="O194" s="41">
        <f>I194*0.21</f>
        <v>0</v>
      </c>
      <c r="P194">
        <v>3</v>
      </c>
    </row>
    <row r="195" ht="105">
      <c r="A195" s="35" t="s">
        <v>53</v>
      </c>
      <c r="B195" s="42"/>
      <c r="C195" s="43"/>
      <c r="D195" s="43"/>
      <c r="E195" s="37" t="s">
        <v>287</v>
      </c>
      <c r="F195" s="43"/>
      <c r="G195" s="43"/>
      <c r="H195" s="43"/>
      <c r="I195" s="43"/>
      <c r="J195" s="44"/>
    </row>
    <row r="196" ht="60">
      <c r="A196" s="35" t="s">
        <v>55</v>
      </c>
      <c r="B196" s="42"/>
      <c r="C196" s="43"/>
      <c r="D196" s="43"/>
      <c r="E196" s="45" t="s">
        <v>514</v>
      </c>
      <c r="F196" s="43"/>
      <c r="G196" s="43"/>
      <c r="H196" s="43"/>
      <c r="I196" s="43"/>
      <c r="J196" s="44"/>
    </row>
    <row r="197" ht="120">
      <c r="A197" s="35" t="s">
        <v>57</v>
      </c>
      <c r="B197" s="42"/>
      <c r="C197" s="43"/>
      <c r="D197" s="43"/>
      <c r="E197" s="37" t="s">
        <v>289</v>
      </c>
      <c r="F197" s="43"/>
      <c r="G197" s="43"/>
      <c r="H197" s="43"/>
      <c r="I197" s="43"/>
      <c r="J197" s="44"/>
    </row>
    <row r="198">
      <c r="A198" s="35" t="s">
        <v>48</v>
      </c>
      <c r="B198" s="35">
        <v>47</v>
      </c>
      <c r="C198" s="36" t="s">
        <v>290</v>
      </c>
      <c r="D198" s="35" t="s">
        <v>50</v>
      </c>
      <c r="E198" s="37" t="s">
        <v>291</v>
      </c>
      <c r="F198" s="38" t="s">
        <v>116</v>
      </c>
      <c r="G198" s="39">
        <v>1583</v>
      </c>
      <c r="H198" s="40">
        <v>0</v>
      </c>
      <c r="I198" s="40">
        <f>ROUND(G198*H198,P4)</f>
        <v>0</v>
      </c>
      <c r="J198" s="35"/>
      <c r="O198" s="41">
        <f>I198*0.21</f>
        <v>0</v>
      </c>
      <c r="P198">
        <v>3</v>
      </c>
    </row>
    <row r="199">
      <c r="A199" s="35" t="s">
        <v>53</v>
      </c>
      <c r="B199" s="42"/>
      <c r="C199" s="43"/>
      <c r="D199" s="43"/>
      <c r="E199" s="37" t="s">
        <v>292</v>
      </c>
      <c r="F199" s="43"/>
      <c r="G199" s="43"/>
      <c r="H199" s="43"/>
      <c r="I199" s="43"/>
      <c r="J199" s="44"/>
    </row>
    <row r="200" ht="60">
      <c r="A200" s="35" t="s">
        <v>55</v>
      </c>
      <c r="B200" s="42"/>
      <c r="C200" s="43"/>
      <c r="D200" s="43"/>
      <c r="E200" s="45" t="s">
        <v>515</v>
      </c>
      <c r="F200" s="43"/>
      <c r="G200" s="43"/>
      <c r="H200" s="43"/>
      <c r="I200" s="43"/>
      <c r="J200" s="44"/>
    </row>
    <row r="201" ht="120">
      <c r="A201" s="35" t="s">
        <v>57</v>
      </c>
      <c r="B201" s="42"/>
      <c r="C201" s="43"/>
      <c r="D201" s="43"/>
      <c r="E201" s="37" t="s">
        <v>294</v>
      </c>
      <c r="F201" s="43"/>
      <c r="G201" s="43"/>
      <c r="H201" s="43"/>
      <c r="I201" s="43"/>
      <c r="J201" s="44"/>
    </row>
    <row r="202">
      <c r="A202" s="35" t="s">
        <v>48</v>
      </c>
      <c r="B202" s="35">
        <v>48</v>
      </c>
      <c r="C202" s="36" t="s">
        <v>295</v>
      </c>
      <c r="D202" s="35" t="s">
        <v>50</v>
      </c>
      <c r="E202" s="37" t="s">
        <v>296</v>
      </c>
      <c r="F202" s="38" t="s">
        <v>116</v>
      </c>
      <c r="G202" s="39">
        <v>8943.5499999999993</v>
      </c>
      <c r="H202" s="40">
        <v>0</v>
      </c>
      <c r="I202" s="40">
        <f>ROUND(G202*H202,P4)</f>
        <v>0</v>
      </c>
      <c r="J202" s="35"/>
      <c r="O202" s="41">
        <f>I202*0.21</f>
        <v>0</v>
      </c>
      <c r="P202">
        <v>3</v>
      </c>
    </row>
    <row r="203" ht="45">
      <c r="A203" s="35" t="s">
        <v>53</v>
      </c>
      <c r="B203" s="42"/>
      <c r="C203" s="43"/>
      <c r="D203" s="43"/>
      <c r="E203" s="37" t="s">
        <v>297</v>
      </c>
      <c r="F203" s="43"/>
      <c r="G203" s="43"/>
      <c r="H203" s="43"/>
      <c r="I203" s="43"/>
      <c r="J203" s="44"/>
    </row>
    <row r="204" ht="90">
      <c r="A204" s="35" t="s">
        <v>55</v>
      </c>
      <c r="B204" s="42"/>
      <c r="C204" s="43"/>
      <c r="D204" s="43"/>
      <c r="E204" s="45" t="s">
        <v>516</v>
      </c>
      <c r="F204" s="43"/>
      <c r="G204" s="43"/>
      <c r="H204" s="43"/>
      <c r="I204" s="43"/>
      <c r="J204" s="44"/>
    </row>
    <row r="205" ht="75">
      <c r="A205" s="35" t="s">
        <v>57</v>
      </c>
      <c r="B205" s="42"/>
      <c r="C205" s="43"/>
      <c r="D205" s="43"/>
      <c r="E205" s="37" t="s">
        <v>298</v>
      </c>
      <c r="F205" s="43"/>
      <c r="G205" s="43"/>
      <c r="H205" s="43"/>
      <c r="I205" s="43"/>
      <c r="J205" s="44"/>
    </row>
    <row r="206">
      <c r="A206" s="35" t="s">
        <v>48</v>
      </c>
      <c r="B206" s="35">
        <v>49</v>
      </c>
      <c r="C206" s="36" t="s">
        <v>299</v>
      </c>
      <c r="D206" s="35" t="s">
        <v>50</v>
      </c>
      <c r="E206" s="37" t="s">
        <v>300</v>
      </c>
      <c r="F206" s="38" t="s">
        <v>116</v>
      </c>
      <c r="G206" s="39">
        <v>7938.1899999999996</v>
      </c>
      <c r="H206" s="40">
        <v>0</v>
      </c>
      <c r="I206" s="40">
        <f>ROUND(G206*H206,P4)</f>
        <v>0</v>
      </c>
      <c r="J206" s="35"/>
      <c r="O206" s="41">
        <f>I206*0.21</f>
        <v>0</v>
      </c>
      <c r="P206">
        <v>3</v>
      </c>
    </row>
    <row r="207">
      <c r="A207" s="35" t="s">
        <v>53</v>
      </c>
      <c r="B207" s="42"/>
      <c r="C207" s="43"/>
      <c r="D207" s="43"/>
      <c r="E207" s="37" t="s">
        <v>301</v>
      </c>
      <c r="F207" s="43"/>
      <c r="G207" s="43"/>
      <c r="H207" s="43"/>
      <c r="I207" s="43"/>
      <c r="J207" s="44"/>
    </row>
    <row r="208" ht="75">
      <c r="A208" s="35" t="s">
        <v>55</v>
      </c>
      <c r="B208" s="42"/>
      <c r="C208" s="43"/>
      <c r="D208" s="43"/>
      <c r="E208" s="45" t="s">
        <v>517</v>
      </c>
      <c r="F208" s="43"/>
      <c r="G208" s="43"/>
      <c r="H208" s="43"/>
      <c r="I208" s="43"/>
      <c r="J208" s="44"/>
    </row>
    <row r="209" ht="120">
      <c r="A209" s="35" t="s">
        <v>57</v>
      </c>
      <c r="B209" s="42"/>
      <c r="C209" s="43"/>
      <c r="D209" s="43"/>
      <c r="E209" s="37" t="s">
        <v>303</v>
      </c>
      <c r="F209" s="43"/>
      <c r="G209" s="43"/>
      <c r="H209" s="43"/>
      <c r="I209" s="43"/>
      <c r="J209" s="44"/>
    </row>
    <row r="210">
      <c r="A210" s="35" t="s">
        <v>48</v>
      </c>
      <c r="B210" s="35">
        <v>50</v>
      </c>
      <c r="C210" s="36" t="s">
        <v>304</v>
      </c>
      <c r="D210" s="35" t="s">
        <v>50</v>
      </c>
      <c r="E210" s="37" t="s">
        <v>305</v>
      </c>
      <c r="F210" s="38" t="s">
        <v>116</v>
      </c>
      <c r="G210" s="39">
        <v>7788.3000000000002</v>
      </c>
      <c r="H210" s="40">
        <v>0</v>
      </c>
      <c r="I210" s="40">
        <f>ROUND(G210*H210,P4)</f>
        <v>0</v>
      </c>
      <c r="J210" s="35"/>
      <c r="O210" s="41">
        <f>I210*0.21</f>
        <v>0</v>
      </c>
      <c r="P210">
        <v>3</v>
      </c>
    </row>
    <row r="211">
      <c r="A211" s="35" t="s">
        <v>53</v>
      </c>
      <c r="B211" s="42"/>
      <c r="C211" s="43"/>
      <c r="D211" s="43"/>
      <c r="E211" s="37" t="s">
        <v>306</v>
      </c>
      <c r="F211" s="43"/>
      <c r="G211" s="43"/>
      <c r="H211" s="43"/>
      <c r="I211" s="43"/>
      <c r="J211" s="44"/>
    </row>
    <row r="212" ht="75">
      <c r="A212" s="35" t="s">
        <v>55</v>
      </c>
      <c r="B212" s="42"/>
      <c r="C212" s="43"/>
      <c r="D212" s="43"/>
      <c r="E212" s="45" t="s">
        <v>518</v>
      </c>
      <c r="F212" s="43"/>
      <c r="G212" s="43"/>
      <c r="H212" s="43"/>
      <c r="I212" s="43"/>
      <c r="J212" s="44"/>
    </row>
    <row r="213" ht="165">
      <c r="A213" s="35" t="s">
        <v>57</v>
      </c>
      <c r="B213" s="42"/>
      <c r="C213" s="43"/>
      <c r="D213" s="43"/>
      <c r="E213" s="37" t="s">
        <v>308</v>
      </c>
      <c r="F213" s="43"/>
      <c r="G213" s="43"/>
      <c r="H213" s="43"/>
      <c r="I213" s="43"/>
      <c r="J213" s="44"/>
    </row>
    <row r="214">
      <c r="A214" s="35" t="s">
        <v>48</v>
      </c>
      <c r="B214" s="35">
        <v>51</v>
      </c>
      <c r="C214" s="36" t="s">
        <v>309</v>
      </c>
      <c r="D214" s="35" t="s">
        <v>50</v>
      </c>
      <c r="E214" s="37" t="s">
        <v>310</v>
      </c>
      <c r="F214" s="38" t="s">
        <v>116</v>
      </c>
      <c r="G214" s="39">
        <v>7938.1899999999996</v>
      </c>
      <c r="H214" s="40">
        <v>0</v>
      </c>
      <c r="I214" s="40">
        <f>ROUND(G214*H214,P4)</f>
        <v>0</v>
      </c>
      <c r="J214" s="35"/>
      <c r="O214" s="41">
        <f>I214*0.21</f>
        <v>0</v>
      </c>
      <c r="P214">
        <v>3</v>
      </c>
    </row>
    <row r="215">
      <c r="A215" s="35" t="s">
        <v>53</v>
      </c>
      <c r="B215" s="42"/>
      <c r="C215" s="43"/>
      <c r="D215" s="43"/>
      <c r="E215" s="37" t="s">
        <v>311</v>
      </c>
      <c r="F215" s="43"/>
      <c r="G215" s="43"/>
      <c r="H215" s="43"/>
      <c r="I215" s="43"/>
      <c r="J215" s="44"/>
    </row>
    <row r="216" ht="75">
      <c r="A216" s="35" t="s">
        <v>55</v>
      </c>
      <c r="B216" s="42"/>
      <c r="C216" s="43"/>
      <c r="D216" s="43"/>
      <c r="E216" s="45" t="s">
        <v>517</v>
      </c>
      <c r="F216" s="43"/>
      <c r="G216" s="43"/>
      <c r="H216" s="43"/>
      <c r="I216" s="43"/>
      <c r="J216" s="44"/>
    </row>
    <row r="217" ht="165">
      <c r="A217" s="35" t="s">
        <v>57</v>
      </c>
      <c r="B217" s="42"/>
      <c r="C217" s="43"/>
      <c r="D217" s="43"/>
      <c r="E217" s="37" t="s">
        <v>308</v>
      </c>
      <c r="F217" s="43"/>
      <c r="G217" s="43"/>
      <c r="H217" s="43"/>
      <c r="I217" s="43"/>
      <c r="J217" s="44"/>
    </row>
    <row r="218">
      <c r="A218" s="35" t="s">
        <v>48</v>
      </c>
      <c r="B218" s="35">
        <v>52</v>
      </c>
      <c r="C218" s="36" t="s">
        <v>312</v>
      </c>
      <c r="D218" s="35" t="s">
        <v>50</v>
      </c>
      <c r="E218" s="37" t="s">
        <v>313</v>
      </c>
      <c r="F218" s="38" t="s">
        <v>116</v>
      </c>
      <c r="G218" s="39">
        <v>12</v>
      </c>
      <c r="H218" s="40">
        <v>0</v>
      </c>
      <c r="I218" s="40">
        <f>ROUND(G218*H218,P4)</f>
        <v>0</v>
      </c>
      <c r="J218" s="35"/>
      <c r="O218" s="41">
        <f>I218*0.21</f>
        <v>0</v>
      </c>
      <c r="P218">
        <v>3</v>
      </c>
    </row>
    <row r="219">
      <c r="A219" s="35" t="s">
        <v>53</v>
      </c>
      <c r="B219" s="42"/>
      <c r="C219" s="43"/>
      <c r="D219" s="43"/>
      <c r="E219" s="37" t="s">
        <v>314</v>
      </c>
      <c r="F219" s="43"/>
      <c r="G219" s="43"/>
      <c r="H219" s="43"/>
      <c r="I219" s="43"/>
      <c r="J219" s="44"/>
    </row>
    <row r="220">
      <c r="A220" s="35" t="s">
        <v>55</v>
      </c>
      <c r="B220" s="42"/>
      <c r="C220" s="43"/>
      <c r="D220" s="43"/>
      <c r="E220" s="45" t="s">
        <v>519</v>
      </c>
      <c r="F220" s="43"/>
      <c r="G220" s="43"/>
      <c r="H220" s="43"/>
      <c r="I220" s="43"/>
      <c r="J220" s="44"/>
    </row>
    <row r="221" ht="135">
      <c r="A221" s="35" t="s">
        <v>57</v>
      </c>
      <c r="B221" s="42"/>
      <c r="C221" s="43"/>
      <c r="D221" s="43"/>
      <c r="E221" s="37" t="s">
        <v>316</v>
      </c>
      <c r="F221" s="43"/>
      <c r="G221" s="43"/>
      <c r="H221" s="43"/>
      <c r="I221" s="43"/>
      <c r="J221" s="44"/>
    </row>
    <row r="222">
      <c r="A222" s="35" t="s">
        <v>48</v>
      </c>
      <c r="B222" s="35">
        <v>78</v>
      </c>
      <c r="C222" s="36" t="s">
        <v>317</v>
      </c>
      <c r="D222" s="35" t="s">
        <v>50</v>
      </c>
      <c r="E222" s="37" t="s">
        <v>318</v>
      </c>
      <c r="F222" s="38" t="s">
        <v>94</v>
      </c>
      <c r="G222" s="39">
        <v>158.76400000000001</v>
      </c>
      <c r="H222" s="40">
        <v>0</v>
      </c>
      <c r="I222" s="40">
        <f>ROUND(G222*H222,P4)</f>
        <v>0</v>
      </c>
      <c r="J222" s="35"/>
      <c r="O222" s="41">
        <f>I222*0.21</f>
        <v>0</v>
      </c>
      <c r="P222">
        <v>3</v>
      </c>
    </row>
    <row r="223" ht="45">
      <c r="A223" s="35" t="s">
        <v>53</v>
      </c>
      <c r="B223" s="42"/>
      <c r="C223" s="43"/>
      <c r="D223" s="43"/>
      <c r="E223" s="37" t="s">
        <v>319</v>
      </c>
      <c r="F223" s="43"/>
      <c r="G223" s="43"/>
      <c r="H223" s="43"/>
      <c r="I223" s="43"/>
      <c r="J223" s="44"/>
    </row>
    <row r="224" ht="30">
      <c r="A224" s="35" t="s">
        <v>55</v>
      </c>
      <c r="B224" s="42"/>
      <c r="C224" s="43"/>
      <c r="D224" s="43"/>
      <c r="E224" s="45" t="s">
        <v>520</v>
      </c>
      <c r="F224" s="43"/>
      <c r="G224" s="43"/>
      <c r="H224" s="43"/>
      <c r="I224" s="43"/>
      <c r="J224" s="44"/>
    </row>
    <row r="225" ht="195">
      <c r="A225" s="35" t="s">
        <v>57</v>
      </c>
      <c r="B225" s="42"/>
      <c r="C225" s="43"/>
      <c r="D225" s="43"/>
      <c r="E225" s="37" t="s">
        <v>321</v>
      </c>
      <c r="F225" s="43"/>
      <c r="G225" s="43"/>
      <c r="H225" s="43"/>
      <c r="I225" s="43"/>
      <c r="J225" s="44"/>
    </row>
    <row r="226">
      <c r="A226" s="35" t="s">
        <v>48</v>
      </c>
      <c r="B226" s="35">
        <v>79</v>
      </c>
      <c r="C226" s="36" t="s">
        <v>322</v>
      </c>
      <c r="D226" s="35" t="s">
        <v>50</v>
      </c>
      <c r="E226" s="37" t="s">
        <v>323</v>
      </c>
      <c r="F226" s="38" t="s">
        <v>116</v>
      </c>
      <c r="G226" s="39">
        <v>8943.5499999999993</v>
      </c>
      <c r="H226" s="40">
        <v>0</v>
      </c>
      <c r="I226" s="40">
        <f>ROUND(G226*H226,P4)</f>
        <v>0</v>
      </c>
      <c r="J226" s="35"/>
      <c r="O226" s="41">
        <f>I226*0.21</f>
        <v>0</v>
      </c>
      <c r="P226">
        <v>3</v>
      </c>
    </row>
    <row r="227">
      <c r="A227" s="35" t="s">
        <v>53</v>
      </c>
      <c r="B227" s="42"/>
      <c r="C227" s="43"/>
      <c r="D227" s="43"/>
      <c r="E227" s="37" t="s">
        <v>324</v>
      </c>
      <c r="F227" s="43"/>
      <c r="G227" s="43"/>
      <c r="H227" s="43"/>
      <c r="I227" s="43"/>
      <c r="J227" s="44"/>
    </row>
    <row r="228" ht="30">
      <c r="A228" s="35" t="s">
        <v>55</v>
      </c>
      <c r="B228" s="42"/>
      <c r="C228" s="43"/>
      <c r="D228" s="43"/>
      <c r="E228" s="45" t="s">
        <v>521</v>
      </c>
      <c r="F228" s="43"/>
      <c r="G228" s="43"/>
      <c r="H228" s="43"/>
      <c r="I228" s="43"/>
      <c r="J228" s="44"/>
    </row>
    <row r="229" ht="75">
      <c r="A229" s="35" t="s">
        <v>57</v>
      </c>
      <c r="B229" s="42"/>
      <c r="C229" s="43"/>
      <c r="D229" s="43"/>
      <c r="E229" s="37" t="s">
        <v>326</v>
      </c>
      <c r="F229" s="43"/>
      <c r="G229" s="43"/>
      <c r="H229" s="43"/>
      <c r="I229" s="43"/>
      <c r="J229" s="44"/>
    </row>
    <row r="230">
      <c r="A230" s="29" t="s">
        <v>45</v>
      </c>
      <c r="B230" s="30"/>
      <c r="C230" s="31" t="s">
        <v>327</v>
      </c>
      <c r="D230" s="32"/>
      <c r="E230" s="29" t="s">
        <v>328</v>
      </c>
      <c r="F230" s="32"/>
      <c r="G230" s="32"/>
      <c r="H230" s="32"/>
      <c r="I230" s="33">
        <f>SUMIFS(I231:I234,A231:A234,"P")</f>
        <v>0</v>
      </c>
      <c r="J230" s="34"/>
    </row>
    <row r="231">
      <c r="A231" s="35" t="s">
        <v>48</v>
      </c>
      <c r="B231" s="35">
        <v>53</v>
      </c>
      <c r="C231" s="36" t="s">
        <v>329</v>
      </c>
      <c r="D231" s="35" t="s">
        <v>50</v>
      </c>
      <c r="E231" s="37" t="s">
        <v>330</v>
      </c>
      <c r="F231" s="38" t="s">
        <v>116</v>
      </c>
      <c r="G231" s="39">
        <v>25.120000000000001</v>
      </c>
      <c r="H231" s="40">
        <v>0</v>
      </c>
      <c r="I231" s="40">
        <f>ROUND(G231*H231,P4)</f>
        <v>0</v>
      </c>
      <c r="J231" s="35"/>
      <c r="O231" s="41">
        <f>I231*0.21</f>
        <v>0</v>
      </c>
      <c r="P231">
        <v>3</v>
      </c>
    </row>
    <row r="232">
      <c r="A232" s="35" t="s">
        <v>53</v>
      </c>
      <c r="B232" s="42"/>
      <c r="C232" s="43"/>
      <c r="D232" s="43"/>
      <c r="E232" s="46" t="s">
        <v>50</v>
      </c>
      <c r="F232" s="43"/>
      <c r="G232" s="43"/>
      <c r="H232" s="43"/>
      <c r="I232" s="43"/>
      <c r="J232" s="44"/>
    </row>
    <row r="233">
      <c r="A233" s="35" t="s">
        <v>55</v>
      </c>
      <c r="B233" s="42"/>
      <c r="C233" s="43"/>
      <c r="D233" s="43"/>
      <c r="E233" s="45" t="s">
        <v>522</v>
      </c>
      <c r="F233" s="43"/>
      <c r="G233" s="43"/>
      <c r="H233" s="43"/>
      <c r="I233" s="43"/>
      <c r="J233" s="44"/>
    </row>
    <row r="234" ht="60">
      <c r="A234" s="35" t="s">
        <v>57</v>
      </c>
      <c r="B234" s="42"/>
      <c r="C234" s="43"/>
      <c r="D234" s="43"/>
      <c r="E234" s="37" t="s">
        <v>332</v>
      </c>
      <c r="F234" s="43"/>
      <c r="G234" s="43"/>
      <c r="H234" s="43"/>
      <c r="I234" s="43"/>
      <c r="J234" s="44"/>
    </row>
    <row r="235">
      <c r="A235" s="29" t="s">
        <v>45</v>
      </c>
      <c r="B235" s="30"/>
      <c r="C235" s="31" t="s">
        <v>333</v>
      </c>
      <c r="D235" s="32"/>
      <c r="E235" s="29" t="s">
        <v>334</v>
      </c>
      <c r="F235" s="32"/>
      <c r="G235" s="32"/>
      <c r="H235" s="32"/>
      <c r="I235" s="33">
        <f>SUMIFS(I236:I239,A236:A239,"P")</f>
        <v>0</v>
      </c>
      <c r="J235" s="34"/>
    </row>
    <row r="236" ht="30">
      <c r="A236" s="35" t="s">
        <v>48</v>
      </c>
      <c r="B236" s="35">
        <v>54</v>
      </c>
      <c r="C236" s="36" t="s">
        <v>335</v>
      </c>
      <c r="D236" s="35" t="s">
        <v>50</v>
      </c>
      <c r="E236" s="37" t="s">
        <v>336</v>
      </c>
      <c r="F236" s="38" t="s">
        <v>94</v>
      </c>
      <c r="G236" s="39">
        <v>20.600000000000001</v>
      </c>
      <c r="H236" s="40">
        <v>0</v>
      </c>
      <c r="I236" s="40">
        <f>ROUND(G236*H236,P4)</f>
        <v>0</v>
      </c>
      <c r="J236" s="35"/>
      <c r="O236" s="41">
        <f>I236*0.21</f>
        <v>0</v>
      </c>
      <c r="P236">
        <v>3</v>
      </c>
    </row>
    <row r="237">
      <c r="A237" s="35" t="s">
        <v>53</v>
      </c>
      <c r="B237" s="42"/>
      <c r="C237" s="43"/>
      <c r="D237" s="43"/>
      <c r="E237" s="37" t="s">
        <v>337</v>
      </c>
      <c r="F237" s="43"/>
      <c r="G237" s="43"/>
      <c r="H237" s="43"/>
      <c r="I237" s="43"/>
      <c r="J237" s="44"/>
    </row>
    <row r="238" ht="45">
      <c r="A238" s="35" t="s">
        <v>55</v>
      </c>
      <c r="B238" s="42"/>
      <c r="C238" s="43"/>
      <c r="D238" s="43"/>
      <c r="E238" s="45" t="s">
        <v>523</v>
      </c>
      <c r="F238" s="43"/>
      <c r="G238" s="43"/>
      <c r="H238" s="43"/>
      <c r="I238" s="43"/>
      <c r="J238" s="44"/>
    </row>
    <row r="239" ht="409.5">
      <c r="A239" s="35" t="s">
        <v>57</v>
      </c>
      <c r="B239" s="42"/>
      <c r="C239" s="43"/>
      <c r="D239" s="43"/>
      <c r="E239" s="37" t="s">
        <v>243</v>
      </c>
      <c r="F239" s="43"/>
      <c r="G239" s="43"/>
      <c r="H239" s="43"/>
      <c r="I239" s="43"/>
      <c r="J239" s="44"/>
    </row>
    <row r="240">
      <c r="A240" s="29" t="s">
        <v>45</v>
      </c>
      <c r="B240" s="30"/>
      <c r="C240" s="31" t="s">
        <v>339</v>
      </c>
      <c r="D240" s="32"/>
      <c r="E240" s="29" t="s">
        <v>340</v>
      </c>
      <c r="F240" s="32"/>
      <c r="G240" s="32"/>
      <c r="H240" s="32"/>
      <c r="I240" s="33">
        <f>SUMIFS(I241:I332,A241:A332,"P")</f>
        <v>0</v>
      </c>
      <c r="J240" s="34"/>
    </row>
    <row r="241">
      <c r="A241" s="35" t="s">
        <v>48</v>
      </c>
      <c r="B241" s="35">
        <v>55</v>
      </c>
      <c r="C241" s="36" t="s">
        <v>341</v>
      </c>
      <c r="D241" s="35" t="s">
        <v>50</v>
      </c>
      <c r="E241" s="37" t="s">
        <v>342</v>
      </c>
      <c r="F241" s="38" t="s">
        <v>151</v>
      </c>
      <c r="G241" s="39">
        <v>4</v>
      </c>
      <c r="H241" s="40">
        <v>0</v>
      </c>
      <c r="I241" s="40">
        <f>ROUND(G241*H241,P4)</f>
        <v>0</v>
      </c>
      <c r="J241" s="35"/>
      <c r="O241" s="41">
        <f>I241*0.21</f>
        <v>0</v>
      </c>
      <c r="P241">
        <v>3</v>
      </c>
    </row>
    <row r="242" ht="45">
      <c r="A242" s="35" t="s">
        <v>53</v>
      </c>
      <c r="B242" s="42"/>
      <c r="C242" s="43"/>
      <c r="D242" s="43"/>
      <c r="E242" s="37" t="s">
        <v>343</v>
      </c>
      <c r="F242" s="43"/>
      <c r="G242" s="43"/>
      <c r="H242" s="43"/>
      <c r="I242" s="43"/>
      <c r="J242" s="44"/>
    </row>
    <row r="243">
      <c r="A243" s="35" t="s">
        <v>55</v>
      </c>
      <c r="B243" s="42"/>
      <c r="C243" s="43"/>
      <c r="D243" s="43"/>
      <c r="E243" s="45" t="s">
        <v>524</v>
      </c>
      <c r="F243" s="43"/>
      <c r="G243" s="43"/>
      <c r="H243" s="43"/>
      <c r="I243" s="43"/>
      <c r="J243" s="44"/>
    </row>
    <row r="244" ht="75">
      <c r="A244" s="35" t="s">
        <v>57</v>
      </c>
      <c r="B244" s="42"/>
      <c r="C244" s="43"/>
      <c r="D244" s="43"/>
      <c r="E244" s="37" t="s">
        <v>345</v>
      </c>
      <c r="F244" s="43"/>
      <c r="G244" s="43"/>
      <c r="H244" s="43"/>
      <c r="I244" s="43"/>
      <c r="J244" s="44"/>
    </row>
    <row r="245" ht="30">
      <c r="A245" s="35" t="s">
        <v>48</v>
      </c>
      <c r="B245" s="35">
        <v>56</v>
      </c>
      <c r="C245" s="36" t="s">
        <v>346</v>
      </c>
      <c r="D245" s="35" t="s">
        <v>50</v>
      </c>
      <c r="E245" s="37" t="s">
        <v>347</v>
      </c>
      <c r="F245" s="38" t="s">
        <v>151</v>
      </c>
      <c r="G245" s="39">
        <v>160</v>
      </c>
      <c r="H245" s="40">
        <v>0</v>
      </c>
      <c r="I245" s="40">
        <f>ROUND(G245*H245,P4)</f>
        <v>0</v>
      </c>
      <c r="J245" s="35"/>
      <c r="O245" s="41">
        <f>I245*0.21</f>
        <v>0</v>
      </c>
      <c r="P245">
        <v>3</v>
      </c>
    </row>
    <row r="246">
      <c r="A246" s="35" t="s">
        <v>53</v>
      </c>
      <c r="B246" s="42"/>
      <c r="C246" s="43"/>
      <c r="D246" s="43"/>
      <c r="E246" s="37" t="s">
        <v>348</v>
      </c>
      <c r="F246" s="43"/>
      <c r="G246" s="43"/>
      <c r="H246" s="43"/>
      <c r="I246" s="43"/>
      <c r="J246" s="44"/>
    </row>
    <row r="247" ht="75">
      <c r="A247" s="35" t="s">
        <v>55</v>
      </c>
      <c r="B247" s="42"/>
      <c r="C247" s="43"/>
      <c r="D247" s="43"/>
      <c r="E247" s="45" t="s">
        <v>525</v>
      </c>
      <c r="F247" s="43"/>
      <c r="G247" s="43"/>
      <c r="H247" s="43"/>
      <c r="I247" s="43"/>
      <c r="J247" s="44"/>
    </row>
    <row r="248" ht="165">
      <c r="A248" s="35" t="s">
        <v>57</v>
      </c>
      <c r="B248" s="42"/>
      <c r="C248" s="43"/>
      <c r="D248" s="43"/>
      <c r="E248" s="37" t="s">
        <v>350</v>
      </c>
      <c r="F248" s="43"/>
      <c r="G248" s="43"/>
      <c r="H248" s="43"/>
      <c r="I248" s="43"/>
      <c r="J248" s="44"/>
    </row>
    <row r="249" ht="30">
      <c r="A249" s="35" t="s">
        <v>48</v>
      </c>
      <c r="B249" s="35">
        <v>57</v>
      </c>
      <c r="C249" s="36" t="s">
        <v>351</v>
      </c>
      <c r="D249" s="35" t="s">
        <v>50</v>
      </c>
      <c r="E249" s="37" t="s">
        <v>352</v>
      </c>
      <c r="F249" s="38" t="s">
        <v>151</v>
      </c>
      <c r="G249" s="39">
        <v>10</v>
      </c>
      <c r="H249" s="40">
        <v>0</v>
      </c>
      <c r="I249" s="40">
        <f>ROUND(G249*H249,P4)</f>
        <v>0</v>
      </c>
      <c r="J249" s="35"/>
      <c r="O249" s="41">
        <f>I249*0.21</f>
        <v>0</v>
      </c>
      <c r="P249">
        <v>3</v>
      </c>
    </row>
    <row r="250">
      <c r="A250" s="35" t="s">
        <v>53</v>
      </c>
      <c r="B250" s="42"/>
      <c r="C250" s="43"/>
      <c r="D250" s="43"/>
      <c r="E250" s="37" t="s">
        <v>353</v>
      </c>
      <c r="F250" s="43"/>
      <c r="G250" s="43"/>
      <c r="H250" s="43"/>
      <c r="I250" s="43"/>
      <c r="J250" s="44"/>
    </row>
    <row r="251">
      <c r="A251" s="35" t="s">
        <v>55</v>
      </c>
      <c r="B251" s="42"/>
      <c r="C251" s="43"/>
      <c r="D251" s="43"/>
      <c r="E251" s="45" t="s">
        <v>526</v>
      </c>
      <c r="F251" s="43"/>
      <c r="G251" s="43"/>
      <c r="H251" s="43"/>
      <c r="I251" s="43"/>
      <c r="J251" s="44"/>
    </row>
    <row r="252" ht="45">
      <c r="A252" s="35" t="s">
        <v>57</v>
      </c>
      <c r="B252" s="42"/>
      <c r="C252" s="43"/>
      <c r="D252" s="43"/>
      <c r="E252" s="37" t="s">
        <v>355</v>
      </c>
      <c r="F252" s="43"/>
      <c r="G252" s="43"/>
      <c r="H252" s="43"/>
      <c r="I252" s="43"/>
      <c r="J252" s="44"/>
    </row>
    <row r="253">
      <c r="A253" s="35" t="s">
        <v>48</v>
      </c>
      <c r="B253" s="35">
        <v>58</v>
      </c>
      <c r="C253" s="36" t="s">
        <v>527</v>
      </c>
      <c r="D253" s="35" t="s">
        <v>50</v>
      </c>
      <c r="E253" s="37" t="s">
        <v>528</v>
      </c>
      <c r="F253" s="38" t="s">
        <v>151</v>
      </c>
      <c r="G253" s="39">
        <v>12</v>
      </c>
      <c r="H253" s="40">
        <v>0</v>
      </c>
      <c r="I253" s="40">
        <f>ROUND(G253*H253,P4)</f>
        <v>0</v>
      </c>
      <c r="J253" s="35"/>
      <c r="O253" s="41">
        <f>I253*0.21</f>
        <v>0</v>
      </c>
      <c r="P253">
        <v>3</v>
      </c>
    </row>
    <row r="254">
      <c r="A254" s="35" t="s">
        <v>53</v>
      </c>
      <c r="B254" s="42"/>
      <c r="C254" s="43"/>
      <c r="D254" s="43"/>
      <c r="E254" s="37" t="s">
        <v>529</v>
      </c>
      <c r="F254" s="43"/>
      <c r="G254" s="43"/>
      <c r="H254" s="43"/>
      <c r="I254" s="43"/>
      <c r="J254" s="44"/>
    </row>
    <row r="255" ht="60">
      <c r="A255" s="35" t="s">
        <v>55</v>
      </c>
      <c r="B255" s="42"/>
      <c r="C255" s="43"/>
      <c r="D255" s="43"/>
      <c r="E255" s="45" t="s">
        <v>530</v>
      </c>
      <c r="F255" s="43"/>
      <c r="G255" s="43"/>
      <c r="H255" s="43"/>
      <c r="I255" s="43"/>
      <c r="J255" s="44"/>
    </row>
    <row r="256" ht="135">
      <c r="A256" s="35" t="s">
        <v>57</v>
      </c>
      <c r="B256" s="42"/>
      <c r="C256" s="43"/>
      <c r="D256" s="43"/>
      <c r="E256" s="37" t="s">
        <v>531</v>
      </c>
      <c r="F256" s="43"/>
      <c r="G256" s="43"/>
      <c r="H256" s="43"/>
      <c r="I256" s="43"/>
      <c r="J256" s="44"/>
    </row>
    <row r="257">
      <c r="A257" s="35" t="s">
        <v>48</v>
      </c>
      <c r="B257" s="35">
        <v>59</v>
      </c>
      <c r="C257" s="36" t="s">
        <v>356</v>
      </c>
      <c r="D257" s="35" t="s">
        <v>128</v>
      </c>
      <c r="E257" s="37" t="s">
        <v>357</v>
      </c>
      <c r="F257" s="38" t="s">
        <v>81</v>
      </c>
      <c r="G257" s="39">
        <v>8</v>
      </c>
      <c r="H257" s="40">
        <v>0</v>
      </c>
      <c r="I257" s="40">
        <f>ROUND(G257*H257,P4)</f>
        <v>0</v>
      </c>
      <c r="J257" s="35"/>
      <c r="O257" s="41">
        <f>I257*0.21</f>
        <v>0</v>
      </c>
      <c r="P257">
        <v>3</v>
      </c>
    </row>
    <row r="258">
      <c r="A258" s="35" t="s">
        <v>53</v>
      </c>
      <c r="B258" s="42"/>
      <c r="C258" s="43"/>
      <c r="D258" s="43"/>
      <c r="E258" s="37" t="s">
        <v>358</v>
      </c>
      <c r="F258" s="43"/>
      <c r="G258" s="43"/>
      <c r="H258" s="43"/>
      <c r="I258" s="43"/>
      <c r="J258" s="44"/>
    </row>
    <row r="259">
      <c r="A259" s="35" t="s">
        <v>55</v>
      </c>
      <c r="B259" s="42"/>
      <c r="C259" s="43"/>
      <c r="D259" s="43"/>
      <c r="E259" s="45" t="s">
        <v>532</v>
      </c>
      <c r="F259" s="43"/>
      <c r="G259" s="43"/>
      <c r="H259" s="43"/>
      <c r="I259" s="43"/>
      <c r="J259" s="44"/>
    </row>
    <row r="260" ht="60">
      <c r="A260" s="35" t="s">
        <v>57</v>
      </c>
      <c r="B260" s="42"/>
      <c r="C260" s="43"/>
      <c r="D260" s="43"/>
      <c r="E260" s="37" t="s">
        <v>360</v>
      </c>
      <c r="F260" s="43"/>
      <c r="G260" s="43"/>
      <c r="H260" s="43"/>
      <c r="I260" s="43"/>
      <c r="J260" s="44"/>
    </row>
    <row r="261">
      <c r="A261" s="35" t="s">
        <v>48</v>
      </c>
      <c r="B261" s="35">
        <v>60</v>
      </c>
      <c r="C261" s="36" t="s">
        <v>356</v>
      </c>
      <c r="D261" s="35" t="s">
        <v>65</v>
      </c>
      <c r="E261" s="37" t="s">
        <v>357</v>
      </c>
      <c r="F261" s="38" t="s">
        <v>81</v>
      </c>
      <c r="G261" s="39">
        <v>57</v>
      </c>
      <c r="H261" s="40">
        <v>0</v>
      </c>
      <c r="I261" s="40">
        <f>ROUND(G261*H261,P4)</f>
        <v>0</v>
      </c>
      <c r="J261" s="35"/>
      <c r="O261" s="41">
        <f>I261*0.21</f>
        <v>0</v>
      </c>
      <c r="P261">
        <v>3</v>
      </c>
    </row>
    <row r="262">
      <c r="A262" s="35" t="s">
        <v>53</v>
      </c>
      <c r="B262" s="42"/>
      <c r="C262" s="43"/>
      <c r="D262" s="43"/>
      <c r="E262" s="37" t="s">
        <v>361</v>
      </c>
      <c r="F262" s="43"/>
      <c r="G262" s="43"/>
      <c r="H262" s="43"/>
      <c r="I262" s="43"/>
      <c r="J262" s="44"/>
    </row>
    <row r="263">
      <c r="A263" s="35" t="s">
        <v>55</v>
      </c>
      <c r="B263" s="42"/>
      <c r="C263" s="43"/>
      <c r="D263" s="43"/>
      <c r="E263" s="45" t="s">
        <v>533</v>
      </c>
      <c r="F263" s="43"/>
      <c r="G263" s="43"/>
      <c r="H263" s="43"/>
      <c r="I263" s="43"/>
      <c r="J263" s="44"/>
    </row>
    <row r="264" ht="60">
      <c r="A264" s="35" t="s">
        <v>57</v>
      </c>
      <c r="B264" s="42"/>
      <c r="C264" s="43"/>
      <c r="D264" s="43"/>
      <c r="E264" s="37" t="s">
        <v>360</v>
      </c>
      <c r="F264" s="43"/>
      <c r="G264" s="43"/>
      <c r="H264" s="43"/>
      <c r="I264" s="43"/>
      <c r="J264" s="44"/>
    </row>
    <row r="265" ht="30">
      <c r="A265" s="35" t="s">
        <v>48</v>
      </c>
      <c r="B265" s="35">
        <v>61</v>
      </c>
      <c r="C265" s="36" t="s">
        <v>366</v>
      </c>
      <c r="D265" s="35" t="s">
        <v>50</v>
      </c>
      <c r="E265" s="37" t="s">
        <v>367</v>
      </c>
      <c r="F265" s="38" t="s">
        <v>81</v>
      </c>
      <c r="G265" s="39">
        <v>8</v>
      </c>
      <c r="H265" s="40">
        <v>0</v>
      </c>
      <c r="I265" s="40">
        <f>ROUND(G265*H265,P4)</f>
        <v>0</v>
      </c>
      <c r="J265" s="35"/>
      <c r="O265" s="41">
        <f>I265*0.21</f>
        <v>0</v>
      </c>
      <c r="P265">
        <v>3</v>
      </c>
    </row>
    <row r="266">
      <c r="A266" s="35" t="s">
        <v>53</v>
      </c>
      <c r="B266" s="42"/>
      <c r="C266" s="43"/>
      <c r="D266" s="43"/>
      <c r="E266" s="46" t="s">
        <v>50</v>
      </c>
      <c r="F266" s="43"/>
      <c r="G266" s="43"/>
      <c r="H266" s="43"/>
      <c r="I266" s="43"/>
      <c r="J266" s="44"/>
    </row>
    <row r="267">
      <c r="A267" s="35" t="s">
        <v>55</v>
      </c>
      <c r="B267" s="42"/>
      <c r="C267" s="43"/>
      <c r="D267" s="43"/>
      <c r="E267" s="45" t="s">
        <v>534</v>
      </c>
      <c r="F267" s="43"/>
      <c r="G267" s="43"/>
      <c r="H267" s="43"/>
      <c r="I267" s="43"/>
      <c r="J267" s="44"/>
    </row>
    <row r="268" ht="30">
      <c r="A268" s="35" t="s">
        <v>57</v>
      </c>
      <c r="B268" s="42"/>
      <c r="C268" s="43"/>
      <c r="D268" s="43"/>
      <c r="E268" s="37" t="s">
        <v>369</v>
      </c>
      <c r="F268" s="43"/>
      <c r="G268" s="43"/>
      <c r="H268" s="43"/>
      <c r="I268" s="43"/>
      <c r="J268" s="44"/>
    </row>
    <row r="269" ht="30">
      <c r="A269" s="35" t="s">
        <v>48</v>
      </c>
      <c r="B269" s="35">
        <v>62</v>
      </c>
      <c r="C269" s="36" t="s">
        <v>370</v>
      </c>
      <c r="D269" s="35" t="s">
        <v>50</v>
      </c>
      <c r="E269" s="37" t="s">
        <v>371</v>
      </c>
      <c r="F269" s="38" t="s">
        <v>81</v>
      </c>
      <c r="G269" s="39">
        <v>8</v>
      </c>
      <c r="H269" s="40">
        <v>0</v>
      </c>
      <c r="I269" s="40">
        <f>ROUND(G269*H269,P4)</f>
        <v>0</v>
      </c>
      <c r="J269" s="35"/>
      <c r="O269" s="41">
        <f>I269*0.21</f>
        <v>0</v>
      </c>
      <c r="P269">
        <v>3</v>
      </c>
    </row>
    <row r="270">
      <c r="A270" s="35" t="s">
        <v>53</v>
      </c>
      <c r="B270" s="42"/>
      <c r="C270" s="43"/>
      <c r="D270" s="43"/>
      <c r="E270" s="37" t="s">
        <v>353</v>
      </c>
      <c r="F270" s="43"/>
      <c r="G270" s="43"/>
      <c r="H270" s="43"/>
      <c r="I270" s="43"/>
      <c r="J270" s="44"/>
    </row>
    <row r="271">
      <c r="A271" s="35" t="s">
        <v>55</v>
      </c>
      <c r="B271" s="42"/>
      <c r="C271" s="43"/>
      <c r="D271" s="43"/>
      <c r="E271" s="45" t="s">
        <v>534</v>
      </c>
      <c r="F271" s="43"/>
      <c r="G271" s="43"/>
      <c r="H271" s="43"/>
      <c r="I271" s="43"/>
      <c r="J271" s="44"/>
    </row>
    <row r="272" ht="30">
      <c r="A272" s="35" t="s">
        <v>57</v>
      </c>
      <c r="B272" s="42"/>
      <c r="C272" s="43"/>
      <c r="D272" s="43"/>
      <c r="E272" s="37" t="s">
        <v>372</v>
      </c>
      <c r="F272" s="43"/>
      <c r="G272" s="43"/>
      <c r="H272" s="43"/>
      <c r="I272" s="43"/>
      <c r="J272" s="44"/>
    </row>
    <row r="273" ht="30">
      <c r="A273" s="35" t="s">
        <v>48</v>
      </c>
      <c r="B273" s="35">
        <v>63</v>
      </c>
      <c r="C273" s="36" t="s">
        <v>373</v>
      </c>
      <c r="D273" s="35" t="s">
        <v>50</v>
      </c>
      <c r="E273" s="37" t="s">
        <v>374</v>
      </c>
      <c r="F273" s="38" t="s">
        <v>81</v>
      </c>
      <c r="G273" s="39">
        <v>6</v>
      </c>
      <c r="H273" s="40">
        <v>0</v>
      </c>
      <c r="I273" s="40">
        <f>ROUND(G273*H273,P4)</f>
        <v>0</v>
      </c>
      <c r="J273" s="35"/>
      <c r="O273" s="41">
        <f>I273*0.21</f>
        <v>0</v>
      </c>
      <c r="P273">
        <v>3</v>
      </c>
    </row>
    <row r="274">
      <c r="A274" s="35" t="s">
        <v>53</v>
      </c>
      <c r="B274" s="42"/>
      <c r="C274" s="43"/>
      <c r="D274" s="43"/>
      <c r="E274" s="46" t="s">
        <v>50</v>
      </c>
      <c r="F274" s="43"/>
      <c r="G274" s="43"/>
      <c r="H274" s="43"/>
      <c r="I274" s="43"/>
      <c r="J274" s="44"/>
    </row>
    <row r="275">
      <c r="A275" s="35" t="s">
        <v>55</v>
      </c>
      <c r="B275" s="42"/>
      <c r="C275" s="43"/>
      <c r="D275" s="43"/>
      <c r="E275" s="45" t="s">
        <v>535</v>
      </c>
      <c r="F275" s="43"/>
      <c r="G275" s="43"/>
      <c r="H275" s="43"/>
      <c r="I275" s="43"/>
      <c r="J275" s="44"/>
    </row>
    <row r="276" ht="45">
      <c r="A276" s="35" t="s">
        <v>57</v>
      </c>
      <c r="B276" s="42"/>
      <c r="C276" s="43"/>
      <c r="D276" s="43"/>
      <c r="E276" s="37" t="s">
        <v>376</v>
      </c>
      <c r="F276" s="43"/>
      <c r="G276" s="43"/>
      <c r="H276" s="43"/>
      <c r="I276" s="43"/>
      <c r="J276" s="44"/>
    </row>
    <row r="277">
      <c r="A277" s="35" t="s">
        <v>48</v>
      </c>
      <c r="B277" s="35">
        <v>64</v>
      </c>
      <c r="C277" s="36" t="s">
        <v>377</v>
      </c>
      <c r="D277" s="35" t="s">
        <v>50</v>
      </c>
      <c r="E277" s="37" t="s">
        <v>378</v>
      </c>
      <c r="F277" s="38" t="s">
        <v>81</v>
      </c>
      <c r="G277" s="39">
        <v>6</v>
      </c>
      <c r="H277" s="40">
        <v>0</v>
      </c>
      <c r="I277" s="40">
        <f>ROUND(G277*H277,P4)</f>
        <v>0</v>
      </c>
      <c r="J277" s="35"/>
      <c r="O277" s="41">
        <f>I277*0.21</f>
        <v>0</v>
      </c>
      <c r="P277">
        <v>3</v>
      </c>
    </row>
    <row r="278">
      <c r="A278" s="35" t="s">
        <v>53</v>
      </c>
      <c r="B278" s="42"/>
      <c r="C278" s="43"/>
      <c r="D278" s="43"/>
      <c r="E278" s="37" t="s">
        <v>353</v>
      </c>
      <c r="F278" s="43"/>
      <c r="G278" s="43"/>
      <c r="H278" s="43"/>
      <c r="I278" s="43"/>
      <c r="J278" s="44"/>
    </row>
    <row r="279">
      <c r="A279" s="35" t="s">
        <v>55</v>
      </c>
      <c r="B279" s="42"/>
      <c r="C279" s="43"/>
      <c r="D279" s="43"/>
      <c r="E279" s="45" t="s">
        <v>535</v>
      </c>
      <c r="F279" s="43"/>
      <c r="G279" s="43"/>
      <c r="H279" s="43"/>
      <c r="I279" s="43"/>
      <c r="J279" s="44"/>
    </row>
    <row r="280" ht="30">
      <c r="A280" s="35" t="s">
        <v>57</v>
      </c>
      <c r="B280" s="42"/>
      <c r="C280" s="43"/>
      <c r="D280" s="43"/>
      <c r="E280" s="37" t="s">
        <v>372</v>
      </c>
      <c r="F280" s="43"/>
      <c r="G280" s="43"/>
      <c r="H280" s="43"/>
      <c r="I280" s="43"/>
      <c r="J280" s="44"/>
    </row>
    <row r="281" ht="30">
      <c r="A281" s="35" t="s">
        <v>48</v>
      </c>
      <c r="B281" s="35">
        <v>65</v>
      </c>
      <c r="C281" s="36" t="s">
        <v>380</v>
      </c>
      <c r="D281" s="35" t="s">
        <v>50</v>
      </c>
      <c r="E281" s="37" t="s">
        <v>381</v>
      </c>
      <c r="F281" s="38" t="s">
        <v>116</v>
      </c>
      <c r="G281" s="39">
        <v>353.5</v>
      </c>
      <c r="H281" s="40">
        <v>0</v>
      </c>
      <c r="I281" s="40">
        <f>ROUND(G281*H281,P4)</f>
        <v>0</v>
      </c>
      <c r="J281" s="35"/>
      <c r="O281" s="41">
        <f>I281*0.21</f>
        <v>0</v>
      </c>
      <c r="P281">
        <v>3</v>
      </c>
    </row>
    <row r="282">
      <c r="A282" s="35" t="s">
        <v>53</v>
      </c>
      <c r="B282" s="42"/>
      <c r="C282" s="43"/>
      <c r="D282" s="43"/>
      <c r="E282" s="37" t="s">
        <v>382</v>
      </c>
      <c r="F282" s="43"/>
      <c r="G282" s="43"/>
      <c r="H282" s="43"/>
      <c r="I282" s="43"/>
      <c r="J282" s="44"/>
    </row>
    <row r="283">
      <c r="A283" s="35" t="s">
        <v>55</v>
      </c>
      <c r="B283" s="42"/>
      <c r="C283" s="43"/>
      <c r="D283" s="43"/>
      <c r="E283" s="45" t="s">
        <v>536</v>
      </c>
      <c r="F283" s="43"/>
      <c r="G283" s="43"/>
      <c r="H283" s="43"/>
      <c r="I283" s="43"/>
      <c r="J283" s="44"/>
    </row>
    <row r="284" ht="60">
      <c r="A284" s="35" t="s">
        <v>57</v>
      </c>
      <c r="B284" s="42"/>
      <c r="C284" s="43"/>
      <c r="D284" s="43"/>
      <c r="E284" s="37" t="s">
        <v>537</v>
      </c>
      <c r="F284" s="43"/>
      <c r="G284" s="43"/>
      <c r="H284" s="43"/>
      <c r="I284" s="43"/>
      <c r="J284" s="44"/>
    </row>
    <row r="285" ht="30">
      <c r="A285" s="35" t="s">
        <v>48</v>
      </c>
      <c r="B285" s="35">
        <v>66</v>
      </c>
      <c r="C285" s="36" t="s">
        <v>385</v>
      </c>
      <c r="D285" s="35" t="s">
        <v>50</v>
      </c>
      <c r="E285" s="37" t="s">
        <v>386</v>
      </c>
      <c r="F285" s="38" t="s">
        <v>116</v>
      </c>
      <c r="G285" s="39">
        <v>353.5</v>
      </c>
      <c r="H285" s="40">
        <v>0</v>
      </c>
      <c r="I285" s="40">
        <f>ROUND(G285*H285,P4)</f>
        <v>0</v>
      </c>
      <c r="J285" s="35"/>
      <c r="O285" s="41">
        <f>I285*0.21</f>
        <v>0</v>
      </c>
      <c r="P285">
        <v>3</v>
      </c>
    </row>
    <row r="286" ht="30">
      <c r="A286" s="35" t="s">
        <v>53</v>
      </c>
      <c r="B286" s="42"/>
      <c r="C286" s="43"/>
      <c r="D286" s="43"/>
      <c r="E286" s="37" t="s">
        <v>387</v>
      </c>
      <c r="F286" s="43"/>
      <c r="G286" s="43"/>
      <c r="H286" s="43"/>
      <c r="I286" s="43"/>
      <c r="J286" s="44"/>
    </row>
    <row r="287">
      <c r="A287" s="35" t="s">
        <v>55</v>
      </c>
      <c r="B287" s="42"/>
      <c r="C287" s="43"/>
      <c r="D287" s="43"/>
      <c r="E287" s="45" t="s">
        <v>536</v>
      </c>
      <c r="F287" s="43"/>
      <c r="G287" s="43"/>
      <c r="H287" s="43"/>
      <c r="I287" s="43"/>
      <c r="J287" s="44"/>
    </row>
    <row r="288" ht="105">
      <c r="A288" s="35" t="s">
        <v>57</v>
      </c>
      <c r="B288" s="42"/>
      <c r="C288" s="43"/>
      <c r="D288" s="43"/>
      <c r="E288" s="37" t="s">
        <v>384</v>
      </c>
      <c r="F288" s="43"/>
      <c r="G288" s="43"/>
      <c r="H288" s="43"/>
      <c r="I288" s="43"/>
      <c r="J288" s="44"/>
    </row>
    <row r="289" ht="30">
      <c r="A289" s="35" t="s">
        <v>48</v>
      </c>
      <c r="B289" s="35">
        <v>67</v>
      </c>
      <c r="C289" s="36" t="s">
        <v>538</v>
      </c>
      <c r="D289" s="35" t="s">
        <v>50</v>
      </c>
      <c r="E289" s="37" t="s">
        <v>394</v>
      </c>
      <c r="F289" s="38" t="s">
        <v>81</v>
      </c>
      <c r="G289" s="39">
        <v>1</v>
      </c>
      <c r="H289" s="40">
        <v>0</v>
      </c>
      <c r="I289" s="40">
        <f>ROUND(G289*H289,P4)</f>
        <v>0</v>
      </c>
      <c r="J289" s="35"/>
      <c r="O289" s="41">
        <f>I289*0.21</f>
        <v>0</v>
      </c>
      <c r="P289">
        <v>3</v>
      </c>
    </row>
    <row r="290">
      <c r="A290" s="35" t="s">
        <v>53</v>
      </c>
      <c r="B290" s="42"/>
      <c r="C290" s="43"/>
      <c r="D290" s="43"/>
      <c r="E290" s="37" t="s">
        <v>395</v>
      </c>
      <c r="F290" s="43"/>
      <c r="G290" s="43"/>
      <c r="H290" s="43"/>
      <c r="I290" s="43"/>
      <c r="J290" s="44"/>
    </row>
    <row r="291">
      <c r="A291" s="35" t="s">
        <v>55</v>
      </c>
      <c r="B291" s="42"/>
      <c r="C291" s="43"/>
      <c r="D291" s="43"/>
      <c r="E291" s="45" t="s">
        <v>539</v>
      </c>
      <c r="F291" s="43"/>
      <c r="G291" s="43"/>
      <c r="H291" s="43"/>
      <c r="I291" s="43"/>
      <c r="J291" s="44"/>
    </row>
    <row r="292" ht="409.5">
      <c r="A292" s="35" t="s">
        <v>57</v>
      </c>
      <c r="B292" s="42"/>
      <c r="C292" s="43"/>
      <c r="D292" s="43"/>
      <c r="E292" s="37" t="s">
        <v>540</v>
      </c>
      <c r="F292" s="43"/>
      <c r="G292" s="43"/>
      <c r="H292" s="43"/>
      <c r="I292" s="43"/>
      <c r="J292" s="44"/>
    </row>
    <row r="293">
      <c r="A293" s="35" t="s">
        <v>48</v>
      </c>
      <c r="B293" s="35">
        <v>68</v>
      </c>
      <c r="C293" s="36" t="s">
        <v>398</v>
      </c>
      <c r="D293" s="35" t="s">
        <v>50</v>
      </c>
      <c r="E293" s="37" t="s">
        <v>399</v>
      </c>
      <c r="F293" s="38" t="s">
        <v>151</v>
      </c>
      <c r="G293" s="39">
        <v>44</v>
      </c>
      <c r="H293" s="40">
        <v>0</v>
      </c>
      <c r="I293" s="40">
        <f>ROUND(G293*H293,P4)</f>
        <v>0</v>
      </c>
      <c r="J293" s="35"/>
      <c r="O293" s="41">
        <f>I293*0.21</f>
        <v>0</v>
      </c>
      <c r="P293">
        <v>3</v>
      </c>
    </row>
    <row r="294" ht="30">
      <c r="A294" s="35" t="s">
        <v>53</v>
      </c>
      <c r="B294" s="42"/>
      <c r="C294" s="43"/>
      <c r="D294" s="43"/>
      <c r="E294" s="37" t="s">
        <v>400</v>
      </c>
      <c r="F294" s="43"/>
      <c r="G294" s="43"/>
      <c r="H294" s="43"/>
      <c r="I294" s="43"/>
      <c r="J294" s="44"/>
    </row>
    <row r="295" ht="30">
      <c r="A295" s="35" t="s">
        <v>55</v>
      </c>
      <c r="B295" s="42"/>
      <c r="C295" s="43"/>
      <c r="D295" s="43"/>
      <c r="E295" s="45" t="s">
        <v>541</v>
      </c>
      <c r="F295" s="43"/>
      <c r="G295" s="43"/>
      <c r="H295" s="43"/>
      <c r="I295" s="43"/>
      <c r="J295" s="44"/>
    </row>
    <row r="296" ht="90">
      <c r="A296" s="35" t="s">
        <v>57</v>
      </c>
      <c r="B296" s="42"/>
      <c r="C296" s="43"/>
      <c r="D296" s="43"/>
      <c r="E296" s="37" t="s">
        <v>402</v>
      </c>
      <c r="F296" s="43"/>
      <c r="G296" s="43"/>
      <c r="H296" s="43"/>
      <c r="I296" s="43"/>
      <c r="J296" s="44"/>
    </row>
    <row r="297">
      <c r="A297" s="35" t="s">
        <v>48</v>
      </c>
      <c r="B297" s="35">
        <v>69</v>
      </c>
      <c r="C297" s="36" t="s">
        <v>403</v>
      </c>
      <c r="D297" s="35" t="s">
        <v>50</v>
      </c>
      <c r="E297" s="37" t="s">
        <v>404</v>
      </c>
      <c r="F297" s="38" t="s">
        <v>151</v>
      </c>
      <c r="G297" s="39">
        <v>12</v>
      </c>
      <c r="H297" s="40">
        <v>0</v>
      </c>
      <c r="I297" s="40">
        <f>ROUND(G297*H297,P4)</f>
        <v>0</v>
      </c>
      <c r="J297" s="35"/>
      <c r="O297" s="41">
        <f>I297*0.21</f>
        <v>0</v>
      </c>
      <c r="P297">
        <v>3</v>
      </c>
    </row>
    <row r="298" ht="30">
      <c r="A298" s="35" t="s">
        <v>53</v>
      </c>
      <c r="B298" s="42"/>
      <c r="C298" s="43"/>
      <c r="D298" s="43"/>
      <c r="E298" s="37" t="s">
        <v>542</v>
      </c>
      <c r="F298" s="43"/>
      <c r="G298" s="43"/>
      <c r="H298" s="43"/>
      <c r="I298" s="43"/>
      <c r="J298" s="44"/>
    </row>
    <row r="299" ht="30">
      <c r="A299" s="35" t="s">
        <v>55</v>
      </c>
      <c r="B299" s="42"/>
      <c r="C299" s="43"/>
      <c r="D299" s="43"/>
      <c r="E299" s="45" t="s">
        <v>543</v>
      </c>
      <c r="F299" s="43"/>
      <c r="G299" s="43"/>
      <c r="H299" s="43"/>
      <c r="I299" s="43"/>
      <c r="J299" s="44"/>
    </row>
    <row r="300" ht="90">
      <c r="A300" s="35" t="s">
        <v>57</v>
      </c>
      <c r="B300" s="42"/>
      <c r="C300" s="43"/>
      <c r="D300" s="43"/>
      <c r="E300" s="37" t="s">
        <v>402</v>
      </c>
      <c r="F300" s="43"/>
      <c r="G300" s="43"/>
      <c r="H300" s="43"/>
      <c r="I300" s="43"/>
      <c r="J300" s="44"/>
    </row>
    <row r="301">
      <c r="A301" s="35" t="s">
        <v>48</v>
      </c>
      <c r="B301" s="35">
        <v>70</v>
      </c>
      <c r="C301" s="36" t="s">
        <v>544</v>
      </c>
      <c r="D301" s="35" t="s">
        <v>50</v>
      </c>
      <c r="E301" s="37" t="s">
        <v>545</v>
      </c>
      <c r="F301" s="38" t="s">
        <v>151</v>
      </c>
      <c r="G301" s="39">
        <v>8</v>
      </c>
      <c r="H301" s="40">
        <v>0</v>
      </c>
      <c r="I301" s="40">
        <f>ROUND(G301*H301,P4)</f>
        <v>0</v>
      </c>
      <c r="J301" s="35"/>
      <c r="O301" s="41">
        <f>I301*0.21</f>
        <v>0</v>
      </c>
      <c r="P301">
        <v>3</v>
      </c>
    </row>
    <row r="302" ht="30">
      <c r="A302" s="35" t="s">
        <v>53</v>
      </c>
      <c r="B302" s="42"/>
      <c r="C302" s="43"/>
      <c r="D302" s="43"/>
      <c r="E302" s="37" t="s">
        <v>546</v>
      </c>
      <c r="F302" s="43"/>
      <c r="G302" s="43"/>
      <c r="H302" s="43"/>
      <c r="I302" s="43"/>
      <c r="J302" s="44"/>
    </row>
    <row r="303" ht="30">
      <c r="A303" s="35" t="s">
        <v>55</v>
      </c>
      <c r="B303" s="42"/>
      <c r="C303" s="43"/>
      <c r="D303" s="43"/>
      <c r="E303" s="45" t="s">
        <v>547</v>
      </c>
      <c r="F303" s="43"/>
      <c r="G303" s="43"/>
      <c r="H303" s="43"/>
      <c r="I303" s="43"/>
      <c r="J303" s="44"/>
    </row>
    <row r="304" ht="90">
      <c r="A304" s="35" t="s">
        <v>57</v>
      </c>
      <c r="B304" s="42"/>
      <c r="C304" s="43"/>
      <c r="D304" s="43"/>
      <c r="E304" s="37" t="s">
        <v>402</v>
      </c>
      <c r="F304" s="43"/>
      <c r="G304" s="43"/>
      <c r="H304" s="43"/>
      <c r="I304" s="43"/>
      <c r="J304" s="44"/>
    </row>
    <row r="305">
      <c r="A305" s="35" t="s">
        <v>48</v>
      </c>
      <c r="B305" s="35">
        <v>71</v>
      </c>
      <c r="C305" s="36" t="s">
        <v>548</v>
      </c>
      <c r="D305" s="35" t="s">
        <v>50</v>
      </c>
      <c r="E305" s="37" t="s">
        <v>408</v>
      </c>
      <c r="F305" s="38" t="s">
        <v>81</v>
      </c>
      <c r="G305" s="39">
        <v>1</v>
      </c>
      <c r="H305" s="40">
        <v>0</v>
      </c>
      <c r="I305" s="40">
        <f>ROUND(G305*H305,P4)</f>
        <v>0</v>
      </c>
      <c r="J305" s="35"/>
      <c r="O305" s="41">
        <f>I305*0.21</f>
        <v>0</v>
      </c>
      <c r="P305">
        <v>3</v>
      </c>
    </row>
    <row r="306" ht="30">
      <c r="A306" s="35" t="s">
        <v>53</v>
      </c>
      <c r="B306" s="42"/>
      <c r="C306" s="43"/>
      <c r="D306" s="43"/>
      <c r="E306" s="37" t="s">
        <v>409</v>
      </c>
      <c r="F306" s="43"/>
      <c r="G306" s="43"/>
      <c r="H306" s="43"/>
      <c r="I306" s="43"/>
      <c r="J306" s="44"/>
    </row>
    <row r="307">
      <c r="A307" s="35" t="s">
        <v>55</v>
      </c>
      <c r="B307" s="42"/>
      <c r="C307" s="43"/>
      <c r="D307" s="43"/>
      <c r="E307" s="45" t="s">
        <v>549</v>
      </c>
      <c r="F307" s="43"/>
      <c r="G307" s="43"/>
      <c r="H307" s="43"/>
      <c r="I307" s="43"/>
      <c r="J307" s="44"/>
    </row>
    <row r="308" ht="120">
      <c r="A308" s="35" t="s">
        <v>57</v>
      </c>
      <c r="B308" s="42"/>
      <c r="C308" s="43"/>
      <c r="D308" s="43"/>
      <c r="E308" s="37" t="s">
        <v>550</v>
      </c>
      <c r="F308" s="43"/>
      <c r="G308" s="43"/>
      <c r="H308" s="43"/>
      <c r="I308" s="43"/>
      <c r="J308" s="44"/>
    </row>
    <row r="309">
      <c r="A309" s="35" t="s">
        <v>48</v>
      </c>
      <c r="B309" s="35">
        <v>72</v>
      </c>
      <c r="C309" s="36" t="s">
        <v>412</v>
      </c>
      <c r="D309" s="35" t="s">
        <v>50</v>
      </c>
      <c r="E309" s="37" t="s">
        <v>413</v>
      </c>
      <c r="F309" s="38" t="s">
        <v>151</v>
      </c>
      <c r="G309" s="39">
        <v>11.300000000000001</v>
      </c>
      <c r="H309" s="40">
        <v>0</v>
      </c>
      <c r="I309" s="40">
        <f>ROUND(G309*H309,P4)</f>
        <v>0</v>
      </c>
      <c r="J309" s="35"/>
      <c r="O309" s="41">
        <f>I309*0.21</f>
        <v>0</v>
      </c>
      <c r="P309">
        <v>3</v>
      </c>
    </row>
    <row r="310">
      <c r="A310" s="35" t="s">
        <v>53</v>
      </c>
      <c r="B310" s="42"/>
      <c r="C310" s="43"/>
      <c r="D310" s="43"/>
      <c r="E310" s="46" t="s">
        <v>50</v>
      </c>
      <c r="F310" s="43"/>
      <c r="G310" s="43"/>
      <c r="H310" s="43"/>
      <c r="I310" s="43"/>
      <c r="J310" s="44"/>
    </row>
    <row r="311" ht="30">
      <c r="A311" s="35" t="s">
        <v>55</v>
      </c>
      <c r="B311" s="42"/>
      <c r="C311" s="43"/>
      <c r="D311" s="43"/>
      <c r="E311" s="45" t="s">
        <v>451</v>
      </c>
      <c r="F311" s="43"/>
      <c r="G311" s="43"/>
      <c r="H311" s="43"/>
      <c r="I311" s="43"/>
      <c r="J311" s="44"/>
    </row>
    <row r="312" ht="75">
      <c r="A312" s="35" t="s">
        <v>57</v>
      </c>
      <c r="B312" s="42"/>
      <c r="C312" s="43"/>
      <c r="D312" s="43"/>
      <c r="E312" s="37" t="s">
        <v>415</v>
      </c>
      <c r="F312" s="43"/>
      <c r="G312" s="43"/>
      <c r="H312" s="43"/>
      <c r="I312" s="43"/>
      <c r="J312" s="44"/>
    </row>
    <row r="313">
      <c r="A313" s="35" t="s">
        <v>48</v>
      </c>
      <c r="B313" s="35">
        <v>73</v>
      </c>
      <c r="C313" s="36" t="s">
        <v>416</v>
      </c>
      <c r="D313" s="35" t="s">
        <v>50</v>
      </c>
      <c r="E313" s="37" t="s">
        <v>417</v>
      </c>
      <c r="F313" s="38" t="s">
        <v>151</v>
      </c>
      <c r="G313" s="39">
        <v>11.300000000000001</v>
      </c>
      <c r="H313" s="40">
        <v>0</v>
      </c>
      <c r="I313" s="40">
        <f>ROUND(G313*H313,P4)</f>
        <v>0</v>
      </c>
      <c r="J313" s="35"/>
      <c r="O313" s="41">
        <f>I313*0.21</f>
        <v>0</v>
      </c>
      <c r="P313">
        <v>3</v>
      </c>
    </row>
    <row r="314">
      <c r="A314" s="35" t="s">
        <v>53</v>
      </c>
      <c r="B314" s="42"/>
      <c r="C314" s="43"/>
      <c r="D314" s="43"/>
      <c r="E314" s="37" t="s">
        <v>418</v>
      </c>
      <c r="F314" s="43"/>
      <c r="G314" s="43"/>
      <c r="H314" s="43"/>
      <c r="I314" s="43"/>
      <c r="J314" s="44"/>
    </row>
    <row r="315" ht="30">
      <c r="A315" s="35" t="s">
        <v>55</v>
      </c>
      <c r="B315" s="42"/>
      <c r="C315" s="43"/>
      <c r="D315" s="43"/>
      <c r="E315" s="45" t="s">
        <v>451</v>
      </c>
      <c r="F315" s="43"/>
      <c r="G315" s="43"/>
      <c r="H315" s="43"/>
      <c r="I315" s="43"/>
      <c r="J315" s="44"/>
    </row>
    <row r="316" ht="90">
      <c r="A316" s="35" t="s">
        <v>57</v>
      </c>
      <c r="B316" s="42"/>
      <c r="C316" s="43"/>
      <c r="D316" s="43"/>
      <c r="E316" s="37" t="s">
        <v>419</v>
      </c>
      <c r="F316" s="43"/>
      <c r="G316" s="43"/>
      <c r="H316" s="43"/>
      <c r="I316" s="43"/>
      <c r="J316" s="44"/>
    </row>
    <row r="317">
      <c r="A317" s="35" t="s">
        <v>48</v>
      </c>
      <c r="B317" s="35">
        <v>74</v>
      </c>
      <c r="C317" s="36" t="s">
        <v>420</v>
      </c>
      <c r="D317" s="35" t="s">
        <v>50</v>
      </c>
      <c r="E317" s="37" t="s">
        <v>421</v>
      </c>
      <c r="F317" s="38" t="s">
        <v>94</v>
      </c>
      <c r="G317" s="39">
        <v>30.199999999999999</v>
      </c>
      <c r="H317" s="40">
        <v>0</v>
      </c>
      <c r="I317" s="40">
        <f>ROUND(G317*H317,P4)</f>
        <v>0</v>
      </c>
      <c r="J317" s="35"/>
      <c r="O317" s="41">
        <f>I317*0.21</f>
        <v>0</v>
      </c>
      <c r="P317">
        <v>3</v>
      </c>
    </row>
    <row r="318" ht="45">
      <c r="A318" s="35" t="s">
        <v>53</v>
      </c>
      <c r="B318" s="42"/>
      <c r="C318" s="43"/>
      <c r="D318" s="43"/>
      <c r="E318" s="37" t="s">
        <v>422</v>
      </c>
      <c r="F318" s="43"/>
      <c r="G318" s="43"/>
      <c r="H318" s="43"/>
      <c r="I318" s="43"/>
      <c r="J318" s="44"/>
    </row>
    <row r="319" ht="60">
      <c r="A319" s="35" t="s">
        <v>55</v>
      </c>
      <c r="B319" s="42"/>
      <c r="C319" s="43"/>
      <c r="D319" s="43"/>
      <c r="E319" s="45" t="s">
        <v>551</v>
      </c>
      <c r="F319" s="43"/>
      <c r="G319" s="43"/>
      <c r="H319" s="43"/>
      <c r="I319" s="43"/>
      <c r="J319" s="44"/>
    </row>
    <row r="320" ht="150">
      <c r="A320" s="35" t="s">
        <v>57</v>
      </c>
      <c r="B320" s="42"/>
      <c r="C320" s="43"/>
      <c r="D320" s="43"/>
      <c r="E320" s="37" t="s">
        <v>424</v>
      </c>
      <c r="F320" s="43"/>
      <c r="G320" s="43"/>
      <c r="H320" s="43"/>
      <c r="I320" s="43"/>
      <c r="J320" s="44"/>
    </row>
    <row r="321">
      <c r="A321" s="35" t="s">
        <v>48</v>
      </c>
      <c r="B321" s="35">
        <v>75</v>
      </c>
      <c r="C321" s="36" t="s">
        <v>425</v>
      </c>
      <c r="D321" s="35" t="s">
        <v>50</v>
      </c>
      <c r="E321" s="37" t="s">
        <v>426</v>
      </c>
      <c r="F321" s="38" t="s">
        <v>151</v>
      </c>
      <c r="G321" s="39">
        <v>60</v>
      </c>
      <c r="H321" s="40">
        <v>0</v>
      </c>
      <c r="I321" s="40">
        <f>ROUND(G321*H321,P4)</f>
        <v>0</v>
      </c>
      <c r="J321" s="35"/>
      <c r="O321" s="41">
        <f>I321*0.21</f>
        <v>0</v>
      </c>
      <c r="P321">
        <v>3</v>
      </c>
    </row>
    <row r="322" ht="45">
      <c r="A322" s="35" t="s">
        <v>53</v>
      </c>
      <c r="B322" s="42"/>
      <c r="C322" s="43"/>
      <c r="D322" s="43"/>
      <c r="E322" s="37" t="s">
        <v>552</v>
      </c>
      <c r="F322" s="43"/>
      <c r="G322" s="43"/>
      <c r="H322" s="43"/>
      <c r="I322" s="43"/>
      <c r="J322" s="44"/>
    </row>
    <row r="323" ht="30">
      <c r="A323" s="35" t="s">
        <v>55</v>
      </c>
      <c r="B323" s="42"/>
      <c r="C323" s="43"/>
      <c r="D323" s="43"/>
      <c r="E323" s="45" t="s">
        <v>553</v>
      </c>
      <c r="F323" s="43"/>
      <c r="G323" s="43"/>
      <c r="H323" s="43"/>
      <c r="I323" s="43"/>
      <c r="J323" s="44"/>
    </row>
    <row r="324" ht="180">
      <c r="A324" s="35" t="s">
        <v>57</v>
      </c>
      <c r="B324" s="42"/>
      <c r="C324" s="43"/>
      <c r="D324" s="43"/>
      <c r="E324" s="37" t="s">
        <v>429</v>
      </c>
      <c r="F324" s="43"/>
      <c r="G324" s="43"/>
      <c r="H324" s="43"/>
      <c r="I324" s="43"/>
      <c r="J324" s="44"/>
    </row>
    <row r="325">
      <c r="A325" s="35" t="s">
        <v>48</v>
      </c>
      <c r="B325" s="35">
        <v>76</v>
      </c>
      <c r="C325" s="36" t="s">
        <v>430</v>
      </c>
      <c r="D325" s="35" t="s">
        <v>50</v>
      </c>
      <c r="E325" s="37" t="s">
        <v>431</v>
      </c>
      <c r="F325" s="38" t="s">
        <v>151</v>
      </c>
      <c r="G325" s="39">
        <v>10.300000000000001</v>
      </c>
      <c r="H325" s="40">
        <v>0</v>
      </c>
      <c r="I325" s="40">
        <f>ROUND(G325*H325,P4)</f>
        <v>0</v>
      </c>
      <c r="J325" s="35"/>
      <c r="O325" s="41">
        <f>I325*0.21</f>
        <v>0</v>
      </c>
      <c r="P325">
        <v>3</v>
      </c>
    </row>
    <row r="326" ht="45">
      <c r="A326" s="35" t="s">
        <v>53</v>
      </c>
      <c r="B326" s="42"/>
      <c r="C326" s="43"/>
      <c r="D326" s="43"/>
      <c r="E326" s="37" t="s">
        <v>552</v>
      </c>
      <c r="F326" s="43"/>
      <c r="G326" s="43"/>
      <c r="H326" s="43"/>
      <c r="I326" s="43"/>
      <c r="J326" s="44"/>
    </row>
    <row r="327">
      <c r="A327" s="35" t="s">
        <v>55</v>
      </c>
      <c r="B327" s="42"/>
      <c r="C327" s="43"/>
      <c r="D327" s="43"/>
      <c r="E327" s="45" t="s">
        <v>554</v>
      </c>
      <c r="F327" s="43"/>
      <c r="G327" s="43"/>
      <c r="H327" s="43"/>
      <c r="I327" s="43"/>
      <c r="J327" s="44"/>
    </row>
    <row r="328" ht="180">
      <c r="A328" s="35" t="s">
        <v>57</v>
      </c>
      <c r="B328" s="42"/>
      <c r="C328" s="43"/>
      <c r="D328" s="43"/>
      <c r="E328" s="37" t="s">
        <v>429</v>
      </c>
      <c r="F328" s="43"/>
      <c r="G328" s="43"/>
      <c r="H328" s="43"/>
      <c r="I328" s="43"/>
      <c r="J328" s="44"/>
    </row>
    <row r="329">
      <c r="A329" s="35" t="s">
        <v>48</v>
      </c>
      <c r="B329" s="35">
        <v>77</v>
      </c>
      <c r="C329" s="36" t="s">
        <v>555</v>
      </c>
      <c r="D329" s="35" t="s">
        <v>50</v>
      </c>
      <c r="E329" s="37" t="s">
        <v>556</v>
      </c>
      <c r="F329" s="38" t="s">
        <v>151</v>
      </c>
      <c r="G329" s="39">
        <v>7.2999999999999998</v>
      </c>
      <c r="H329" s="40">
        <v>0</v>
      </c>
      <c r="I329" s="40">
        <f>ROUND(G329*H329,P4)</f>
        <v>0</v>
      </c>
      <c r="J329" s="35"/>
      <c r="O329" s="41">
        <f>I329*0.21</f>
        <v>0</v>
      </c>
      <c r="P329">
        <v>3</v>
      </c>
    </row>
    <row r="330" ht="45">
      <c r="A330" s="35" t="s">
        <v>53</v>
      </c>
      <c r="B330" s="42"/>
      <c r="C330" s="43"/>
      <c r="D330" s="43"/>
      <c r="E330" s="37" t="s">
        <v>552</v>
      </c>
      <c r="F330" s="43"/>
      <c r="G330" s="43"/>
      <c r="H330" s="43"/>
      <c r="I330" s="43"/>
      <c r="J330" s="44"/>
    </row>
    <row r="331">
      <c r="A331" s="35" t="s">
        <v>55</v>
      </c>
      <c r="B331" s="42"/>
      <c r="C331" s="43"/>
      <c r="D331" s="43"/>
      <c r="E331" s="45" t="s">
        <v>557</v>
      </c>
      <c r="F331" s="43"/>
      <c r="G331" s="43"/>
      <c r="H331" s="43"/>
      <c r="I331" s="43"/>
      <c r="J331" s="44"/>
    </row>
    <row r="332" ht="180">
      <c r="A332" s="35" t="s">
        <v>57</v>
      </c>
      <c r="B332" s="47"/>
      <c r="C332" s="48"/>
      <c r="D332" s="48"/>
      <c r="E332" s="37" t="s">
        <v>429</v>
      </c>
      <c r="F332" s="48"/>
      <c r="G332" s="48"/>
      <c r="H332" s="48"/>
      <c r="I332" s="48"/>
      <c r="J332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27</v>
      </c>
      <c r="F2" s="15"/>
      <c r="G2" s="15"/>
      <c r="H2" s="15"/>
      <c r="I2" s="15"/>
      <c r="J2" s="17"/>
    </row>
    <row r="3" ht="30">
      <c r="A3" s="3" t="s">
        <v>28</v>
      </c>
      <c r="B3" s="18" t="s">
        <v>29</v>
      </c>
      <c r="C3" s="19" t="s">
        <v>30</v>
      </c>
      <c r="D3" s="20"/>
      <c r="E3" s="21" t="s">
        <v>31</v>
      </c>
      <c r="F3" s="15"/>
      <c r="G3" s="15"/>
      <c r="H3" s="22" t="s">
        <v>19</v>
      </c>
      <c r="I3" s="23">
        <f>SUMIFS(I8:I214,A8:A214,"SD")</f>
        <v>0</v>
      </c>
      <c r="J3" s="17"/>
      <c r="O3">
        <v>0</v>
      </c>
      <c r="P3">
        <v>2</v>
      </c>
    </row>
    <row r="4">
      <c r="A4" s="3" t="s">
        <v>32</v>
      </c>
      <c r="B4" s="18" t="s">
        <v>33</v>
      </c>
      <c r="C4" s="19" t="s">
        <v>19</v>
      </c>
      <c r="D4" s="20"/>
      <c r="E4" s="21" t="s">
        <v>20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34</v>
      </c>
      <c r="B5" s="25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6" t="s">
        <v>42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43</v>
      </c>
      <c r="I6" s="7" t="s">
        <v>44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45</v>
      </c>
      <c r="B8" s="30"/>
      <c r="C8" s="31" t="s">
        <v>46</v>
      </c>
      <c r="D8" s="32"/>
      <c r="E8" s="29" t="s">
        <v>47</v>
      </c>
      <c r="F8" s="32"/>
      <c r="G8" s="32"/>
      <c r="H8" s="32"/>
      <c r="I8" s="33">
        <f>SUMIFS(I9:I24,A9:A24,"P")</f>
        <v>0</v>
      </c>
      <c r="J8" s="34"/>
    </row>
    <row r="9">
      <c r="A9" s="35" t="s">
        <v>48</v>
      </c>
      <c r="B9" s="35">
        <v>1</v>
      </c>
      <c r="C9" s="36" t="s">
        <v>92</v>
      </c>
      <c r="D9" s="35" t="s">
        <v>50</v>
      </c>
      <c r="E9" s="37" t="s">
        <v>93</v>
      </c>
      <c r="F9" s="38" t="s">
        <v>94</v>
      </c>
      <c r="G9" s="39">
        <v>215.25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53</v>
      </c>
      <c r="B10" s="42"/>
      <c r="C10" s="43"/>
      <c r="D10" s="43"/>
      <c r="E10" s="37" t="s">
        <v>95</v>
      </c>
      <c r="F10" s="43"/>
      <c r="G10" s="43"/>
      <c r="H10" s="43"/>
      <c r="I10" s="43"/>
      <c r="J10" s="44"/>
    </row>
    <row r="11">
      <c r="A11" s="35" t="s">
        <v>55</v>
      </c>
      <c r="B11" s="42"/>
      <c r="C11" s="43"/>
      <c r="D11" s="43"/>
      <c r="E11" s="45" t="s">
        <v>558</v>
      </c>
      <c r="F11" s="43"/>
      <c r="G11" s="43"/>
      <c r="H11" s="43"/>
      <c r="I11" s="43"/>
      <c r="J11" s="44"/>
    </row>
    <row r="12" ht="30">
      <c r="A12" s="35" t="s">
        <v>57</v>
      </c>
      <c r="B12" s="42"/>
      <c r="C12" s="43"/>
      <c r="D12" s="43"/>
      <c r="E12" s="37" t="s">
        <v>97</v>
      </c>
      <c r="F12" s="43"/>
      <c r="G12" s="43"/>
      <c r="H12" s="43"/>
      <c r="I12" s="43"/>
      <c r="J12" s="44"/>
    </row>
    <row r="13" ht="30">
      <c r="A13" s="35" t="s">
        <v>48</v>
      </c>
      <c r="B13" s="35">
        <v>2</v>
      </c>
      <c r="C13" s="36" t="s">
        <v>98</v>
      </c>
      <c r="D13" s="35" t="s">
        <v>50</v>
      </c>
      <c r="E13" s="37" t="s">
        <v>99</v>
      </c>
      <c r="F13" s="38" t="s">
        <v>100</v>
      </c>
      <c r="G13" s="39">
        <v>6391.8519999999999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53</v>
      </c>
      <c r="B14" s="42"/>
      <c r="C14" s="43"/>
      <c r="D14" s="43"/>
      <c r="E14" s="37" t="s">
        <v>101</v>
      </c>
      <c r="F14" s="43"/>
      <c r="G14" s="43"/>
      <c r="H14" s="43"/>
      <c r="I14" s="43"/>
      <c r="J14" s="44"/>
    </row>
    <row r="15" ht="105">
      <c r="A15" s="35" t="s">
        <v>55</v>
      </c>
      <c r="B15" s="42"/>
      <c r="C15" s="43"/>
      <c r="D15" s="43"/>
      <c r="E15" s="45" t="s">
        <v>559</v>
      </c>
      <c r="F15" s="43"/>
      <c r="G15" s="43"/>
      <c r="H15" s="43"/>
      <c r="I15" s="43"/>
      <c r="J15" s="44"/>
    </row>
    <row r="16" ht="165">
      <c r="A16" s="35" t="s">
        <v>57</v>
      </c>
      <c r="B16" s="42"/>
      <c r="C16" s="43"/>
      <c r="D16" s="43"/>
      <c r="E16" s="37" t="s">
        <v>103</v>
      </c>
      <c r="F16" s="43"/>
      <c r="G16" s="43"/>
      <c r="H16" s="43"/>
      <c r="I16" s="43"/>
      <c r="J16" s="44"/>
    </row>
    <row r="17" ht="30">
      <c r="A17" s="35" t="s">
        <v>48</v>
      </c>
      <c r="B17" s="35">
        <v>3</v>
      </c>
      <c r="C17" s="36" t="s">
        <v>104</v>
      </c>
      <c r="D17" s="35" t="s">
        <v>50</v>
      </c>
      <c r="E17" s="37" t="s">
        <v>105</v>
      </c>
      <c r="F17" s="38" t="s">
        <v>100</v>
      </c>
      <c r="G17" s="39">
        <v>13.188000000000001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53</v>
      </c>
      <c r="B18" s="42"/>
      <c r="C18" s="43"/>
      <c r="D18" s="43"/>
      <c r="E18" s="37" t="s">
        <v>106</v>
      </c>
      <c r="F18" s="43"/>
      <c r="G18" s="43"/>
      <c r="H18" s="43"/>
      <c r="I18" s="43"/>
      <c r="J18" s="44"/>
    </row>
    <row r="19">
      <c r="A19" s="35" t="s">
        <v>55</v>
      </c>
      <c r="B19" s="42"/>
      <c r="C19" s="43"/>
      <c r="D19" s="43"/>
      <c r="E19" s="45" t="s">
        <v>560</v>
      </c>
      <c r="F19" s="43"/>
      <c r="G19" s="43"/>
      <c r="H19" s="43"/>
      <c r="I19" s="43"/>
      <c r="J19" s="44"/>
    </row>
    <row r="20" ht="165">
      <c r="A20" s="35" t="s">
        <v>57</v>
      </c>
      <c r="B20" s="42"/>
      <c r="C20" s="43"/>
      <c r="D20" s="43"/>
      <c r="E20" s="37" t="s">
        <v>103</v>
      </c>
      <c r="F20" s="43"/>
      <c r="G20" s="43"/>
      <c r="H20" s="43"/>
      <c r="I20" s="43"/>
      <c r="J20" s="44"/>
    </row>
    <row r="21" ht="30">
      <c r="A21" s="35" t="s">
        <v>48</v>
      </c>
      <c r="B21" s="35">
        <v>4</v>
      </c>
      <c r="C21" s="36" t="s">
        <v>108</v>
      </c>
      <c r="D21" s="35" t="s">
        <v>50</v>
      </c>
      <c r="E21" s="37" t="s">
        <v>109</v>
      </c>
      <c r="F21" s="38" t="s">
        <v>100</v>
      </c>
      <c r="G21" s="39">
        <v>361.01999999999998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53</v>
      </c>
      <c r="B22" s="42"/>
      <c r="C22" s="43"/>
      <c r="D22" s="43"/>
      <c r="E22" s="37" t="s">
        <v>110</v>
      </c>
      <c r="F22" s="43"/>
      <c r="G22" s="43"/>
      <c r="H22" s="43"/>
      <c r="I22" s="43"/>
      <c r="J22" s="44"/>
    </row>
    <row r="23">
      <c r="A23" s="35" t="s">
        <v>55</v>
      </c>
      <c r="B23" s="42"/>
      <c r="C23" s="43"/>
      <c r="D23" s="43"/>
      <c r="E23" s="45" t="s">
        <v>561</v>
      </c>
      <c r="F23" s="43"/>
      <c r="G23" s="43"/>
      <c r="H23" s="43"/>
      <c r="I23" s="43"/>
      <c r="J23" s="44"/>
    </row>
    <row r="24" ht="165">
      <c r="A24" s="35" t="s">
        <v>57</v>
      </c>
      <c r="B24" s="42"/>
      <c r="C24" s="43"/>
      <c r="D24" s="43"/>
      <c r="E24" s="37" t="s">
        <v>103</v>
      </c>
      <c r="F24" s="43"/>
      <c r="G24" s="43"/>
      <c r="H24" s="43"/>
      <c r="I24" s="43"/>
      <c r="J24" s="44"/>
    </row>
    <row r="25">
      <c r="A25" s="29" t="s">
        <v>45</v>
      </c>
      <c r="B25" s="30"/>
      <c r="C25" s="31" t="s">
        <v>112</v>
      </c>
      <c r="D25" s="32"/>
      <c r="E25" s="29" t="s">
        <v>113</v>
      </c>
      <c r="F25" s="32"/>
      <c r="G25" s="32"/>
      <c r="H25" s="32"/>
      <c r="I25" s="33">
        <f>SUMIFS(I26:I101,A26:A101,"P")</f>
        <v>0</v>
      </c>
      <c r="J25" s="34"/>
    </row>
    <row r="26">
      <c r="A26" s="35" t="s">
        <v>48</v>
      </c>
      <c r="B26" s="35">
        <v>5</v>
      </c>
      <c r="C26" s="36" t="s">
        <v>114</v>
      </c>
      <c r="D26" s="35" t="s">
        <v>50</v>
      </c>
      <c r="E26" s="37" t="s">
        <v>115</v>
      </c>
      <c r="F26" s="38" t="s">
        <v>116</v>
      </c>
      <c r="G26" s="39">
        <v>60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 ht="45">
      <c r="A27" s="35" t="s">
        <v>53</v>
      </c>
      <c r="B27" s="42"/>
      <c r="C27" s="43"/>
      <c r="D27" s="43"/>
      <c r="E27" s="37" t="s">
        <v>117</v>
      </c>
      <c r="F27" s="43"/>
      <c r="G27" s="43"/>
      <c r="H27" s="43"/>
      <c r="I27" s="43"/>
      <c r="J27" s="44"/>
    </row>
    <row r="28" ht="30">
      <c r="A28" s="35" t="s">
        <v>55</v>
      </c>
      <c r="B28" s="42"/>
      <c r="C28" s="43"/>
      <c r="D28" s="43"/>
      <c r="E28" s="45" t="s">
        <v>562</v>
      </c>
      <c r="F28" s="43"/>
      <c r="G28" s="43"/>
      <c r="H28" s="43"/>
      <c r="I28" s="43"/>
      <c r="J28" s="44"/>
    </row>
    <row r="29" ht="90">
      <c r="A29" s="35" t="s">
        <v>57</v>
      </c>
      <c r="B29" s="42"/>
      <c r="C29" s="43"/>
      <c r="D29" s="43"/>
      <c r="E29" s="37" t="s">
        <v>119</v>
      </c>
      <c r="F29" s="43"/>
      <c r="G29" s="43"/>
      <c r="H29" s="43"/>
      <c r="I29" s="43"/>
      <c r="J29" s="44"/>
    </row>
    <row r="30">
      <c r="A30" s="35" t="s">
        <v>48</v>
      </c>
      <c r="B30" s="35">
        <v>6</v>
      </c>
      <c r="C30" s="36" t="s">
        <v>120</v>
      </c>
      <c r="D30" s="35" t="s">
        <v>50</v>
      </c>
      <c r="E30" s="37" t="s">
        <v>121</v>
      </c>
      <c r="F30" s="38" t="s">
        <v>81</v>
      </c>
      <c r="G30" s="39">
        <v>15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 ht="45">
      <c r="A31" s="35" t="s">
        <v>53</v>
      </c>
      <c r="B31" s="42"/>
      <c r="C31" s="43"/>
      <c r="D31" s="43"/>
      <c r="E31" s="37" t="s">
        <v>117</v>
      </c>
      <c r="F31" s="43"/>
      <c r="G31" s="43"/>
      <c r="H31" s="43"/>
      <c r="I31" s="43"/>
      <c r="J31" s="44"/>
    </row>
    <row r="32" ht="30">
      <c r="A32" s="35" t="s">
        <v>55</v>
      </c>
      <c r="B32" s="42"/>
      <c r="C32" s="43"/>
      <c r="D32" s="43"/>
      <c r="E32" s="45" t="s">
        <v>563</v>
      </c>
      <c r="F32" s="43"/>
      <c r="G32" s="43"/>
      <c r="H32" s="43"/>
      <c r="I32" s="43"/>
      <c r="J32" s="44"/>
    </row>
    <row r="33" ht="180">
      <c r="A33" s="35" t="s">
        <v>57</v>
      </c>
      <c r="B33" s="42"/>
      <c r="C33" s="43"/>
      <c r="D33" s="43"/>
      <c r="E33" s="37" t="s">
        <v>564</v>
      </c>
      <c r="F33" s="43"/>
      <c r="G33" s="43"/>
      <c r="H33" s="43"/>
      <c r="I33" s="43"/>
      <c r="J33" s="44"/>
    </row>
    <row r="34" ht="30">
      <c r="A34" s="35" t="s">
        <v>48</v>
      </c>
      <c r="B34" s="35">
        <v>7</v>
      </c>
      <c r="C34" s="36" t="s">
        <v>127</v>
      </c>
      <c r="D34" s="35" t="s">
        <v>128</v>
      </c>
      <c r="E34" s="37" t="s">
        <v>129</v>
      </c>
      <c r="F34" s="38" t="s">
        <v>94</v>
      </c>
      <c r="G34" s="39">
        <v>391.33199999999999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 ht="75">
      <c r="A35" s="35" t="s">
        <v>53</v>
      </c>
      <c r="B35" s="42"/>
      <c r="C35" s="43"/>
      <c r="D35" s="43"/>
      <c r="E35" s="37" t="s">
        <v>130</v>
      </c>
      <c r="F35" s="43"/>
      <c r="G35" s="43"/>
      <c r="H35" s="43"/>
      <c r="I35" s="43"/>
      <c r="J35" s="44"/>
    </row>
    <row r="36" ht="105">
      <c r="A36" s="35" t="s">
        <v>55</v>
      </c>
      <c r="B36" s="42"/>
      <c r="C36" s="43"/>
      <c r="D36" s="43"/>
      <c r="E36" s="45" t="s">
        <v>565</v>
      </c>
      <c r="F36" s="43"/>
      <c r="G36" s="43"/>
      <c r="H36" s="43"/>
      <c r="I36" s="43"/>
      <c r="J36" s="44"/>
    </row>
    <row r="37" ht="120">
      <c r="A37" s="35" t="s">
        <v>57</v>
      </c>
      <c r="B37" s="42"/>
      <c r="C37" s="43"/>
      <c r="D37" s="43"/>
      <c r="E37" s="37" t="s">
        <v>132</v>
      </c>
      <c r="F37" s="43"/>
      <c r="G37" s="43"/>
      <c r="H37" s="43"/>
      <c r="I37" s="43"/>
      <c r="J37" s="44"/>
    </row>
    <row r="38" ht="30">
      <c r="A38" s="35" t="s">
        <v>48</v>
      </c>
      <c r="B38" s="35">
        <v>8</v>
      </c>
      <c r="C38" s="36" t="s">
        <v>127</v>
      </c>
      <c r="D38" s="35" t="s">
        <v>65</v>
      </c>
      <c r="E38" s="37" t="s">
        <v>129</v>
      </c>
      <c r="F38" s="38" t="s">
        <v>94</v>
      </c>
      <c r="G38" s="39">
        <v>164.09999999999999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 ht="75">
      <c r="A39" s="35" t="s">
        <v>53</v>
      </c>
      <c r="B39" s="42"/>
      <c r="C39" s="43"/>
      <c r="D39" s="43"/>
      <c r="E39" s="37" t="s">
        <v>133</v>
      </c>
      <c r="F39" s="43"/>
      <c r="G39" s="43"/>
      <c r="H39" s="43"/>
      <c r="I39" s="43"/>
      <c r="J39" s="44"/>
    </row>
    <row r="40" ht="60">
      <c r="A40" s="35" t="s">
        <v>55</v>
      </c>
      <c r="B40" s="42"/>
      <c r="C40" s="43"/>
      <c r="D40" s="43"/>
      <c r="E40" s="45" t="s">
        <v>566</v>
      </c>
      <c r="F40" s="43"/>
      <c r="G40" s="43"/>
      <c r="H40" s="43"/>
      <c r="I40" s="43"/>
      <c r="J40" s="44"/>
    </row>
    <row r="41" ht="120">
      <c r="A41" s="35" t="s">
        <v>57</v>
      </c>
      <c r="B41" s="42"/>
      <c r="C41" s="43"/>
      <c r="D41" s="43"/>
      <c r="E41" s="37" t="s">
        <v>132</v>
      </c>
      <c r="F41" s="43"/>
      <c r="G41" s="43"/>
      <c r="H41" s="43"/>
      <c r="I41" s="43"/>
      <c r="J41" s="44"/>
    </row>
    <row r="42">
      <c r="A42" s="35" t="s">
        <v>48</v>
      </c>
      <c r="B42" s="35">
        <v>9</v>
      </c>
      <c r="C42" s="36" t="s">
        <v>135</v>
      </c>
      <c r="D42" s="35" t="s">
        <v>50</v>
      </c>
      <c r="E42" s="37" t="s">
        <v>136</v>
      </c>
      <c r="F42" s="38" t="s">
        <v>94</v>
      </c>
      <c r="G42" s="39">
        <v>457.63499999999999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 ht="75">
      <c r="A43" s="35" t="s">
        <v>53</v>
      </c>
      <c r="B43" s="42"/>
      <c r="C43" s="43"/>
      <c r="D43" s="43"/>
      <c r="E43" s="37" t="s">
        <v>137</v>
      </c>
      <c r="F43" s="43"/>
      <c r="G43" s="43"/>
      <c r="H43" s="43"/>
      <c r="I43" s="43"/>
      <c r="J43" s="44"/>
    </row>
    <row r="44" ht="120">
      <c r="A44" s="35" t="s">
        <v>55</v>
      </c>
      <c r="B44" s="42"/>
      <c r="C44" s="43"/>
      <c r="D44" s="43"/>
      <c r="E44" s="45" t="s">
        <v>567</v>
      </c>
      <c r="F44" s="43"/>
      <c r="G44" s="43"/>
      <c r="H44" s="43"/>
      <c r="I44" s="43"/>
      <c r="J44" s="44"/>
    </row>
    <row r="45" ht="120">
      <c r="A45" s="35" t="s">
        <v>57</v>
      </c>
      <c r="B45" s="42"/>
      <c r="C45" s="43"/>
      <c r="D45" s="43"/>
      <c r="E45" s="37" t="s">
        <v>132</v>
      </c>
      <c r="F45" s="43"/>
      <c r="G45" s="43"/>
      <c r="H45" s="43"/>
      <c r="I45" s="43"/>
      <c r="J45" s="44"/>
    </row>
    <row r="46">
      <c r="A46" s="35" t="s">
        <v>48</v>
      </c>
      <c r="B46" s="35">
        <v>10</v>
      </c>
      <c r="C46" s="36" t="s">
        <v>139</v>
      </c>
      <c r="D46" s="35" t="s">
        <v>50</v>
      </c>
      <c r="E46" s="37" t="s">
        <v>140</v>
      </c>
      <c r="F46" s="38" t="s">
        <v>116</v>
      </c>
      <c r="G46" s="39">
        <v>4507.5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 ht="30">
      <c r="A47" s="35" t="s">
        <v>53</v>
      </c>
      <c r="B47" s="42"/>
      <c r="C47" s="43"/>
      <c r="D47" s="43"/>
      <c r="E47" s="37" t="s">
        <v>141</v>
      </c>
      <c r="F47" s="43"/>
      <c r="G47" s="43"/>
      <c r="H47" s="43"/>
      <c r="I47" s="43"/>
      <c r="J47" s="44"/>
    </row>
    <row r="48" ht="30">
      <c r="A48" s="35" t="s">
        <v>55</v>
      </c>
      <c r="B48" s="42"/>
      <c r="C48" s="43"/>
      <c r="D48" s="43"/>
      <c r="E48" s="45" t="s">
        <v>568</v>
      </c>
      <c r="F48" s="43"/>
      <c r="G48" s="43"/>
      <c r="H48" s="43"/>
      <c r="I48" s="43"/>
      <c r="J48" s="44"/>
    </row>
    <row r="49" ht="60">
      <c r="A49" s="35" t="s">
        <v>57</v>
      </c>
      <c r="B49" s="42"/>
      <c r="C49" s="43"/>
      <c r="D49" s="43"/>
      <c r="E49" s="37" t="s">
        <v>143</v>
      </c>
      <c r="F49" s="43"/>
      <c r="G49" s="43"/>
      <c r="H49" s="43"/>
      <c r="I49" s="43"/>
      <c r="J49" s="44"/>
    </row>
    <row r="50">
      <c r="A50" s="35" t="s">
        <v>48</v>
      </c>
      <c r="B50" s="35">
        <v>11</v>
      </c>
      <c r="C50" s="36" t="s">
        <v>144</v>
      </c>
      <c r="D50" s="35" t="s">
        <v>50</v>
      </c>
      <c r="E50" s="37" t="s">
        <v>145</v>
      </c>
      <c r="F50" s="38" t="s">
        <v>94</v>
      </c>
      <c r="G50" s="39">
        <v>130.46000000000001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 ht="60">
      <c r="A51" s="35" t="s">
        <v>53</v>
      </c>
      <c r="B51" s="42"/>
      <c r="C51" s="43"/>
      <c r="D51" s="43"/>
      <c r="E51" s="37" t="s">
        <v>146</v>
      </c>
      <c r="F51" s="43"/>
      <c r="G51" s="43"/>
      <c r="H51" s="43"/>
      <c r="I51" s="43"/>
      <c r="J51" s="44"/>
    </row>
    <row r="52" ht="105">
      <c r="A52" s="35" t="s">
        <v>55</v>
      </c>
      <c r="B52" s="42"/>
      <c r="C52" s="43"/>
      <c r="D52" s="43"/>
      <c r="E52" s="45" t="s">
        <v>569</v>
      </c>
      <c r="F52" s="43"/>
      <c r="G52" s="43"/>
      <c r="H52" s="43"/>
      <c r="I52" s="43"/>
      <c r="J52" s="44"/>
    </row>
    <row r="53" ht="120">
      <c r="A53" s="35" t="s">
        <v>57</v>
      </c>
      <c r="B53" s="42"/>
      <c r="C53" s="43"/>
      <c r="D53" s="43"/>
      <c r="E53" s="37" t="s">
        <v>570</v>
      </c>
      <c r="F53" s="43"/>
      <c r="G53" s="43"/>
      <c r="H53" s="43"/>
      <c r="I53" s="43"/>
      <c r="J53" s="44"/>
    </row>
    <row r="54">
      <c r="A54" s="35" t="s">
        <v>48</v>
      </c>
      <c r="B54" s="35">
        <v>12</v>
      </c>
      <c r="C54" s="36" t="s">
        <v>571</v>
      </c>
      <c r="D54" s="35" t="s">
        <v>50</v>
      </c>
      <c r="E54" s="37" t="s">
        <v>572</v>
      </c>
      <c r="F54" s="38" t="s">
        <v>151</v>
      </c>
      <c r="G54" s="39">
        <v>64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53</v>
      </c>
      <c r="B55" s="42"/>
      <c r="C55" s="43"/>
      <c r="D55" s="43"/>
      <c r="E55" s="37" t="s">
        <v>152</v>
      </c>
      <c r="F55" s="43"/>
      <c r="G55" s="43"/>
      <c r="H55" s="43"/>
      <c r="I55" s="43"/>
      <c r="J55" s="44"/>
    </row>
    <row r="56">
      <c r="A56" s="35" t="s">
        <v>55</v>
      </c>
      <c r="B56" s="42"/>
      <c r="C56" s="43"/>
      <c r="D56" s="43"/>
      <c r="E56" s="45" t="s">
        <v>573</v>
      </c>
      <c r="F56" s="43"/>
      <c r="G56" s="43"/>
      <c r="H56" s="43"/>
      <c r="I56" s="43"/>
      <c r="J56" s="44"/>
    </row>
    <row r="57" ht="75">
      <c r="A57" s="35" t="s">
        <v>57</v>
      </c>
      <c r="B57" s="42"/>
      <c r="C57" s="43"/>
      <c r="D57" s="43"/>
      <c r="E57" s="37" t="s">
        <v>574</v>
      </c>
      <c r="F57" s="43"/>
      <c r="G57" s="43"/>
      <c r="H57" s="43"/>
      <c r="I57" s="43"/>
      <c r="J57" s="44"/>
    </row>
    <row r="58">
      <c r="A58" s="35" t="s">
        <v>48</v>
      </c>
      <c r="B58" s="35">
        <v>13</v>
      </c>
      <c r="C58" s="36" t="s">
        <v>155</v>
      </c>
      <c r="D58" s="35" t="s">
        <v>50</v>
      </c>
      <c r="E58" s="37" t="s">
        <v>156</v>
      </c>
      <c r="F58" s="38" t="s">
        <v>94</v>
      </c>
      <c r="G58" s="39">
        <v>2277.8000000000002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 ht="60">
      <c r="A59" s="35" t="s">
        <v>53</v>
      </c>
      <c r="B59" s="42"/>
      <c r="C59" s="43"/>
      <c r="D59" s="43"/>
      <c r="E59" s="37" t="s">
        <v>157</v>
      </c>
      <c r="F59" s="43"/>
      <c r="G59" s="43"/>
      <c r="H59" s="43"/>
      <c r="I59" s="43"/>
      <c r="J59" s="44"/>
    </row>
    <row r="60" ht="90">
      <c r="A60" s="35" t="s">
        <v>55</v>
      </c>
      <c r="B60" s="42"/>
      <c r="C60" s="43"/>
      <c r="D60" s="43"/>
      <c r="E60" s="45" t="s">
        <v>575</v>
      </c>
      <c r="F60" s="43"/>
      <c r="G60" s="43"/>
      <c r="H60" s="43"/>
      <c r="I60" s="43"/>
      <c r="J60" s="44"/>
    </row>
    <row r="61" ht="409.5">
      <c r="A61" s="35" t="s">
        <v>57</v>
      </c>
      <c r="B61" s="42"/>
      <c r="C61" s="43"/>
      <c r="D61" s="43"/>
      <c r="E61" s="37" t="s">
        <v>159</v>
      </c>
      <c r="F61" s="43"/>
      <c r="G61" s="43"/>
      <c r="H61" s="43"/>
      <c r="I61" s="43"/>
      <c r="J61" s="44"/>
    </row>
    <row r="62">
      <c r="A62" s="35" t="s">
        <v>48</v>
      </c>
      <c r="B62" s="35">
        <v>14</v>
      </c>
      <c r="C62" s="36" t="s">
        <v>160</v>
      </c>
      <c r="D62" s="35" t="s">
        <v>50</v>
      </c>
      <c r="E62" s="37" t="s">
        <v>161</v>
      </c>
      <c r="F62" s="38" t="s">
        <v>116</v>
      </c>
      <c r="G62" s="39">
        <v>816.5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 ht="45">
      <c r="A63" s="35" t="s">
        <v>53</v>
      </c>
      <c r="B63" s="42"/>
      <c r="C63" s="43"/>
      <c r="D63" s="43"/>
      <c r="E63" s="37" t="s">
        <v>162</v>
      </c>
      <c r="F63" s="43"/>
      <c r="G63" s="43"/>
      <c r="H63" s="43"/>
      <c r="I63" s="43"/>
      <c r="J63" s="44"/>
    </row>
    <row r="64">
      <c r="A64" s="35" t="s">
        <v>55</v>
      </c>
      <c r="B64" s="42"/>
      <c r="C64" s="43"/>
      <c r="D64" s="43"/>
      <c r="E64" s="45" t="s">
        <v>576</v>
      </c>
      <c r="F64" s="43"/>
      <c r="G64" s="43"/>
      <c r="H64" s="43"/>
      <c r="I64" s="43"/>
      <c r="J64" s="44"/>
    </row>
    <row r="65" ht="120">
      <c r="A65" s="35" t="s">
        <v>57</v>
      </c>
      <c r="B65" s="42"/>
      <c r="C65" s="43"/>
      <c r="D65" s="43"/>
      <c r="E65" s="37" t="s">
        <v>164</v>
      </c>
      <c r="F65" s="43"/>
      <c r="G65" s="43"/>
      <c r="H65" s="43"/>
      <c r="I65" s="43"/>
      <c r="J65" s="44"/>
    </row>
    <row r="66">
      <c r="A66" s="35" t="s">
        <v>48</v>
      </c>
      <c r="B66" s="35">
        <v>15</v>
      </c>
      <c r="C66" s="36" t="s">
        <v>165</v>
      </c>
      <c r="D66" s="35" t="s">
        <v>50</v>
      </c>
      <c r="E66" s="37" t="s">
        <v>166</v>
      </c>
      <c r="F66" s="38" t="s">
        <v>151</v>
      </c>
      <c r="G66" s="39">
        <v>1435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 ht="60">
      <c r="A67" s="35" t="s">
        <v>53</v>
      </c>
      <c r="B67" s="42"/>
      <c r="C67" s="43"/>
      <c r="D67" s="43"/>
      <c r="E67" s="37" t="s">
        <v>454</v>
      </c>
      <c r="F67" s="43"/>
      <c r="G67" s="43"/>
      <c r="H67" s="43"/>
      <c r="I67" s="43"/>
      <c r="J67" s="44"/>
    </row>
    <row r="68" ht="30">
      <c r="A68" s="35" t="s">
        <v>55</v>
      </c>
      <c r="B68" s="42"/>
      <c r="C68" s="43"/>
      <c r="D68" s="43"/>
      <c r="E68" s="45" t="s">
        <v>577</v>
      </c>
      <c r="F68" s="43"/>
      <c r="G68" s="43"/>
      <c r="H68" s="43"/>
      <c r="I68" s="43"/>
      <c r="J68" s="44"/>
    </row>
    <row r="69" ht="120">
      <c r="A69" s="35" t="s">
        <v>57</v>
      </c>
      <c r="B69" s="42"/>
      <c r="C69" s="43"/>
      <c r="D69" s="43"/>
      <c r="E69" s="37" t="s">
        <v>164</v>
      </c>
      <c r="F69" s="43"/>
      <c r="G69" s="43"/>
      <c r="H69" s="43"/>
      <c r="I69" s="43"/>
      <c r="J69" s="44"/>
    </row>
    <row r="70">
      <c r="A70" s="35" t="s">
        <v>48</v>
      </c>
      <c r="B70" s="35">
        <v>16</v>
      </c>
      <c r="C70" s="36" t="s">
        <v>178</v>
      </c>
      <c r="D70" s="35" t="s">
        <v>50</v>
      </c>
      <c r="E70" s="37" t="s">
        <v>179</v>
      </c>
      <c r="F70" s="38" t="s">
        <v>94</v>
      </c>
      <c r="G70" s="39">
        <v>84.420000000000002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 ht="45">
      <c r="A71" s="35" t="s">
        <v>53</v>
      </c>
      <c r="B71" s="42"/>
      <c r="C71" s="43"/>
      <c r="D71" s="43"/>
      <c r="E71" s="37" t="s">
        <v>180</v>
      </c>
      <c r="F71" s="43"/>
      <c r="G71" s="43"/>
      <c r="H71" s="43"/>
      <c r="I71" s="43"/>
      <c r="J71" s="44"/>
    </row>
    <row r="72" ht="75">
      <c r="A72" s="35" t="s">
        <v>55</v>
      </c>
      <c r="B72" s="42"/>
      <c r="C72" s="43"/>
      <c r="D72" s="43"/>
      <c r="E72" s="45" t="s">
        <v>578</v>
      </c>
      <c r="F72" s="43"/>
      <c r="G72" s="43"/>
      <c r="H72" s="43"/>
      <c r="I72" s="43"/>
      <c r="J72" s="44"/>
    </row>
    <row r="73" ht="409.5">
      <c r="A73" s="35" t="s">
        <v>57</v>
      </c>
      <c r="B73" s="42"/>
      <c r="C73" s="43"/>
      <c r="D73" s="43"/>
      <c r="E73" s="37" t="s">
        <v>182</v>
      </c>
      <c r="F73" s="43"/>
      <c r="G73" s="43"/>
      <c r="H73" s="43"/>
      <c r="I73" s="43"/>
      <c r="J73" s="44"/>
    </row>
    <row r="74">
      <c r="A74" s="35" t="s">
        <v>48</v>
      </c>
      <c r="B74" s="35">
        <v>17</v>
      </c>
      <c r="C74" s="36" t="s">
        <v>191</v>
      </c>
      <c r="D74" s="35" t="s">
        <v>50</v>
      </c>
      <c r="E74" s="37" t="s">
        <v>192</v>
      </c>
      <c r="F74" s="38" t="s">
        <v>94</v>
      </c>
      <c r="G74" s="39">
        <v>2025.02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>
      <c r="A75" s="35" t="s">
        <v>53</v>
      </c>
      <c r="B75" s="42"/>
      <c r="C75" s="43"/>
      <c r="D75" s="43"/>
      <c r="E75" s="46" t="s">
        <v>50</v>
      </c>
      <c r="F75" s="43"/>
      <c r="G75" s="43"/>
      <c r="H75" s="43"/>
      <c r="I75" s="43"/>
      <c r="J75" s="44"/>
    </row>
    <row r="76" ht="30">
      <c r="A76" s="35" t="s">
        <v>55</v>
      </c>
      <c r="B76" s="42"/>
      <c r="C76" s="43"/>
      <c r="D76" s="43"/>
      <c r="E76" s="45" t="s">
        <v>579</v>
      </c>
      <c r="F76" s="43"/>
      <c r="G76" s="43"/>
      <c r="H76" s="43"/>
      <c r="I76" s="43"/>
      <c r="J76" s="44"/>
    </row>
    <row r="77" ht="240">
      <c r="A77" s="35" t="s">
        <v>57</v>
      </c>
      <c r="B77" s="42"/>
      <c r="C77" s="43"/>
      <c r="D77" s="43"/>
      <c r="E77" s="37" t="s">
        <v>194</v>
      </c>
      <c r="F77" s="43"/>
      <c r="G77" s="43"/>
      <c r="H77" s="43"/>
      <c r="I77" s="43"/>
      <c r="J77" s="44"/>
    </row>
    <row r="78">
      <c r="A78" s="35" t="s">
        <v>48</v>
      </c>
      <c r="B78" s="35">
        <v>18</v>
      </c>
      <c r="C78" s="36" t="s">
        <v>462</v>
      </c>
      <c r="D78" s="35" t="s">
        <v>50</v>
      </c>
      <c r="E78" s="37" t="s">
        <v>463</v>
      </c>
      <c r="F78" s="38" t="s">
        <v>94</v>
      </c>
      <c r="G78" s="39">
        <v>337.19999999999999</v>
      </c>
      <c r="H78" s="40">
        <v>0</v>
      </c>
      <c r="I78" s="40">
        <f>ROUND(G78*H78,P4)</f>
        <v>0</v>
      </c>
      <c r="J78" s="35"/>
      <c r="O78" s="41">
        <f>I78*0.21</f>
        <v>0</v>
      </c>
      <c r="P78">
        <v>3</v>
      </c>
    </row>
    <row r="79">
      <c r="A79" s="35" t="s">
        <v>53</v>
      </c>
      <c r="B79" s="42"/>
      <c r="C79" s="43"/>
      <c r="D79" s="43"/>
      <c r="E79" s="37" t="s">
        <v>464</v>
      </c>
      <c r="F79" s="43"/>
      <c r="G79" s="43"/>
      <c r="H79" s="43"/>
      <c r="I79" s="43"/>
      <c r="J79" s="44"/>
    </row>
    <row r="80" ht="30">
      <c r="A80" s="35" t="s">
        <v>55</v>
      </c>
      <c r="B80" s="42"/>
      <c r="C80" s="43"/>
      <c r="D80" s="43"/>
      <c r="E80" s="45" t="s">
        <v>580</v>
      </c>
      <c r="F80" s="43"/>
      <c r="G80" s="43"/>
      <c r="H80" s="43"/>
      <c r="I80" s="43"/>
      <c r="J80" s="44"/>
    </row>
    <row r="81" ht="345">
      <c r="A81" s="35" t="s">
        <v>57</v>
      </c>
      <c r="B81" s="42"/>
      <c r="C81" s="43"/>
      <c r="D81" s="43"/>
      <c r="E81" s="37" t="s">
        <v>466</v>
      </c>
      <c r="F81" s="43"/>
      <c r="G81" s="43"/>
      <c r="H81" s="43"/>
      <c r="I81" s="43"/>
      <c r="J81" s="44"/>
    </row>
    <row r="82">
      <c r="A82" s="35" t="s">
        <v>48</v>
      </c>
      <c r="B82" s="35">
        <v>19</v>
      </c>
      <c r="C82" s="36" t="s">
        <v>200</v>
      </c>
      <c r="D82" s="35" t="s">
        <v>50</v>
      </c>
      <c r="E82" s="37" t="s">
        <v>201</v>
      </c>
      <c r="F82" s="38" t="s">
        <v>94</v>
      </c>
      <c r="G82" s="39">
        <v>30.359000000000002</v>
      </c>
      <c r="H82" s="40">
        <v>0</v>
      </c>
      <c r="I82" s="40">
        <f>ROUND(G82*H82,P4)</f>
        <v>0</v>
      </c>
      <c r="J82" s="35"/>
      <c r="O82" s="41">
        <f>I82*0.21</f>
        <v>0</v>
      </c>
      <c r="P82">
        <v>3</v>
      </c>
    </row>
    <row r="83">
      <c r="A83" s="35" t="s">
        <v>53</v>
      </c>
      <c r="B83" s="42"/>
      <c r="C83" s="43"/>
      <c r="D83" s="43"/>
      <c r="E83" s="37" t="s">
        <v>581</v>
      </c>
      <c r="F83" s="43"/>
      <c r="G83" s="43"/>
      <c r="H83" s="43"/>
      <c r="I83" s="43"/>
      <c r="J83" s="44"/>
    </row>
    <row r="84">
      <c r="A84" s="35" t="s">
        <v>55</v>
      </c>
      <c r="B84" s="42"/>
      <c r="C84" s="43"/>
      <c r="D84" s="43"/>
      <c r="E84" s="45" t="s">
        <v>582</v>
      </c>
      <c r="F84" s="43"/>
      <c r="G84" s="43"/>
      <c r="H84" s="43"/>
      <c r="I84" s="43"/>
      <c r="J84" s="44"/>
    </row>
    <row r="85" ht="330">
      <c r="A85" s="35" t="s">
        <v>57</v>
      </c>
      <c r="B85" s="42"/>
      <c r="C85" s="43"/>
      <c r="D85" s="43"/>
      <c r="E85" s="37" t="s">
        <v>583</v>
      </c>
      <c r="F85" s="43"/>
      <c r="G85" s="43"/>
      <c r="H85" s="43"/>
      <c r="I85" s="43"/>
      <c r="J85" s="44"/>
    </row>
    <row r="86">
      <c r="A86" s="35" t="s">
        <v>48</v>
      </c>
      <c r="B86" s="35">
        <v>20</v>
      </c>
      <c r="C86" s="36" t="s">
        <v>210</v>
      </c>
      <c r="D86" s="35" t="s">
        <v>50</v>
      </c>
      <c r="E86" s="37" t="s">
        <v>211</v>
      </c>
      <c r="F86" s="38" t="s">
        <v>116</v>
      </c>
      <c r="G86" s="39">
        <v>3908.1999999999998</v>
      </c>
      <c r="H86" s="40">
        <v>0</v>
      </c>
      <c r="I86" s="40">
        <f>ROUND(G86*H86,P4)</f>
        <v>0</v>
      </c>
      <c r="J86" s="35"/>
      <c r="O86" s="41">
        <f>I86*0.21</f>
        <v>0</v>
      </c>
      <c r="P86">
        <v>3</v>
      </c>
    </row>
    <row r="87">
      <c r="A87" s="35" t="s">
        <v>53</v>
      </c>
      <c r="B87" s="42"/>
      <c r="C87" s="43"/>
      <c r="D87" s="43"/>
      <c r="E87" s="46" t="s">
        <v>50</v>
      </c>
      <c r="F87" s="43"/>
      <c r="G87" s="43"/>
      <c r="H87" s="43"/>
      <c r="I87" s="43"/>
      <c r="J87" s="44"/>
    </row>
    <row r="88" ht="105">
      <c r="A88" s="35" t="s">
        <v>55</v>
      </c>
      <c r="B88" s="42"/>
      <c r="C88" s="43"/>
      <c r="D88" s="43"/>
      <c r="E88" s="45" t="s">
        <v>584</v>
      </c>
      <c r="F88" s="43"/>
      <c r="G88" s="43"/>
      <c r="H88" s="43"/>
      <c r="I88" s="43"/>
      <c r="J88" s="44"/>
    </row>
    <row r="89" ht="30">
      <c r="A89" s="35" t="s">
        <v>57</v>
      </c>
      <c r="B89" s="42"/>
      <c r="C89" s="43"/>
      <c r="D89" s="43"/>
      <c r="E89" s="37" t="s">
        <v>213</v>
      </c>
      <c r="F89" s="43"/>
      <c r="G89" s="43"/>
      <c r="H89" s="43"/>
      <c r="I89" s="43"/>
      <c r="J89" s="44"/>
    </row>
    <row r="90">
      <c r="A90" s="35" t="s">
        <v>48</v>
      </c>
      <c r="B90" s="35">
        <v>21</v>
      </c>
      <c r="C90" s="36" t="s">
        <v>585</v>
      </c>
      <c r="D90" s="35" t="s">
        <v>50</v>
      </c>
      <c r="E90" s="37" t="s">
        <v>586</v>
      </c>
      <c r="F90" s="38" t="s">
        <v>116</v>
      </c>
      <c r="G90" s="39">
        <v>2152.5</v>
      </c>
      <c r="H90" s="40">
        <v>0</v>
      </c>
      <c r="I90" s="40">
        <f>ROUND(G90*H90,P4)</f>
        <v>0</v>
      </c>
      <c r="J90" s="35"/>
      <c r="O90" s="41">
        <f>I90*0.21</f>
        <v>0</v>
      </c>
      <c r="P90">
        <v>3</v>
      </c>
    </row>
    <row r="91">
      <c r="A91" s="35" t="s">
        <v>53</v>
      </c>
      <c r="B91" s="42"/>
      <c r="C91" s="43"/>
      <c r="D91" s="43"/>
      <c r="E91" s="37" t="s">
        <v>216</v>
      </c>
      <c r="F91" s="43"/>
      <c r="G91" s="43"/>
      <c r="H91" s="43"/>
      <c r="I91" s="43"/>
      <c r="J91" s="44"/>
    </row>
    <row r="92" ht="30">
      <c r="A92" s="35" t="s">
        <v>55</v>
      </c>
      <c r="B92" s="42"/>
      <c r="C92" s="43"/>
      <c r="D92" s="43"/>
      <c r="E92" s="45" t="s">
        <v>587</v>
      </c>
      <c r="F92" s="43"/>
      <c r="G92" s="43"/>
      <c r="H92" s="43"/>
      <c r="I92" s="43"/>
      <c r="J92" s="44"/>
    </row>
    <row r="93" ht="75">
      <c r="A93" s="35" t="s">
        <v>57</v>
      </c>
      <c r="B93" s="42"/>
      <c r="C93" s="43"/>
      <c r="D93" s="43"/>
      <c r="E93" s="37" t="s">
        <v>588</v>
      </c>
      <c r="F93" s="43"/>
      <c r="G93" s="43"/>
      <c r="H93" s="43"/>
      <c r="I93" s="43"/>
      <c r="J93" s="44"/>
    </row>
    <row r="94">
      <c r="A94" s="35" t="s">
        <v>48</v>
      </c>
      <c r="B94" s="35">
        <v>22</v>
      </c>
      <c r="C94" s="36" t="s">
        <v>219</v>
      </c>
      <c r="D94" s="35" t="s">
        <v>50</v>
      </c>
      <c r="E94" s="37" t="s">
        <v>220</v>
      </c>
      <c r="F94" s="38" t="s">
        <v>116</v>
      </c>
      <c r="G94" s="39">
        <v>4305</v>
      </c>
      <c r="H94" s="40">
        <v>0</v>
      </c>
      <c r="I94" s="40">
        <f>ROUND(G94*H94,P4)</f>
        <v>0</v>
      </c>
      <c r="J94" s="35"/>
      <c r="O94" s="41">
        <f>I94*0.21</f>
        <v>0</v>
      </c>
      <c r="P94">
        <v>3</v>
      </c>
    </row>
    <row r="95">
      <c r="A95" s="35" t="s">
        <v>53</v>
      </c>
      <c r="B95" s="42"/>
      <c r="C95" s="43"/>
      <c r="D95" s="43"/>
      <c r="E95" s="46" t="s">
        <v>50</v>
      </c>
      <c r="F95" s="43"/>
      <c r="G95" s="43"/>
      <c r="H95" s="43"/>
      <c r="I95" s="43"/>
      <c r="J95" s="44"/>
    </row>
    <row r="96">
      <c r="A96" s="35" t="s">
        <v>55</v>
      </c>
      <c r="B96" s="42"/>
      <c r="C96" s="43"/>
      <c r="D96" s="43"/>
      <c r="E96" s="45" t="s">
        <v>589</v>
      </c>
      <c r="F96" s="43"/>
      <c r="G96" s="43"/>
      <c r="H96" s="43"/>
      <c r="I96" s="43"/>
      <c r="J96" s="44"/>
    </row>
    <row r="97" ht="75">
      <c r="A97" s="35" t="s">
        <v>57</v>
      </c>
      <c r="B97" s="42"/>
      <c r="C97" s="43"/>
      <c r="D97" s="43"/>
      <c r="E97" s="37" t="s">
        <v>590</v>
      </c>
      <c r="F97" s="43"/>
      <c r="G97" s="43"/>
      <c r="H97" s="43"/>
      <c r="I97" s="43"/>
      <c r="J97" s="44"/>
    </row>
    <row r="98">
      <c r="A98" s="35" t="s">
        <v>48</v>
      </c>
      <c r="B98" s="35">
        <v>23</v>
      </c>
      <c r="C98" s="36" t="s">
        <v>223</v>
      </c>
      <c r="D98" s="35" t="s">
        <v>50</v>
      </c>
      <c r="E98" s="37" t="s">
        <v>224</v>
      </c>
      <c r="F98" s="38" t="s">
        <v>116</v>
      </c>
      <c r="G98" s="39">
        <v>4305</v>
      </c>
      <c r="H98" s="40">
        <v>0</v>
      </c>
      <c r="I98" s="40">
        <f>ROUND(G98*H98,P4)</f>
        <v>0</v>
      </c>
      <c r="J98" s="35"/>
      <c r="O98" s="41">
        <f>I98*0.21</f>
        <v>0</v>
      </c>
      <c r="P98">
        <v>3</v>
      </c>
    </row>
    <row r="99">
      <c r="A99" s="35" t="s">
        <v>53</v>
      </c>
      <c r="B99" s="42"/>
      <c r="C99" s="43"/>
      <c r="D99" s="43"/>
      <c r="E99" s="46" t="s">
        <v>50</v>
      </c>
      <c r="F99" s="43"/>
      <c r="G99" s="43"/>
      <c r="H99" s="43"/>
      <c r="I99" s="43"/>
      <c r="J99" s="44"/>
    </row>
    <row r="100">
      <c r="A100" s="35" t="s">
        <v>55</v>
      </c>
      <c r="B100" s="42"/>
      <c r="C100" s="43"/>
      <c r="D100" s="43"/>
      <c r="E100" s="45" t="s">
        <v>589</v>
      </c>
      <c r="F100" s="43"/>
      <c r="G100" s="43"/>
      <c r="H100" s="43"/>
      <c r="I100" s="43"/>
      <c r="J100" s="44"/>
    </row>
    <row r="101" ht="90">
      <c r="A101" s="35" t="s">
        <v>57</v>
      </c>
      <c r="B101" s="42"/>
      <c r="C101" s="43"/>
      <c r="D101" s="43"/>
      <c r="E101" s="37" t="s">
        <v>591</v>
      </c>
      <c r="F101" s="43"/>
      <c r="G101" s="43"/>
      <c r="H101" s="43"/>
      <c r="I101" s="43"/>
      <c r="J101" s="44"/>
    </row>
    <row r="102">
      <c r="A102" s="29" t="s">
        <v>45</v>
      </c>
      <c r="B102" s="30"/>
      <c r="C102" s="31" t="s">
        <v>226</v>
      </c>
      <c r="D102" s="32"/>
      <c r="E102" s="29" t="s">
        <v>227</v>
      </c>
      <c r="F102" s="32"/>
      <c r="G102" s="32"/>
      <c r="H102" s="32"/>
      <c r="I102" s="33">
        <f>SUMIFS(I103:I110,A103:A110,"P")</f>
        <v>0</v>
      </c>
      <c r="J102" s="34"/>
    </row>
    <row r="103">
      <c r="A103" s="35" t="s">
        <v>48</v>
      </c>
      <c r="B103" s="35">
        <v>24</v>
      </c>
      <c r="C103" s="36" t="s">
        <v>228</v>
      </c>
      <c r="D103" s="35" t="s">
        <v>50</v>
      </c>
      <c r="E103" s="37" t="s">
        <v>229</v>
      </c>
      <c r="F103" s="38" t="s">
        <v>94</v>
      </c>
      <c r="G103" s="39">
        <v>1904.5999999999999</v>
      </c>
      <c r="H103" s="40">
        <v>0</v>
      </c>
      <c r="I103" s="40">
        <f>ROUND(G103*H103,P4)</f>
        <v>0</v>
      </c>
      <c r="J103" s="35"/>
      <c r="O103" s="41">
        <f>I103*0.21</f>
        <v>0</v>
      </c>
      <c r="P103">
        <v>3</v>
      </c>
    </row>
    <row r="104" ht="45">
      <c r="A104" s="35" t="s">
        <v>53</v>
      </c>
      <c r="B104" s="42"/>
      <c r="C104" s="43"/>
      <c r="D104" s="43"/>
      <c r="E104" s="37" t="s">
        <v>230</v>
      </c>
      <c r="F104" s="43"/>
      <c r="G104" s="43"/>
      <c r="H104" s="43"/>
      <c r="I104" s="43"/>
      <c r="J104" s="44"/>
    </row>
    <row r="105" ht="45">
      <c r="A105" s="35" t="s">
        <v>55</v>
      </c>
      <c r="B105" s="42"/>
      <c r="C105" s="43"/>
      <c r="D105" s="43"/>
      <c r="E105" s="45" t="s">
        <v>592</v>
      </c>
      <c r="F105" s="43"/>
      <c r="G105" s="43"/>
      <c r="H105" s="43"/>
      <c r="I105" s="43"/>
      <c r="J105" s="44"/>
    </row>
    <row r="106" ht="60">
      <c r="A106" s="35" t="s">
        <v>57</v>
      </c>
      <c r="B106" s="42"/>
      <c r="C106" s="43"/>
      <c r="D106" s="43"/>
      <c r="E106" s="37" t="s">
        <v>232</v>
      </c>
      <c r="F106" s="43"/>
      <c r="G106" s="43"/>
      <c r="H106" s="43"/>
      <c r="I106" s="43"/>
      <c r="J106" s="44"/>
    </row>
    <row r="107">
      <c r="A107" s="35" t="s">
        <v>48</v>
      </c>
      <c r="B107" s="35">
        <v>25</v>
      </c>
      <c r="C107" s="36" t="s">
        <v>233</v>
      </c>
      <c r="D107" s="35" t="s">
        <v>50</v>
      </c>
      <c r="E107" s="37" t="s">
        <v>234</v>
      </c>
      <c r="F107" s="38" t="s">
        <v>116</v>
      </c>
      <c r="G107" s="39">
        <v>5515.1999999999998</v>
      </c>
      <c r="H107" s="40">
        <v>0</v>
      </c>
      <c r="I107" s="40">
        <f>ROUND(G107*H107,P4)</f>
        <v>0</v>
      </c>
      <c r="J107" s="35"/>
      <c r="O107" s="41">
        <f>I107*0.21</f>
        <v>0</v>
      </c>
      <c r="P107">
        <v>3</v>
      </c>
    </row>
    <row r="108" ht="45">
      <c r="A108" s="35" t="s">
        <v>53</v>
      </c>
      <c r="B108" s="42"/>
      <c r="C108" s="43"/>
      <c r="D108" s="43"/>
      <c r="E108" s="37" t="s">
        <v>235</v>
      </c>
      <c r="F108" s="43"/>
      <c r="G108" s="43"/>
      <c r="H108" s="43"/>
      <c r="I108" s="43"/>
      <c r="J108" s="44"/>
    </row>
    <row r="109">
      <c r="A109" s="35" t="s">
        <v>55</v>
      </c>
      <c r="B109" s="42"/>
      <c r="C109" s="43"/>
      <c r="D109" s="43"/>
      <c r="E109" s="45" t="s">
        <v>593</v>
      </c>
      <c r="F109" s="43"/>
      <c r="G109" s="43"/>
      <c r="H109" s="43"/>
      <c r="I109" s="43"/>
      <c r="J109" s="44"/>
    </row>
    <row r="110" ht="150">
      <c r="A110" s="35" t="s">
        <v>57</v>
      </c>
      <c r="B110" s="42"/>
      <c r="C110" s="43"/>
      <c r="D110" s="43"/>
      <c r="E110" s="37" t="s">
        <v>237</v>
      </c>
      <c r="F110" s="43"/>
      <c r="G110" s="43"/>
      <c r="H110" s="43"/>
      <c r="I110" s="43"/>
      <c r="J110" s="44"/>
    </row>
    <row r="111">
      <c r="A111" s="29" t="s">
        <v>45</v>
      </c>
      <c r="B111" s="30"/>
      <c r="C111" s="31" t="s">
        <v>238</v>
      </c>
      <c r="D111" s="32"/>
      <c r="E111" s="29" t="s">
        <v>239</v>
      </c>
      <c r="F111" s="32"/>
      <c r="G111" s="32"/>
      <c r="H111" s="32"/>
      <c r="I111" s="33">
        <f>SUMIFS(I112:I127,A112:A127,"P")</f>
        <v>0</v>
      </c>
      <c r="J111" s="34"/>
    </row>
    <row r="112">
      <c r="A112" s="35" t="s">
        <v>48</v>
      </c>
      <c r="B112" s="35">
        <v>26</v>
      </c>
      <c r="C112" s="36" t="s">
        <v>244</v>
      </c>
      <c r="D112" s="35" t="s">
        <v>50</v>
      </c>
      <c r="E112" s="37" t="s">
        <v>245</v>
      </c>
      <c r="F112" s="38" t="s">
        <v>94</v>
      </c>
      <c r="G112" s="39">
        <v>2.8799999999999999</v>
      </c>
      <c r="H112" s="40">
        <v>0</v>
      </c>
      <c r="I112" s="40">
        <f>ROUND(G112*H112,P4)</f>
        <v>0</v>
      </c>
      <c r="J112" s="35"/>
      <c r="O112" s="41">
        <f>I112*0.21</f>
        <v>0</v>
      </c>
      <c r="P112">
        <v>3</v>
      </c>
    </row>
    <row r="113">
      <c r="A113" s="35" t="s">
        <v>53</v>
      </c>
      <c r="B113" s="42"/>
      <c r="C113" s="43"/>
      <c r="D113" s="43"/>
      <c r="E113" s="37" t="s">
        <v>504</v>
      </c>
      <c r="F113" s="43"/>
      <c r="G113" s="43"/>
      <c r="H113" s="43"/>
      <c r="I113" s="43"/>
      <c r="J113" s="44"/>
    </row>
    <row r="114" ht="30">
      <c r="A114" s="35" t="s">
        <v>55</v>
      </c>
      <c r="B114" s="42"/>
      <c r="C114" s="43"/>
      <c r="D114" s="43"/>
      <c r="E114" s="45" t="s">
        <v>594</v>
      </c>
      <c r="F114" s="43"/>
      <c r="G114" s="43"/>
      <c r="H114" s="43"/>
      <c r="I114" s="43"/>
      <c r="J114" s="44"/>
    </row>
    <row r="115" ht="409.5">
      <c r="A115" s="35" t="s">
        <v>57</v>
      </c>
      <c r="B115" s="42"/>
      <c r="C115" s="43"/>
      <c r="D115" s="43"/>
      <c r="E115" s="37" t="s">
        <v>248</v>
      </c>
      <c r="F115" s="43"/>
      <c r="G115" s="43"/>
      <c r="H115" s="43"/>
      <c r="I115" s="43"/>
      <c r="J115" s="44"/>
    </row>
    <row r="116">
      <c r="A116" s="35" t="s">
        <v>48</v>
      </c>
      <c r="B116" s="35">
        <v>27</v>
      </c>
      <c r="C116" s="36" t="s">
        <v>249</v>
      </c>
      <c r="D116" s="35" t="s">
        <v>50</v>
      </c>
      <c r="E116" s="37" t="s">
        <v>250</v>
      </c>
      <c r="F116" s="38" t="s">
        <v>94</v>
      </c>
      <c r="G116" s="39">
        <v>10.08</v>
      </c>
      <c r="H116" s="40">
        <v>0</v>
      </c>
      <c r="I116" s="40">
        <f>ROUND(G116*H116,P4)</f>
        <v>0</v>
      </c>
      <c r="J116" s="35"/>
      <c r="O116" s="41">
        <f>I116*0.21</f>
        <v>0</v>
      </c>
      <c r="P116">
        <v>3</v>
      </c>
    </row>
    <row r="117">
      <c r="A117" s="35" t="s">
        <v>53</v>
      </c>
      <c r="B117" s="42"/>
      <c r="C117" s="43"/>
      <c r="D117" s="43"/>
      <c r="E117" s="37" t="s">
        <v>595</v>
      </c>
      <c r="F117" s="43"/>
      <c r="G117" s="43"/>
      <c r="H117" s="43"/>
      <c r="I117" s="43"/>
      <c r="J117" s="44"/>
    </row>
    <row r="118" ht="45">
      <c r="A118" s="35" t="s">
        <v>55</v>
      </c>
      <c r="B118" s="42"/>
      <c r="C118" s="43"/>
      <c r="D118" s="43"/>
      <c r="E118" s="45" t="s">
        <v>596</v>
      </c>
      <c r="F118" s="43"/>
      <c r="G118" s="43"/>
      <c r="H118" s="43"/>
      <c r="I118" s="43"/>
      <c r="J118" s="44"/>
    </row>
    <row r="119" ht="105">
      <c r="A119" s="35" t="s">
        <v>57</v>
      </c>
      <c r="B119" s="42"/>
      <c r="C119" s="43"/>
      <c r="D119" s="43"/>
      <c r="E119" s="37" t="s">
        <v>597</v>
      </c>
      <c r="F119" s="43"/>
      <c r="G119" s="43"/>
      <c r="H119" s="43"/>
      <c r="I119" s="43"/>
      <c r="J119" s="44"/>
    </row>
    <row r="120">
      <c r="A120" s="35" t="s">
        <v>48</v>
      </c>
      <c r="B120" s="35">
        <v>28</v>
      </c>
      <c r="C120" s="36" t="s">
        <v>253</v>
      </c>
      <c r="D120" s="35" t="s">
        <v>50</v>
      </c>
      <c r="E120" s="37" t="s">
        <v>254</v>
      </c>
      <c r="F120" s="38" t="s">
        <v>94</v>
      </c>
      <c r="G120" s="39">
        <v>5.7599999999999998</v>
      </c>
      <c r="H120" s="40">
        <v>0</v>
      </c>
      <c r="I120" s="40">
        <f>ROUND(G120*H120,P4)</f>
        <v>0</v>
      </c>
      <c r="J120" s="35"/>
      <c r="O120" s="41">
        <f>I120*0.21</f>
        <v>0</v>
      </c>
      <c r="P120">
        <v>3</v>
      </c>
    </row>
    <row r="121" ht="30">
      <c r="A121" s="35" t="s">
        <v>53</v>
      </c>
      <c r="B121" s="42"/>
      <c r="C121" s="43"/>
      <c r="D121" s="43"/>
      <c r="E121" s="37" t="s">
        <v>255</v>
      </c>
      <c r="F121" s="43"/>
      <c r="G121" s="43"/>
      <c r="H121" s="43"/>
      <c r="I121" s="43"/>
      <c r="J121" s="44"/>
    </row>
    <row r="122" ht="30">
      <c r="A122" s="35" t="s">
        <v>55</v>
      </c>
      <c r="B122" s="42"/>
      <c r="C122" s="43"/>
      <c r="D122" s="43"/>
      <c r="E122" s="45" t="s">
        <v>598</v>
      </c>
      <c r="F122" s="43"/>
      <c r="G122" s="43"/>
      <c r="H122" s="43"/>
      <c r="I122" s="43"/>
      <c r="J122" s="44"/>
    </row>
    <row r="123" ht="150">
      <c r="A123" s="35" t="s">
        <v>57</v>
      </c>
      <c r="B123" s="42"/>
      <c r="C123" s="43"/>
      <c r="D123" s="43"/>
      <c r="E123" s="37" t="s">
        <v>599</v>
      </c>
      <c r="F123" s="43"/>
      <c r="G123" s="43"/>
      <c r="H123" s="43"/>
      <c r="I123" s="43"/>
      <c r="J123" s="44"/>
    </row>
    <row r="124">
      <c r="A124" s="35" t="s">
        <v>48</v>
      </c>
      <c r="B124" s="35">
        <v>29</v>
      </c>
      <c r="C124" s="36" t="s">
        <v>258</v>
      </c>
      <c r="D124" s="35" t="s">
        <v>50</v>
      </c>
      <c r="E124" s="37" t="s">
        <v>259</v>
      </c>
      <c r="F124" s="38" t="s">
        <v>94</v>
      </c>
      <c r="G124" s="39">
        <v>5.04</v>
      </c>
      <c r="H124" s="40">
        <v>0</v>
      </c>
      <c r="I124" s="40">
        <f>ROUND(G124*H124,P4)</f>
        <v>0</v>
      </c>
      <c r="J124" s="35"/>
      <c r="O124" s="41">
        <f>I124*0.21</f>
        <v>0</v>
      </c>
      <c r="P124">
        <v>3</v>
      </c>
    </row>
    <row r="125">
      <c r="A125" s="35" t="s">
        <v>53</v>
      </c>
      <c r="B125" s="42"/>
      <c r="C125" s="43"/>
      <c r="D125" s="43"/>
      <c r="E125" s="37" t="s">
        <v>260</v>
      </c>
      <c r="F125" s="43"/>
      <c r="G125" s="43"/>
      <c r="H125" s="43"/>
      <c r="I125" s="43"/>
      <c r="J125" s="44"/>
    </row>
    <row r="126" ht="45">
      <c r="A126" s="35" t="s">
        <v>55</v>
      </c>
      <c r="B126" s="42"/>
      <c r="C126" s="43"/>
      <c r="D126" s="43"/>
      <c r="E126" s="45" t="s">
        <v>600</v>
      </c>
      <c r="F126" s="43"/>
      <c r="G126" s="43"/>
      <c r="H126" s="43"/>
      <c r="I126" s="43"/>
      <c r="J126" s="44"/>
    </row>
    <row r="127" ht="409.5">
      <c r="A127" s="35" t="s">
        <v>57</v>
      </c>
      <c r="B127" s="42"/>
      <c r="C127" s="43"/>
      <c r="D127" s="43"/>
      <c r="E127" s="37" t="s">
        <v>601</v>
      </c>
      <c r="F127" s="43"/>
      <c r="G127" s="43"/>
      <c r="H127" s="43"/>
      <c r="I127" s="43"/>
      <c r="J127" s="44"/>
    </row>
    <row r="128">
      <c r="A128" s="29" t="s">
        <v>45</v>
      </c>
      <c r="B128" s="30"/>
      <c r="C128" s="31" t="s">
        <v>263</v>
      </c>
      <c r="D128" s="32"/>
      <c r="E128" s="29" t="s">
        <v>264</v>
      </c>
      <c r="F128" s="32"/>
      <c r="G128" s="32"/>
      <c r="H128" s="32"/>
      <c r="I128" s="33">
        <f>SUMIFS(I129:I176,A129:A176,"P")</f>
        <v>0</v>
      </c>
      <c r="J128" s="34"/>
    </row>
    <row r="129">
      <c r="A129" s="35" t="s">
        <v>48</v>
      </c>
      <c r="B129" s="35">
        <v>30</v>
      </c>
      <c r="C129" s="36" t="s">
        <v>265</v>
      </c>
      <c r="D129" s="35" t="s">
        <v>50</v>
      </c>
      <c r="E129" s="37" t="s">
        <v>266</v>
      </c>
      <c r="F129" s="38" t="s">
        <v>116</v>
      </c>
      <c r="G129" s="39">
        <v>3977.8000000000002</v>
      </c>
      <c r="H129" s="40">
        <v>0</v>
      </c>
      <c r="I129" s="40">
        <f>ROUND(G129*H129,P4)</f>
        <v>0</v>
      </c>
      <c r="J129" s="35"/>
      <c r="O129" s="41">
        <f>I129*0.21</f>
        <v>0</v>
      </c>
      <c r="P129">
        <v>3</v>
      </c>
    </row>
    <row r="130">
      <c r="A130" s="35" t="s">
        <v>53</v>
      </c>
      <c r="B130" s="42"/>
      <c r="C130" s="43"/>
      <c r="D130" s="43"/>
      <c r="E130" s="37" t="s">
        <v>267</v>
      </c>
      <c r="F130" s="43"/>
      <c r="G130" s="43"/>
      <c r="H130" s="43"/>
      <c r="I130" s="43"/>
      <c r="J130" s="44"/>
    </row>
    <row r="131" ht="75">
      <c r="A131" s="35" t="s">
        <v>55</v>
      </c>
      <c r="B131" s="42"/>
      <c r="C131" s="43"/>
      <c r="D131" s="43"/>
      <c r="E131" s="45" t="s">
        <v>602</v>
      </c>
      <c r="F131" s="43"/>
      <c r="G131" s="43"/>
      <c r="H131" s="43"/>
      <c r="I131" s="43"/>
      <c r="J131" s="44"/>
    </row>
    <row r="132" ht="60">
      <c r="A132" s="35" t="s">
        <v>57</v>
      </c>
      <c r="B132" s="42"/>
      <c r="C132" s="43"/>
      <c r="D132" s="43"/>
      <c r="E132" s="37" t="s">
        <v>269</v>
      </c>
      <c r="F132" s="43"/>
      <c r="G132" s="43"/>
      <c r="H132" s="43"/>
      <c r="I132" s="43"/>
      <c r="J132" s="44"/>
    </row>
    <row r="133">
      <c r="A133" s="35" t="s">
        <v>48</v>
      </c>
      <c r="B133" s="35">
        <v>31</v>
      </c>
      <c r="C133" s="36" t="s">
        <v>270</v>
      </c>
      <c r="D133" s="35" t="s">
        <v>50</v>
      </c>
      <c r="E133" s="37" t="s">
        <v>271</v>
      </c>
      <c r="F133" s="38" t="s">
        <v>116</v>
      </c>
      <c r="G133" s="39">
        <v>129</v>
      </c>
      <c r="H133" s="40">
        <v>0</v>
      </c>
      <c r="I133" s="40">
        <f>ROUND(G133*H133,P4)</f>
        <v>0</v>
      </c>
      <c r="J133" s="35"/>
      <c r="O133" s="41">
        <f>I133*0.21</f>
        <v>0</v>
      </c>
      <c r="P133">
        <v>3</v>
      </c>
    </row>
    <row r="134">
      <c r="A134" s="35" t="s">
        <v>53</v>
      </c>
      <c r="B134" s="42"/>
      <c r="C134" s="43"/>
      <c r="D134" s="43"/>
      <c r="E134" s="37" t="s">
        <v>272</v>
      </c>
      <c r="F134" s="43"/>
      <c r="G134" s="43"/>
      <c r="H134" s="43"/>
      <c r="I134" s="43"/>
      <c r="J134" s="44"/>
    </row>
    <row r="135" ht="60">
      <c r="A135" s="35" t="s">
        <v>55</v>
      </c>
      <c r="B135" s="42"/>
      <c r="C135" s="43"/>
      <c r="D135" s="43"/>
      <c r="E135" s="45" t="s">
        <v>603</v>
      </c>
      <c r="F135" s="43"/>
      <c r="G135" s="43"/>
      <c r="H135" s="43"/>
      <c r="I135" s="43"/>
      <c r="J135" s="44"/>
    </row>
    <row r="136" ht="90">
      <c r="A136" s="35" t="s">
        <v>57</v>
      </c>
      <c r="B136" s="42"/>
      <c r="C136" s="43"/>
      <c r="D136" s="43"/>
      <c r="E136" s="37" t="s">
        <v>274</v>
      </c>
      <c r="F136" s="43"/>
      <c r="G136" s="43"/>
      <c r="H136" s="43"/>
      <c r="I136" s="43"/>
      <c r="J136" s="44"/>
    </row>
    <row r="137">
      <c r="A137" s="35" t="s">
        <v>48</v>
      </c>
      <c r="B137" s="35">
        <v>32</v>
      </c>
      <c r="C137" s="36" t="s">
        <v>275</v>
      </c>
      <c r="D137" s="35" t="s">
        <v>50</v>
      </c>
      <c r="E137" s="37" t="s">
        <v>276</v>
      </c>
      <c r="F137" s="38" t="s">
        <v>116</v>
      </c>
      <c r="G137" s="39">
        <v>99</v>
      </c>
      <c r="H137" s="40">
        <v>0</v>
      </c>
      <c r="I137" s="40">
        <f>ROUND(G137*H137,P4)</f>
        <v>0</v>
      </c>
      <c r="J137" s="35"/>
      <c r="O137" s="41">
        <f>I137*0.21</f>
        <v>0</v>
      </c>
      <c r="P137">
        <v>3</v>
      </c>
    </row>
    <row r="138">
      <c r="A138" s="35" t="s">
        <v>53</v>
      </c>
      <c r="B138" s="42"/>
      <c r="C138" s="43"/>
      <c r="D138" s="43"/>
      <c r="E138" s="37" t="s">
        <v>277</v>
      </c>
      <c r="F138" s="43"/>
      <c r="G138" s="43"/>
      <c r="H138" s="43"/>
      <c r="I138" s="43"/>
      <c r="J138" s="44"/>
    </row>
    <row r="139" ht="60">
      <c r="A139" s="35" t="s">
        <v>55</v>
      </c>
      <c r="B139" s="42"/>
      <c r="C139" s="43"/>
      <c r="D139" s="43"/>
      <c r="E139" s="45" t="s">
        <v>604</v>
      </c>
      <c r="F139" s="43"/>
      <c r="G139" s="43"/>
      <c r="H139" s="43"/>
      <c r="I139" s="43"/>
      <c r="J139" s="44"/>
    </row>
    <row r="140" ht="150">
      <c r="A140" s="35" t="s">
        <v>57</v>
      </c>
      <c r="B140" s="42"/>
      <c r="C140" s="43"/>
      <c r="D140" s="43"/>
      <c r="E140" s="37" t="s">
        <v>284</v>
      </c>
      <c r="F140" s="43"/>
      <c r="G140" s="43"/>
      <c r="H140" s="43"/>
      <c r="I140" s="43"/>
      <c r="J140" s="44"/>
    </row>
    <row r="141">
      <c r="A141" s="35" t="s">
        <v>48</v>
      </c>
      <c r="B141" s="35">
        <v>33</v>
      </c>
      <c r="C141" s="36" t="s">
        <v>280</v>
      </c>
      <c r="D141" s="35" t="s">
        <v>50</v>
      </c>
      <c r="E141" s="37" t="s">
        <v>281</v>
      </c>
      <c r="F141" s="38" t="s">
        <v>116</v>
      </c>
      <c r="G141" s="39">
        <v>2966.1999999999998</v>
      </c>
      <c r="H141" s="40">
        <v>0</v>
      </c>
      <c r="I141" s="40">
        <f>ROUND(G141*H141,P4)</f>
        <v>0</v>
      </c>
      <c r="J141" s="35"/>
      <c r="O141" s="41">
        <f>I141*0.21</f>
        <v>0</v>
      </c>
      <c r="P141">
        <v>3</v>
      </c>
    </row>
    <row r="142" ht="45">
      <c r="A142" s="35" t="s">
        <v>53</v>
      </c>
      <c r="B142" s="42"/>
      <c r="C142" s="43"/>
      <c r="D142" s="43"/>
      <c r="E142" s="37" t="s">
        <v>282</v>
      </c>
      <c r="F142" s="43"/>
      <c r="G142" s="43"/>
      <c r="H142" s="43"/>
      <c r="I142" s="43"/>
      <c r="J142" s="44"/>
    </row>
    <row r="143" ht="90">
      <c r="A143" s="35" t="s">
        <v>55</v>
      </c>
      <c r="B143" s="42"/>
      <c r="C143" s="43"/>
      <c r="D143" s="43"/>
      <c r="E143" s="45" t="s">
        <v>605</v>
      </c>
      <c r="F143" s="43"/>
      <c r="G143" s="43"/>
      <c r="H143" s="43"/>
      <c r="I143" s="43"/>
      <c r="J143" s="44"/>
    </row>
    <row r="144" ht="150">
      <c r="A144" s="35" t="s">
        <v>57</v>
      </c>
      <c r="B144" s="42"/>
      <c r="C144" s="43"/>
      <c r="D144" s="43"/>
      <c r="E144" s="37" t="s">
        <v>284</v>
      </c>
      <c r="F144" s="43"/>
      <c r="G144" s="43"/>
      <c r="H144" s="43"/>
      <c r="I144" s="43"/>
      <c r="J144" s="44"/>
    </row>
    <row r="145">
      <c r="A145" s="35" t="s">
        <v>48</v>
      </c>
      <c r="B145" s="35">
        <v>34</v>
      </c>
      <c r="C145" s="36" t="s">
        <v>285</v>
      </c>
      <c r="D145" s="35" t="s">
        <v>50</v>
      </c>
      <c r="E145" s="37" t="s">
        <v>286</v>
      </c>
      <c r="F145" s="38" t="s">
        <v>116</v>
      </c>
      <c r="G145" s="39">
        <v>5183.625</v>
      </c>
      <c r="H145" s="40">
        <v>0</v>
      </c>
      <c r="I145" s="40">
        <f>ROUND(G145*H145,P4)</f>
        <v>0</v>
      </c>
      <c r="J145" s="35"/>
      <c r="O145" s="41">
        <f>I145*0.21</f>
        <v>0</v>
      </c>
      <c r="P145">
        <v>3</v>
      </c>
    </row>
    <row r="146" ht="105">
      <c r="A146" s="35" t="s">
        <v>53</v>
      </c>
      <c r="B146" s="42"/>
      <c r="C146" s="43"/>
      <c r="D146" s="43"/>
      <c r="E146" s="37" t="s">
        <v>287</v>
      </c>
      <c r="F146" s="43"/>
      <c r="G146" s="43"/>
      <c r="H146" s="43"/>
      <c r="I146" s="43"/>
      <c r="J146" s="44"/>
    </row>
    <row r="147" ht="75">
      <c r="A147" s="35" t="s">
        <v>55</v>
      </c>
      <c r="B147" s="42"/>
      <c r="C147" s="43"/>
      <c r="D147" s="43"/>
      <c r="E147" s="45" t="s">
        <v>606</v>
      </c>
      <c r="F147" s="43"/>
      <c r="G147" s="43"/>
      <c r="H147" s="43"/>
      <c r="I147" s="43"/>
      <c r="J147" s="44"/>
    </row>
    <row r="148" ht="120">
      <c r="A148" s="35" t="s">
        <v>57</v>
      </c>
      <c r="B148" s="42"/>
      <c r="C148" s="43"/>
      <c r="D148" s="43"/>
      <c r="E148" s="37" t="s">
        <v>289</v>
      </c>
      <c r="F148" s="43"/>
      <c r="G148" s="43"/>
      <c r="H148" s="43"/>
      <c r="I148" s="43"/>
      <c r="J148" s="44"/>
    </row>
    <row r="149">
      <c r="A149" s="35" t="s">
        <v>48</v>
      </c>
      <c r="B149" s="35">
        <v>35</v>
      </c>
      <c r="C149" s="36" t="s">
        <v>290</v>
      </c>
      <c r="D149" s="35" t="s">
        <v>50</v>
      </c>
      <c r="E149" s="37" t="s">
        <v>291</v>
      </c>
      <c r="F149" s="38" t="s">
        <v>116</v>
      </c>
      <c r="G149" s="39">
        <v>834.5</v>
      </c>
      <c r="H149" s="40">
        <v>0</v>
      </c>
      <c r="I149" s="40">
        <f>ROUND(G149*H149,P4)</f>
        <v>0</v>
      </c>
      <c r="J149" s="35"/>
      <c r="O149" s="41">
        <f>I149*0.21</f>
        <v>0</v>
      </c>
      <c r="P149">
        <v>3</v>
      </c>
    </row>
    <row r="150">
      <c r="A150" s="35" t="s">
        <v>53</v>
      </c>
      <c r="B150" s="42"/>
      <c r="C150" s="43"/>
      <c r="D150" s="43"/>
      <c r="E150" s="37" t="s">
        <v>292</v>
      </c>
      <c r="F150" s="43"/>
      <c r="G150" s="43"/>
      <c r="H150" s="43"/>
      <c r="I150" s="43"/>
      <c r="J150" s="44"/>
    </row>
    <row r="151" ht="30">
      <c r="A151" s="35" t="s">
        <v>55</v>
      </c>
      <c r="B151" s="42"/>
      <c r="C151" s="43"/>
      <c r="D151" s="43"/>
      <c r="E151" s="45" t="s">
        <v>607</v>
      </c>
      <c r="F151" s="43"/>
      <c r="G151" s="43"/>
      <c r="H151" s="43"/>
      <c r="I151" s="43"/>
      <c r="J151" s="44"/>
    </row>
    <row r="152" ht="120">
      <c r="A152" s="35" t="s">
        <v>57</v>
      </c>
      <c r="B152" s="42"/>
      <c r="C152" s="43"/>
      <c r="D152" s="43"/>
      <c r="E152" s="37" t="s">
        <v>294</v>
      </c>
      <c r="F152" s="43"/>
      <c r="G152" s="43"/>
      <c r="H152" s="43"/>
      <c r="I152" s="43"/>
      <c r="J152" s="44"/>
    </row>
    <row r="153">
      <c r="A153" s="35" t="s">
        <v>48</v>
      </c>
      <c r="B153" s="35">
        <v>36</v>
      </c>
      <c r="C153" s="36" t="s">
        <v>295</v>
      </c>
      <c r="D153" s="35" t="s">
        <v>50</v>
      </c>
      <c r="E153" s="37" t="s">
        <v>296</v>
      </c>
      <c r="F153" s="38" t="s">
        <v>116</v>
      </c>
      <c r="G153" s="39">
        <v>5283.625</v>
      </c>
      <c r="H153" s="40">
        <v>0</v>
      </c>
      <c r="I153" s="40">
        <f>ROUND(G153*H153,P4)</f>
        <v>0</v>
      </c>
      <c r="J153" s="35"/>
      <c r="O153" s="41">
        <f>I153*0.21</f>
        <v>0</v>
      </c>
      <c r="P153">
        <v>3</v>
      </c>
    </row>
    <row r="154" ht="45">
      <c r="A154" s="35" t="s">
        <v>53</v>
      </c>
      <c r="B154" s="42"/>
      <c r="C154" s="43"/>
      <c r="D154" s="43"/>
      <c r="E154" s="37" t="s">
        <v>297</v>
      </c>
      <c r="F154" s="43"/>
      <c r="G154" s="43"/>
      <c r="H154" s="43"/>
      <c r="I154" s="43"/>
      <c r="J154" s="44"/>
    </row>
    <row r="155" ht="90">
      <c r="A155" s="35" t="s">
        <v>55</v>
      </c>
      <c r="B155" s="42"/>
      <c r="C155" s="43"/>
      <c r="D155" s="43"/>
      <c r="E155" s="45" t="s">
        <v>608</v>
      </c>
      <c r="F155" s="43"/>
      <c r="G155" s="43"/>
      <c r="H155" s="43"/>
      <c r="I155" s="43"/>
      <c r="J155" s="44"/>
    </row>
    <row r="156" ht="120">
      <c r="A156" s="35" t="s">
        <v>57</v>
      </c>
      <c r="B156" s="42"/>
      <c r="C156" s="43"/>
      <c r="D156" s="43"/>
      <c r="E156" s="37" t="s">
        <v>303</v>
      </c>
      <c r="F156" s="43"/>
      <c r="G156" s="43"/>
      <c r="H156" s="43"/>
      <c r="I156" s="43"/>
      <c r="J156" s="44"/>
    </row>
    <row r="157">
      <c r="A157" s="35" t="s">
        <v>48</v>
      </c>
      <c r="B157" s="35">
        <v>37</v>
      </c>
      <c r="C157" s="36" t="s">
        <v>299</v>
      </c>
      <c r="D157" s="35" t="s">
        <v>50</v>
      </c>
      <c r="E157" s="37" t="s">
        <v>300</v>
      </c>
      <c r="F157" s="38" t="s">
        <v>116</v>
      </c>
      <c r="G157" s="39">
        <v>4693.6499999999996</v>
      </c>
      <c r="H157" s="40">
        <v>0</v>
      </c>
      <c r="I157" s="40">
        <f>ROUND(G157*H157,P4)</f>
        <v>0</v>
      </c>
      <c r="J157" s="35"/>
      <c r="O157" s="41">
        <f>I157*0.21</f>
        <v>0</v>
      </c>
      <c r="P157">
        <v>3</v>
      </c>
    </row>
    <row r="158">
      <c r="A158" s="35" t="s">
        <v>53</v>
      </c>
      <c r="B158" s="42"/>
      <c r="C158" s="43"/>
      <c r="D158" s="43"/>
      <c r="E158" s="37" t="s">
        <v>301</v>
      </c>
      <c r="F158" s="43"/>
      <c r="G158" s="43"/>
      <c r="H158" s="43"/>
      <c r="I158" s="43"/>
      <c r="J158" s="44"/>
    </row>
    <row r="159" ht="75">
      <c r="A159" s="35" t="s">
        <v>55</v>
      </c>
      <c r="B159" s="42"/>
      <c r="C159" s="43"/>
      <c r="D159" s="43"/>
      <c r="E159" s="45" t="s">
        <v>609</v>
      </c>
      <c r="F159" s="43"/>
      <c r="G159" s="43"/>
      <c r="H159" s="43"/>
      <c r="I159" s="43"/>
      <c r="J159" s="44"/>
    </row>
    <row r="160" ht="120">
      <c r="A160" s="35" t="s">
        <v>57</v>
      </c>
      <c r="B160" s="42"/>
      <c r="C160" s="43"/>
      <c r="D160" s="43"/>
      <c r="E160" s="37" t="s">
        <v>303</v>
      </c>
      <c r="F160" s="43"/>
      <c r="G160" s="43"/>
      <c r="H160" s="43"/>
      <c r="I160" s="43"/>
      <c r="J160" s="44"/>
    </row>
    <row r="161">
      <c r="A161" s="35" t="s">
        <v>48</v>
      </c>
      <c r="B161" s="35">
        <v>38</v>
      </c>
      <c r="C161" s="36" t="s">
        <v>610</v>
      </c>
      <c r="D161" s="35" t="s">
        <v>50</v>
      </c>
      <c r="E161" s="37" t="s">
        <v>611</v>
      </c>
      <c r="F161" s="38" t="s">
        <v>116</v>
      </c>
      <c r="G161" s="39">
        <v>4571.5</v>
      </c>
      <c r="H161" s="40">
        <v>0</v>
      </c>
      <c r="I161" s="40">
        <f>ROUND(G161*H161,P4)</f>
        <v>0</v>
      </c>
      <c r="J161" s="35"/>
      <c r="O161" s="41">
        <f>I161*0.21</f>
        <v>0</v>
      </c>
      <c r="P161">
        <v>3</v>
      </c>
    </row>
    <row r="162">
      <c r="A162" s="35" t="s">
        <v>53</v>
      </c>
      <c r="B162" s="42"/>
      <c r="C162" s="43"/>
      <c r="D162" s="43"/>
      <c r="E162" s="37" t="s">
        <v>612</v>
      </c>
      <c r="F162" s="43"/>
      <c r="G162" s="43"/>
      <c r="H162" s="43"/>
      <c r="I162" s="43"/>
      <c r="J162" s="44"/>
    </row>
    <row r="163" ht="90">
      <c r="A163" s="35" t="s">
        <v>55</v>
      </c>
      <c r="B163" s="42"/>
      <c r="C163" s="43"/>
      <c r="D163" s="43"/>
      <c r="E163" s="45" t="s">
        <v>613</v>
      </c>
      <c r="F163" s="43"/>
      <c r="G163" s="43"/>
      <c r="H163" s="43"/>
      <c r="I163" s="43"/>
      <c r="J163" s="44"/>
    </row>
    <row r="164" ht="195">
      <c r="A164" s="35" t="s">
        <v>57</v>
      </c>
      <c r="B164" s="42"/>
      <c r="C164" s="43"/>
      <c r="D164" s="43"/>
      <c r="E164" s="37" t="s">
        <v>321</v>
      </c>
      <c r="F164" s="43"/>
      <c r="G164" s="43"/>
      <c r="H164" s="43"/>
      <c r="I164" s="43"/>
      <c r="J164" s="44"/>
    </row>
    <row r="165">
      <c r="A165" s="35" t="s">
        <v>48</v>
      </c>
      <c r="B165" s="35">
        <v>39</v>
      </c>
      <c r="C165" s="36" t="s">
        <v>309</v>
      </c>
      <c r="D165" s="35" t="s">
        <v>50</v>
      </c>
      <c r="E165" s="37" t="s">
        <v>310</v>
      </c>
      <c r="F165" s="38" t="s">
        <v>116</v>
      </c>
      <c r="G165" s="39">
        <v>4629.6499999999996</v>
      </c>
      <c r="H165" s="40">
        <v>0</v>
      </c>
      <c r="I165" s="40">
        <f>ROUND(G165*H165,P4)</f>
        <v>0</v>
      </c>
      <c r="J165" s="35"/>
      <c r="O165" s="41">
        <f>I165*0.21</f>
        <v>0</v>
      </c>
      <c r="P165">
        <v>3</v>
      </c>
    </row>
    <row r="166">
      <c r="A166" s="35" t="s">
        <v>53</v>
      </c>
      <c r="B166" s="42"/>
      <c r="C166" s="43"/>
      <c r="D166" s="43"/>
      <c r="E166" s="37" t="s">
        <v>614</v>
      </c>
      <c r="F166" s="43"/>
      <c r="G166" s="43"/>
      <c r="H166" s="43"/>
      <c r="I166" s="43"/>
      <c r="J166" s="44"/>
    </row>
    <row r="167" ht="90">
      <c r="A167" s="35" t="s">
        <v>55</v>
      </c>
      <c r="B167" s="42"/>
      <c r="C167" s="43"/>
      <c r="D167" s="43"/>
      <c r="E167" s="45" t="s">
        <v>615</v>
      </c>
      <c r="F167" s="43"/>
      <c r="G167" s="43"/>
      <c r="H167" s="43"/>
      <c r="I167" s="43"/>
      <c r="J167" s="44"/>
    </row>
    <row r="168" ht="195">
      <c r="A168" s="35" t="s">
        <v>57</v>
      </c>
      <c r="B168" s="42"/>
      <c r="C168" s="43"/>
      <c r="D168" s="43"/>
      <c r="E168" s="37" t="s">
        <v>321</v>
      </c>
      <c r="F168" s="43"/>
      <c r="G168" s="43"/>
      <c r="H168" s="43"/>
      <c r="I168" s="43"/>
      <c r="J168" s="44"/>
    </row>
    <row r="169">
      <c r="A169" s="35" t="s">
        <v>48</v>
      </c>
      <c r="B169" s="35">
        <v>49</v>
      </c>
      <c r="C169" s="36" t="s">
        <v>317</v>
      </c>
      <c r="D169" s="35" t="s">
        <v>50</v>
      </c>
      <c r="E169" s="37" t="s">
        <v>318</v>
      </c>
      <c r="F169" s="38" t="s">
        <v>94</v>
      </c>
      <c r="G169" s="39">
        <v>92.593000000000004</v>
      </c>
      <c r="H169" s="40">
        <v>0</v>
      </c>
      <c r="I169" s="40">
        <f>ROUND(G169*H169,P4)</f>
        <v>0</v>
      </c>
      <c r="J169" s="35"/>
      <c r="O169" s="41">
        <f>I169*0.21</f>
        <v>0</v>
      </c>
      <c r="P169">
        <v>3</v>
      </c>
    </row>
    <row r="170" ht="45">
      <c r="A170" s="35" t="s">
        <v>53</v>
      </c>
      <c r="B170" s="42"/>
      <c r="C170" s="43"/>
      <c r="D170" s="43"/>
      <c r="E170" s="37" t="s">
        <v>319</v>
      </c>
      <c r="F170" s="43"/>
      <c r="G170" s="43"/>
      <c r="H170" s="43"/>
      <c r="I170" s="43"/>
      <c r="J170" s="44"/>
    </row>
    <row r="171" ht="30">
      <c r="A171" s="35" t="s">
        <v>55</v>
      </c>
      <c r="B171" s="42"/>
      <c r="C171" s="43"/>
      <c r="D171" s="43"/>
      <c r="E171" s="45" t="s">
        <v>616</v>
      </c>
      <c r="F171" s="43"/>
      <c r="G171" s="43"/>
      <c r="H171" s="43"/>
      <c r="I171" s="43"/>
      <c r="J171" s="44"/>
    </row>
    <row r="172" ht="195">
      <c r="A172" s="35" t="s">
        <v>57</v>
      </c>
      <c r="B172" s="42"/>
      <c r="C172" s="43"/>
      <c r="D172" s="43"/>
      <c r="E172" s="37" t="s">
        <v>321</v>
      </c>
      <c r="F172" s="43"/>
      <c r="G172" s="43"/>
      <c r="H172" s="43"/>
      <c r="I172" s="43"/>
      <c r="J172" s="44"/>
    </row>
    <row r="173">
      <c r="A173" s="35" t="s">
        <v>48</v>
      </c>
      <c r="B173" s="35">
        <v>50</v>
      </c>
      <c r="C173" s="36" t="s">
        <v>322</v>
      </c>
      <c r="D173" s="35" t="s">
        <v>50</v>
      </c>
      <c r="E173" s="37" t="s">
        <v>323</v>
      </c>
      <c r="F173" s="38" t="s">
        <v>116</v>
      </c>
      <c r="G173" s="39">
        <v>5183.625</v>
      </c>
      <c r="H173" s="40">
        <v>0</v>
      </c>
      <c r="I173" s="40">
        <f>ROUND(G173*H173,P4)</f>
        <v>0</v>
      </c>
      <c r="J173" s="35"/>
      <c r="O173" s="41">
        <f>I173*0.21</f>
        <v>0</v>
      </c>
      <c r="P173">
        <v>3</v>
      </c>
    </row>
    <row r="174">
      <c r="A174" s="35" t="s">
        <v>53</v>
      </c>
      <c r="B174" s="42"/>
      <c r="C174" s="43"/>
      <c r="D174" s="43"/>
      <c r="E174" s="37" t="s">
        <v>324</v>
      </c>
      <c r="F174" s="43"/>
      <c r="G174" s="43"/>
      <c r="H174" s="43"/>
      <c r="I174" s="43"/>
      <c r="J174" s="44"/>
    </row>
    <row r="175" ht="30">
      <c r="A175" s="35" t="s">
        <v>55</v>
      </c>
      <c r="B175" s="42"/>
      <c r="C175" s="43"/>
      <c r="D175" s="43"/>
      <c r="E175" s="45" t="s">
        <v>617</v>
      </c>
      <c r="F175" s="43"/>
      <c r="G175" s="43"/>
      <c r="H175" s="43"/>
      <c r="I175" s="43"/>
      <c r="J175" s="44"/>
    </row>
    <row r="176" ht="75">
      <c r="A176" s="35" t="s">
        <v>57</v>
      </c>
      <c r="B176" s="42"/>
      <c r="C176" s="43"/>
      <c r="D176" s="43"/>
      <c r="E176" s="37" t="s">
        <v>326</v>
      </c>
      <c r="F176" s="43"/>
      <c r="G176" s="43"/>
      <c r="H176" s="43"/>
      <c r="I176" s="43"/>
      <c r="J176" s="44"/>
    </row>
    <row r="177">
      <c r="A177" s="29" t="s">
        <v>45</v>
      </c>
      <c r="B177" s="30"/>
      <c r="C177" s="31" t="s">
        <v>333</v>
      </c>
      <c r="D177" s="32"/>
      <c r="E177" s="29" t="s">
        <v>334</v>
      </c>
      <c r="F177" s="32"/>
      <c r="G177" s="32"/>
      <c r="H177" s="32"/>
      <c r="I177" s="33">
        <f>SUMIFS(I178:I181,A178:A181,"P")</f>
        <v>0</v>
      </c>
      <c r="J177" s="34"/>
    </row>
    <row r="178">
      <c r="A178" s="35" t="s">
        <v>48</v>
      </c>
      <c r="B178" s="35">
        <v>40</v>
      </c>
      <c r="C178" s="36" t="s">
        <v>618</v>
      </c>
      <c r="D178" s="35" t="s">
        <v>50</v>
      </c>
      <c r="E178" s="37" t="s">
        <v>619</v>
      </c>
      <c r="F178" s="38" t="s">
        <v>94</v>
      </c>
      <c r="G178" s="39">
        <v>5.4000000000000004</v>
      </c>
      <c r="H178" s="40">
        <v>0</v>
      </c>
      <c r="I178" s="40">
        <f>ROUND(G178*H178,P4)</f>
        <v>0</v>
      </c>
      <c r="J178" s="35"/>
      <c r="O178" s="41">
        <f>I178*0.21</f>
        <v>0</v>
      </c>
      <c r="P178">
        <v>3</v>
      </c>
    </row>
    <row r="179">
      <c r="A179" s="35" t="s">
        <v>53</v>
      </c>
      <c r="B179" s="42"/>
      <c r="C179" s="43"/>
      <c r="D179" s="43"/>
      <c r="E179" s="37" t="s">
        <v>337</v>
      </c>
      <c r="F179" s="43"/>
      <c r="G179" s="43"/>
      <c r="H179" s="43"/>
      <c r="I179" s="43"/>
      <c r="J179" s="44"/>
    </row>
    <row r="180">
      <c r="A180" s="35" t="s">
        <v>55</v>
      </c>
      <c r="B180" s="42"/>
      <c r="C180" s="43"/>
      <c r="D180" s="43"/>
      <c r="E180" s="45" t="s">
        <v>620</v>
      </c>
      <c r="F180" s="43"/>
      <c r="G180" s="43"/>
      <c r="H180" s="43"/>
      <c r="I180" s="43"/>
      <c r="J180" s="44"/>
    </row>
    <row r="181" ht="409.5">
      <c r="A181" s="35" t="s">
        <v>57</v>
      </c>
      <c r="B181" s="42"/>
      <c r="C181" s="43"/>
      <c r="D181" s="43"/>
      <c r="E181" s="37" t="s">
        <v>621</v>
      </c>
      <c r="F181" s="43"/>
      <c r="G181" s="43"/>
      <c r="H181" s="43"/>
      <c r="I181" s="43"/>
      <c r="J181" s="44"/>
    </row>
    <row r="182">
      <c r="A182" s="29" t="s">
        <v>45</v>
      </c>
      <c r="B182" s="30"/>
      <c r="C182" s="31" t="s">
        <v>339</v>
      </c>
      <c r="D182" s="32"/>
      <c r="E182" s="29" t="s">
        <v>340</v>
      </c>
      <c r="F182" s="32"/>
      <c r="G182" s="32"/>
      <c r="H182" s="32"/>
      <c r="I182" s="33">
        <f>SUMIFS(I183:I214,A183:A214,"P")</f>
        <v>0</v>
      </c>
      <c r="J182" s="34"/>
    </row>
    <row r="183">
      <c r="A183" s="35" t="s">
        <v>48</v>
      </c>
      <c r="B183" s="35">
        <v>41</v>
      </c>
      <c r="C183" s="36" t="s">
        <v>356</v>
      </c>
      <c r="D183" s="35" t="s">
        <v>50</v>
      </c>
      <c r="E183" s="37" t="s">
        <v>357</v>
      </c>
      <c r="F183" s="38" t="s">
        <v>81</v>
      </c>
      <c r="G183" s="39">
        <v>24</v>
      </c>
      <c r="H183" s="40">
        <v>0</v>
      </c>
      <c r="I183" s="40">
        <f>ROUND(G183*H183,P4)</f>
        <v>0</v>
      </c>
      <c r="J183" s="35"/>
      <c r="O183" s="41">
        <f>I183*0.21</f>
        <v>0</v>
      </c>
      <c r="P183">
        <v>3</v>
      </c>
    </row>
    <row r="184">
      <c r="A184" s="35" t="s">
        <v>53</v>
      </c>
      <c r="B184" s="42"/>
      <c r="C184" s="43"/>
      <c r="D184" s="43"/>
      <c r="E184" s="46" t="s">
        <v>50</v>
      </c>
      <c r="F184" s="43"/>
      <c r="G184" s="43"/>
      <c r="H184" s="43"/>
      <c r="I184" s="43"/>
      <c r="J184" s="44"/>
    </row>
    <row r="185">
      <c r="A185" s="35" t="s">
        <v>55</v>
      </c>
      <c r="B185" s="42"/>
      <c r="C185" s="43"/>
      <c r="D185" s="43"/>
      <c r="E185" s="45" t="s">
        <v>622</v>
      </c>
      <c r="F185" s="43"/>
      <c r="G185" s="43"/>
      <c r="H185" s="43"/>
      <c r="I185" s="43"/>
      <c r="J185" s="44"/>
    </row>
    <row r="186" ht="90">
      <c r="A186" s="35" t="s">
        <v>57</v>
      </c>
      <c r="B186" s="42"/>
      <c r="C186" s="43"/>
      <c r="D186" s="43"/>
      <c r="E186" s="37" t="s">
        <v>623</v>
      </c>
      <c r="F186" s="43"/>
      <c r="G186" s="43"/>
      <c r="H186" s="43"/>
      <c r="I186" s="43"/>
      <c r="J186" s="44"/>
    </row>
    <row r="187" ht="30">
      <c r="A187" s="35" t="s">
        <v>48</v>
      </c>
      <c r="B187" s="35">
        <v>42</v>
      </c>
      <c r="C187" s="36" t="s">
        <v>380</v>
      </c>
      <c r="D187" s="35" t="s">
        <v>50</v>
      </c>
      <c r="E187" s="37" t="s">
        <v>381</v>
      </c>
      <c r="F187" s="38" t="s">
        <v>116</v>
      </c>
      <c r="G187" s="39">
        <v>210.75</v>
      </c>
      <c r="H187" s="40">
        <v>0</v>
      </c>
      <c r="I187" s="40">
        <f>ROUND(G187*H187,P4)</f>
        <v>0</v>
      </c>
      <c r="J187" s="35"/>
      <c r="O187" s="41">
        <f>I187*0.21</f>
        <v>0</v>
      </c>
      <c r="P187">
        <v>3</v>
      </c>
    </row>
    <row r="188">
      <c r="A188" s="35" t="s">
        <v>53</v>
      </c>
      <c r="B188" s="42"/>
      <c r="C188" s="43"/>
      <c r="D188" s="43"/>
      <c r="E188" s="37" t="s">
        <v>382</v>
      </c>
      <c r="F188" s="43"/>
      <c r="G188" s="43"/>
      <c r="H188" s="43"/>
      <c r="I188" s="43"/>
      <c r="J188" s="44"/>
    </row>
    <row r="189">
      <c r="A189" s="35" t="s">
        <v>55</v>
      </c>
      <c r="B189" s="42"/>
      <c r="C189" s="43"/>
      <c r="D189" s="43"/>
      <c r="E189" s="45" t="s">
        <v>624</v>
      </c>
      <c r="F189" s="43"/>
      <c r="G189" s="43"/>
      <c r="H189" s="43"/>
      <c r="I189" s="43"/>
      <c r="J189" s="44"/>
    </row>
    <row r="190" ht="60">
      <c r="A190" s="35" t="s">
        <v>57</v>
      </c>
      <c r="B190" s="42"/>
      <c r="C190" s="43"/>
      <c r="D190" s="43"/>
      <c r="E190" s="37" t="s">
        <v>537</v>
      </c>
      <c r="F190" s="43"/>
      <c r="G190" s="43"/>
      <c r="H190" s="43"/>
      <c r="I190" s="43"/>
      <c r="J190" s="44"/>
    </row>
    <row r="191" ht="30">
      <c r="A191" s="35" t="s">
        <v>48</v>
      </c>
      <c r="B191" s="35">
        <v>43</v>
      </c>
      <c r="C191" s="36" t="s">
        <v>385</v>
      </c>
      <c r="D191" s="35" t="s">
        <v>50</v>
      </c>
      <c r="E191" s="37" t="s">
        <v>386</v>
      </c>
      <c r="F191" s="38" t="s">
        <v>116</v>
      </c>
      <c r="G191" s="39">
        <v>210.75</v>
      </c>
      <c r="H191" s="40">
        <v>0</v>
      </c>
      <c r="I191" s="40">
        <f>ROUND(G191*H191,P4)</f>
        <v>0</v>
      </c>
      <c r="J191" s="35"/>
      <c r="O191" s="41">
        <f>I191*0.21</f>
        <v>0</v>
      </c>
      <c r="P191">
        <v>3</v>
      </c>
    </row>
    <row r="192" ht="30">
      <c r="A192" s="35" t="s">
        <v>53</v>
      </c>
      <c r="B192" s="42"/>
      <c r="C192" s="43"/>
      <c r="D192" s="43"/>
      <c r="E192" s="37" t="s">
        <v>387</v>
      </c>
      <c r="F192" s="43"/>
      <c r="G192" s="43"/>
      <c r="H192" s="43"/>
      <c r="I192" s="43"/>
      <c r="J192" s="44"/>
    </row>
    <row r="193">
      <c r="A193" s="35" t="s">
        <v>55</v>
      </c>
      <c r="B193" s="42"/>
      <c r="C193" s="43"/>
      <c r="D193" s="43"/>
      <c r="E193" s="45" t="s">
        <v>624</v>
      </c>
      <c r="F193" s="43"/>
      <c r="G193" s="43"/>
      <c r="H193" s="43"/>
      <c r="I193" s="43"/>
      <c r="J193" s="44"/>
    </row>
    <row r="194" ht="60">
      <c r="A194" s="35" t="s">
        <v>57</v>
      </c>
      <c r="B194" s="42"/>
      <c r="C194" s="43"/>
      <c r="D194" s="43"/>
      <c r="E194" s="37" t="s">
        <v>537</v>
      </c>
      <c r="F194" s="43"/>
      <c r="G194" s="43"/>
      <c r="H194" s="43"/>
      <c r="I194" s="43"/>
      <c r="J194" s="44"/>
    </row>
    <row r="195">
      <c r="A195" s="35" t="s">
        <v>48</v>
      </c>
      <c r="B195" s="35">
        <v>44</v>
      </c>
      <c r="C195" s="36" t="s">
        <v>398</v>
      </c>
      <c r="D195" s="35" t="s">
        <v>50</v>
      </c>
      <c r="E195" s="37" t="s">
        <v>399</v>
      </c>
      <c r="F195" s="38" t="s">
        <v>151</v>
      </c>
      <c r="G195" s="39">
        <v>33</v>
      </c>
      <c r="H195" s="40">
        <v>0</v>
      </c>
      <c r="I195" s="40">
        <f>ROUND(G195*H195,P4)</f>
        <v>0</v>
      </c>
      <c r="J195" s="35"/>
      <c r="O195" s="41">
        <f>I195*0.21</f>
        <v>0</v>
      </c>
      <c r="P195">
        <v>3</v>
      </c>
    </row>
    <row r="196" ht="30">
      <c r="A196" s="35" t="s">
        <v>53</v>
      </c>
      <c r="B196" s="42"/>
      <c r="C196" s="43"/>
      <c r="D196" s="43"/>
      <c r="E196" s="37" t="s">
        <v>400</v>
      </c>
      <c r="F196" s="43"/>
      <c r="G196" s="43"/>
      <c r="H196" s="43"/>
      <c r="I196" s="43"/>
      <c r="J196" s="44"/>
    </row>
    <row r="197" ht="45">
      <c r="A197" s="35" t="s">
        <v>55</v>
      </c>
      <c r="B197" s="42"/>
      <c r="C197" s="43"/>
      <c r="D197" s="43"/>
      <c r="E197" s="45" t="s">
        <v>625</v>
      </c>
      <c r="F197" s="43"/>
      <c r="G197" s="43"/>
      <c r="H197" s="43"/>
      <c r="I197" s="43"/>
      <c r="J197" s="44"/>
    </row>
    <row r="198" ht="90">
      <c r="A198" s="35" t="s">
        <v>57</v>
      </c>
      <c r="B198" s="42"/>
      <c r="C198" s="43"/>
      <c r="D198" s="43"/>
      <c r="E198" s="37" t="s">
        <v>402</v>
      </c>
      <c r="F198" s="43"/>
      <c r="G198" s="43"/>
      <c r="H198" s="43"/>
      <c r="I198" s="43"/>
      <c r="J198" s="44"/>
    </row>
    <row r="199">
      <c r="A199" s="35" t="s">
        <v>48</v>
      </c>
      <c r="B199" s="35">
        <v>45</v>
      </c>
      <c r="C199" s="36" t="s">
        <v>412</v>
      </c>
      <c r="D199" s="35" t="s">
        <v>50</v>
      </c>
      <c r="E199" s="37" t="s">
        <v>413</v>
      </c>
      <c r="F199" s="38" t="s">
        <v>151</v>
      </c>
      <c r="G199" s="39">
        <v>64</v>
      </c>
      <c r="H199" s="40">
        <v>0</v>
      </c>
      <c r="I199" s="40">
        <f>ROUND(G199*H199,P4)</f>
        <v>0</v>
      </c>
      <c r="J199" s="35"/>
      <c r="O199" s="41">
        <f>I199*0.21</f>
        <v>0</v>
      </c>
      <c r="P199">
        <v>3</v>
      </c>
    </row>
    <row r="200">
      <c r="A200" s="35" t="s">
        <v>53</v>
      </c>
      <c r="B200" s="42"/>
      <c r="C200" s="43"/>
      <c r="D200" s="43"/>
      <c r="E200" s="46" t="s">
        <v>50</v>
      </c>
      <c r="F200" s="43"/>
      <c r="G200" s="43"/>
      <c r="H200" s="43"/>
      <c r="I200" s="43"/>
      <c r="J200" s="44"/>
    </row>
    <row r="201">
      <c r="A201" s="35" t="s">
        <v>55</v>
      </c>
      <c r="B201" s="42"/>
      <c r="C201" s="43"/>
      <c r="D201" s="43"/>
      <c r="E201" s="45" t="s">
        <v>573</v>
      </c>
      <c r="F201" s="43"/>
      <c r="G201" s="43"/>
      <c r="H201" s="43"/>
      <c r="I201" s="43"/>
      <c r="J201" s="44"/>
    </row>
    <row r="202" ht="75">
      <c r="A202" s="35" t="s">
        <v>57</v>
      </c>
      <c r="B202" s="42"/>
      <c r="C202" s="43"/>
      <c r="D202" s="43"/>
      <c r="E202" s="37" t="s">
        <v>415</v>
      </c>
      <c r="F202" s="43"/>
      <c r="G202" s="43"/>
      <c r="H202" s="43"/>
      <c r="I202" s="43"/>
      <c r="J202" s="44"/>
    </row>
    <row r="203">
      <c r="A203" s="35" t="s">
        <v>48</v>
      </c>
      <c r="B203" s="35">
        <v>46</v>
      </c>
      <c r="C203" s="36" t="s">
        <v>626</v>
      </c>
      <c r="D203" s="35" t="s">
        <v>50</v>
      </c>
      <c r="E203" s="37" t="s">
        <v>627</v>
      </c>
      <c r="F203" s="38" t="s">
        <v>151</v>
      </c>
      <c r="G203" s="39">
        <v>64</v>
      </c>
      <c r="H203" s="40">
        <v>0</v>
      </c>
      <c r="I203" s="40">
        <f>ROUND(G203*H203,P4)</f>
        <v>0</v>
      </c>
      <c r="J203" s="35"/>
      <c r="O203" s="41">
        <f>I203*0.21</f>
        <v>0</v>
      </c>
      <c r="P203">
        <v>3</v>
      </c>
    </row>
    <row r="204">
      <c r="A204" s="35" t="s">
        <v>53</v>
      </c>
      <c r="B204" s="42"/>
      <c r="C204" s="43"/>
      <c r="D204" s="43"/>
      <c r="E204" s="37" t="s">
        <v>628</v>
      </c>
      <c r="F204" s="43"/>
      <c r="G204" s="43"/>
      <c r="H204" s="43"/>
      <c r="I204" s="43"/>
      <c r="J204" s="44"/>
    </row>
    <row r="205">
      <c r="A205" s="35" t="s">
        <v>55</v>
      </c>
      <c r="B205" s="42"/>
      <c r="C205" s="43"/>
      <c r="D205" s="43"/>
      <c r="E205" s="45" t="s">
        <v>573</v>
      </c>
      <c r="F205" s="43"/>
      <c r="G205" s="43"/>
      <c r="H205" s="43"/>
      <c r="I205" s="43"/>
      <c r="J205" s="44"/>
    </row>
    <row r="206" ht="90">
      <c r="A206" s="35" t="s">
        <v>57</v>
      </c>
      <c r="B206" s="42"/>
      <c r="C206" s="43"/>
      <c r="D206" s="43"/>
      <c r="E206" s="37" t="s">
        <v>419</v>
      </c>
      <c r="F206" s="43"/>
      <c r="G206" s="43"/>
      <c r="H206" s="43"/>
      <c r="I206" s="43"/>
      <c r="J206" s="44"/>
    </row>
    <row r="207">
      <c r="A207" s="35" t="s">
        <v>48</v>
      </c>
      <c r="B207" s="35">
        <v>47</v>
      </c>
      <c r="C207" s="36" t="s">
        <v>629</v>
      </c>
      <c r="D207" s="35" t="s">
        <v>50</v>
      </c>
      <c r="E207" s="37" t="s">
        <v>630</v>
      </c>
      <c r="F207" s="38" t="s">
        <v>631</v>
      </c>
      <c r="G207" s="39">
        <v>60</v>
      </c>
      <c r="H207" s="40">
        <v>0</v>
      </c>
      <c r="I207" s="40">
        <f>ROUND(G207*H207,P4)</f>
        <v>0</v>
      </c>
      <c r="J207" s="35"/>
      <c r="O207" s="41">
        <f>I207*0.21</f>
        <v>0</v>
      </c>
      <c r="P207">
        <v>3</v>
      </c>
    </row>
    <row r="208">
      <c r="A208" s="35" t="s">
        <v>53</v>
      </c>
      <c r="B208" s="42"/>
      <c r="C208" s="43"/>
      <c r="D208" s="43"/>
      <c r="E208" s="37" t="s">
        <v>632</v>
      </c>
      <c r="F208" s="43"/>
      <c r="G208" s="43"/>
      <c r="H208" s="43"/>
      <c r="I208" s="43"/>
      <c r="J208" s="44"/>
    </row>
    <row r="209">
      <c r="A209" s="35" t="s">
        <v>55</v>
      </c>
      <c r="B209" s="42"/>
      <c r="C209" s="43"/>
      <c r="D209" s="43"/>
      <c r="E209" s="45" t="s">
        <v>633</v>
      </c>
      <c r="F209" s="43"/>
      <c r="G209" s="43"/>
      <c r="H209" s="43"/>
      <c r="I209" s="43"/>
      <c r="J209" s="44"/>
    </row>
    <row r="210" ht="409.5">
      <c r="A210" s="35" t="s">
        <v>57</v>
      </c>
      <c r="B210" s="42"/>
      <c r="C210" s="43"/>
      <c r="D210" s="43"/>
      <c r="E210" s="37" t="s">
        <v>634</v>
      </c>
      <c r="F210" s="43"/>
      <c r="G210" s="43"/>
      <c r="H210" s="43"/>
      <c r="I210" s="43"/>
      <c r="J210" s="44"/>
    </row>
    <row r="211">
      <c r="A211" s="35" t="s">
        <v>48</v>
      </c>
      <c r="B211" s="35">
        <v>48</v>
      </c>
      <c r="C211" s="36" t="s">
        <v>425</v>
      </c>
      <c r="D211" s="35" t="s">
        <v>635</v>
      </c>
      <c r="E211" s="37" t="s">
        <v>426</v>
      </c>
      <c r="F211" s="38" t="s">
        <v>151</v>
      </c>
      <c r="G211" s="39">
        <v>21</v>
      </c>
      <c r="H211" s="40">
        <v>0</v>
      </c>
      <c r="I211" s="40">
        <f>ROUND(G211*H211,P4)</f>
        <v>0</v>
      </c>
      <c r="J211" s="35"/>
      <c r="O211" s="41">
        <f>I211*0.21</f>
        <v>0</v>
      </c>
      <c r="P211">
        <v>3</v>
      </c>
    </row>
    <row r="212" ht="60">
      <c r="A212" s="35" t="s">
        <v>53</v>
      </c>
      <c r="B212" s="42"/>
      <c r="C212" s="43"/>
      <c r="D212" s="43"/>
      <c r="E212" s="37" t="s">
        <v>636</v>
      </c>
      <c r="F212" s="43"/>
      <c r="G212" s="43"/>
      <c r="H212" s="43"/>
      <c r="I212" s="43"/>
      <c r="J212" s="44"/>
    </row>
    <row r="213" ht="30">
      <c r="A213" s="35" t="s">
        <v>55</v>
      </c>
      <c r="B213" s="42"/>
      <c r="C213" s="43"/>
      <c r="D213" s="43"/>
      <c r="E213" s="45" t="s">
        <v>637</v>
      </c>
      <c r="F213" s="43"/>
      <c r="G213" s="43"/>
      <c r="H213" s="43"/>
      <c r="I213" s="43"/>
      <c r="J213" s="44"/>
    </row>
    <row r="214" ht="195">
      <c r="A214" s="35" t="s">
        <v>57</v>
      </c>
      <c r="B214" s="47"/>
      <c r="C214" s="48"/>
      <c r="D214" s="48"/>
      <c r="E214" s="37" t="s">
        <v>638</v>
      </c>
      <c r="F214" s="48"/>
      <c r="G214" s="48"/>
      <c r="H214" s="48"/>
      <c r="I214" s="48"/>
      <c r="J214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27</v>
      </c>
      <c r="F2" s="15"/>
      <c r="G2" s="15"/>
      <c r="H2" s="15"/>
      <c r="I2" s="15"/>
      <c r="J2" s="17"/>
    </row>
    <row r="3" ht="30">
      <c r="A3" s="3" t="s">
        <v>28</v>
      </c>
      <c r="B3" s="18" t="s">
        <v>29</v>
      </c>
      <c r="C3" s="19" t="s">
        <v>30</v>
      </c>
      <c r="D3" s="20"/>
      <c r="E3" s="21" t="s">
        <v>31</v>
      </c>
      <c r="F3" s="15"/>
      <c r="G3" s="15"/>
      <c r="H3" s="22" t="s">
        <v>21</v>
      </c>
      <c r="I3" s="23">
        <f>SUMIFS(I8:I73,A8:A73,"SD")</f>
        <v>0</v>
      </c>
      <c r="J3" s="17"/>
      <c r="O3">
        <v>0</v>
      </c>
      <c r="P3">
        <v>2</v>
      </c>
    </row>
    <row r="4">
      <c r="A4" s="3" t="s">
        <v>32</v>
      </c>
      <c r="B4" s="18" t="s">
        <v>33</v>
      </c>
      <c r="C4" s="19" t="s">
        <v>21</v>
      </c>
      <c r="D4" s="20"/>
      <c r="E4" s="21" t="s">
        <v>22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34</v>
      </c>
      <c r="B5" s="25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6" t="s">
        <v>42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43</v>
      </c>
      <c r="I6" s="7" t="s">
        <v>44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45</v>
      </c>
      <c r="B8" s="30"/>
      <c r="C8" s="31" t="s">
        <v>46</v>
      </c>
      <c r="D8" s="32"/>
      <c r="E8" s="29" t="s">
        <v>47</v>
      </c>
      <c r="F8" s="32"/>
      <c r="G8" s="32"/>
      <c r="H8" s="32"/>
      <c r="I8" s="33">
        <f>SUMIFS(I9:I12,A9:A12,"P")</f>
        <v>0</v>
      </c>
      <c r="J8" s="34"/>
    </row>
    <row r="9">
      <c r="A9" s="35" t="s">
        <v>48</v>
      </c>
      <c r="B9" s="35">
        <v>1</v>
      </c>
      <c r="C9" s="36" t="s">
        <v>639</v>
      </c>
      <c r="D9" s="35" t="s">
        <v>50</v>
      </c>
      <c r="E9" s="37" t="s">
        <v>640</v>
      </c>
      <c r="F9" s="38" t="s">
        <v>67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60">
      <c r="A10" s="35" t="s">
        <v>53</v>
      </c>
      <c r="B10" s="42"/>
      <c r="C10" s="43"/>
      <c r="D10" s="43"/>
      <c r="E10" s="37" t="s">
        <v>641</v>
      </c>
      <c r="F10" s="43"/>
      <c r="G10" s="43"/>
      <c r="H10" s="43"/>
      <c r="I10" s="43"/>
      <c r="J10" s="44"/>
    </row>
    <row r="11">
      <c r="A11" s="35" t="s">
        <v>55</v>
      </c>
      <c r="B11" s="42"/>
      <c r="C11" s="43"/>
      <c r="D11" s="43"/>
      <c r="E11" s="45" t="s">
        <v>62</v>
      </c>
      <c r="F11" s="43"/>
      <c r="G11" s="43"/>
      <c r="H11" s="43"/>
      <c r="I11" s="43"/>
      <c r="J11" s="44"/>
    </row>
    <row r="12" ht="30">
      <c r="A12" s="35" t="s">
        <v>57</v>
      </c>
      <c r="B12" s="42"/>
      <c r="C12" s="43"/>
      <c r="D12" s="43"/>
      <c r="E12" s="37" t="s">
        <v>58</v>
      </c>
      <c r="F12" s="43"/>
      <c r="G12" s="43"/>
      <c r="H12" s="43"/>
      <c r="I12" s="43"/>
      <c r="J12" s="44"/>
    </row>
    <row r="13">
      <c r="A13" s="29" t="s">
        <v>45</v>
      </c>
      <c r="B13" s="30"/>
      <c r="C13" s="31" t="s">
        <v>339</v>
      </c>
      <c r="D13" s="32"/>
      <c r="E13" s="29" t="s">
        <v>340</v>
      </c>
      <c r="F13" s="32"/>
      <c r="G13" s="32"/>
      <c r="H13" s="32"/>
      <c r="I13" s="33">
        <f>SUMIFS(I14:I73,A14:A73,"P")</f>
        <v>0</v>
      </c>
      <c r="J13" s="34"/>
    </row>
    <row r="14" ht="30">
      <c r="A14" s="35" t="s">
        <v>48</v>
      </c>
      <c r="B14" s="35">
        <v>2</v>
      </c>
      <c r="C14" s="36" t="s">
        <v>642</v>
      </c>
      <c r="D14" s="35" t="s">
        <v>50</v>
      </c>
      <c r="E14" s="37" t="s">
        <v>643</v>
      </c>
      <c r="F14" s="38" t="s">
        <v>81</v>
      </c>
      <c r="G14" s="39">
        <v>70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>
      <c r="A15" s="35" t="s">
        <v>53</v>
      </c>
      <c r="B15" s="42"/>
      <c r="C15" s="43"/>
      <c r="D15" s="43"/>
      <c r="E15" s="37" t="s">
        <v>644</v>
      </c>
      <c r="F15" s="43"/>
      <c r="G15" s="43"/>
      <c r="H15" s="43"/>
      <c r="I15" s="43"/>
      <c r="J15" s="44"/>
    </row>
    <row r="16">
      <c r="A16" s="35" t="s">
        <v>55</v>
      </c>
      <c r="B16" s="42"/>
      <c r="C16" s="43"/>
      <c r="D16" s="43"/>
      <c r="E16" s="45" t="s">
        <v>645</v>
      </c>
      <c r="F16" s="43"/>
      <c r="G16" s="43"/>
      <c r="H16" s="43"/>
      <c r="I16" s="43"/>
      <c r="J16" s="44"/>
    </row>
    <row r="17" ht="75">
      <c r="A17" s="35" t="s">
        <v>57</v>
      </c>
      <c r="B17" s="42"/>
      <c r="C17" s="43"/>
      <c r="D17" s="43"/>
      <c r="E17" s="37" t="s">
        <v>646</v>
      </c>
      <c r="F17" s="43"/>
      <c r="G17" s="43"/>
      <c r="H17" s="43"/>
      <c r="I17" s="43"/>
      <c r="J17" s="44"/>
    </row>
    <row r="18" ht="30">
      <c r="A18" s="35" t="s">
        <v>48</v>
      </c>
      <c r="B18" s="35">
        <v>3</v>
      </c>
      <c r="C18" s="36" t="s">
        <v>370</v>
      </c>
      <c r="D18" s="35" t="s">
        <v>50</v>
      </c>
      <c r="E18" s="37" t="s">
        <v>371</v>
      </c>
      <c r="F18" s="38" t="s">
        <v>81</v>
      </c>
      <c r="G18" s="39">
        <v>70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53</v>
      </c>
      <c r="B19" s="42"/>
      <c r="C19" s="43"/>
      <c r="D19" s="43"/>
      <c r="E19" s="37" t="s">
        <v>647</v>
      </c>
      <c r="F19" s="43"/>
      <c r="G19" s="43"/>
      <c r="H19" s="43"/>
      <c r="I19" s="43"/>
      <c r="J19" s="44"/>
    </row>
    <row r="20">
      <c r="A20" s="35" t="s">
        <v>55</v>
      </c>
      <c r="B20" s="42"/>
      <c r="C20" s="43"/>
      <c r="D20" s="43"/>
      <c r="E20" s="45" t="s">
        <v>648</v>
      </c>
      <c r="F20" s="43"/>
      <c r="G20" s="43"/>
      <c r="H20" s="43"/>
      <c r="I20" s="43"/>
      <c r="J20" s="44"/>
    </row>
    <row r="21" ht="30">
      <c r="A21" s="35" t="s">
        <v>57</v>
      </c>
      <c r="B21" s="42"/>
      <c r="C21" s="43"/>
      <c r="D21" s="43"/>
      <c r="E21" s="37" t="s">
        <v>372</v>
      </c>
      <c r="F21" s="43"/>
      <c r="G21" s="43"/>
      <c r="H21" s="43"/>
      <c r="I21" s="43"/>
      <c r="J21" s="44"/>
    </row>
    <row r="22">
      <c r="A22" s="35" t="s">
        <v>48</v>
      </c>
      <c r="B22" s="35">
        <v>4</v>
      </c>
      <c r="C22" s="36" t="s">
        <v>649</v>
      </c>
      <c r="D22" s="35" t="s">
        <v>50</v>
      </c>
      <c r="E22" s="37" t="s">
        <v>650</v>
      </c>
      <c r="F22" s="38" t="s">
        <v>651</v>
      </c>
      <c r="G22" s="39">
        <v>1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53</v>
      </c>
      <c r="B23" s="42"/>
      <c r="C23" s="43"/>
      <c r="D23" s="43"/>
      <c r="E23" s="37" t="s">
        <v>652</v>
      </c>
      <c r="F23" s="43"/>
      <c r="G23" s="43"/>
      <c r="H23" s="43"/>
      <c r="I23" s="43"/>
      <c r="J23" s="44"/>
    </row>
    <row r="24">
      <c r="A24" s="35" t="s">
        <v>55</v>
      </c>
      <c r="B24" s="42"/>
      <c r="C24" s="43"/>
      <c r="D24" s="43"/>
      <c r="E24" s="45" t="s">
        <v>653</v>
      </c>
      <c r="F24" s="43"/>
      <c r="G24" s="43"/>
      <c r="H24" s="43"/>
      <c r="I24" s="43"/>
      <c r="J24" s="44"/>
    </row>
    <row r="25" ht="30">
      <c r="A25" s="35" t="s">
        <v>57</v>
      </c>
      <c r="B25" s="42"/>
      <c r="C25" s="43"/>
      <c r="D25" s="43"/>
      <c r="E25" s="37" t="s">
        <v>654</v>
      </c>
      <c r="F25" s="43"/>
      <c r="G25" s="43"/>
      <c r="H25" s="43"/>
      <c r="I25" s="43"/>
      <c r="J25" s="44"/>
    </row>
    <row r="26" ht="30">
      <c r="A26" s="35" t="s">
        <v>48</v>
      </c>
      <c r="B26" s="35">
        <v>5</v>
      </c>
      <c r="C26" s="36" t="s">
        <v>655</v>
      </c>
      <c r="D26" s="35" t="s">
        <v>50</v>
      </c>
      <c r="E26" s="37" t="s">
        <v>656</v>
      </c>
      <c r="F26" s="38" t="s">
        <v>81</v>
      </c>
      <c r="G26" s="39">
        <v>10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53</v>
      </c>
      <c r="B27" s="42"/>
      <c r="C27" s="43"/>
      <c r="D27" s="43"/>
      <c r="E27" s="37" t="s">
        <v>644</v>
      </c>
      <c r="F27" s="43"/>
      <c r="G27" s="43"/>
      <c r="H27" s="43"/>
      <c r="I27" s="43"/>
      <c r="J27" s="44"/>
    </row>
    <row r="28">
      <c r="A28" s="35" t="s">
        <v>55</v>
      </c>
      <c r="B28" s="42"/>
      <c r="C28" s="43"/>
      <c r="D28" s="43"/>
      <c r="E28" s="45" t="s">
        <v>657</v>
      </c>
      <c r="F28" s="43"/>
      <c r="G28" s="43"/>
      <c r="H28" s="43"/>
      <c r="I28" s="43"/>
      <c r="J28" s="44"/>
    </row>
    <row r="29" ht="75">
      <c r="A29" s="35" t="s">
        <v>57</v>
      </c>
      <c r="B29" s="42"/>
      <c r="C29" s="43"/>
      <c r="D29" s="43"/>
      <c r="E29" s="37" t="s">
        <v>646</v>
      </c>
      <c r="F29" s="43"/>
      <c r="G29" s="43"/>
      <c r="H29" s="43"/>
      <c r="I29" s="43"/>
      <c r="J29" s="44"/>
    </row>
    <row r="30" ht="30">
      <c r="A30" s="35" t="s">
        <v>48</v>
      </c>
      <c r="B30" s="35">
        <v>6</v>
      </c>
      <c r="C30" s="36" t="s">
        <v>658</v>
      </c>
      <c r="D30" s="35" t="s">
        <v>50</v>
      </c>
      <c r="E30" s="37" t="s">
        <v>659</v>
      </c>
      <c r="F30" s="38" t="s">
        <v>81</v>
      </c>
      <c r="G30" s="39">
        <v>10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53</v>
      </c>
      <c r="B31" s="42"/>
      <c r="C31" s="43"/>
      <c r="D31" s="43"/>
      <c r="E31" s="37" t="s">
        <v>647</v>
      </c>
      <c r="F31" s="43"/>
      <c r="G31" s="43"/>
      <c r="H31" s="43"/>
      <c r="I31" s="43"/>
      <c r="J31" s="44"/>
    </row>
    <row r="32">
      <c r="A32" s="35" t="s">
        <v>55</v>
      </c>
      <c r="B32" s="42"/>
      <c r="C32" s="43"/>
      <c r="D32" s="43"/>
      <c r="E32" s="45" t="s">
        <v>660</v>
      </c>
      <c r="F32" s="43"/>
      <c r="G32" s="43"/>
      <c r="H32" s="43"/>
      <c r="I32" s="43"/>
      <c r="J32" s="44"/>
    </row>
    <row r="33" ht="30">
      <c r="A33" s="35" t="s">
        <v>57</v>
      </c>
      <c r="B33" s="42"/>
      <c r="C33" s="43"/>
      <c r="D33" s="43"/>
      <c r="E33" s="37" t="s">
        <v>372</v>
      </c>
      <c r="F33" s="43"/>
      <c r="G33" s="43"/>
      <c r="H33" s="43"/>
      <c r="I33" s="43"/>
      <c r="J33" s="44"/>
    </row>
    <row r="34">
      <c r="A34" s="35" t="s">
        <v>48</v>
      </c>
      <c r="B34" s="35">
        <v>7</v>
      </c>
      <c r="C34" s="36" t="s">
        <v>661</v>
      </c>
      <c r="D34" s="35" t="s">
        <v>50</v>
      </c>
      <c r="E34" s="37" t="s">
        <v>662</v>
      </c>
      <c r="F34" s="38" t="s">
        <v>651</v>
      </c>
      <c r="G34" s="39">
        <v>1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53</v>
      </c>
      <c r="B35" s="42"/>
      <c r="C35" s="43"/>
      <c r="D35" s="43"/>
      <c r="E35" s="37" t="s">
        <v>652</v>
      </c>
      <c r="F35" s="43"/>
      <c r="G35" s="43"/>
      <c r="H35" s="43"/>
      <c r="I35" s="43"/>
      <c r="J35" s="44"/>
    </row>
    <row r="36">
      <c r="A36" s="35" t="s">
        <v>55</v>
      </c>
      <c r="B36" s="42"/>
      <c r="C36" s="43"/>
      <c r="D36" s="43"/>
      <c r="E36" s="45" t="s">
        <v>663</v>
      </c>
      <c r="F36" s="43"/>
      <c r="G36" s="43"/>
      <c r="H36" s="43"/>
      <c r="I36" s="43"/>
      <c r="J36" s="44"/>
    </row>
    <row r="37" ht="30">
      <c r="A37" s="35" t="s">
        <v>57</v>
      </c>
      <c r="B37" s="42"/>
      <c r="C37" s="43"/>
      <c r="D37" s="43"/>
      <c r="E37" s="37" t="s">
        <v>654</v>
      </c>
      <c r="F37" s="43"/>
      <c r="G37" s="43"/>
      <c r="H37" s="43"/>
      <c r="I37" s="43"/>
      <c r="J37" s="44"/>
    </row>
    <row r="38">
      <c r="A38" s="35" t="s">
        <v>48</v>
      </c>
      <c r="B38" s="35">
        <v>8</v>
      </c>
      <c r="C38" s="36" t="s">
        <v>664</v>
      </c>
      <c r="D38" s="35" t="s">
        <v>50</v>
      </c>
      <c r="E38" s="37" t="s">
        <v>665</v>
      </c>
      <c r="F38" s="38" t="s">
        <v>81</v>
      </c>
      <c r="G38" s="39">
        <v>2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53</v>
      </c>
      <c r="B39" s="42"/>
      <c r="C39" s="43"/>
      <c r="D39" s="43"/>
      <c r="E39" s="37" t="s">
        <v>644</v>
      </c>
      <c r="F39" s="43"/>
      <c r="G39" s="43"/>
      <c r="H39" s="43"/>
      <c r="I39" s="43"/>
      <c r="J39" s="44"/>
    </row>
    <row r="40">
      <c r="A40" s="35" t="s">
        <v>55</v>
      </c>
      <c r="B40" s="42"/>
      <c r="C40" s="43"/>
      <c r="D40" s="43"/>
      <c r="E40" s="45" t="s">
        <v>666</v>
      </c>
      <c r="F40" s="43"/>
      <c r="G40" s="43"/>
      <c r="H40" s="43"/>
      <c r="I40" s="43"/>
      <c r="J40" s="44"/>
    </row>
    <row r="41" ht="90">
      <c r="A41" s="35" t="s">
        <v>57</v>
      </c>
      <c r="B41" s="42"/>
      <c r="C41" s="43"/>
      <c r="D41" s="43"/>
      <c r="E41" s="37" t="s">
        <v>667</v>
      </c>
      <c r="F41" s="43"/>
      <c r="G41" s="43"/>
      <c r="H41" s="43"/>
      <c r="I41" s="43"/>
      <c r="J41" s="44"/>
    </row>
    <row r="42">
      <c r="A42" s="35" t="s">
        <v>48</v>
      </c>
      <c r="B42" s="35">
        <v>9</v>
      </c>
      <c r="C42" s="36" t="s">
        <v>668</v>
      </c>
      <c r="D42" s="35" t="s">
        <v>50</v>
      </c>
      <c r="E42" s="37" t="s">
        <v>669</v>
      </c>
      <c r="F42" s="38" t="s">
        <v>81</v>
      </c>
      <c r="G42" s="39">
        <v>2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53</v>
      </c>
      <c r="B43" s="42"/>
      <c r="C43" s="43"/>
      <c r="D43" s="43"/>
      <c r="E43" s="37" t="s">
        <v>647</v>
      </c>
      <c r="F43" s="43"/>
      <c r="G43" s="43"/>
      <c r="H43" s="43"/>
      <c r="I43" s="43"/>
      <c r="J43" s="44"/>
    </row>
    <row r="44">
      <c r="A44" s="35" t="s">
        <v>55</v>
      </c>
      <c r="B44" s="42"/>
      <c r="C44" s="43"/>
      <c r="D44" s="43"/>
      <c r="E44" s="45" t="s">
        <v>670</v>
      </c>
      <c r="F44" s="43"/>
      <c r="G44" s="43"/>
      <c r="H44" s="43"/>
      <c r="I44" s="43"/>
      <c r="J44" s="44"/>
    </row>
    <row r="45" ht="30">
      <c r="A45" s="35" t="s">
        <v>57</v>
      </c>
      <c r="B45" s="42"/>
      <c r="C45" s="43"/>
      <c r="D45" s="43"/>
      <c r="E45" s="37" t="s">
        <v>671</v>
      </c>
      <c r="F45" s="43"/>
      <c r="G45" s="43"/>
      <c r="H45" s="43"/>
      <c r="I45" s="43"/>
      <c r="J45" s="44"/>
    </row>
    <row r="46">
      <c r="A46" s="35" t="s">
        <v>48</v>
      </c>
      <c r="B46" s="35">
        <v>10</v>
      </c>
      <c r="C46" s="36" t="s">
        <v>672</v>
      </c>
      <c r="D46" s="35" t="s">
        <v>50</v>
      </c>
      <c r="E46" s="37" t="s">
        <v>673</v>
      </c>
      <c r="F46" s="38" t="s">
        <v>651</v>
      </c>
      <c r="G46" s="39">
        <v>1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>
      <c r="A47" s="35" t="s">
        <v>53</v>
      </c>
      <c r="B47" s="42"/>
      <c r="C47" s="43"/>
      <c r="D47" s="43"/>
      <c r="E47" s="37" t="s">
        <v>652</v>
      </c>
      <c r="F47" s="43"/>
      <c r="G47" s="43"/>
      <c r="H47" s="43"/>
      <c r="I47" s="43"/>
      <c r="J47" s="44"/>
    </row>
    <row r="48">
      <c r="A48" s="35" t="s">
        <v>55</v>
      </c>
      <c r="B48" s="42"/>
      <c r="C48" s="43"/>
      <c r="D48" s="43"/>
      <c r="E48" s="45" t="s">
        <v>674</v>
      </c>
      <c r="F48" s="43"/>
      <c r="G48" s="43"/>
      <c r="H48" s="43"/>
      <c r="I48" s="43"/>
      <c r="J48" s="44"/>
    </row>
    <row r="49" ht="30">
      <c r="A49" s="35" t="s">
        <v>57</v>
      </c>
      <c r="B49" s="42"/>
      <c r="C49" s="43"/>
      <c r="D49" s="43"/>
      <c r="E49" s="37" t="s">
        <v>675</v>
      </c>
      <c r="F49" s="43"/>
      <c r="G49" s="43"/>
      <c r="H49" s="43"/>
      <c r="I49" s="43"/>
      <c r="J49" s="44"/>
    </row>
    <row r="50">
      <c r="A50" s="35" t="s">
        <v>48</v>
      </c>
      <c r="B50" s="35">
        <v>11</v>
      </c>
      <c r="C50" s="36" t="s">
        <v>676</v>
      </c>
      <c r="D50" s="35" t="s">
        <v>50</v>
      </c>
      <c r="E50" s="37" t="s">
        <v>677</v>
      </c>
      <c r="F50" s="38" t="s">
        <v>81</v>
      </c>
      <c r="G50" s="39">
        <v>2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>
      <c r="A51" s="35" t="s">
        <v>53</v>
      </c>
      <c r="B51" s="42"/>
      <c r="C51" s="43"/>
      <c r="D51" s="43"/>
      <c r="E51" s="37" t="s">
        <v>644</v>
      </c>
      <c r="F51" s="43"/>
      <c r="G51" s="43"/>
      <c r="H51" s="43"/>
      <c r="I51" s="43"/>
      <c r="J51" s="44"/>
    </row>
    <row r="52">
      <c r="A52" s="35" t="s">
        <v>55</v>
      </c>
      <c r="B52" s="42"/>
      <c r="C52" s="43"/>
      <c r="D52" s="43"/>
      <c r="E52" s="45" t="s">
        <v>666</v>
      </c>
      <c r="F52" s="43"/>
      <c r="G52" s="43"/>
      <c r="H52" s="43"/>
      <c r="I52" s="43"/>
      <c r="J52" s="44"/>
    </row>
    <row r="53" ht="75">
      <c r="A53" s="35" t="s">
        <v>57</v>
      </c>
      <c r="B53" s="42"/>
      <c r="C53" s="43"/>
      <c r="D53" s="43"/>
      <c r="E53" s="37" t="s">
        <v>678</v>
      </c>
      <c r="F53" s="43"/>
      <c r="G53" s="43"/>
      <c r="H53" s="43"/>
      <c r="I53" s="43"/>
      <c r="J53" s="44"/>
    </row>
    <row r="54">
      <c r="A54" s="35" t="s">
        <v>48</v>
      </c>
      <c r="B54" s="35">
        <v>12</v>
      </c>
      <c r="C54" s="36" t="s">
        <v>679</v>
      </c>
      <c r="D54" s="35" t="s">
        <v>50</v>
      </c>
      <c r="E54" s="37" t="s">
        <v>680</v>
      </c>
      <c r="F54" s="38" t="s">
        <v>81</v>
      </c>
      <c r="G54" s="39">
        <v>2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53</v>
      </c>
      <c r="B55" s="42"/>
      <c r="C55" s="43"/>
      <c r="D55" s="43"/>
      <c r="E55" s="37" t="s">
        <v>647</v>
      </c>
      <c r="F55" s="43"/>
      <c r="G55" s="43"/>
      <c r="H55" s="43"/>
      <c r="I55" s="43"/>
      <c r="J55" s="44"/>
    </row>
    <row r="56">
      <c r="A56" s="35" t="s">
        <v>55</v>
      </c>
      <c r="B56" s="42"/>
      <c r="C56" s="43"/>
      <c r="D56" s="43"/>
      <c r="E56" s="45" t="s">
        <v>681</v>
      </c>
      <c r="F56" s="43"/>
      <c r="G56" s="43"/>
      <c r="H56" s="43"/>
      <c r="I56" s="43"/>
      <c r="J56" s="44"/>
    </row>
    <row r="57" ht="30">
      <c r="A57" s="35" t="s">
        <v>57</v>
      </c>
      <c r="B57" s="42"/>
      <c r="C57" s="43"/>
      <c r="D57" s="43"/>
      <c r="E57" s="37" t="s">
        <v>671</v>
      </c>
      <c r="F57" s="43"/>
      <c r="G57" s="43"/>
      <c r="H57" s="43"/>
      <c r="I57" s="43"/>
      <c r="J57" s="44"/>
    </row>
    <row r="58">
      <c r="A58" s="35" t="s">
        <v>48</v>
      </c>
      <c r="B58" s="35">
        <v>13</v>
      </c>
      <c r="C58" s="36" t="s">
        <v>682</v>
      </c>
      <c r="D58" s="35" t="s">
        <v>50</v>
      </c>
      <c r="E58" s="37" t="s">
        <v>683</v>
      </c>
      <c r="F58" s="38" t="s">
        <v>651</v>
      </c>
      <c r="G58" s="39">
        <v>1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>
      <c r="A59" s="35" t="s">
        <v>53</v>
      </c>
      <c r="B59" s="42"/>
      <c r="C59" s="43"/>
      <c r="D59" s="43"/>
      <c r="E59" s="37" t="s">
        <v>652</v>
      </c>
      <c r="F59" s="43"/>
      <c r="G59" s="43"/>
      <c r="H59" s="43"/>
      <c r="I59" s="43"/>
      <c r="J59" s="44"/>
    </row>
    <row r="60">
      <c r="A60" s="35" t="s">
        <v>55</v>
      </c>
      <c r="B60" s="42"/>
      <c r="C60" s="43"/>
      <c r="D60" s="43"/>
      <c r="E60" s="45" t="s">
        <v>684</v>
      </c>
      <c r="F60" s="43"/>
      <c r="G60" s="43"/>
      <c r="H60" s="43"/>
      <c r="I60" s="43"/>
      <c r="J60" s="44"/>
    </row>
    <row r="61" ht="30">
      <c r="A61" s="35" t="s">
        <v>57</v>
      </c>
      <c r="B61" s="42"/>
      <c r="C61" s="43"/>
      <c r="D61" s="43"/>
      <c r="E61" s="37" t="s">
        <v>675</v>
      </c>
      <c r="F61" s="43"/>
      <c r="G61" s="43"/>
      <c r="H61" s="43"/>
      <c r="I61" s="43"/>
      <c r="J61" s="44"/>
    </row>
    <row r="62">
      <c r="A62" s="35" t="s">
        <v>48</v>
      </c>
      <c r="B62" s="35">
        <v>14</v>
      </c>
      <c r="C62" s="36" t="s">
        <v>685</v>
      </c>
      <c r="D62" s="35" t="s">
        <v>50</v>
      </c>
      <c r="E62" s="37" t="s">
        <v>686</v>
      </c>
      <c r="F62" s="38" t="s">
        <v>81</v>
      </c>
      <c r="G62" s="39">
        <v>20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>
      <c r="A63" s="35" t="s">
        <v>53</v>
      </c>
      <c r="B63" s="42"/>
      <c r="C63" s="43"/>
      <c r="D63" s="43"/>
      <c r="E63" s="37" t="s">
        <v>644</v>
      </c>
      <c r="F63" s="43"/>
      <c r="G63" s="43"/>
      <c r="H63" s="43"/>
      <c r="I63" s="43"/>
      <c r="J63" s="44"/>
    </row>
    <row r="64">
      <c r="A64" s="35" t="s">
        <v>55</v>
      </c>
      <c r="B64" s="42"/>
      <c r="C64" s="43"/>
      <c r="D64" s="43"/>
      <c r="E64" s="45" t="s">
        <v>687</v>
      </c>
      <c r="F64" s="43"/>
      <c r="G64" s="43"/>
      <c r="H64" s="43"/>
      <c r="I64" s="43"/>
      <c r="J64" s="44"/>
    </row>
    <row r="65" ht="75">
      <c r="A65" s="35" t="s">
        <v>57</v>
      </c>
      <c r="B65" s="42"/>
      <c r="C65" s="43"/>
      <c r="D65" s="43"/>
      <c r="E65" s="37" t="s">
        <v>678</v>
      </c>
      <c r="F65" s="43"/>
      <c r="G65" s="43"/>
      <c r="H65" s="43"/>
      <c r="I65" s="43"/>
      <c r="J65" s="44"/>
    </row>
    <row r="66">
      <c r="A66" s="35" t="s">
        <v>48</v>
      </c>
      <c r="B66" s="35">
        <v>15</v>
      </c>
      <c r="C66" s="36" t="s">
        <v>688</v>
      </c>
      <c r="D66" s="35" t="s">
        <v>50</v>
      </c>
      <c r="E66" s="37" t="s">
        <v>689</v>
      </c>
      <c r="F66" s="38" t="s">
        <v>81</v>
      </c>
      <c r="G66" s="39">
        <v>20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>
      <c r="A67" s="35" t="s">
        <v>53</v>
      </c>
      <c r="B67" s="42"/>
      <c r="C67" s="43"/>
      <c r="D67" s="43"/>
      <c r="E67" s="37" t="s">
        <v>647</v>
      </c>
      <c r="F67" s="43"/>
      <c r="G67" s="43"/>
      <c r="H67" s="43"/>
      <c r="I67" s="43"/>
      <c r="J67" s="44"/>
    </row>
    <row r="68">
      <c r="A68" s="35" t="s">
        <v>55</v>
      </c>
      <c r="B68" s="42"/>
      <c r="C68" s="43"/>
      <c r="D68" s="43"/>
      <c r="E68" s="45" t="s">
        <v>690</v>
      </c>
      <c r="F68" s="43"/>
      <c r="G68" s="43"/>
      <c r="H68" s="43"/>
      <c r="I68" s="43"/>
      <c r="J68" s="44"/>
    </row>
    <row r="69" ht="30">
      <c r="A69" s="35" t="s">
        <v>57</v>
      </c>
      <c r="B69" s="42"/>
      <c r="C69" s="43"/>
      <c r="D69" s="43"/>
      <c r="E69" s="37" t="s">
        <v>671</v>
      </c>
      <c r="F69" s="43"/>
      <c r="G69" s="43"/>
      <c r="H69" s="43"/>
      <c r="I69" s="43"/>
      <c r="J69" s="44"/>
    </row>
    <row r="70">
      <c r="A70" s="35" t="s">
        <v>48</v>
      </c>
      <c r="B70" s="35">
        <v>16</v>
      </c>
      <c r="C70" s="36" t="s">
        <v>691</v>
      </c>
      <c r="D70" s="35" t="s">
        <v>50</v>
      </c>
      <c r="E70" s="37" t="s">
        <v>692</v>
      </c>
      <c r="F70" s="38" t="s">
        <v>651</v>
      </c>
      <c r="G70" s="39">
        <v>1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>
      <c r="A71" s="35" t="s">
        <v>53</v>
      </c>
      <c r="B71" s="42"/>
      <c r="C71" s="43"/>
      <c r="D71" s="43"/>
      <c r="E71" s="37" t="s">
        <v>652</v>
      </c>
      <c r="F71" s="43"/>
      <c r="G71" s="43"/>
      <c r="H71" s="43"/>
      <c r="I71" s="43"/>
      <c r="J71" s="44"/>
    </row>
    <row r="72">
      <c r="A72" s="35" t="s">
        <v>55</v>
      </c>
      <c r="B72" s="42"/>
      <c r="C72" s="43"/>
      <c r="D72" s="43"/>
      <c r="E72" s="45" t="s">
        <v>693</v>
      </c>
      <c r="F72" s="43"/>
      <c r="G72" s="43"/>
      <c r="H72" s="43"/>
      <c r="I72" s="43"/>
      <c r="J72" s="44"/>
    </row>
    <row r="73" ht="30">
      <c r="A73" s="35" t="s">
        <v>57</v>
      </c>
      <c r="B73" s="47"/>
      <c r="C73" s="48"/>
      <c r="D73" s="48"/>
      <c r="E73" s="37" t="s">
        <v>675</v>
      </c>
      <c r="F73" s="48"/>
      <c r="G73" s="48"/>
      <c r="H73" s="48"/>
      <c r="I73" s="48"/>
      <c r="J73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27</v>
      </c>
      <c r="F2" s="15"/>
      <c r="G2" s="15"/>
      <c r="H2" s="15"/>
      <c r="I2" s="15"/>
      <c r="J2" s="17"/>
    </row>
    <row r="3" ht="30">
      <c r="A3" s="3" t="s">
        <v>28</v>
      </c>
      <c r="B3" s="18" t="s">
        <v>29</v>
      </c>
      <c r="C3" s="19" t="s">
        <v>30</v>
      </c>
      <c r="D3" s="20"/>
      <c r="E3" s="21" t="s">
        <v>31</v>
      </c>
      <c r="F3" s="15"/>
      <c r="G3" s="15"/>
      <c r="H3" s="22" t="s">
        <v>23</v>
      </c>
      <c r="I3" s="23">
        <f>SUMIFS(I8:I73,A8:A73,"SD")</f>
        <v>0</v>
      </c>
      <c r="J3" s="17"/>
      <c r="O3">
        <v>0</v>
      </c>
      <c r="P3">
        <v>2</v>
      </c>
    </row>
    <row r="4">
      <c r="A4" s="3" t="s">
        <v>32</v>
      </c>
      <c r="B4" s="18" t="s">
        <v>33</v>
      </c>
      <c r="C4" s="19" t="s">
        <v>23</v>
      </c>
      <c r="D4" s="20"/>
      <c r="E4" s="21" t="s">
        <v>24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34</v>
      </c>
      <c r="B5" s="25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6" t="s">
        <v>42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43</v>
      </c>
      <c r="I6" s="7" t="s">
        <v>44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45</v>
      </c>
      <c r="B8" s="30"/>
      <c r="C8" s="31" t="s">
        <v>46</v>
      </c>
      <c r="D8" s="32"/>
      <c r="E8" s="29" t="s">
        <v>47</v>
      </c>
      <c r="F8" s="32"/>
      <c r="G8" s="32"/>
      <c r="H8" s="32"/>
      <c r="I8" s="33">
        <f>SUMIFS(I9:I12,A9:A12,"P")</f>
        <v>0</v>
      </c>
      <c r="J8" s="34"/>
    </row>
    <row r="9">
      <c r="A9" s="35" t="s">
        <v>48</v>
      </c>
      <c r="B9" s="35">
        <v>1</v>
      </c>
      <c r="C9" s="36" t="s">
        <v>639</v>
      </c>
      <c r="D9" s="35" t="s">
        <v>50</v>
      </c>
      <c r="E9" s="37" t="s">
        <v>640</v>
      </c>
      <c r="F9" s="38" t="s">
        <v>67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60">
      <c r="A10" s="35" t="s">
        <v>53</v>
      </c>
      <c r="B10" s="42"/>
      <c r="C10" s="43"/>
      <c r="D10" s="43"/>
      <c r="E10" s="37" t="s">
        <v>694</v>
      </c>
      <c r="F10" s="43"/>
      <c r="G10" s="43"/>
      <c r="H10" s="43"/>
      <c r="I10" s="43"/>
      <c r="J10" s="44"/>
    </row>
    <row r="11">
      <c r="A11" s="35" t="s">
        <v>55</v>
      </c>
      <c r="B11" s="42"/>
      <c r="C11" s="43"/>
      <c r="D11" s="43"/>
      <c r="E11" s="45" t="s">
        <v>62</v>
      </c>
      <c r="F11" s="43"/>
      <c r="G11" s="43"/>
      <c r="H11" s="43"/>
      <c r="I11" s="43"/>
      <c r="J11" s="44"/>
    </row>
    <row r="12" ht="30">
      <c r="A12" s="35" t="s">
        <v>57</v>
      </c>
      <c r="B12" s="42"/>
      <c r="C12" s="43"/>
      <c r="D12" s="43"/>
      <c r="E12" s="37" t="s">
        <v>58</v>
      </c>
      <c r="F12" s="43"/>
      <c r="G12" s="43"/>
      <c r="H12" s="43"/>
      <c r="I12" s="43"/>
      <c r="J12" s="44"/>
    </row>
    <row r="13">
      <c r="A13" s="29" t="s">
        <v>45</v>
      </c>
      <c r="B13" s="30"/>
      <c r="C13" s="31" t="s">
        <v>339</v>
      </c>
      <c r="D13" s="32"/>
      <c r="E13" s="29" t="s">
        <v>340</v>
      </c>
      <c r="F13" s="32"/>
      <c r="G13" s="32"/>
      <c r="H13" s="32"/>
      <c r="I13" s="33">
        <f>SUMIFS(I14:I73,A14:A73,"P")</f>
        <v>0</v>
      </c>
      <c r="J13" s="34"/>
    </row>
    <row r="14" ht="30">
      <c r="A14" s="35" t="s">
        <v>48</v>
      </c>
      <c r="B14" s="35">
        <v>2</v>
      </c>
      <c r="C14" s="36" t="s">
        <v>642</v>
      </c>
      <c r="D14" s="35" t="s">
        <v>50</v>
      </c>
      <c r="E14" s="37" t="s">
        <v>643</v>
      </c>
      <c r="F14" s="38" t="s">
        <v>81</v>
      </c>
      <c r="G14" s="39">
        <v>50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>
      <c r="A15" s="35" t="s">
        <v>53</v>
      </c>
      <c r="B15" s="42"/>
      <c r="C15" s="43"/>
      <c r="D15" s="43"/>
      <c r="E15" s="37" t="s">
        <v>644</v>
      </c>
      <c r="F15" s="43"/>
      <c r="G15" s="43"/>
      <c r="H15" s="43"/>
      <c r="I15" s="43"/>
      <c r="J15" s="44"/>
    </row>
    <row r="16">
      <c r="A16" s="35" t="s">
        <v>55</v>
      </c>
      <c r="B16" s="42"/>
      <c r="C16" s="43"/>
      <c r="D16" s="43"/>
      <c r="E16" s="45" t="s">
        <v>695</v>
      </c>
      <c r="F16" s="43"/>
      <c r="G16" s="43"/>
      <c r="H16" s="43"/>
      <c r="I16" s="43"/>
      <c r="J16" s="44"/>
    </row>
    <row r="17" ht="75">
      <c r="A17" s="35" t="s">
        <v>57</v>
      </c>
      <c r="B17" s="42"/>
      <c r="C17" s="43"/>
      <c r="D17" s="43"/>
      <c r="E17" s="37" t="s">
        <v>646</v>
      </c>
      <c r="F17" s="43"/>
      <c r="G17" s="43"/>
      <c r="H17" s="43"/>
      <c r="I17" s="43"/>
      <c r="J17" s="44"/>
    </row>
    <row r="18" ht="30">
      <c r="A18" s="35" t="s">
        <v>48</v>
      </c>
      <c r="B18" s="35">
        <v>3</v>
      </c>
      <c r="C18" s="36" t="s">
        <v>370</v>
      </c>
      <c r="D18" s="35" t="s">
        <v>50</v>
      </c>
      <c r="E18" s="37" t="s">
        <v>371</v>
      </c>
      <c r="F18" s="38" t="s">
        <v>81</v>
      </c>
      <c r="G18" s="39">
        <v>50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53</v>
      </c>
      <c r="B19" s="42"/>
      <c r="C19" s="43"/>
      <c r="D19" s="43"/>
      <c r="E19" s="37" t="s">
        <v>647</v>
      </c>
      <c r="F19" s="43"/>
      <c r="G19" s="43"/>
      <c r="H19" s="43"/>
      <c r="I19" s="43"/>
      <c r="J19" s="44"/>
    </row>
    <row r="20">
      <c r="A20" s="35" t="s">
        <v>55</v>
      </c>
      <c r="B20" s="42"/>
      <c r="C20" s="43"/>
      <c r="D20" s="43"/>
      <c r="E20" s="45" t="s">
        <v>696</v>
      </c>
      <c r="F20" s="43"/>
      <c r="G20" s="43"/>
      <c r="H20" s="43"/>
      <c r="I20" s="43"/>
      <c r="J20" s="44"/>
    </row>
    <row r="21" ht="30">
      <c r="A21" s="35" t="s">
        <v>57</v>
      </c>
      <c r="B21" s="42"/>
      <c r="C21" s="43"/>
      <c r="D21" s="43"/>
      <c r="E21" s="37" t="s">
        <v>372</v>
      </c>
      <c r="F21" s="43"/>
      <c r="G21" s="43"/>
      <c r="H21" s="43"/>
      <c r="I21" s="43"/>
      <c r="J21" s="44"/>
    </row>
    <row r="22">
      <c r="A22" s="35" t="s">
        <v>48</v>
      </c>
      <c r="B22" s="35">
        <v>4</v>
      </c>
      <c r="C22" s="36" t="s">
        <v>649</v>
      </c>
      <c r="D22" s="35" t="s">
        <v>50</v>
      </c>
      <c r="E22" s="37" t="s">
        <v>650</v>
      </c>
      <c r="F22" s="38" t="s">
        <v>651</v>
      </c>
      <c r="G22" s="39">
        <v>1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53</v>
      </c>
      <c r="B23" s="42"/>
      <c r="C23" s="43"/>
      <c r="D23" s="43"/>
      <c r="E23" s="37" t="s">
        <v>652</v>
      </c>
      <c r="F23" s="43"/>
      <c r="G23" s="43"/>
      <c r="H23" s="43"/>
      <c r="I23" s="43"/>
      <c r="J23" s="44"/>
    </row>
    <row r="24">
      <c r="A24" s="35" t="s">
        <v>55</v>
      </c>
      <c r="B24" s="42"/>
      <c r="C24" s="43"/>
      <c r="D24" s="43"/>
      <c r="E24" s="45" t="s">
        <v>653</v>
      </c>
      <c r="F24" s="43"/>
      <c r="G24" s="43"/>
      <c r="H24" s="43"/>
      <c r="I24" s="43"/>
      <c r="J24" s="44"/>
    </row>
    <row r="25" ht="30">
      <c r="A25" s="35" t="s">
        <v>57</v>
      </c>
      <c r="B25" s="42"/>
      <c r="C25" s="43"/>
      <c r="D25" s="43"/>
      <c r="E25" s="37" t="s">
        <v>654</v>
      </c>
      <c r="F25" s="43"/>
      <c r="G25" s="43"/>
      <c r="H25" s="43"/>
      <c r="I25" s="43"/>
      <c r="J25" s="44"/>
    </row>
    <row r="26" ht="30">
      <c r="A26" s="35" t="s">
        <v>48</v>
      </c>
      <c r="B26" s="35">
        <v>5</v>
      </c>
      <c r="C26" s="36" t="s">
        <v>655</v>
      </c>
      <c r="D26" s="35" t="s">
        <v>50</v>
      </c>
      <c r="E26" s="37" t="s">
        <v>656</v>
      </c>
      <c r="F26" s="38" t="s">
        <v>81</v>
      </c>
      <c r="G26" s="39">
        <v>6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53</v>
      </c>
      <c r="B27" s="42"/>
      <c r="C27" s="43"/>
      <c r="D27" s="43"/>
      <c r="E27" s="37" t="s">
        <v>644</v>
      </c>
      <c r="F27" s="43"/>
      <c r="G27" s="43"/>
      <c r="H27" s="43"/>
      <c r="I27" s="43"/>
      <c r="J27" s="44"/>
    </row>
    <row r="28">
      <c r="A28" s="35" t="s">
        <v>55</v>
      </c>
      <c r="B28" s="42"/>
      <c r="C28" s="43"/>
      <c r="D28" s="43"/>
      <c r="E28" s="45" t="s">
        <v>697</v>
      </c>
      <c r="F28" s="43"/>
      <c r="G28" s="43"/>
      <c r="H28" s="43"/>
      <c r="I28" s="43"/>
      <c r="J28" s="44"/>
    </row>
    <row r="29" ht="75">
      <c r="A29" s="35" t="s">
        <v>57</v>
      </c>
      <c r="B29" s="42"/>
      <c r="C29" s="43"/>
      <c r="D29" s="43"/>
      <c r="E29" s="37" t="s">
        <v>646</v>
      </c>
      <c r="F29" s="43"/>
      <c r="G29" s="43"/>
      <c r="H29" s="43"/>
      <c r="I29" s="43"/>
      <c r="J29" s="44"/>
    </row>
    <row r="30" ht="30">
      <c r="A30" s="35" t="s">
        <v>48</v>
      </c>
      <c r="B30" s="35">
        <v>6</v>
      </c>
      <c r="C30" s="36" t="s">
        <v>658</v>
      </c>
      <c r="D30" s="35" t="s">
        <v>50</v>
      </c>
      <c r="E30" s="37" t="s">
        <v>659</v>
      </c>
      <c r="F30" s="38" t="s">
        <v>81</v>
      </c>
      <c r="G30" s="39">
        <v>6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53</v>
      </c>
      <c r="B31" s="42"/>
      <c r="C31" s="43"/>
      <c r="D31" s="43"/>
      <c r="E31" s="37" t="s">
        <v>647</v>
      </c>
      <c r="F31" s="43"/>
      <c r="G31" s="43"/>
      <c r="H31" s="43"/>
      <c r="I31" s="43"/>
      <c r="J31" s="44"/>
    </row>
    <row r="32">
      <c r="A32" s="35" t="s">
        <v>55</v>
      </c>
      <c r="B32" s="42"/>
      <c r="C32" s="43"/>
      <c r="D32" s="43"/>
      <c r="E32" s="45" t="s">
        <v>698</v>
      </c>
      <c r="F32" s="43"/>
      <c r="G32" s="43"/>
      <c r="H32" s="43"/>
      <c r="I32" s="43"/>
      <c r="J32" s="44"/>
    </row>
    <row r="33" ht="30">
      <c r="A33" s="35" t="s">
        <v>57</v>
      </c>
      <c r="B33" s="42"/>
      <c r="C33" s="43"/>
      <c r="D33" s="43"/>
      <c r="E33" s="37" t="s">
        <v>372</v>
      </c>
      <c r="F33" s="43"/>
      <c r="G33" s="43"/>
      <c r="H33" s="43"/>
      <c r="I33" s="43"/>
      <c r="J33" s="44"/>
    </row>
    <row r="34">
      <c r="A34" s="35" t="s">
        <v>48</v>
      </c>
      <c r="B34" s="35">
        <v>7</v>
      </c>
      <c r="C34" s="36" t="s">
        <v>661</v>
      </c>
      <c r="D34" s="35" t="s">
        <v>50</v>
      </c>
      <c r="E34" s="37" t="s">
        <v>662</v>
      </c>
      <c r="F34" s="38" t="s">
        <v>651</v>
      </c>
      <c r="G34" s="39">
        <v>1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53</v>
      </c>
      <c r="B35" s="42"/>
      <c r="C35" s="43"/>
      <c r="D35" s="43"/>
      <c r="E35" s="37" t="s">
        <v>652</v>
      </c>
      <c r="F35" s="43"/>
      <c r="G35" s="43"/>
      <c r="H35" s="43"/>
      <c r="I35" s="43"/>
      <c r="J35" s="44"/>
    </row>
    <row r="36">
      <c r="A36" s="35" t="s">
        <v>55</v>
      </c>
      <c r="B36" s="42"/>
      <c r="C36" s="43"/>
      <c r="D36" s="43"/>
      <c r="E36" s="45" t="s">
        <v>663</v>
      </c>
      <c r="F36" s="43"/>
      <c r="G36" s="43"/>
      <c r="H36" s="43"/>
      <c r="I36" s="43"/>
      <c r="J36" s="44"/>
    </row>
    <row r="37" ht="30">
      <c r="A37" s="35" t="s">
        <v>57</v>
      </c>
      <c r="B37" s="42"/>
      <c r="C37" s="43"/>
      <c r="D37" s="43"/>
      <c r="E37" s="37" t="s">
        <v>654</v>
      </c>
      <c r="F37" s="43"/>
      <c r="G37" s="43"/>
      <c r="H37" s="43"/>
      <c r="I37" s="43"/>
      <c r="J37" s="44"/>
    </row>
    <row r="38">
      <c r="A38" s="35" t="s">
        <v>48</v>
      </c>
      <c r="B38" s="35">
        <v>8</v>
      </c>
      <c r="C38" s="36" t="s">
        <v>664</v>
      </c>
      <c r="D38" s="35" t="s">
        <v>50</v>
      </c>
      <c r="E38" s="37" t="s">
        <v>665</v>
      </c>
      <c r="F38" s="38" t="s">
        <v>81</v>
      </c>
      <c r="G38" s="39">
        <v>2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53</v>
      </c>
      <c r="B39" s="42"/>
      <c r="C39" s="43"/>
      <c r="D39" s="43"/>
      <c r="E39" s="37" t="s">
        <v>644</v>
      </c>
      <c r="F39" s="43"/>
      <c r="G39" s="43"/>
      <c r="H39" s="43"/>
      <c r="I39" s="43"/>
      <c r="J39" s="44"/>
    </row>
    <row r="40">
      <c r="A40" s="35" t="s">
        <v>55</v>
      </c>
      <c r="B40" s="42"/>
      <c r="C40" s="43"/>
      <c r="D40" s="43"/>
      <c r="E40" s="45" t="s">
        <v>666</v>
      </c>
      <c r="F40" s="43"/>
      <c r="G40" s="43"/>
      <c r="H40" s="43"/>
      <c r="I40" s="43"/>
      <c r="J40" s="44"/>
    </row>
    <row r="41" ht="90">
      <c r="A41" s="35" t="s">
        <v>57</v>
      </c>
      <c r="B41" s="42"/>
      <c r="C41" s="43"/>
      <c r="D41" s="43"/>
      <c r="E41" s="37" t="s">
        <v>667</v>
      </c>
      <c r="F41" s="43"/>
      <c r="G41" s="43"/>
      <c r="H41" s="43"/>
      <c r="I41" s="43"/>
      <c r="J41" s="44"/>
    </row>
    <row r="42">
      <c r="A42" s="35" t="s">
        <v>48</v>
      </c>
      <c r="B42" s="35">
        <v>9</v>
      </c>
      <c r="C42" s="36" t="s">
        <v>668</v>
      </c>
      <c r="D42" s="35" t="s">
        <v>50</v>
      </c>
      <c r="E42" s="37" t="s">
        <v>669</v>
      </c>
      <c r="F42" s="38" t="s">
        <v>81</v>
      </c>
      <c r="G42" s="39">
        <v>2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53</v>
      </c>
      <c r="B43" s="42"/>
      <c r="C43" s="43"/>
      <c r="D43" s="43"/>
      <c r="E43" s="37" t="s">
        <v>647</v>
      </c>
      <c r="F43" s="43"/>
      <c r="G43" s="43"/>
      <c r="H43" s="43"/>
      <c r="I43" s="43"/>
      <c r="J43" s="44"/>
    </row>
    <row r="44">
      <c r="A44" s="35" t="s">
        <v>55</v>
      </c>
      <c r="B44" s="42"/>
      <c r="C44" s="43"/>
      <c r="D44" s="43"/>
      <c r="E44" s="45" t="s">
        <v>670</v>
      </c>
      <c r="F44" s="43"/>
      <c r="G44" s="43"/>
      <c r="H44" s="43"/>
      <c r="I44" s="43"/>
      <c r="J44" s="44"/>
    </row>
    <row r="45" ht="30">
      <c r="A45" s="35" t="s">
        <v>57</v>
      </c>
      <c r="B45" s="42"/>
      <c r="C45" s="43"/>
      <c r="D45" s="43"/>
      <c r="E45" s="37" t="s">
        <v>671</v>
      </c>
      <c r="F45" s="43"/>
      <c r="G45" s="43"/>
      <c r="H45" s="43"/>
      <c r="I45" s="43"/>
      <c r="J45" s="44"/>
    </row>
    <row r="46">
      <c r="A46" s="35" t="s">
        <v>48</v>
      </c>
      <c r="B46" s="35">
        <v>10</v>
      </c>
      <c r="C46" s="36" t="s">
        <v>672</v>
      </c>
      <c r="D46" s="35" t="s">
        <v>50</v>
      </c>
      <c r="E46" s="37" t="s">
        <v>673</v>
      </c>
      <c r="F46" s="38" t="s">
        <v>651</v>
      </c>
      <c r="G46" s="39">
        <v>1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>
      <c r="A47" s="35" t="s">
        <v>53</v>
      </c>
      <c r="B47" s="42"/>
      <c r="C47" s="43"/>
      <c r="D47" s="43"/>
      <c r="E47" s="37" t="s">
        <v>652</v>
      </c>
      <c r="F47" s="43"/>
      <c r="G47" s="43"/>
      <c r="H47" s="43"/>
      <c r="I47" s="43"/>
      <c r="J47" s="44"/>
    </row>
    <row r="48">
      <c r="A48" s="35" t="s">
        <v>55</v>
      </c>
      <c r="B48" s="42"/>
      <c r="C48" s="43"/>
      <c r="D48" s="43"/>
      <c r="E48" s="45" t="s">
        <v>674</v>
      </c>
      <c r="F48" s="43"/>
      <c r="G48" s="43"/>
      <c r="H48" s="43"/>
      <c r="I48" s="43"/>
      <c r="J48" s="44"/>
    </row>
    <row r="49" ht="30">
      <c r="A49" s="35" t="s">
        <v>57</v>
      </c>
      <c r="B49" s="42"/>
      <c r="C49" s="43"/>
      <c r="D49" s="43"/>
      <c r="E49" s="37" t="s">
        <v>675</v>
      </c>
      <c r="F49" s="43"/>
      <c r="G49" s="43"/>
      <c r="H49" s="43"/>
      <c r="I49" s="43"/>
      <c r="J49" s="44"/>
    </row>
    <row r="50">
      <c r="A50" s="35" t="s">
        <v>48</v>
      </c>
      <c r="B50" s="35">
        <v>11</v>
      </c>
      <c r="C50" s="36" t="s">
        <v>676</v>
      </c>
      <c r="D50" s="35" t="s">
        <v>50</v>
      </c>
      <c r="E50" s="37" t="s">
        <v>677</v>
      </c>
      <c r="F50" s="38" t="s">
        <v>81</v>
      </c>
      <c r="G50" s="39">
        <v>2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>
      <c r="A51" s="35" t="s">
        <v>53</v>
      </c>
      <c r="B51" s="42"/>
      <c r="C51" s="43"/>
      <c r="D51" s="43"/>
      <c r="E51" s="37" t="s">
        <v>644</v>
      </c>
      <c r="F51" s="43"/>
      <c r="G51" s="43"/>
      <c r="H51" s="43"/>
      <c r="I51" s="43"/>
      <c r="J51" s="44"/>
    </row>
    <row r="52">
      <c r="A52" s="35" t="s">
        <v>55</v>
      </c>
      <c r="B52" s="42"/>
      <c r="C52" s="43"/>
      <c r="D52" s="43"/>
      <c r="E52" s="45" t="s">
        <v>666</v>
      </c>
      <c r="F52" s="43"/>
      <c r="G52" s="43"/>
      <c r="H52" s="43"/>
      <c r="I52" s="43"/>
      <c r="J52" s="44"/>
    </row>
    <row r="53" ht="75">
      <c r="A53" s="35" t="s">
        <v>57</v>
      </c>
      <c r="B53" s="42"/>
      <c r="C53" s="43"/>
      <c r="D53" s="43"/>
      <c r="E53" s="37" t="s">
        <v>678</v>
      </c>
      <c r="F53" s="43"/>
      <c r="G53" s="43"/>
      <c r="H53" s="43"/>
      <c r="I53" s="43"/>
      <c r="J53" s="44"/>
    </row>
    <row r="54">
      <c r="A54" s="35" t="s">
        <v>48</v>
      </c>
      <c r="B54" s="35">
        <v>12</v>
      </c>
      <c r="C54" s="36" t="s">
        <v>679</v>
      </c>
      <c r="D54" s="35" t="s">
        <v>50</v>
      </c>
      <c r="E54" s="37" t="s">
        <v>680</v>
      </c>
      <c r="F54" s="38" t="s">
        <v>81</v>
      </c>
      <c r="G54" s="39">
        <v>2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53</v>
      </c>
      <c r="B55" s="42"/>
      <c r="C55" s="43"/>
      <c r="D55" s="43"/>
      <c r="E55" s="37" t="s">
        <v>647</v>
      </c>
      <c r="F55" s="43"/>
      <c r="G55" s="43"/>
      <c r="H55" s="43"/>
      <c r="I55" s="43"/>
      <c r="J55" s="44"/>
    </row>
    <row r="56">
      <c r="A56" s="35" t="s">
        <v>55</v>
      </c>
      <c r="B56" s="42"/>
      <c r="C56" s="43"/>
      <c r="D56" s="43"/>
      <c r="E56" s="45" t="s">
        <v>681</v>
      </c>
      <c r="F56" s="43"/>
      <c r="G56" s="43"/>
      <c r="H56" s="43"/>
      <c r="I56" s="43"/>
      <c r="J56" s="44"/>
    </row>
    <row r="57" ht="30">
      <c r="A57" s="35" t="s">
        <v>57</v>
      </c>
      <c r="B57" s="42"/>
      <c r="C57" s="43"/>
      <c r="D57" s="43"/>
      <c r="E57" s="37" t="s">
        <v>671</v>
      </c>
      <c r="F57" s="43"/>
      <c r="G57" s="43"/>
      <c r="H57" s="43"/>
      <c r="I57" s="43"/>
      <c r="J57" s="44"/>
    </row>
    <row r="58">
      <c r="A58" s="35" t="s">
        <v>48</v>
      </c>
      <c r="B58" s="35">
        <v>13</v>
      </c>
      <c r="C58" s="36" t="s">
        <v>682</v>
      </c>
      <c r="D58" s="35" t="s">
        <v>50</v>
      </c>
      <c r="E58" s="37" t="s">
        <v>683</v>
      </c>
      <c r="F58" s="38" t="s">
        <v>651</v>
      </c>
      <c r="G58" s="39">
        <v>1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>
      <c r="A59" s="35" t="s">
        <v>53</v>
      </c>
      <c r="B59" s="42"/>
      <c r="C59" s="43"/>
      <c r="D59" s="43"/>
      <c r="E59" s="37" t="s">
        <v>652</v>
      </c>
      <c r="F59" s="43"/>
      <c r="G59" s="43"/>
      <c r="H59" s="43"/>
      <c r="I59" s="43"/>
      <c r="J59" s="44"/>
    </row>
    <row r="60">
      <c r="A60" s="35" t="s">
        <v>55</v>
      </c>
      <c r="B60" s="42"/>
      <c r="C60" s="43"/>
      <c r="D60" s="43"/>
      <c r="E60" s="45" t="s">
        <v>684</v>
      </c>
      <c r="F60" s="43"/>
      <c r="G60" s="43"/>
      <c r="H60" s="43"/>
      <c r="I60" s="43"/>
      <c r="J60" s="44"/>
    </row>
    <row r="61" ht="30">
      <c r="A61" s="35" t="s">
        <v>57</v>
      </c>
      <c r="B61" s="42"/>
      <c r="C61" s="43"/>
      <c r="D61" s="43"/>
      <c r="E61" s="37" t="s">
        <v>675</v>
      </c>
      <c r="F61" s="43"/>
      <c r="G61" s="43"/>
      <c r="H61" s="43"/>
      <c r="I61" s="43"/>
      <c r="J61" s="44"/>
    </row>
    <row r="62">
      <c r="A62" s="35" t="s">
        <v>48</v>
      </c>
      <c r="B62" s="35">
        <v>14</v>
      </c>
      <c r="C62" s="36" t="s">
        <v>685</v>
      </c>
      <c r="D62" s="35" t="s">
        <v>50</v>
      </c>
      <c r="E62" s="37" t="s">
        <v>686</v>
      </c>
      <c r="F62" s="38" t="s">
        <v>81</v>
      </c>
      <c r="G62" s="39">
        <v>20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>
      <c r="A63" s="35" t="s">
        <v>53</v>
      </c>
      <c r="B63" s="42"/>
      <c r="C63" s="43"/>
      <c r="D63" s="43"/>
      <c r="E63" s="37" t="s">
        <v>644</v>
      </c>
      <c r="F63" s="43"/>
      <c r="G63" s="43"/>
      <c r="H63" s="43"/>
      <c r="I63" s="43"/>
      <c r="J63" s="44"/>
    </row>
    <row r="64">
      <c r="A64" s="35" t="s">
        <v>55</v>
      </c>
      <c r="B64" s="42"/>
      <c r="C64" s="43"/>
      <c r="D64" s="43"/>
      <c r="E64" s="45" t="s">
        <v>687</v>
      </c>
      <c r="F64" s="43"/>
      <c r="G64" s="43"/>
      <c r="H64" s="43"/>
      <c r="I64" s="43"/>
      <c r="J64" s="44"/>
    </row>
    <row r="65" ht="75">
      <c r="A65" s="35" t="s">
        <v>57</v>
      </c>
      <c r="B65" s="42"/>
      <c r="C65" s="43"/>
      <c r="D65" s="43"/>
      <c r="E65" s="37" t="s">
        <v>678</v>
      </c>
      <c r="F65" s="43"/>
      <c r="G65" s="43"/>
      <c r="H65" s="43"/>
      <c r="I65" s="43"/>
      <c r="J65" s="44"/>
    </row>
    <row r="66">
      <c r="A66" s="35" t="s">
        <v>48</v>
      </c>
      <c r="B66" s="35">
        <v>15</v>
      </c>
      <c r="C66" s="36" t="s">
        <v>688</v>
      </c>
      <c r="D66" s="35" t="s">
        <v>50</v>
      </c>
      <c r="E66" s="37" t="s">
        <v>689</v>
      </c>
      <c r="F66" s="38" t="s">
        <v>81</v>
      </c>
      <c r="G66" s="39">
        <v>20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>
      <c r="A67" s="35" t="s">
        <v>53</v>
      </c>
      <c r="B67" s="42"/>
      <c r="C67" s="43"/>
      <c r="D67" s="43"/>
      <c r="E67" s="37" t="s">
        <v>647</v>
      </c>
      <c r="F67" s="43"/>
      <c r="G67" s="43"/>
      <c r="H67" s="43"/>
      <c r="I67" s="43"/>
      <c r="J67" s="44"/>
    </row>
    <row r="68">
      <c r="A68" s="35" t="s">
        <v>55</v>
      </c>
      <c r="B68" s="42"/>
      <c r="C68" s="43"/>
      <c r="D68" s="43"/>
      <c r="E68" s="45" t="s">
        <v>690</v>
      </c>
      <c r="F68" s="43"/>
      <c r="G68" s="43"/>
      <c r="H68" s="43"/>
      <c r="I68" s="43"/>
      <c r="J68" s="44"/>
    </row>
    <row r="69" ht="30">
      <c r="A69" s="35" t="s">
        <v>57</v>
      </c>
      <c r="B69" s="42"/>
      <c r="C69" s="43"/>
      <c r="D69" s="43"/>
      <c r="E69" s="37" t="s">
        <v>671</v>
      </c>
      <c r="F69" s="43"/>
      <c r="G69" s="43"/>
      <c r="H69" s="43"/>
      <c r="I69" s="43"/>
      <c r="J69" s="44"/>
    </row>
    <row r="70">
      <c r="A70" s="35" t="s">
        <v>48</v>
      </c>
      <c r="B70" s="35">
        <v>16</v>
      </c>
      <c r="C70" s="36" t="s">
        <v>691</v>
      </c>
      <c r="D70" s="35" t="s">
        <v>50</v>
      </c>
      <c r="E70" s="37" t="s">
        <v>692</v>
      </c>
      <c r="F70" s="38" t="s">
        <v>651</v>
      </c>
      <c r="G70" s="39">
        <v>1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>
      <c r="A71" s="35" t="s">
        <v>53</v>
      </c>
      <c r="B71" s="42"/>
      <c r="C71" s="43"/>
      <c r="D71" s="43"/>
      <c r="E71" s="37" t="s">
        <v>652</v>
      </c>
      <c r="F71" s="43"/>
      <c r="G71" s="43"/>
      <c r="H71" s="43"/>
      <c r="I71" s="43"/>
      <c r="J71" s="44"/>
    </row>
    <row r="72">
      <c r="A72" s="35" t="s">
        <v>55</v>
      </c>
      <c r="B72" s="42"/>
      <c r="C72" s="43"/>
      <c r="D72" s="43"/>
      <c r="E72" s="45" t="s">
        <v>693</v>
      </c>
      <c r="F72" s="43"/>
      <c r="G72" s="43"/>
      <c r="H72" s="43"/>
      <c r="I72" s="43"/>
      <c r="J72" s="44"/>
    </row>
    <row r="73" ht="30">
      <c r="A73" s="35" t="s">
        <v>57</v>
      </c>
      <c r="B73" s="47"/>
      <c r="C73" s="48"/>
      <c r="D73" s="48"/>
      <c r="E73" s="37" t="s">
        <v>675</v>
      </c>
      <c r="F73" s="48"/>
      <c r="G73" s="48"/>
      <c r="H73" s="48"/>
      <c r="I73" s="48"/>
      <c r="J73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27</v>
      </c>
      <c r="F2" s="15"/>
      <c r="G2" s="15"/>
      <c r="H2" s="15"/>
      <c r="I2" s="15"/>
      <c r="J2" s="17"/>
    </row>
    <row r="3" ht="30">
      <c r="A3" s="3" t="s">
        <v>28</v>
      </c>
      <c r="B3" s="18" t="s">
        <v>29</v>
      </c>
      <c r="C3" s="19" t="s">
        <v>30</v>
      </c>
      <c r="D3" s="20"/>
      <c r="E3" s="21" t="s">
        <v>31</v>
      </c>
      <c r="F3" s="15"/>
      <c r="G3" s="15"/>
      <c r="H3" s="22" t="s">
        <v>25</v>
      </c>
      <c r="I3" s="23">
        <f>SUMIFS(I8:I73,A8:A73,"SD")</f>
        <v>0</v>
      </c>
      <c r="J3" s="17"/>
      <c r="O3">
        <v>0</v>
      </c>
      <c r="P3">
        <v>2</v>
      </c>
    </row>
    <row r="4">
      <c r="A4" s="3" t="s">
        <v>32</v>
      </c>
      <c r="B4" s="18" t="s">
        <v>33</v>
      </c>
      <c r="C4" s="19" t="s">
        <v>25</v>
      </c>
      <c r="D4" s="20"/>
      <c r="E4" s="21" t="s">
        <v>26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34</v>
      </c>
      <c r="B5" s="25" t="s">
        <v>35</v>
      </c>
      <c r="C5" s="7" t="s">
        <v>36</v>
      </c>
      <c r="D5" s="7" t="s">
        <v>37</v>
      </c>
      <c r="E5" s="7" t="s">
        <v>38</v>
      </c>
      <c r="F5" s="7" t="s">
        <v>39</v>
      </c>
      <c r="G5" s="7" t="s">
        <v>40</v>
      </c>
      <c r="H5" s="7" t="s">
        <v>41</v>
      </c>
      <c r="I5" s="7"/>
      <c r="J5" s="26" t="s">
        <v>42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43</v>
      </c>
      <c r="I6" s="7" t="s">
        <v>44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45</v>
      </c>
      <c r="B8" s="30"/>
      <c r="C8" s="31" t="s">
        <v>46</v>
      </c>
      <c r="D8" s="32"/>
      <c r="E8" s="29" t="s">
        <v>47</v>
      </c>
      <c r="F8" s="32"/>
      <c r="G8" s="32"/>
      <c r="H8" s="32"/>
      <c r="I8" s="33">
        <f>SUMIFS(I9:I12,A9:A12,"P")</f>
        <v>0</v>
      </c>
      <c r="J8" s="34"/>
    </row>
    <row r="9">
      <c r="A9" s="35" t="s">
        <v>48</v>
      </c>
      <c r="B9" s="35">
        <v>1</v>
      </c>
      <c r="C9" s="36" t="s">
        <v>639</v>
      </c>
      <c r="D9" s="35" t="s">
        <v>50</v>
      </c>
      <c r="E9" s="37" t="s">
        <v>640</v>
      </c>
      <c r="F9" s="38" t="s">
        <v>67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60">
      <c r="A10" s="35" t="s">
        <v>53</v>
      </c>
      <c r="B10" s="42"/>
      <c r="C10" s="43"/>
      <c r="D10" s="43"/>
      <c r="E10" s="37" t="s">
        <v>699</v>
      </c>
      <c r="F10" s="43"/>
      <c r="G10" s="43"/>
      <c r="H10" s="43"/>
      <c r="I10" s="43"/>
      <c r="J10" s="44"/>
    </row>
    <row r="11">
      <c r="A11" s="35" t="s">
        <v>55</v>
      </c>
      <c r="B11" s="42"/>
      <c r="C11" s="43"/>
      <c r="D11" s="43"/>
      <c r="E11" s="45" t="s">
        <v>62</v>
      </c>
      <c r="F11" s="43"/>
      <c r="G11" s="43"/>
      <c r="H11" s="43"/>
      <c r="I11" s="43"/>
      <c r="J11" s="44"/>
    </row>
    <row r="12" ht="30">
      <c r="A12" s="35" t="s">
        <v>57</v>
      </c>
      <c r="B12" s="42"/>
      <c r="C12" s="43"/>
      <c r="D12" s="43"/>
      <c r="E12" s="37" t="s">
        <v>58</v>
      </c>
      <c r="F12" s="43"/>
      <c r="G12" s="43"/>
      <c r="H12" s="43"/>
      <c r="I12" s="43"/>
      <c r="J12" s="44"/>
    </row>
    <row r="13">
      <c r="A13" s="29" t="s">
        <v>45</v>
      </c>
      <c r="B13" s="30"/>
      <c r="C13" s="31" t="s">
        <v>339</v>
      </c>
      <c r="D13" s="32"/>
      <c r="E13" s="29" t="s">
        <v>340</v>
      </c>
      <c r="F13" s="32"/>
      <c r="G13" s="32"/>
      <c r="H13" s="32"/>
      <c r="I13" s="33">
        <f>SUMIFS(I14:I73,A14:A73,"P")</f>
        <v>0</v>
      </c>
      <c r="J13" s="34"/>
    </row>
    <row r="14" ht="30">
      <c r="A14" s="35" t="s">
        <v>48</v>
      </c>
      <c r="B14" s="35">
        <v>2</v>
      </c>
      <c r="C14" s="36" t="s">
        <v>642</v>
      </c>
      <c r="D14" s="35" t="s">
        <v>50</v>
      </c>
      <c r="E14" s="37" t="s">
        <v>643</v>
      </c>
      <c r="F14" s="38" t="s">
        <v>81</v>
      </c>
      <c r="G14" s="39">
        <v>50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>
      <c r="A15" s="35" t="s">
        <v>53</v>
      </c>
      <c r="B15" s="42"/>
      <c r="C15" s="43"/>
      <c r="D15" s="43"/>
      <c r="E15" s="37" t="s">
        <v>644</v>
      </c>
      <c r="F15" s="43"/>
      <c r="G15" s="43"/>
      <c r="H15" s="43"/>
      <c r="I15" s="43"/>
      <c r="J15" s="44"/>
    </row>
    <row r="16">
      <c r="A16" s="35" t="s">
        <v>55</v>
      </c>
      <c r="B16" s="42"/>
      <c r="C16" s="43"/>
      <c r="D16" s="43"/>
      <c r="E16" s="45" t="s">
        <v>695</v>
      </c>
      <c r="F16" s="43"/>
      <c r="G16" s="43"/>
      <c r="H16" s="43"/>
      <c r="I16" s="43"/>
      <c r="J16" s="44"/>
    </row>
    <row r="17" ht="75">
      <c r="A17" s="35" t="s">
        <v>57</v>
      </c>
      <c r="B17" s="42"/>
      <c r="C17" s="43"/>
      <c r="D17" s="43"/>
      <c r="E17" s="37" t="s">
        <v>646</v>
      </c>
      <c r="F17" s="43"/>
      <c r="G17" s="43"/>
      <c r="H17" s="43"/>
      <c r="I17" s="43"/>
      <c r="J17" s="44"/>
    </row>
    <row r="18" ht="30">
      <c r="A18" s="35" t="s">
        <v>48</v>
      </c>
      <c r="B18" s="35">
        <v>3</v>
      </c>
      <c r="C18" s="36" t="s">
        <v>370</v>
      </c>
      <c r="D18" s="35" t="s">
        <v>50</v>
      </c>
      <c r="E18" s="37" t="s">
        <v>371</v>
      </c>
      <c r="F18" s="38" t="s">
        <v>81</v>
      </c>
      <c r="G18" s="39">
        <v>50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53</v>
      </c>
      <c r="B19" s="42"/>
      <c r="C19" s="43"/>
      <c r="D19" s="43"/>
      <c r="E19" s="37" t="s">
        <v>647</v>
      </c>
      <c r="F19" s="43"/>
      <c r="G19" s="43"/>
      <c r="H19" s="43"/>
      <c r="I19" s="43"/>
      <c r="J19" s="44"/>
    </row>
    <row r="20">
      <c r="A20" s="35" t="s">
        <v>55</v>
      </c>
      <c r="B20" s="42"/>
      <c r="C20" s="43"/>
      <c r="D20" s="43"/>
      <c r="E20" s="45" t="s">
        <v>696</v>
      </c>
      <c r="F20" s="43"/>
      <c r="G20" s="43"/>
      <c r="H20" s="43"/>
      <c r="I20" s="43"/>
      <c r="J20" s="44"/>
    </row>
    <row r="21" ht="30">
      <c r="A21" s="35" t="s">
        <v>57</v>
      </c>
      <c r="B21" s="42"/>
      <c r="C21" s="43"/>
      <c r="D21" s="43"/>
      <c r="E21" s="37" t="s">
        <v>372</v>
      </c>
      <c r="F21" s="43"/>
      <c r="G21" s="43"/>
      <c r="H21" s="43"/>
      <c r="I21" s="43"/>
      <c r="J21" s="44"/>
    </row>
    <row r="22">
      <c r="A22" s="35" t="s">
        <v>48</v>
      </c>
      <c r="B22" s="35">
        <v>4</v>
      </c>
      <c r="C22" s="36" t="s">
        <v>649</v>
      </c>
      <c r="D22" s="35" t="s">
        <v>50</v>
      </c>
      <c r="E22" s="37" t="s">
        <v>650</v>
      </c>
      <c r="F22" s="38" t="s">
        <v>651</v>
      </c>
      <c r="G22" s="39">
        <v>1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>
      <c r="A23" s="35" t="s">
        <v>53</v>
      </c>
      <c r="B23" s="42"/>
      <c r="C23" s="43"/>
      <c r="D23" s="43"/>
      <c r="E23" s="37" t="s">
        <v>652</v>
      </c>
      <c r="F23" s="43"/>
      <c r="G23" s="43"/>
      <c r="H23" s="43"/>
      <c r="I23" s="43"/>
      <c r="J23" s="44"/>
    </row>
    <row r="24">
      <c r="A24" s="35" t="s">
        <v>55</v>
      </c>
      <c r="B24" s="42"/>
      <c r="C24" s="43"/>
      <c r="D24" s="43"/>
      <c r="E24" s="45" t="s">
        <v>653</v>
      </c>
      <c r="F24" s="43"/>
      <c r="G24" s="43"/>
      <c r="H24" s="43"/>
      <c r="I24" s="43"/>
      <c r="J24" s="44"/>
    </row>
    <row r="25" ht="30">
      <c r="A25" s="35" t="s">
        <v>57</v>
      </c>
      <c r="B25" s="42"/>
      <c r="C25" s="43"/>
      <c r="D25" s="43"/>
      <c r="E25" s="37" t="s">
        <v>654</v>
      </c>
      <c r="F25" s="43"/>
      <c r="G25" s="43"/>
      <c r="H25" s="43"/>
      <c r="I25" s="43"/>
      <c r="J25" s="44"/>
    </row>
    <row r="26" ht="30">
      <c r="A26" s="35" t="s">
        <v>48</v>
      </c>
      <c r="B26" s="35">
        <v>5</v>
      </c>
      <c r="C26" s="36" t="s">
        <v>655</v>
      </c>
      <c r="D26" s="35" t="s">
        <v>50</v>
      </c>
      <c r="E26" s="37" t="s">
        <v>656</v>
      </c>
      <c r="F26" s="38" t="s">
        <v>81</v>
      </c>
      <c r="G26" s="39">
        <v>6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>
      <c r="A27" s="35" t="s">
        <v>53</v>
      </c>
      <c r="B27" s="42"/>
      <c r="C27" s="43"/>
      <c r="D27" s="43"/>
      <c r="E27" s="37" t="s">
        <v>644</v>
      </c>
      <c r="F27" s="43"/>
      <c r="G27" s="43"/>
      <c r="H27" s="43"/>
      <c r="I27" s="43"/>
      <c r="J27" s="44"/>
    </row>
    <row r="28">
      <c r="A28" s="35" t="s">
        <v>55</v>
      </c>
      <c r="B28" s="42"/>
      <c r="C28" s="43"/>
      <c r="D28" s="43"/>
      <c r="E28" s="45" t="s">
        <v>697</v>
      </c>
      <c r="F28" s="43"/>
      <c r="G28" s="43"/>
      <c r="H28" s="43"/>
      <c r="I28" s="43"/>
      <c r="J28" s="44"/>
    </row>
    <row r="29" ht="75">
      <c r="A29" s="35" t="s">
        <v>57</v>
      </c>
      <c r="B29" s="42"/>
      <c r="C29" s="43"/>
      <c r="D29" s="43"/>
      <c r="E29" s="37" t="s">
        <v>646</v>
      </c>
      <c r="F29" s="43"/>
      <c r="G29" s="43"/>
      <c r="H29" s="43"/>
      <c r="I29" s="43"/>
      <c r="J29" s="44"/>
    </row>
    <row r="30" ht="30">
      <c r="A30" s="35" t="s">
        <v>48</v>
      </c>
      <c r="B30" s="35">
        <v>6</v>
      </c>
      <c r="C30" s="36" t="s">
        <v>658</v>
      </c>
      <c r="D30" s="35" t="s">
        <v>50</v>
      </c>
      <c r="E30" s="37" t="s">
        <v>659</v>
      </c>
      <c r="F30" s="38" t="s">
        <v>81</v>
      </c>
      <c r="G30" s="39">
        <v>6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>
      <c r="A31" s="35" t="s">
        <v>53</v>
      </c>
      <c r="B31" s="42"/>
      <c r="C31" s="43"/>
      <c r="D31" s="43"/>
      <c r="E31" s="37" t="s">
        <v>647</v>
      </c>
      <c r="F31" s="43"/>
      <c r="G31" s="43"/>
      <c r="H31" s="43"/>
      <c r="I31" s="43"/>
      <c r="J31" s="44"/>
    </row>
    <row r="32">
      <c r="A32" s="35" t="s">
        <v>55</v>
      </c>
      <c r="B32" s="42"/>
      <c r="C32" s="43"/>
      <c r="D32" s="43"/>
      <c r="E32" s="45" t="s">
        <v>698</v>
      </c>
      <c r="F32" s="43"/>
      <c r="G32" s="43"/>
      <c r="H32" s="43"/>
      <c r="I32" s="43"/>
      <c r="J32" s="44"/>
    </row>
    <row r="33" ht="30">
      <c r="A33" s="35" t="s">
        <v>57</v>
      </c>
      <c r="B33" s="42"/>
      <c r="C33" s="43"/>
      <c r="D33" s="43"/>
      <c r="E33" s="37" t="s">
        <v>372</v>
      </c>
      <c r="F33" s="43"/>
      <c r="G33" s="43"/>
      <c r="H33" s="43"/>
      <c r="I33" s="43"/>
      <c r="J33" s="44"/>
    </row>
    <row r="34">
      <c r="A34" s="35" t="s">
        <v>48</v>
      </c>
      <c r="B34" s="35">
        <v>7</v>
      </c>
      <c r="C34" s="36" t="s">
        <v>661</v>
      </c>
      <c r="D34" s="35" t="s">
        <v>50</v>
      </c>
      <c r="E34" s="37" t="s">
        <v>662</v>
      </c>
      <c r="F34" s="38" t="s">
        <v>651</v>
      </c>
      <c r="G34" s="39">
        <v>1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53</v>
      </c>
      <c r="B35" s="42"/>
      <c r="C35" s="43"/>
      <c r="D35" s="43"/>
      <c r="E35" s="37" t="s">
        <v>652</v>
      </c>
      <c r="F35" s="43"/>
      <c r="G35" s="43"/>
      <c r="H35" s="43"/>
      <c r="I35" s="43"/>
      <c r="J35" s="44"/>
    </row>
    <row r="36">
      <c r="A36" s="35" t="s">
        <v>55</v>
      </c>
      <c r="B36" s="42"/>
      <c r="C36" s="43"/>
      <c r="D36" s="43"/>
      <c r="E36" s="45" t="s">
        <v>663</v>
      </c>
      <c r="F36" s="43"/>
      <c r="G36" s="43"/>
      <c r="H36" s="43"/>
      <c r="I36" s="43"/>
      <c r="J36" s="44"/>
    </row>
    <row r="37" ht="30">
      <c r="A37" s="35" t="s">
        <v>57</v>
      </c>
      <c r="B37" s="42"/>
      <c r="C37" s="43"/>
      <c r="D37" s="43"/>
      <c r="E37" s="37" t="s">
        <v>654</v>
      </c>
      <c r="F37" s="43"/>
      <c r="G37" s="43"/>
      <c r="H37" s="43"/>
      <c r="I37" s="43"/>
      <c r="J37" s="44"/>
    </row>
    <row r="38">
      <c r="A38" s="35" t="s">
        <v>48</v>
      </c>
      <c r="B38" s="35">
        <v>8</v>
      </c>
      <c r="C38" s="36" t="s">
        <v>664</v>
      </c>
      <c r="D38" s="35" t="s">
        <v>50</v>
      </c>
      <c r="E38" s="37" t="s">
        <v>665</v>
      </c>
      <c r="F38" s="38" t="s">
        <v>81</v>
      </c>
      <c r="G38" s="39">
        <v>2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53</v>
      </c>
      <c r="B39" s="42"/>
      <c r="C39" s="43"/>
      <c r="D39" s="43"/>
      <c r="E39" s="37" t="s">
        <v>644</v>
      </c>
      <c r="F39" s="43"/>
      <c r="G39" s="43"/>
      <c r="H39" s="43"/>
      <c r="I39" s="43"/>
      <c r="J39" s="44"/>
    </row>
    <row r="40">
      <c r="A40" s="35" t="s">
        <v>55</v>
      </c>
      <c r="B40" s="42"/>
      <c r="C40" s="43"/>
      <c r="D40" s="43"/>
      <c r="E40" s="45" t="s">
        <v>666</v>
      </c>
      <c r="F40" s="43"/>
      <c r="G40" s="43"/>
      <c r="H40" s="43"/>
      <c r="I40" s="43"/>
      <c r="J40" s="44"/>
    </row>
    <row r="41" ht="90">
      <c r="A41" s="35" t="s">
        <v>57</v>
      </c>
      <c r="B41" s="42"/>
      <c r="C41" s="43"/>
      <c r="D41" s="43"/>
      <c r="E41" s="37" t="s">
        <v>667</v>
      </c>
      <c r="F41" s="43"/>
      <c r="G41" s="43"/>
      <c r="H41" s="43"/>
      <c r="I41" s="43"/>
      <c r="J41" s="44"/>
    </row>
    <row r="42">
      <c r="A42" s="35" t="s">
        <v>48</v>
      </c>
      <c r="B42" s="35">
        <v>9</v>
      </c>
      <c r="C42" s="36" t="s">
        <v>668</v>
      </c>
      <c r="D42" s="35" t="s">
        <v>50</v>
      </c>
      <c r="E42" s="37" t="s">
        <v>669</v>
      </c>
      <c r="F42" s="38" t="s">
        <v>81</v>
      </c>
      <c r="G42" s="39">
        <v>2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53</v>
      </c>
      <c r="B43" s="42"/>
      <c r="C43" s="43"/>
      <c r="D43" s="43"/>
      <c r="E43" s="37" t="s">
        <v>647</v>
      </c>
      <c r="F43" s="43"/>
      <c r="G43" s="43"/>
      <c r="H43" s="43"/>
      <c r="I43" s="43"/>
      <c r="J43" s="44"/>
    </row>
    <row r="44">
      <c r="A44" s="35" t="s">
        <v>55</v>
      </c>
      <c r="B44" s="42"/>
      <c r="C44" s="43"/>
      <c r="D44" s="43"/>
      <c r="E44" s="45" t="s">
        <v>670</v>
      </c>
      <c r="F44" s="43"/>
      <c r="G44" s="43"/>
      <c r="H44" s="43"/>
      <c r="I44" s="43"/>
      <c r="J44" s="44"/>
    </row>
    <row r="45" ht="30">
      <c r="A45" s="35" t="s">
        <v>57</v>
      </c>
      <c r="B45" s="42"/>
      <c r="C45" s="43"/>
      <c r="D45" s="43"/>
      <c r="E45" s="37" t="s">
        <v>671</v>
      </c>
      <c r="F45" s="43"/>
      <c r="G45" s="43"/>
      <c r="H45" s="43"/>
      <c r="I45" s="43"/>
      <c r="J45" s="44"/>
    </row>
    <row r="46">
      <c r="A46" s="35" t="s">
        <v>48</v>
      </c>
      <c r="B46" s="35">
        <v>10</v>
      </c>
      <c r="C46" s="36" t="s">
        <v>672</v>
      </c>
      <c r="D46" s="35" t="s">
        <v>50</v>
      </c>
      <c r="E46" s="37" t="s">
        <v>673</v>
      </c>
      <c r="F46" s="38" t="s">
        <v>651</v>
      </c>
      <c r="G46" s="39">
        <v>1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>
      <c r="A47" s="35" t="s">
        <v>53</v>
      </c>
      <c r="B47" s="42"/>
      <c r="C47" s="43"/>
      <c r="D47" s="43"/>
      <c r="E47" s="37" t="s">
        <v>652</v>
      </c>
      <c r="F47" s="43"/>
      <c r="G47" s="43"/>
      <c r="H47" s="43"/>
      <c r="I47" s="43"/>
      <c r="J47" s="44"/>
    </row>
    <row r="48">
      <c r="A48" s="35" t="s">
        <v>55</v>
      </c>
      <c r="B48" s="42"/>
      <c r="C48" s="43"/>
      <c r="D48" s="43"/>
      <c r="E48" s="45" t="s">
        <v>674</v>
      </c>
      <c r="F48" s="43"/>
      <c r="G48" s="43"/>
      <c r="H48" s="43"/>
      <c r="I48" s="43"/>
      <c r="J48" s="44"/>
    </row>
    <row r="49" ht="30">
      <c r="A49" s="35" t="s">
        <v>57</v>
      </c>
      <c r="B49" s="42"/>
      <c r="C49" s="43"/>
      <c r="D49" s="43"/>
      <c r="E49" s="37" t="s">
        <v>675</v>
      </c>
      <c r="F49" s="43"/>
      <c r="G49" s="43"/>
      <c r="H49" s="43"/>
      <c r="I49" s="43"/>
      <c r="J49" s="44"/>
    </row>
    <row r="50">
      <c r="A50" s="35" t="s">
        <v>48</v>
      </c>
      <c r="B50" s="35">
        <v>11</v>
      </c>
      <c r="C50" s="36" t="s">
        <v>676</v>
      </c>
      <c r="D50" s="35" t="s">
        <v>50</v>
      </c>
      <c r="E50" s="37" t="s">
        <v>677</v>
      </c>
      <c r="F50" s="38" t="s">
        <v>81</v>
      </c>
      <c r="G50" s="39">
        <v>2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>
      <c r="A51" s="35" t="s">
        <v>53</v>
      </c>
      <c r="B51" s="42"/>
      <c r="C51" s="43"/>
      <c r="D51" s="43"/>
      <c r="E51" s="37" t="s">
        <v>644</v>
      </c>
      <c r="F51" s="43"/>
      <c r="G51" s="43"/>
      <c r="H51" s="43"/>
      <c r="I51" s="43"/>
      <c r="J51" s="44"/>
    </row>
    <row r="52">
      <c r="A52" s="35" t="s">
        <v>55</v>
      </c>
      <c r="B52" s="42"/>
      <c r="C52" s="43"/>
      <c r="D52" s="43"/>
      <c r="E52" s="45" t="s">
        <v>666</v>
      </c>
      <c r="F52" s="43"/>
      <c r="G52" s="43"/>
      <c r="H52" s="43"/>
      <c r="I52" s="43"/>
      <c r="J52" s="44"/>
    </row>
    <row r="53" ht="75">
      <c r="A53" s="35" t="s">
        <v>57</v>
      </c>
      <c r="B53" s="42"/>
      <c r="C53" s="43"/>
      <c r="D53" s="43"/>
      <c r="E53" s="37" t="s">
        <v>678</v>
      </c>
      <c r="F53" s="43"/>
      <c r="G53" s="43"/>
      <c r="H53" s="43"/>
      <c r="I53" s="43"/>
      <c r="J53" s="44"/>
    </row>
    <row r="54">
      <c r="A54" s="35" t="s">
        <v>48</v>
      </c>
      <c r="B54" s="35">
        <v>12</v>
      </c>
      <c r="C54" s="36" t="s">
        <v>679</v>
      </c>
      <c r="D54" s="35" t="s">
        <v>50</v>
      </c>
      <c r="E54" s="37" t="s">
        <v>680</v>
      </c>
      <c r="F54" s="38" t="s">
        <v>81</v>
      </c>
      <c r="G54" s="39">
        <v>2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53</v>
      </c>
      <c r="B55" s="42"/>
      <c r="C55" s="43"/>
      <c r="D55" s="43"/>
      <c r="E55" s="37" t="s">
        <v>647</v>
      </c>
      <c r="F55" s="43"/>
      <c r="G55" s="43"/>
      <c r="H55" s="43"/>
      <c r="I55" s="43"/>
      <c r="J55" s="44"/>
    </row>
    <row r="56">
      <c r="A56" s="35" t="s">
        <v>55</v>
      </c>
      <c r="B56" s="42"/>
      <c r="C56" s="43"/>
      <c r="D56" s="43"/>
      <c r="E56" s="45" t="s">
        <v>681</v>
      </c>
      <c r="F56" s="43"/>
      <c r="G56" s="43"/>
      <c r="H56" s="43"/>
      <c r="I56" s="43"/>
      <c r="J56" s="44"/>
    </row>
    <row r="57" ht="30">
      <c r="A57" s="35" t="s">
        <v>57</v>
      </c>
      <c r="B57" s="42"/>
      <c r="C57" s="43"/>
      <c r="D57" s="43"/>
      <c r="E57" s="37" t="s">
        <v>671</v>
      </c>
      <c r="F57" s="43"/>
      <c r="G57" s="43"/>
      <c r="H57" s="43"/>
      <c r="I57" s="43"/>
      <c r="J57" s="44"/>
    </row>
    <row r="58">
      <c r="A58" s="35" t="s">
        <v>48</v>
      </c>
      <c r="B58" s="35">
        <v>13</v>
      </c>
      <c r="C58" s="36" t="s">
        <v>682</v>
      </c>
      <c r="D58" s="35" t="s">
        <v>50</v>
      </c>
      <c r="E58" s="37" t="s">
        <v>683</v>
      </c>
      <c r="F58" s="38" t="s">
        <v>651</v>
      </c>
      <c r="G58" s="39">
        <v>1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>
      <c r="A59" s="35" t="s">
        <v>53</v>
      </c>
      <c r="B59" s="42"/>
      <c r="C59" s="43"/>
      <c r="D59" s="43"/>
      <c r="E59" s="37" t="s">
        <v>652</v>
      </c>
      <c r="F59" s="43"/>
      <c r="G59" s="43"/>
      <c r="H59" s="43"/>
      <c r="I59" s="43"/>
      <c r="J59" s="44"/>
    </row>
    <row r="60">
      <c r="A60" s="35" t="s">
        <v>55</v>
      </c>
      <c r="B60" s="42"/>
      <c r="C60" s="43"/>
      <c r="D60" s="43"/>
      <c r="E60" s="45" t="s">
        <v>684</v>
      </c>
      <c r="F60" s="43"/>
      <c r="G60" s="43"/>
      <c r="H60" s="43"/>
      <c r="I60" s="43"/>
      <c r="J60" s="44"/>
    </row>
    <row r="61" ht="30">
      <c r="A61" s="35" t="s">
        <v>57</v>
      </c>
      <c r="B61" s="42"/>
      <c r="C61" s="43"/>
      <c r="D61" s="43"/>
      <c r="E61" s="37" t="s">
        <v>675</v>
      </c>
      <c r="F61" s="43"/>
      <c r="G61" s="43"/>
      <c r="H61" s="43"/>
      <c r="I61" s="43"/>
      <c r="J61" s="44"/>
    </row>
    <row r="62">
      <c r="A62" s="35" t="s">
        <v>48</v>
      </c>
      <c r="B62" s="35">
        <v>14</v>
      </c>
      <c r="C62" s="36" t="s">
        <v>685</v>
      </c>
      <c r="D62" s="35" t="s">
        <v>50</v>
      </c>
      <c r="E62" s="37" t="s">
        <v>686</v>
      </c>
      <c r="F62" s="38" t="s">
        <v>81</v>
      </c>
      <c r="G62" s="39">
        <v>20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>
      <c r="A63" s="35" t="s">
        <v>53</v>
      </c>
      <c r="B63" s="42"/>
      <c r="C63" s="43"/>
      <c r="D63" s="43"/>
      <c r="E63" s="37" t="s">
        <v>644</v>
      </c>
      <c r="F63" s="43"/>
      <c r="G63" s="43"/>
      <c r="H63" s="43"/>
      <c r="I63" s="43"/>
      <c r="J63" s="44"/>
    </row>
    <row r="64">
      <c r="A64" s="35" t="s">
        <v>55</v>
      </c>
      <c r="B64" s="42"/>
      <c r="C64" s="43"/>
      <c r="D64" s="43"/>
      <c r="E64" s="45" t="s">
        <v>687</v>
      </c>
      <c r="F64" s="43"/>
      <c r="G64" s="43"/>
      <c r="H64" s="43"/>
      <c r="I64" s="43"/>
      <c r="J64" s="44"/>
    </row>
    <row r="65" ht="75">
      <c r="A65" s="35" t="s">
        <v>57</v>
      </c>
      <c r="B65" s="42"/>
      <c r="C65" s="43"/>
      <c r="D65" s="43"/>
      <c r="E65" s="37" t="s">
        <v>678</v>
      </c>
      <c r="F65" s="43"/>
      <c r="G65" s="43"/>
      <c r="H65" s="43"/>
      <c r="I65" s="43"/>
      <c r="J65" s="44"/>
    </row>
    <row r="66">
      <c r="A66" s="35" t="s">
        <v>48</v>
      </c>
      <c r="B66" s="35">
        <v>15</v>
      </c>
      <c r="C66" s="36" t="s">
        <v>688</v>
      </c>
      <c r="D66" s="35" t="s">
        <v>50</v>
      </c>
      <c r="E66" s="37" t="s">
        <v>689</v>
      </c>
      <c r="F66" s="38" t="s">
        <v>81</v>
      </c>
      <c r="G66" s="39">
        <v>20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>
      <c r="A67" s="35" t="s">
        <v>53</v>
      </c>
      <c r="B67" s="42"/>
      <c r="C67" s="43"/>
      <c r="D67" s="43"/>
      <c r="E67" s="37" t="s">
        <v>647</v>
      </c>
      <c r="F67" s="43"/>
      <c r="G67" s="43"/>
      <c r="H67" s="43"/>
      <c r="I67" s="43"/>
      <c r="J67" s="44"/>
    </row>
    <row r="68">
      <c r="A68" s="35" t="s">
        <v>55</v>
      </c>
      <c r="B68" s="42"/>
      <c r="C68" s="43"/>
      <c r="D68" s="43"/>
      <c r="E68" s="45" t="s">
        <v>690</v>
      </c>
      <c r="F68" s="43"/>
      <c r="G68" s="43"/>
      <c r="H68" s="43"/>
      <c r="I68" s="43"/>
      <c r="J68" s="44"/>
    </row>
    <row r="69" ht="30">
      <c r="A69" s="35" t="s">
        <v>57</v>
      </c>
      <c r="B69" s="42"/>
      <c r="C69" s="43"/>
      <c r="D69" s="43"/>
      <c r="E69" s="37" t="s">
        <v>671</v>
      </c>
      <c r="F69" s="43"/>
      <c r="G69" s="43"/>
      <c r="H69" s="43"/>
      <c r="I69" s="43"/>
      <c r="J69" s="44"/>
    </row>
    <row r="70">
      <c r="A70" s="35" t="s">
        <v>48</v>
      </c>
      <c r="B70" s="35">
        <v>16</v>
      </c>
      <c r="C70" s="36" t="s">
        <v>691</v>
      </c>
      <c r="D70" s="35" t="s">
        <v>50</v>
      </c>
      <c r="E70" s="37" t="s">
        <v>692</v>
      </c>
      <c r="F70" s="38" t="s">
        <v>651</v>
      </c>
      <c r="G70" s="39">
        <v>1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>
      <c r="A71" s="35" t="s">
        <v>53</v>
      </c>
      <c r="B71" s="42"/>
      <c r="C71" s="43"/>
      <c r="D71" s="43"/>
      <c r="E71" s="37" t="s">
        <v>652</v>
      </c>
      <c r="F71" s="43"/>
      <c r="G71" s="43"/>
      <c r="H71" s="43"/>
      <c r="I71" s="43"/>
      <c r="J71" s="44"/>
    </row>
    <row r="72">
      <c r="A72" s="35" t="s">
        <v>55</v>
      </c>
      <c r="B72" s="42"/>
      <c r="C72" s="43"/>
      <c r="D72" s="43"/>
      <c r="E72" s="45" t="s">
        <v>693</v>
      </c>
      <c r="F72" s="43"/>
      <c r="G72" s="43"/>
      <c r="H72" s="43"/>
      <c r="I72" s="43"/>
      <c r="J72" s="44"/>
    </row>
    <row r="73" ht="30">
      <c r="A73" s="35" t="s">
        <v>57</v>
      </c>
      <c r="B73" s="47"/>
      <c r="C73" s="48"/>
      <c r="D73" s="48"/>
      <c r="E73" s="37" t="s">
        <v>675</v>
      </c>
      <c r="F73" s="48"/>
      <c r="G73" s="48"/>
      <c r="H73" s="48"/>
      <c r="I73" s="48"/>
      <c r="J73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Kateřina Morávková</dc:creator>
  <cp:lastModifiedBy>Kateřina Morávková</cp:lastModifiedBy>
  <dcterms:created xsi:type="dcterms:W3CDTF">2024-06-26T11:42:29Z</dcterms:created>
  <dcterms:modified xsi:type="dcterms:W3CDTF">2024-06-26T11:42:30Z</dcterms:modified>
</cp:coreProperties>
</file>