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11"/>
  <workbookPr defaultThemeVersion="124226"/>
  <bookViews>
    <workbookView xWindow="65416" yWindow="65416" windowWidth="29040" windowHeight="15720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<sst xmlns="http://schemas.openxmlformats.org/spreadsheetml/2006/main" count="95" uniqueCount="74">
  <si>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</si>
  <si>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</si>
  <si>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</si>
  <si>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</si>
  <si>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</si>
  <si>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Mgr. Lea Vojtěchová, reditelka@spsjc.cz, 733 475 954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</si>
  <si>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</si>
  <si>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</si>
  <si>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</si>
  <si>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</si>
  <si>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</si>
  <si>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</si>
  <si>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</si>
  <si>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</si>
  <si>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</si>
  <si>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</si>
  <si>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</si>
  <si>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</si>
  <si>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</si>
  <si>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</si>
  <si>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</si>
  <si>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</si>
  <si>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</si>
  <si>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</si>
  <si>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</si>
  <si>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</si>
  <si>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</si>
  <si>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</si>
  <si>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>2</t>
  </si>
  <si>
    <t>3</t>
  </si>
  <si>
    <t>4</t>
  </si>
  <si>
    <t>5</t>
  </si>
  <si>
    <t>6</t>
  </si>
  <si>
    <t>7</t>
  </si>
  <si>
    <t xml:space="preserve">ZAKÁZKY MALÉHO ROZSAHU NA DODÁVKU S NÁZVEM:
„Dodávka informačních technologií“
</t>
  </si>
  <si>
    <t>PC varianta A</t>
  </si>
  <si>
    <t>16</t>
  </si>
  <si>
    <t>8</t>
  </si>
  <si>
    <t>PC varianta A2</t>
  </si>
  <si>
    <t>9</t>
  </si>
  <si>
    <t>10</t>
  </si>
  <si>
    <t>11</t>
  </si>
  <si>
    <t>12</t>
  </si>
  <si>
    <t>13</t>
  </si>
  <si>
    <t>14</t>
  </si>
  <si>
    <t>notebook varianta A</t>
  </si>
  <si>
    <t>notebook varianta B</t>
  </si>
  <si>
    <t>Kontaktní osoba zástupce zadavatele:        Mgr. Lea Vojtěchová, reditelka@spsjc.cz, 733 475 954</t>
  </si>
  <si>
    <t>MiniPC</t>
  </si>
  <si>
    <t>Projektor</t>
  </si>
  <si>
    <t>Switch-sw1</t>
  </si>
  <si>
    <t>Switch-sw2</t>
  </si>
  <si>
    <t>SFP+modul</t>
  </si>
  <si>
    <t>Kabel na propojení sw1 a sw2</t>
  </si>
  <si>
    <t>Poe injektor 48v</t>
  </si>
  <si>
    <t>Switch</t>
  </si>
  <si>
    <t>SFP+modul propoj 2</t>
  </si>
  <si>
    <t>SFP+modul kopírka server lvt</t>
  </si>
  <si>
    <t>15</t>
  </si>
  <si>
    <t>SFP+modul propoj 1</t>
  </si>
  <si>
    <t>switch</t>
  </si>
  <si>
    <t>RAM 32 GB</t>
  </si>
  <si>
    <t>LCD monitor</t>
  </si>
  <si>
    <t>nabíjecí stanice</t>
  </si>
  <si>
    <t>kabel USB</t>
  </si>
  <si>
    <t>RAM 64 GB</t>
  </si>
  <si>
    <t>17</t>
  </si>
  <si>
    <t>18</t>
  </si>
  <si>
    <t>19</t>
  </si>
  <si>
    <t>20</t>
  </si>
  <si>
    <t>21</t>
  </si>
  <si>
    <t>22</t>
  </si>
  <si>
    <t>powerbanka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</si>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</sst>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2" fontId="9" fillId="0" borderId="0" xfId="0" applyNumberFormat="1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49" fontId="6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49" fontId="6" fillId="0" borderId="0" xfId="0" applyNumberFormat="1" applyFont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 shrinkToFit="1"/>
    </xf>
    <xf numFmtId="49" fontId="6" fillId="0" borderId="0" xfId="0" applyNumberFormat="1" applyFont="1" applyAlignment="1">
      <alignment horizontal="left" vertical="center" wrapText="1" shrinkToFit="1"/>
    </xf>
    <xf numFmtId="49" fontId="6" fillId="0" borderId="0" xfId="0" applyNumberFormat="1" applyFont="1" applyAlignment="1">
      <alignment horizontal="center" wrapText="1" shrinkToFit="1"/>
    </xf>
    <xf numFmtId="49" fontId="4" fillId="0" borderId="0" xfId="0" applyNumberFormat="1" applyFont="1" applyAlignment="1">
      <alignment horizontal="left" vertical="center" wrapText="1"/>
    </xf>
    <xf numFmtId="0" fontId="11" fillId="0" borderId="0" xfId="0" applyFont="1"/>
    <xf numFmtId="2" fontId="11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Layout" zoomScale="85" zoomScalePageLayoutView="85" workbookViewId="0" topLeftCell="A1">
      <selection activeCell="O35" sqref="O35"/>
    </sheetView>
  </sheetViews>
  <sheetFormatPr defaultColWidth="9.140625" defaultRowHeight="15"/>
  <cols>
    <col min="6" max="6" width="9.57421875" style="0" bestFit="1" customWidth="1"/>
    <col min="10" max="10" width="9.140625" style="0" customWidth="1"/>
    <col min="15" max="15" width="9.57421875" style="0" bestFit="1" customWidth="1"/>
    <col min="16" max="17" width="10.57421875" style="0" bestFit="1" customWidth="1"/>
  </cols>
  <sheetData>
    <row r="1" spans="1:17" ht="19.5" thickBot="1">
      <c r="A1" s="33" t="s">
        <v>0</v>
      </c>
      <c r="B1" s="34"/>
      <c r="C1" s="34"/>
      <c r="D1" s="34"/>
      <c r="E1" s="34"/>
      <c r="F1" s="34"/>
      <c r="G1" s="34"/>
      <c r="H1" s="34"/>
      <c r="I1" s="35"/>
      <c r="J1" s="40"/>
      <c r="K1" s="41"/>
      <c r="L1" s="41"/>
      <c r="M1" s="41"/>
      <c r="N1" s="41"/>
      <c r="O1" s="41"/>
      <c r="P1" s="41"/>
      <c r="Q1" s="41"/>
    </row>
    <row r="2" spans="1:17" ht="44.25" customHeight="1" thickBo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10"/>
      <c r="K2" s="42" t="s">
        <v>21</v>
      </c>
      <c r="L2" s="42"/>
      <c r="M2" s="10" t="s">
        <v>22</v>
      </c>
      <c r="N2" s="11" t="s">
        <v>23</v>
      </c>
      <c r="O2" s="11" t="s">
        <v>24</v>
      </c>
      <c r="P2" s="18" t="s">
        <v>25</v>
      </c>
      <c r="Q2" s="18" t="s">
        <v>26</v>
      </c>
    </row>
    <row r="3" spans="1:17" ht="30" customHeight="1" thickBo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12" t="s">
        <v>27</v>
      </c>
      <c r="K3" s="43" t="s">
        <v>45</v>
      </c>
      <c r="L3" s="43"/>
      <c r="M3" s="13" t="s">
        <v>28</v>
      </c>
      <c r="N3" s="14"/>
      <c r="O3" s="15">
        <f>M3*N3</f>
        <v>0</v>
      </c>
      <c r="P3" s="15">
        <f>O3*0.21</f>
        <v>0</v>
      </c>
      <c r="Q3" s="15">
        <f>O3*1.21</f>
        <v>0</v>
      </c>
    </row>
    <row r="4" spans="1:17" ht="1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12" t="s">
        <v>28</v>
      </c>
      <c r="K4" s="43" t="s">
        <v>46</v>
      </c>
      <c r="L4" s="43"/>
      <c r="M4" s="13" t="s">
        <v>27</v>
      </c>
      <c r="N4" s="14"/>
      <c r="O4" s="15">
        <f aca="true" t="shared" si="0" ref="O4:O24">M4*N4</f>
        <v>0</v>
      </c>
      <c r="P4" s="15">
        <f aca="true" t="shared" si="1" ref="P4:P24">O4*0.21</f>
        <v>0</v>
      </c>
      <c r="Q4" s="15">
        <f aca="true" t="shared" si="2" ref="Q4:Q24">O4*1.21</f>
        <v>0</v>
      </c>
    </row>
    <row r="5" spans="1:17" ht="15.75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12" t="s">
        <v>29</v>
      </c>
      <c r="K5" s="43" t="s">
        <v>35</v>
      </c>
      <c r="L5" s="43"/>
      <c r="M5" s="13" t="s">
        <v>44</v>
      </c>
      <c r="N5" s="14"/>
      <c r="O5" s="15">
        <f t="shared" si="0"/>
        <v>0</v>
      </c>
      <c r="P5" s="15">
        <f t="shared" si="1"/>
        <v>0</v>
      </c>
      <c r="Q5" s="15">
        <f t="shared" si="2"/>
        <v>0</v>
      </c>
    </row>
    <row r="6" spans="1:17" ht="1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12" t="s">
        <v>30</v>
      </c>
      <c r="K6" s="43" t="s">
        <v>38</v>
      </c>
      <c r="L6" s="43"/>
      <c r="M6" s="13" t="s">
        <v>27</v>
      </c>
      <c r="N6" s="16"/>
      <c r="O6" s="15">
        <f t="shared" si="0"/>
        <v>0</v>
      </c>
      <c r="P6" s="15">
        <f t="shared" si="1"/>
        <v>0</v>
      </c>
      <c r="Q6" s="15">
        <f t="shared" si="2"/>
        <v>0</v>
      </c>
    </row>
    <row r="7" spans="1:17" ht="1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12" t="s">
        <v>31</v>
      </c>
      <c r="K7" s="43" t="s">
        <v>48</v>
      </c>
      <c r="L7" s="43"/>
      <c r="M7" s="13" t="s">
        <v>27</v>
      </c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</row>
    <row r="8" spans="1:17" ht="29.25" customHeight="1">
      <c r="A8" s="24" t="s">
        <v>47</v>
      </c>
      <c r="B8" s="24"/>
      <c r="C8" s="24"/>
      <c r="D8" s="24"/>
      <c r="E8" s="24"/>
      <c r="F8" s="24"/>
      <c r="G8" s="24"/>
      <c r="H8" s="24"/>
      <c r="I8" s="24"/>
      <c r="J8" s="12" t="s">
        <v>32</v>
      </c>
      <c r="K8" s="43" t="s">
        <v>49</v>
      </c>
      <c r="L8" s="43"/>
      <c r="M8" s="13" t="s">
        <v>31</v>
      </c>
      <c r="N8" s="14"/>
      <c r="O8" s="15">
        <f t="shared" si="0"/>
        <v>0</v>
      </c>
      <c r="P8" s="15">
        <f t="shared" si="1"/>
        <v>0</v>
      </c>
      <c r="Q8" s="15">
        <f t="shared" si="2"/>
        <v>0</v>
      </c>
    </row>
    <row r="9" spans="1:17" ht="15">
      <c r="A9" s="23"/>
      <c r="B9" s="23"/>
      <c r="C9" s="23"/>
      <c r="D9" s="23"/>
      <c r="E9" s="23"/>
      <c r="F9" s="23"/>
      <c r="G9" s="23"/>
      <c r="H9" s="23"/>
      <c r="I9" s="23"/>
      <c r="J9" s="12" t="s">
        <v>33</v>
      </c>
      <c r="K9" s="43" t="s">
        <v>50</v>
      </c>
      <c r="L9" s="43"/>
      <c r="M9" s="13" t="s">
        <v>28</v>
      </c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</row>
    <row r="10" spans="10:17" ht="15.75" thickBot="1">
      <c r="J10" s="12" t="s">
        <v>37</v>
      </c>
      <c r="K10" s="43" t="s">
        <v>51</v>
      </c>
      <c r="L10" s="43"/>
      <c r="M10" s="13" t="s">
        <v>27</v>
      </c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</row>
    <row r="11" spans="1:17" ht="15.75" thickBot="1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12" t="s">
        <v>39</v>
      </c>
      <c r="K11" s="39" t="s">
        <v>52</v>
      </c>
      <c r="L11" s="39"/>
      <c r="M11" s="13" t="s">
        <v>30</v>
      </c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</row>
    <row r="12" spans="6:17" ht="15.75" thickBot="1">
      <c r="F12" s="1"/>
      <c r="J12" s="12" t="s">
        <v>40</v>
      </c>
      <c r="K12" s="39" t="s">
        <v>53</v>
      </c>
      <c r="L12" s="39"/>
      <c r="M12" s="13" t="s">
        <v>27</v>
      </c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</row>
    <row r="13" spans="1:17" ht="15">
      <c r="A13" s="27" t="s">
        <v>7</v>
      </c>
      <c r="B13" s="28"/>
      <c r="C13" s="28"/>
      <c r="D13" s="28"/>
      <c r="E13" s="28"/>
      <c r="F13" s="28"/>
      <c r="G13" s="28"/>
      <c r="H13" s="28"/>
      <c r="I13" s="28"/>
      <c r="J13" s="12" t="s">
        <v>41</v>
      </c>
      <c r="K13" s="39" t="s">
        <v>54</v>
      </c>
      <c r="L13" s="39"/>
      <c r="M13" s="13" t="s">
        <v>28</v>
      </c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</row>
    <row r="14" spans="1:17" ht="15">
      <c r="A14" s="29" t="s">
        <v>8</v>
      </c>
      <c r="B14" s="23"/>
      <c r="C14" s="23"/>
      <c r="D14" s="23"/>
      <c r="E14" s="23"/>
      <c r="F14" s="23"/>
      <c r="G14" s="23"/>
      <c r="H14" s="23"/>
      <c r="I14" s="23"/>
      <c r="J14" s="12" t="s">
        <v>42</v>
      </c>
      <c r="K14" s="39" t="s">
        <v>55</v>
      </c>
      <c r="L14" s="39"/>
      <c r="M14" s="13" t="s">
        <v>27</v>
      </c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</row>
    <row r="15" spans="1:17" ht="15">
      <c r="A15" s="29" t="s">
        <v>9</v>
      </c>
      <c r="B15" s="23"/>
      <c r="C15" s="23"/>
      <c r="D15" s="23"/>
      <c r="E15" s="23"/>
      <c r="F15" s="23"/>
      <c r="G15" s="23"/>
      <c r="H15" s="23"/>
      <c r="I15" s="23"/>
      <c r="J15" s="12" t="s">
        <v>43</v>
      </c>
      <c r="K15" s="44" t="s">
        <v>59</v>
      </c>
      <c r="L15" s="44"/>
      <c r="M15" s="13" t="s">
        <v>27</v>
      </c>
      <c r="N15" s="16"/>
      <c r="O15" s="15">
        <f t="shared" si="0"/>
        <v>0</v>
      </c>
      <c r="P15" s="15">
        <f t="shared" si="1"/>
        <v>0</v>
      </c>
      <c r="Q15" s="15">
        <f t="shared" si="2"/>
        <v>0</v>
      </c>
    </row>
    <row r="16" spans="1:17" ht="28.35" customHeight="1">
      <c r="A16" s="29" t="s">
        <v>10</v>
      </c>
      <c r="B16" s="23"/>
      <c r="C16" s="23"/>
      <c r="D16" s="23"/>
      <c r="E16" s="23"/>
      <c r="F16" s="23"/>
      <c r="G16" s="23"/>
      <c r="H16" s="23"/>
      <c r="I16" s="23"/>
      <c r="J16" s="12" t="s">
        <v>44</v>
      </c>
      <c r="K16" s="44" t="s">
        <v>56</v>
      </c>
      <c r="L16" s="44"/>
      <c r="M16" s="13" t="s">
        <v>27</v>
      </c>
      <c r="N16" s="16"/>
      <c r="O16" s="15">
        <f t="shared" si="0"/>
        <v>0</v>
      </c>
      <c r="P16" s="15">
        <f t="shared" si="1"/>
        <v>0</v>
      </c>
      <c r="Q16" s="15">
        <f t="shared" si="2"/>
        <v>0</v>
      </c>
    </row>
    <row r="17" spans="1:17" ht="30.75" customHeight="1">
      <c r="A17" s="29" t="s">
        <v>11</v>
      </c>
      <c r="B17" s="23"/>
      <c r="C17" s="23"/>
      <c r="D17" s="23"/>
      <c r="E17" s="23"/>
      <c r="F17" s="23"/>
      <c r="G17" s="23"/>
      <c r="H17" s="23"/>
      <c r="I17" s="23"/>
      <c r="J17" s="12" t="s">
        <v>58</v>
      </c>
      <c r="K17" s="46" t="s">
        <v>57</v>
      </c>
      <c r="L17" s="46"/>
      <c r="M17" s="13" t="s">
        <v>37</v>
      </c>
      <c r="N17" s="16"/>
      <c r="O17" s="15">
        <f t="shared" si="0"/>
        <v>0</v>
      </c>
      <c r="P17" s="15">
        <f t="shared" si="1"/>
        <v>0</v>
      </c>
      <c r="Q17" s="15">
        <f t="shared" si="2"/>
        <v>0</v>
      </c>
    </row>
    <row r="18" spans="1:17" ht="34.5" customHeight="1" thickBot="1">
      <c r="A18" s="21" t="s">
        <v>12</v>
      </c>
      <c r="B18" s="22"/>
      <c r="C18" s="22"/>
      <c r="D18" s="22"/>
      <c r="E18" s="22"/>
      <c r="F18" s="22"/>
      <c r="G18" s="22"/>
      <c r="H18" s="22"/>
      <c r="I18" s="22"/>
      <c r="J18" s="12" t="s">
        <v>36</v>
      </c>
      <c r="K18" s="46" t="s">
        <v>60</v>
      </c>
      <c r="L18" s="46"/>
      <c r="M18" s="13" t="s">
        <v>27</v>
      </c>
      <c r="N18" s="16"/>
      <c r="O18" s="15">
        <f t="shared" si="0"/>
        <v>0</v>
      </c>
      <c r="P18" s="15">
        <f t="shared" si="1"/>
        <v>0</v>
      </c>
      <c r="Q18" s="15">
        <f t="shared" si="2"/>
        <v>0</v>
      </c>
    </row>
    <row r="19" spans="10:17" ht="15.75" customHeight="1" thickBot="1">
      <c r="J19" s="12" t="s">
        <v>66</v>
      </c>
      <c r="K19" s="31" t="s">
        <v>61</v>
      </c>
      <c r="L19" s="31"/>
      <c r="M19" s="13" t="s">
        <v>70</v>
      </c>
      <c r="N19" s="16"/>
      <c r="O19" s="15">
        <f t="shared" si="0"/>
        <v>0</v>
      </c>
      <c r="P19" s="15">
        <f t="shared" si="1"/>
        <v>0</v>
      </c>
      <c r="Q19" s="15">
        <f t="shared" si="2"/>
        <v>0</v>
      </c>
    </row>
    <row r="20" spans="1:17" ht="15" customHeight="1">
      <c r="A20" s="27" t="s">
        <v>13</v>
      </c>
      <c r="B20" s="28"/>
      <c r="C20" s="28"/>
      <c r="D20" s="28"/>
      <c r="E20" s="28"/>
      <c r="F20" s="28"/>
      <c r="G20" s="28"/>
      <c r="H20" s="28"/>
      <c r="I20" s="28"/>
      <c r="J20" s="12" t="s">
        <v>67</v>
      </c>
      <c r="K20" s="31" t="s">
        <v>62</v>
      </c>
      <c r="L20" s="31"/>
      <c r="M20" s="13" t="s">
        <v>27</v>
      </c>
      <c r="N20" s="16"/>
      <c r="O20" s="15">
        <f t="shared" si="0"/>
        <v>0</v>
      </c>
      <c r="P20" s="15">
        <f t="shared" si="1"/>
        <v>0</v>
      </c>
      <c r="Q20" s="15">
        <f t="shared" si="2"/>
        <v>0</v>
      </c>
    </row>
    <row r="21" spans="1:17" ht="15" customHeight="1">
      <c r="A21" s="29" t="s">
        <v>14</v>
      </c>
      <c r="B21" s="23"/>
      <c r="C21" s="23"/>
      <c r="D21" s="23"/>
      <c r="E21" s="23"/>
      <c r="F21" s="23"/>
      <c r="G21" s="23"/>
      <c r="H21" s="23"/>
      <c r="I21" s="23"/>
      <c r="J21" s="12" t="s">
        <v>68</v>
      </c>
      <c r="K21" s="45" t="s">
        <v>63</v>
      </c>
      <c r="L21" s="45"/>
      <c r="M21" s="13" t="s">
        <v>27</v>
      </c>
      <c r="N21" s="16"/>
      <c r="O21" s="15">
        <f t="shared" si="0"/>
        <v>0</v>
      </c>
      <c r="P21" s="15">
        <f t="shared" si="1"/>
        <v>0</v>
      </c>
      <c r="Q21" s="15">
        <f t="shared" si="2"/>
        <v>0</v>
      </c>
    </row>
    <row r="22" spans="1:17" ht="15.75" thickBot="1">
      <c r="A22" s="21" t="s">
        <v>15</v>
      </c>
      <c r="B22" s="22"/>
      <c r="C22" s="22"/>
      <c r="D22" s="22"/>
      <c r="E22" s="22"/>
      <c r="F22" s="22"/>
      <c r="G22" s="22"/>
      <c r="H22" s="22"/>
      <c r="I22" s="22"/>
      <c r="J22" s="12" t="s">
        <v>69</v>
      </c>
      <c r="K22" s="32" t="s">
        <v>64</v>
      </c>
      <c r="L22" s="32"/>
      <c r="M22" s="13" t="s">
        <v>58</v>
      </c>
      <c r="N22" s="16"/>
      <c r="O22" s="15">
        <f t="shared" si="0"/>
        <v>0</v>
      </c>
      <c r="P22" s="15">
        <f t="shared" si="1"/>
        <v>0</v>
      </c>
      <c r="Q22" s="15">
        <f t="shared" si="2"/>
        <v>0</v>
      </c>
    </row>
    <row r="23" spans="10:17" ht="15.75" customHeight="1" thickBot="1">
      <c r="J23" s="12" t="s">
        <v>70</v>
      </c>
      <c r="K23" s="31" t="s">
        <v>65</v>
      </c>
      <c r="L23" s="31"/>
      <c r="M23" s="13" t="s">
        <v>27</v>
      </c>
      <c r="N23" s="16"/>
      <c r="O23" s="15">
        <f t="shared" si="0"/>
        <v>0</v>
      </c>
      <c r="P23" s="15">
        <f t="shared" si="1"/>
        <v>0</v>
      </c>
      <c r="Q23" s="17">
        <f t="shared" si="2"/>
        <v>0</v>
      </c>
    </row>
    <row r="24" spans="1:17" ht="15.75" customHeight="1">
      <c r="A24" s="27" t="s">
        <v>16</v>
      </c>
      <c r="B24" s="28"/>
      <c r="C24" s="28"/>
      <c r="D24" s="28"/>
      <c r="E24" s="28"/>
      <c r="F24" s="8">
        <f>O26</f>
        <v>0</v>
      </c>
      <c r="G24" s="2"/>
      <c r="H24" s="2"/>
      <c r="I24" s="2"/>
      <c r="J24" s="12" t="s">
        <v>71</v>
      </c>
      <c r="K24" s="32" t="s">
        <v>72</v>
      </c>
      <c r="L24" s="32"/>
      <c r="M24" s="13">
        <v>3</v>
      </c>
      <c r="N24" s="20"/>
      <c r="O24" s="15">
        <f t="shared" si="0"/>
        <v>0</v>
      </c>
      <c r="P24" s="15">
        <f t="shared" si="1"/>
        <v>0</v>
      </c>
      <c r="Q24" s="17">
        <f t="shared" si="2"/>
        <v>0</v>
      </c>
    </row>
    <row r="25" ht="16.5" customHeight="1">
      <c r="A25" s="3"/>
    </row>
    <row r="26" spans="1:17" ht="16.5" customHeight="1">
      <c r="A26" s="29" t="s">
        <v>17</v>
      </c>
      <c r="B26" s="23"/>
      <c r="C26" s="23"/>
      <c r="D26" s="23"/>
      <c r="E26" s="23"/>
      <c r="F26" s="19">
        <f>P26</f>
        <v>0</v>
      </c>
      <c r="J26" s="47" t="s">
        <v>73</v>
      </c>
      <c r="K26" s="48"/>
      <c r="L26" s="48"/>
      <c r="M26" s="48"/>
      <c r="N26" s="48"/>
      <c r="O26" s="49">
        <f>SUM(O3:O24)</f>
        <v>0</v>
      </c>
      <c r="P26" s="49">
        <f aca="true" t="shared" si="3" ref="P26:Q26">SUM(P3:P24)</f>
        <v>0</v>
      </c>
      <c r="Q26" s="49">
        <f t="shared" si="3"/>
        <v>0</v>
      </c>
    </row>
    <row r="27" ht="16.5" customHeight="1">
      <c r="A27" s="3"/>
    </row>
    <row r="28" spans="1:9" ht="16.5" customHeight="1" thickBot="1">
      <c r="A28" s="21" t="s">
        <v>18</v>
      </c>
      <c r="B28" s="22"/>
      <c r="C28" s="22"/>
      <c r="D28" s="22"/>
      <c r="E28" s="22"/>
      <c r="F28" s="9">
        <f>Q26</f>
        <v>0</v>
      </c>
      <c r="G28" s="5"/>
      <c r="H28" s="5"/>
      <c r="I28" s="5"/>
    </row>
    <row r="30" ht="16.5" customHeight="1" thickBot="1"/>
    <row r="31" spans="1:9" ht="15">
      <c r="A31" s="27" t="s">
        <v>19</v>
      </c>
      <c r="B31" s="28"/>
      <c r="C31" s="28"/>
      <c r="D31" s="28"/>
      <c r="E31" s="28"/>
      <c r="F31" s="28"/>
      <c r="G31" s="28"/>
      <c r="H31" s="28"/>
      <c r="I31" s="30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29" t="s">
        <v>20</v>
      </c>
      <c r="B37" s="23"/>
      <c r="C37" s="23"/>
      <c r="D37" s="23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8">
    <mergeCell ref="K14:L14"/>
    <mergeCell ref="K15:L15"/>
    <mergeCell ref="K21:L21"/>
    <mergeCell ref="K16:L16"/>
    <mergeCell ref="K17:L17"/>
    <mergeCell ref="K18:L18"/>
    <mergeCell ref="K19:L19"/>
    <mergeCell ref="K20:L20"/>
    <mergeCell ref="K5:L5"/>
    <mergeCell ref="K6:L6"/>
    <mergeCell ref="K8:L8"/>
    <mergeCell ref="K12:L12"/>
    <mergeCell ref="K13:L13"/>
    <mergeCell ref="K23:L23"/>
    <mergeCell ref="K22:L22"/>
    <mergeCell ref="K24:L24"/>
    <mergeCell ref="A1:I1"/>
    <mergeCell ref="A2:I2"/>
    <mergeCell ref="A3:I3"/>
    <mergeCell ref="A4:I4"/>
    <mergeCell ref="A5:I5"/>
    <mergeCell ref="K11:L11"/>
    <mergeCell ref="J1:Q1"/>
    <mergeCell ref="K2:L2"/>
    <mergeCell ref="K10:L10"/>
    <mergeCell ref="K9:L9"/>
    <mergeCell ref="K7:L7"/>
    <mergeCell ref="K3:L3"/>
    <mergeCell ref="K4:L4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</mergeCells>
  <conditionalFormatting sqref="J2:O2 M9:N23">
    <cfRule type="cellIs" priority="1026" dxfId="0" operator="greaterThan" stopIfTrue="1">
      <formula>0</formula>
    </cfRule>
  </conditionalFormatting>
  <conditionalFormatting sqref="K3:K21">
    <cfRule type="cellIs" priority="3" dxfId="0" operator="greaterThan" stopIfTrue="1">
      <formula>0</formula>
    </cfRule>
  </conditionalFormatting>
  <conditionalFormatting sqref="M3:M11">
    <cfRule type="cellIs" priority="437" dxfId="0" operator="greaterThan" stopIfTrue="1">
      <formula>0</formula>
    </cfRule>
  </conditionalFormatting>
  <conditionalFormatting sqref="M6:N7">
    <cfRule type="cellIs" priority="953" dxfId="0" operator="greaterThan" stopIfTrue="1">
      <formula>0</formula>
    </cfRule>
  </conditionalFormatting>
  <conditionalFormatting sqref="N3:N5">
    <cfRule type="cellIs" priority="435" dxfId="0" operator="greaterThan" stopIfTrue="1">
      <formula>0</formula>
    </cfRule>
  </conditionalFormatting>
  <conditionalFormatting sqref="N8">
    <cfRule type="cellIs" priority="661" dxfId="0" operator="greaterThan" stopIfTrue="1">
      <formula>0</formula>
    </cfRule>
  </conditionalFormatting>
  <conditionalFormatting sqref="O3:O24">
    <cfRule type="cellIs" priority="1027" dxfId="0" operator="greaterThan" stopIfTrue="1">
      <formula>0</formula>
    </cfRule>
  </conditionalFormatting>
  <conditionalFormatting sqref="J3:J24 P2:Q24 J26">
    <cfRule type="cellIs" priority="441" dxfId="0" operator="greaterThan" stopIfTrue="1">
      <formula>0</formula>
    </cfRule>
  </conditionalFormatting>
  <conditionalFormatting sqref="K23">
    <cfRule type="cellIs" priority="2" dxfId="0" operator="greaterThan" stopIfTrue="1">
      <formula>0</formula>
    </cfRule>
  </conditionalFormatting>
  <conditionalFormatting sqref="M24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B29257-A9D9-4CEC-A34C-E934F04CD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E3045E-553B-419A-B524-7DF0D785D30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57e7c96-e177-45e9-9cb9-5062083aa82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4a61cfe-b6a2-4e2b-abb1-61028da77a6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cp:lastPrinted>2024-06-22T12:41:35Z</cp:lastPrinted>
  <dcterms:created xsi:type="dcterms:W3CDTF">2014-08-19T14:07:24Z</dcterms:created>
  <dcterms:modified xsi:type="dcterms:W3CDTF">2024-06-22T12:41:38Z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