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mov u Biřičky\69 VZ - Nábytkové vybavení kanceláří staničních sester\01 Zadávací dokumentace a Výzva\"/>
    </mc:Choice>
  </mc:AlternateContent>
  <xr:revisionPtr revIDLastSave="0" documentId="13_ncr:1_{DD82A906-993B-4CF5-816F-A03C7F0BAB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F97" i="1"/>
  <c r="F98" i="1"/>
  <c r="F99" i="1"/>
  <c r="F100" i="1"/>
  <c r="H96" i="1"/>
  <c r="I96" i="1" s="1"/>
  <c r="H97" i="1"/>
  <c r="I97" i="1" s="1"/>
  <c r="H98" i="1"/>
  <c r="I98" i="1" s="1"/>
  <c r="H99" i="1"/>
  <c r="I99" i="1" s="1"/>
  <c r="H100" i="1"/>
  <c r="I100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31" i="1"/>
  <c r="I31" i="1" s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1" i="1"/>
  <c r="I11" i="1" s="1"/>
  <c r="F11" i="1"/>
  <c r="H94" i="1"/>
  <c r="I94" i="1" s="1"/>
  <c r="H95" i="1"/>
  <c r="I95" i="1" s="1"/>
  <c r="F94" i="1"/>
  <c r="F95" i="1"/>
  <c r="I93" i="1" l="1"/>
  <c r="H93" i="1"/>
  <c r="K94" i="1"/>
  <c r="L94" i="1" s="1"/>
  <c r="I10" i="1"/>
  <c r="K11" i="1"/>
  <c r="H10" i="1"/>
  <c r="H73" i="1"/>
  <c r="F73" i="1"/>
  <c r="L11" i="1" l="1"/>
  <c r="I73" i="1"/>
  <c r="I72" i="1" s="1"/>
  <c r="H72" i="1"/>
  <c r="K73" i="1"/>
  <c r="L73" i="1" s="1"/>
  <c r="F52" i="1" l="1"/>
  <c r="H52" i="1"/>
  <c r="I52" i="1" l="1"/>
  <c r="I51" i="1" s="1"/>
  <c r="K53" i="1"/>
  <c r="L53" i="1" s="1"/>
  <c r="H51" i="1"/>
  <c r="H30" i="1"/>
  <c r="F30" i="1"/>
  <c r="H29" i="1" l="1"/>
  <c r="H101" i="1" s="1"/>
  <c r="H102" i="1" s="1"/>
  <c r="K30" i="1"/>
  <c r="I30" i="1"/>
  <c r="I29" i="1" s="1"/>
  <c r="L30" i="1" l="1"/>
  <c r="L96" i="1" s="1"/>
  <c r="K96" i="1"/>
  <c r="H103" i="1"/>
</calcChain>
</file>

<file path=xl/sharedStrings.xml><?xml version="1.0" encoding="utf-8"?>
<sst xmlns="http://schemas.openxmlformats.org/spreadsheetml/2006/main" count="293" uniqueCount="152">
  <si>
    <t>MJ</t>
  </si>
  <si>
    <t>ks</t>
  </si>
  <si>
    <t>Nabídková cena
(v Kč bez DPH)</t>
  </si>
  <si>
    <t>Nabídková cena
(v Kč vč. DPH)</t>
  </si>
  <si>
    <t>Nabídková cena za MJ (v Kč)</t>
  </si>
  <si>
    <t>SPOTŘEBNÍ KOŠ (Položkový seznam)</t>
  </si>
  <si>
    <t>[doplní dodavatel]</t>
  </si>
  <si>
    <t>sídlo:</t>
  </si>
  <si>
    <t>zástupce:</t>
  </si>
  <si>
    <r>
      <t>Obchodní firma</t>
    </r>
    <r>
      <rPr>
        <b/>
        <sz val="8"/>
        <color rgb="FF000000"/>
        <rFont val="Calibri"/>
        <family val="2"/>
        <charset val="238"/>
        <scheme val="minor"/>
      </rPr>
      <t xml:space="preserve"> / název:</t>
    </r>
  </si>
  <si>
    <t>IČ / DIČ:</t>
  </si>
  <si>
    <t>[doplní dodavatel] / [doplní dodavatel]</t>
  </si>
  <si>
    <t>IDENTIFIKAČNÍ ÚDAJE DODAVATELE:</t>
  </si>
  <si>
    <t>Souhrnná nabídková cena za požadované MJ zadavatelem (v Kč)</t>
  </si>
  <si>
    <t>Příloha č. 4 Zadávací dokumentace:</t>
  </si>
  <si>
    <t>Celková nabídková cena (v Kč bez DPH)</t>
  </si>
  <si>
    <t>DPH</t>
  </si>
  <si>
    <t>Celková nabídková cena (v Kč včetně DPH)</t>
  </si>
  <si>
    <t>Upozornění: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</si>
  <si>
    <t>Název požadované položky 
(Bližší specifikace je definována v Projektové dokumentaci a vizuálním zpracování nábytkového vybavení, kde jsou blíže definovány jednotlivé položky)</t>
  </si>
  <si>
    <t>1.2</t>
  </si>
  <si>
    <t>1.1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</si>
  <si>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</si>
  <si>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</si>
  <si>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</si>
  <si>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</si>
  <si>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</si>
  <si>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</si>
  <si>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</si>
  <si>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</si>
  <si>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</si>
  <si>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</si>
  <si>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</si>
  <si>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</si>
  <si>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</si>
  <si>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</si>
  <si>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</si>
  <si>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4.6</t>
  </si>
  <si>
    <t>4.7</t>
  </si>
  <si>
    <t>5.1</t>
  </si>
  <si>
    <t>KANCELÁŘ 4.NP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</si>
  <si>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</si>
  <si>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</si>
  <si>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</si>
  <si>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</si>
  <si>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</si>
  <si>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</si>
  <si>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</si>
  <si>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</si>
  <si>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</si>
  <si>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</si>
  <si>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</si>
  <si>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</si>
  <si>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</si>
  <si>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</si>
  <si>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</si>
  <si>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Pracovní stůl - hlavní + boční část</t>
  </si>
  <si>
    <t>Zásuvkový kontejner</t>
  </si>
  <si>
    <t>Stůl jednací</t>
  </si>
  <si>
    <t>Kancelářská židle</t>
  </si>
  <si>
    <t>Konferenční křesílko</t>
  </si>
  <si>
    <t>Horní skříňka kancelářská</t>
  </si>
  <si>
    <t>Otevřená knihovna</t>
  </si>
  <si>
    <t>Úložná skříň vysoká dvojitě uzamykatelná</t>
  </si>
  <si>
    <t>Spodní skříňka lednicová</t>
  </si>
  <si>
    <t>Spodní skříňka úložná</t>
  </si>
  <si>
    <t>Horní skříňka</t>
  </si>
  <si>
    <t>Pracovní deska</t>
  </si>
  <si>
    <t>Obkladová deska</t>
  </si>
  <si>
    <t>Obklad Lacobel</t>
  </si>
  <si>
    <t>LED osvětlení</t>
  </si>
  <si>
    <t>Věšákový panel</t>
  </si>
  <si>
    <t>KANCLÁŘ 3.NP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</si>
  <si>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</si>
  <si>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</si>
  <si>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</si>
  <si>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</si>
  <si>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</si>
  <si>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</si>
  <si>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</si>
  <si>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</si>
  <si>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</si>
  <si>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</si>
  <si>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</si>
  <si>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</si>
  <si>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</si>
  <si>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</si>
  <si>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</si>
  <si>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</si>
  <si>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</si>
  <si>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Úložná skříň vysoká dvojitě uzamykatelná vč. 5ks plnovýsuvná zásuvka skrytá</t>
  </si>
  <si>
    <t>Úložná skřín snížená</t>
  </si>
  <si>
    <t>Spodní skříňka úložná dřezová</t>
  </si>
  <si>
    <t>Dřez + baterie</t>
  </si>
  <si>
    <t>Věšákový panel se zrcadlem</t>
  </si>
  <si>
    <t>KANCELÁŘ 2.NP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</si>
  <si>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</si>
  <si>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</si>
  <si>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</si>
  <si>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</si>
  <si>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</si>
  <si>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</si>
  <si>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</si>
  <si>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</si>
  <si>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</si>
  <si>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</si>
  <si>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</si>
  <si>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</si>
  <si>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</si>
  <si>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</si>
  <si>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</si>
  <si>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</si>
  <si>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</si>
  <si>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</si>
  <si>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</si>
  <si>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</si>
  <si>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</si>
  <si>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</si>
  <si>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</si>
  <si>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</si>
  <si>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</si>
  <si>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</si>
  <si>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</si>
  <si>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</si>
  <si>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5.2</t>
  </si>
  <si>
    <t>5.3</t>
  </si>
  <si>
    <t>5.4</t>
  </si>
  <si>
    <t>5.5</t>
  </si>
  <si>
    <t>5.6</t>
  </si>
  <si>
    <t>5.7</t>
  </si>
  <si>
    <t>OSTATNÍ</t>
  </si>
  <si>
    <t>Podlahová krytina 3x 15,6m2 + 1x 16,5m2 (celkem 63,3m2) - nehořlavá, olištování, pokládka</t>
  </si>
  <si>
    <t>SDK podhled 3x 14,5m2 + 1x 16,5m2 (celkem 60m2) - kompletní montáž vč. tmelení, broušení apod.</t>
  </si>
  <si>
    <t>Oškrábání omítek + nové sádrové omítky + výmalba (výmalba vč. SDK stropů) - celkem 250m2</t>
  </si>
  <si>
    <t>Svítidlo LED kulaté zápustné</t>
  </si>
  <si>
    <t>Úprava elektroinstalace vč. revize (KPL 4x kancelář)</t>
  </si>
  <si>
    <t>Stolová deska 1500x634mm (LDTD bříza + ABS hrana)</t>
  </si>
  <si>
    <t>Policová otevřená skříňka 1185x634x340mm (LDTD bříza + ABS hrana)</t>
  </si>
  <si>
    <t>DALŠÍ POŽADAVKY NA DODÁVKY SHORA UVEDENÉHO NÁBYTKOVÉHO VYBAVENÍ A ZAŘÍZENÍ:</t>
  </si>
  <si>
    <t>Veškeré uváděné ceny jsou včetně dopravy, montáže a instalace v místě plnění</t>
  </si>
  <si>
    <t>Minimální požadovaná záruka na veškeré shora uváděné nábytkové vybavení a zařízení je 4 roky</t>
  </si>
  <si>
    <t>KANCELÁŘ 1.NP</t>
  </si>
  <si>
    <t>Nabídková cena za MJ
(v Kč bez DPH)</t>
  </si>
  <si>
    <r>
      <t xml:space="preserve">mikrovlná trouba (typový referenční výrobek: </t>
    </r>
    <r>
      <rPr>
        <b/>
        <i/>
        <sz val="8"/>
        <color theme="1"/>
        <rFont val="Calibri"/>
        <family val="2"/>
        <charset val="238"/>
        <scheme val="minor"/>
      </rPr>
      <t>Kluge KTM2011B</t>
    </r>
    <r>
      <rPr>
        <b/>
        <sz val="8"/>
        <color theme="1"/>
        <rFont val="Calibri"/>
        <family val="2"/>
        <charset val="238"/>
        <scheme val="minor"/>
      </rPr>
      <t>)</t>
    </r>
  </si>
  <si>
    <r>
      <t>vestavná lednice (typový referenční výrobek:</t>
    </r>
    <r>
      <rPr>
        <b/>
        <i/>
        <sz val="8"/>
        <color theme="1"/>
        <rFont val="Calibri"/>
        <family val="2"/>
        <charset val="238"/>
        <scheme val="minor"/>
      </rPr>
      <t xml:space="preserve"> Kluge KC2122J</t>
    </r>
    <r>
      <rPr>
        <b/>
        <sz val="8"/>
        <color theme="1"/>
        <rFont val="Calibri"/>
        <family val="2"/>
        <charset val="238"/>
        <scheme val="minor"/>
      </rPr>
      <t>)</t>
    </r>
  </si>
  <si>
    <r>
      <t xml:space="preserve">vestavná lednice (typový referenční výrobek: </t>
    </r>
    <r>
      <rPr>
        <b/>
        <i/>
        <sz val="8"/>
        <color theme="1"/>
        <rFont val="Calibri"/>
        <family val="2"/>
        <charset val="238"/>
        <scheme val="minor"/>
      </rPr>
      <t>Kluge KC2122J</t>
    </r>
    <r>
      <rPr>
        <b/>
        <sz val="8"/>
        <color theme="1"/>
        <rFont val="Calibri"/>
        <family val="2"/>
        <charset val="238"/>
        <scheme val="minor"/>
      </rPr>
      <t>)</t>
    </r>
  </si>
  <si>
    <t>Počet MJ (v rámci dodávky)</t>
  </si>
  <si>
    <t>Sazba DPH (v procentech)</t>
  </si>
  <si>
    <t>mikrovlná trouba (typový referenční výrobek: Kluge KTM2011B)</t>
  </si>
  <si>
    <t>soubor</t>
  </si>
  <si>
    <t>Číslo
pol.</t>
  </si>
  <si>
    <t>Nabídková cena za MJ za 1 ks jednotlivých položek nábytkového vybavení a zařízení  (specifikovaných MJ jako "ks") v rámci Spotřebního koše (položkového seznamu) NESMÍ PŘEKROČIT částku 39 999,-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</si>
</sst>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0" fontId="1" fillId="8" borderId="27" xfId="0" applyFont="1" applyFill="1" applyBorder="1" applyAlignment="1" applyProtection="1">
      <alignment horizontal="left" vertical="center"/>
      <protection hidden="1"/>
    </xf>
    <xf numFmtId="0" fontId="1" fillId="8" borderId="2" xfId="0" applyFont="1" applyFill="1" applyBorder="1" applyAlignment="1" applyProtection="1">
      <alignment horizontal="left" vertical="center"/>
      <protection hidden="1"/>
    </xf>
    <xf numFmtId="0" fontId="3" fillId="8" borderId="4" xfId="0" applyFont="1" applyFill="1" applyBorder="1" applyAlignment="1" applyProtection="1">
      <alignment horizontal="left" vertical="center"/>
      <protection hidden="1"/>
    </xf>
    <xf numFmtId="0" fontId="3" fillId="8" borderId="5" xfId="0" applyFont="1" applyFill="1" applyBorder="1" applyAlignment="1" applyProtection="1">
      <alignment horizontal="left" vertical="center"/>
      <protection hidden="1"/>
    </xf>
    <xf numFmtId="0" fontId="3" fillId="8" borderId="7" xfId="0" applyFont="1" applyFill="1" applyBorder="1" applyAlignment="1" applyProtection="1">
      <alignment horizontal="left" vertical="center"/>
      <protection hidden="1"/>
    </xf>
    <xf numFmtId="0" fontId="3" fillId="8" borderId="8" xfId="0" applyFont="1" applyFill="1" applyBorder="1" applyAlignment="1" applyProtection="1">
      <alignment horizontal="left" vertical="center"/>
      <protection hidden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7" fillId="4" borderId="31" xfId="0" applyNumberFormat="1" applyFont="1" applyFill="1" applyBorder="1" applyAlignment="1">
      <alignment horizontal="center" vertical="center" wrapText="1"/>
    </xf>
    <xf numFmtId="164" fontId="7" fillId="4" borderId="3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164" fontId="12" fillId="8" borderId="21" xfId="0" applyNumberFormat="1" applyFont="1" applyFill="1" applyBorder="1" applyAlignment="1">
      <alignment vertical="center" wrapText="1"/>
    </xf>
    <xf numFmtId="164" fontId="12" fillId="8" borderId="11" xfId="0" applyNumberFormat="1" applyFont="1" applyFill="1" applyBorder="1" applyAlignment="1">
      <alignment vertical="center" wrapText="1"/>
    </xf>
    <xf numFmtId="164" fontId="12" fillId="8" borderId="29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wrapText="1"/>
    </xf>
    <xf numFmtId="0" fontId="12" fillId="6" borderId="33" xfId="0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6" fillId="0" borderId="31" xfId="0" applyNumberFormat="1" applyFont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12" fillId="6" borderId="29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65" fontId="8" fillId="5" borderId="27" xfId="0" applyNumberFormat="1" applyFont="1" applyFill="1" applyBorder="1" applyAlignment="1">
      <alignment horizontal="center" wrapText="1"/>
    </xf>
    <xf numFmtId="165" fontId="8" fillId="5" borderId="3" xfId="0" applyNumberFormat="1" applyFont="1" applyFill="1" applyBorder="1" applyAlignment="1">
      <alignment horizontal="center" wrapText="1"/>
    </xf>
    <xf numFmtId="165" fontId="8" fillId="5" borderId="4" xfId="0" applyNumberFormat="1" applyFont="1" applyFill="1" applyBorder="1" applyAlignment="1">
      <alignment horizontal="center" wrapText="1"/>
    </xf>
    <xf numFmtId="165" fontId="8" fillId="5" borderId="6" xfId="0" applyNumberFormat="1" applyFont="1" applyFill="1" applyBorder="1" applyAlignment="1">
      <alignment horizontal="center" wrapText="1"/>
    </xf>
    <xf numFmtId="165" fontId="8" fillId="5" borderId="7" xfId="0" applyNumberFormat="1" applyFont="1" applyFill="1" applyBorder="1" applyAlignment="1">
      <alignment horizontal="center" wrapText="1"/>
    </xf>
    <xf numFmtId="165" fontId="8" fillId="5" borderId="9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3" fontId="5" fillId="7" borderId="25" xfId="0" applyNumberFormat="1" applyFont="1" applyFill="1" applyBorder="1" applyAlignment="1">
      <alignment horizontal="center" vertical="center" wrapText="1"/>
    </xf>
    <xf numFmtId="3" fontId="5" fillId="7" borderId="18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tabSelected="1" topLeftCell="A78" zoomScale="90" zoomScaleNormal="90" workbookViewId="0">
      <selection activeCell="A108" sqref="A108:I108"/>
    </sheetView>
  </sheetViews>
  <sheetFormatPr defaultColWidth="9.140625" defaultRowHeight="12" x14ac:dyDescent="0.2"/>
  <cols>
    <col min="1" max="1" width="4.140625" style="1" customWidth="1"/>
    <col min="2" max="2" width="28.28515625" style="1" customWidth="1"/>
    <col min="3" max="3" width="5.5703125" style="1" customWidth="1"/>
    <col min="4" max="4" width="9.85546875" style="1" customWidth="1"/>
    <col min="5" max="5" width="9" style="1" customWidth="1"/>
    <col min="6" max="6" width="9.7109375" style="1" customWidth="1"/>
    <col min="7" max="7" width="6.85546875" style="1" customWidth="1"/>
    <col min="8" max="8" width="11.28515625" style="1" customWidth="1"/>
    <col min="9" max="9" width="11.140625" style="1" customWidth="1"/>
    <col min="10" max="10" width="9.140625" style="1"/>
    <col min="11" max="11" width="0" style="1" hidden="1" customWidth="1"/>
    <col min="12" max="12" width="12.42578125" style="1" hidden="1" customWidth="1"/>
    <col min="13" max="13" width="0" style="1" hidden="1" customWidth="1"/>
    <col min="14" max="16384" width="9.140625" style="1"/>
  </cols>
  <sheetData>
    <row r="1" spans="1:12" ht="15.75" x14ac:dyDescent="0.25">
      <c r="A1" s="57" t="s">
        <v>14</v>
      </c>
      <c r="B1" s="58"/>
      <c r="C1" s="58"/>
      <c r="D1" s="58"/>
      <c r="E1" s="58"/>
      <c r="F1" s="58"/>
      <c r="G1" s="58"/>
      <c r="H1" s="58"/>
      <c r="I1" s="58"/>
    </row>
    <row r="2" spans="1:12" ht="16.5" thickBot="1" x14ac:dyDescent="0.25">
      <c r="A2" s="59" t="s">
        <v>5</v>
      </c>
      <c r="B2" s="60"/>
      <c r="C2" s="60"/>
      <c r="D2" s="60"/>
      <c r="E2" s="60"/>
      <c r="F2" s="60"/>
      <c r="G2" s="60"/>
      <c r="H2" s="60"/>
      <c r="I2" s="60"/>
    </row>
    <row r="3" spans="1:12" ht="15.75" x14ac:dyDescent="0.2">
      <c r="A3" s="65" t="s">
        <v>12</v>
      </c>
      <c r="B3" s="66"/>
      <c r="C3" s="66"/>
      <c r="D3" s="66"/>
      <c r="E3" s="66"/>
      <c r="F3" s="66"/>
      <c r="G3" s="66"/>
      <c r="H3" s="66"/>
      <c r="I3" s="67"/>
    </row>
    <row r="4" spans="1:12" x14ac:dyDescent="0.2">
      <c r="A4" s="61" t="s">
        <v>9</v>
      </c>
      <c r="B4" s="62"/>
      <c r="C4" s="68" t="s">
        <v>6</v>
      </c>
      <c r="D4" s="69"/>
      <c r="E4" s="69"/>
      <c r="F4" s="69"/>
      <c r="G4" s="69"/>
      <c r="H4" s="69"/>
      <c r="I4" s="70"/>
    </row>
    <row r="5" spans="1:12" x14ac:dyDescent="0.2">
      <c r="A5" s="63" t="s">
        <v>7</v>
      </c>
      <c r="B5" s="64"/>
      <c r="C5" s="71" t="s">
        <v>6</v>
      </c>
      <c r="D5" s="72"/>
      <c r="E5" s="72"/>
      <c r="F5" s="72"/>
      <c r="G5" s="72"/>
      <c r="H5" s="72"/>
      <c r="I5" s="73"/>
    </row>
    <row r="6" spans="1:12" ht="12" customHeight="1" x14ac:dyDescent="0.2">
      <c r="A6" s="63" t="s">
        <v>10</v>
      </c>
      <c r="B6" s="64"/>
      <c r="C6" s="71" t="s">
        <v>11</v>
      </c>
      <c r="D6" s="72"/>
      <c r="E6" s="72"/>
      <c r="F6" s="72"/>
      <c r="G6" s="72"/>
      <c r="H6" s="72"/>
      <c r="I6" s="73"/>
    </row>
    <row r="7" spans="1:12" ht="12.75" thickBot="1" x14ac:dyDescent="0.25">
      <c r="A7" s="55" t="s">
        <v>8</v>
      </c>
      <c r="B7" s="56"/>
      <c r="C7" s="52" t="s">
        <v>6</v>
      </c>
      <c r="D7" s="53"/>
      <c r="E7" s="53"/>
      <c r="F7" s="53"/>
      <c r="G7" s="53"/>
      <c r="H7" s="53"/>
      <c r="I7" s="54"/>
    </row>
    <row r="8" spans="1:12" ht="24" customHeight="1" x14ac:dyDescent="0.2">
      <c r="A8" s="83" t="s">
        <v>150</v>
      </c>
      <c r="B8" s="85" t="s">
        <v>19</v>
      </c>
      <c r="C8" s="87" t="s">
        <v>0</v>
      </c>
      <c r="D8" s="81" t="s">
        <v>4</v>
      </c>
      <c r="E8" s="89"/>
      <c r="F8" s="90"/>
      <c r="G8" s="85" t="s">
        <v>146</v>
      </c>
      <c r="H8" s="81" t="s">
        <v>13</v>
      </c>
      <c r="I8" s="82"/>
    </row>
    <row r="9" spans="1:12" ht="33.75" customHeight="1" thickBot="1" x14ac:dyDescent="0.25">
      <c r="A9" s="84"/>
      <c r="B9" s="86"/>
      <c r="C9" s="88"/>
      <c r="D9" s="9" t="s">
        <v>142</v>
      </c>
      <c r="E9" s="9" t="s">
        <v>147</v>
      </c>
      <c r="F9" s="9" t="s">
        <v>3</v>
      </c>
      <c r="G9" s="86"/>
      <c r="H9" s="9" t="s">
        <v>2</v>
      </c>
      <c r="I9" s="10" t="s">
        <v>3</v>
      </c>
    </row>
    <row r="10" spans="1:12" ht="12.75" x14ac:dyDescent="0.2">
      <c r="A10" s="23">
        <v>1</v>
      </c>
      <c r="B10" s="50" t="s">
        <v>40</v>
      </c>
      <c r="C10" s="51"/>
      <c r="D10" s="51"/>
      <c r="E10" s="51"/>
      <c r="F10" s="51"/>
      <c r="G10" s="51"/>
      <c r="H10" s="36">
        <f>SUM(H11:H28)</f>
        <v>0</v>
      </c>
      <c r="I10" s="37">
        <f>SUM(I11:I28)</f>
        <v>0</v>
      </c>
    </row>
    <row r="11" spans="1:12" x14ac:dyDescent="0.2">
      <c r="A11" s="11" t="s">
        <v>21</v>
      </c>
      <c r="B11" s="20" t="s">
        <v>56</v>
      </c>
      <c r="C11" s="2" t="s">
        <v>1</v>
      </c>
      <c r="D11" s="7">
        <v>0</v>
      </c>
      <c r="E11" s="13">
        <v>0.21</v>
      </c>
      <c r="F11" s="6">
        <f>D11+(D11*E11)</f>
        <v>0</v>
      </c>
      <c r="G11" s="4">
        <v>1</v>
      </c>
      <c r="H11" s="6">
        <f>D11*G11</f>
        <v>0</v>
      </c>
      <c r="I11" s="8">
        <f>H11+(H11*E11)</f>
        <v>0</v>
      </c>
      <c r="K11" s="24">
        <f>H11+H12+H13+H14+H15+H16+H17+H18+H19+H20+H21+H22+H23+H24+H25+H26+H27+H28</f>
        <v>0</v>
      </c>
      <c r="L11" s="24">
        <f>K11*1.21</f>
        <v>0</v>
      </c>
    </row>
    <row r="12" spans="1:12" x14ac:dyDescent="0.2">
      <c r="A12" s="11" t="s">
        <v>20</v>
      </c>
      <c r="B12" s="22" t="s">
        <v>57</v>
      </c>
      <c r="C12" s="2" t="s">
        <v>1</v>
      </c>
      <c r="D12" s="7">
        <v>0</v>
      </c>
      <c r="E12" s="13">
        <v>0.21</v>
      </c>
      <c r="F12" s="6">
        <f t="shared" ref="F12:F28" si="0">D12+(D12*E12)</f>
        <v>0</v>
      </c>
      <c r="G12" s="4">
        <v>2</v>
      </c>
      <c r="H12" s="6">
        <f t="shared" ref="H12:H28" si="1">D12*G12</f>
        <v>0</v>
      </c>
      <c r="I12" s="8">
        <f t="shared" ref="I12:I28" si="2">H12+(H12*E12)</f>
        <v>0</v>
      </c>
    </row>
    <row r="13" spans="1:12" x14ac:dyDescent="0.2">
      <c r="A13" s="11" t="s">
        <v>22</v>
      </c>
      <c r="B13" s="22" t="s">
        <v>58</v>
      </c>
      <c r="C13" s="2" t="s">
        <v>1</v>
      </c>
      <c r="D13" s="7">
        <v>0</v>
      </c>
      <c r="E13" s="13">
        <v>0.21</v>
      </c>
      <c r="F13" s="6">
        <f t="shared" si="0"/>
        <v>0</v>
      </c>
      <c r="G13" s="4">
        <v>1</v>
      </c>
      <c r="H13" s="6">
        <f t="shared" si="1"/>
        <v>0</v>
      </c>
      <c r="I13" s="8">
        <f t="shared" si="2"/>
        <v>0</v>
      </c>
    </row>
    <row r="14" spans="1:12" x14ac:dyDescent="0.2">
      <c r="A14" s="11" t="s">
        <v>41</v>
      </c>
      <c r="B14" s="22" t="s">
        <v>59</v>
      </c>
      <c r="C14" s="2" t="s">
        <v>1</v>
      </c>
      <c r="D14" s="7">
        <v>0</v>
      </c>
      <c r="E14" s="13">
        <v>0.21</v>
      </c>
      <c r="F14" s="6">
        <f t="shared" si="0"/>
        <v>0</v>
      </c>
      <c r="G14" s="4">
        <v>1</v>
      </c>
      <c r="H14" s="6">
        <f t="shared" si="1"/>
        <v>0</v>
      </c>
      <c r="I14" s="8">
        <f t="shared" si="2"/>
        <v>0</v>
      </c>
    </row>
    <row r="15" spans="1:12" x14ac:dyDescent="0.2">
      <c r="A15" s="11" t="s">
        <v>42</v>
      </c>
      <c r="B15" s="22" t="s">
        <v>60</v>
      </c>
      <c r="C15" s="2" t="s">
        <v>1</v>
      </c>
      <c r="D15" s="7">
        <v>0</v>
      </c>
      <c r="E15" s="13">
        <v>0.21</v>
      </c>
      <c r="F15" s="6">
        <f t="shared" si="0"/>
        <v>0</v>
      </c>
      <c r="G15" s="4">
        <v>3</v>
      </c>
      <c r="H15" s="6">
        <f t="shared" si="1"/>
        <v>0</v>
      </c>
      <c r="I15" s="8">
        <f t="shared" si="2"/>
        <v>0</v>
      </c>
    </row>
    <row r="16" spans="1:12" x14ac:dyDescent="0.2">
      <c r="A16" s="11" t="s">
        <v>43</v>
      </c>
      <c r="B16" s="22" t="s">
        <v>61</v>
      </c>
      <c r="C16" s="2" t="s">
        <v>1</v>
      </c>
      <c r="D16" s="7">
        <v>0</v>
      </c>
      <c r="E16" s="13">
        <v>0.21</v>
      </c>
      <c r="F16" s="6">
        <f t="shared" si="0"/>
        <v>0</v>
      </c>
      <c r="G16" s="4">
        <v>3</v>
      </c>
      <c r="H16" s="6">
        <f t="shared" si="1"/>
        <v>0</v>
      </c>
      <c r="I16" s="8">
        <f t="shared" si="2"/>
        <v>0</v>
      </c>
    </row>
    <row r="17" spans="1:12" x14ac:dyDescent="0.2">
      <c r="A17" s="11" t="s">
        <v>44</v>
      </c>
      <c r="B17" s="22" t="s">
        <v>62</v>
      </c>
      <c r="C17" s="2" t="s">
        <v>1</v>
      </c>
      <c r="D17" s="7">
        <v>0</v>
      </c>
      <c r="E17" s="13">
        <v>0.21</v>
      </c>
      <c r="F17" s="6">
        <f t="shared" si="0"/>
        <v>0</v>
      </c>
      <c r="G17" s="4">
        <v>1</v>
      </c>
      <c r="H17" s="6">
        <f t="shared" si="1"/>
        <v>0</v>
      </c>
      <c r="I17" s="8">
        <f t="shared" si="2"/>
        <v>0</v>
      </c>
    </row>
    <row r="18" spans="1:12" x14ac:dyDescent="0.2">
      <c r="A18" s="11" t="s">
        <v>45</v>
      </c>
      <c r="B18" s="22" t="s">
        <v>63</v>
      </c>
      <c r="C18" s="2" t="s">
        <v>1</v>
      </c>
      <c r="D18" s="7">
        <v>0</v>
      </c>
      <c r="E18" s="13">
        <v>0.21</v>
      </c>
      <c r="F18" s="6">
        <f t="shared" si="0"/>
        <v>0</v>
      </c>
      <c r="G18" s="4">
        <v>2</v>
      </c>
      <c r="H18" s="6">
        <f t="shared" si="1"/>
        <v>0</v>
      </c>
      <c r="I18" s="8">
        <f t="shared" si="2"/>
        <v>0</v>
      </c>
    </row>
    <row r="19" spans="1:12" x14ac:dyDescent="0.2">
      <c r="A19" s="11" t="s">
        <v>46</v>
      </c>
      <c r="B19" s="22" t="s">
        <v>64</v>
      </c>
      <c r="C19" s="2" t="s">
        <v>1</v>
      </c>
      <c r="D19" s="7">
        <v>0</v>
      </c>
      <c r="E19" s="13">
        <v>0.21</v>
      </c>
      <c r="F19" s="6">
        <f t="shared" si="0"/>
        <v>0</v>
      </c>
      <c r="G19" s="4">
        <v>1</v>
      </c>
      <c r="H19" s="6">
        <f t="shared" si="1"/>
        <v>0</v>
      </c>
      <c r="I19" s="8">
        <f t="shared" si="2"/>
        <v>0</v>
      </c>
    </row>
    <row r="20" spans="1:12" x14ac:dyDescent="0.2">
      <c r="A20" s="11" t="s">
        <v>47</v>
      </c>
      <c r="B20" s="22" t="s">
        <v>65</v>
      </c>
      <c r="C20" s="2" t="s">
        <v>1</v>
      </c>
      <c r="D20" s="7">
        <v>0</v>
      </c>
      <c r="E20" s="13">
        <v>0.21</v>
      </c>
      <c r="F20" s="6">
        <f t="shared" si="0"/>
        <v>0</v>
      </c>
      <c r="G20" s="4">
        <v>1</v>
      </c>
      <c r="H20" s="6">
        <f t="shared" si="1"/>
        <v>0</v>
      </c>
      <c r="I20" s="8">
        <f t="shared" si="2"/>
        <v>0</v>
      </c>
    </row>
    <row r="21" spans="1:12" x14ac:dyDescent="0.2">
      <c r="A21" s="11" t="s">
        <v>48</v>
      </c>
      <c r="B21" s="22" t="s">
        <v>66</v>
      </c>
      <c r="C21" s="2" t="s">
        <v>1</v>
      </c>
      <c r="D21" s="7">
        <v>0</v>
      </c>
      <c r="E21" s="13">
        <v>0.21</v>
      </c>
      <c r="F21" s="6">
        <f t="shared" si="0"/>
        <v>0</v>
      </c>
      <c r="G21" s="4">
        <v>2</v>
      </c>
      <c r="H21" s="6">
        <f t="shared" si="1"/>
        <v>0</v>
      </c>
      <c r="I21" s="8">
        <f t="shared" si="2"/>
        <v>0</v>
      </c>
    </row>
    <row r="22" spans="1:12" x14ac:dyDescent="0.2">
      <c r="A22" s="11" t="s">
        <v>49</v>
      </c>
      <c r="B22" s="22" t="s">
        <v>67</v>
      </c>
      <c r="C22" s="2" t="s">
        <v>1</v>
      </c>
      <c r="D22" s="7">
        <v>0</v>
      </c>
      <c r="E22" s="13">
        <v>0.21</v>
      </c>
      <c r="F22" s="6">
        <f t="shared" si="0"/>
        <v>0</v>
      </c>
      <c r="G22" s="4">
        <v>1</v>
      </c>
      <c r="H22" s="6">
        <f t="shared" si="1"/>
        <v>0</v>
      </c>
      <c r="I22" s="8">
        <f t="shared" si="2"/>
        <v>0</v>
      </c>
    </row>
    <row r="23" spans="1:12" x14ac:dyDescent="0.2">
      <c r="A23" s="11" t="s">
        <v>50</v>
      </c>
      <c r="B23" s="22" t="s">
        <v>68</v>
      </c>
      <c r="C23" s="2" t="s">
        <v>1</v>
      </c>
      <c r="D23" s="7">
        <v>0</v>
      </c>
      <c r="E23" s="13">
        <v>0.21</v>
      </c>
      <c r="F23" s="6">
        <f t="shared" si="0"/>
        <v>0</v>
      </c>
      <c r="G23" s="4">
        <v>1</v>
      </c>
      <c r="H23" s="6">
        <f t="shared" si="1"/>
        <v>0</v>
      </c>
      <c r="I23" s="8">
        <f t="shared" si="2"/>
        <v>0</v>
      </c>
    </row>
    <row r="24" spans="1:12" x14ac:dyDescent="0.2">
      <c r="A24" s="11" t="s">
        <v>51</v>
      </c>
      <c r="B24" s="22" t="s">
        <v>69</v>
      </c>
      <c r="C24" s="2" t="s">
        <v>1</v>
      </c>
      <c r="D24" s="7">
        <v>0</v>
      </c>
      <c r="E24" s="13">
        <v>0.21</v>
      </c>
      <c r="F24" s="6">
        <f t="shared" si="0"/>
        <v>0</v>
      </c>
      <c r="G24" s="4">
        <v>1</v>
      </c>
      <c r="H24" s="6">
        <f t="shared" si="1"/>
        <v>0</v>
      </c>
      <c r="I24" s="8">
        <f t="shared" si="2"/>
        <v>0</v>
      </c>
    </row>
    <row r="25" spans="1:12" x14ac:dyDescent="0.2">
      <c r="A25" s="11" t="s">
        <v>52</v>
      </c>
      <c r="B25" s="22" t="s">
        <v>70</v>
      </c>
      <c r="C25" s="2" t="s">
        <v>1</v>
      </c>
      <c r="D25" s="7">
        <v>0</v>
      </c>
      <c r="E25" s="13">
        <v>0.21</v>
      </c>
      <c r="F25" s="6">
        <f t="shared" si="0"/>
        <v>0</v>
      </c>
      <c r="G25" s="4">
        <v>2</v>
      </c>
      <c r="H25" s="6">
        <f t="shared" si="1"/>
        <v>0</v>
      </c>
      <c r="I25" s="8">
        <f t="shared" si="2"/>
        <v>0</v>
      </c>
    </row>
    <row r="26" spans="1:12" ht="12" customHeight="1" x14ac:dyDescent="0.2">
      <c r="A26" s="11" t="s">
        <v>53</v>
      </c>
      <c r="B26" s="22" t="s">
        <v>143</v>
      </c>
      <c r="C26" s="2" t="s">
        <v>1</v>
      </c>
      <c r="D26" s="7">
        <v>0</v>
      </c>
      <c r="E26" s="13">
        <v>0.21</v>
      </c>
      <c r="F26" s="6">
        <f t="shared" si="0"/>
        <v>0</v>
      </c>
      <c r="G26" s="4">
        <v>1</v>
      </c>
      <c r="H26" s="6">
        <f t="shared" si="1"/>
        <v>0</v>
      </c>
      <c r="I26" s="8">
        <f t="shared" si="2"/>
        <v>0</v>
      </c>
    </row>
    <row r="27" spans="1:12" ht="22.5" x14ac:dyDescent="0.2">
      <c r="A27" s="11" t="s">
        <v>54</v>
      </c>
      <c r="B27" s="22" t="s">
        <v>144</v>
      </c>
      <c r="C27" s="2" t="s">
        <v>1</v>
      </c>
      <c r="D27" s="7">
        <v>0</v>
      </c>
      <c r="E27" s="13">
        <v>0.21</v>
      </c>
      <c r="F27" s="6">
        <f t="shared" si="0"/>
        <v>0</v>
      </c>
      <c r="G27" s="4">
        <v>1</v>
      </c>
      <c r="H27" s="6">
        <f t="shared" si="1"/>
        <v>0</v>
      </c>
      <c r="I27" s="8">
        <f t="shared" si="2"/>
        <v>0</v>
      </c>
    </row>
    <row r="28" spans="1:12" ht="12.75" thickBot="1" x14ac:dyDescent="0.25">
      <c r="A28" s="27" t="s">
        <v>55</v>
      </c>
      <c r="B28" s="28" t="s">
        <v>71</v>
      </c>
      <c r="C28" s="29" t="s">
        <v>1</v>
      </c>
      <c r="D28" s="7">
        <v>0</v>
      </c>
      <c r="E28" s="30">
        <v>0.21</v>
      </c>
      <c r="F28" s="31">
        <f t="shared" si="0"/>
        <v>0</v>
      </c>
      <c r="G28" s="32">
        <v>1</v>
      </c>
      <c r="H28" s="31">
        <f t="shared" si="1"/>
        <v>0</v>
      </c>
      <c r="I28" s="33">
        <f t="shared" si="2"/>
        <v>0</v>
      </c>
    </row>
    <row r="29" spans="1:12" ht="12.75" x14ac:dyDescent="0.2">
      <c r="A29" s="23">
        <v>2</v>
      </c>
      <c r="B29" s="50" t="s">
        <v>72</v>
      </c>
      <c r="C29" s="51"/>
      <c r="D29" s="51"/>
      <c r="E29" s="51"/>
      <c r="F29" s="51"/>
      <c r="G29" s="51"/>
      <c r="H29" s="36">
        <f>SUM(H30:H50)</f>
        <v>0</v>
      </c>
      <c r="I29" s="37">
        <f>SUM(I30:I50)</f>
        <v>0</v>
      </c>
    </row>
    <row r="30" spans="1:12" x14ac:dyDescent="0.2">
      <c r="A30" s="11" t="s">
        <v>23</v>
      </c>
      <c r="B30" s="21" t="s">
        <v>56</v>
      </c>
      <c r="C30" s="5" t="s">
        <v>1</v>
      </c>
      <c r="D30" s="7">
        <v>0</v>
      </c>
      <c r="E30" s="13">
        <v>0.21</v>
      </c>
      <c r="F30" s="6">
        <f t="shared" ref="F30:F71" si="3">D30+(D30*E30)</f>
        <v>0</v>
      </c>
      <c r="G30" s="4">
        <v>1</v>
      </c>
      <c r="H30" s="6">
        <f t="shared" ref="H30:H52" si="4">D30*G30</f>
        <v>0</v>
      </c>
      <c r="I30" s="8">
        <f t="shared" ref="I30:I52" si="5">H30+(H30*E30)</f>
        <v>0</v>
      </c>
      <c r="K30" s="24">
        <f>H30+H31+H32+H33+H34+H35+H36+H37+H38+H39+H40+H41+H42+H43+H44+H45+H46+H47+H48+H49+H50</f>
        <v>0</v>
      </c>
      <c r="L30" s="24">
        <f>K30*1.21</f>
        <v>0</v>
      </c>
    </row>
    <row r="31" spans="1:12" x14ac:dyDescent="0.2">
      <c r="A31" s="11" t="s">
        <v>24</v>
      </c>
      <c r="B31" s="21" t="s">
        <v>57</v>
      </c>
      <c r="C31" s="5" t="s">
        <v>1</v>
      </c>
      <c r="D31" s="7">
        <v>0</v>
      </c>
      <c r="E31" s="13">
        <v>0.21</v>
      </c>
      <c r="F31" s="6">
        <f t="shared" ref="F31:F50" si="6">D31+(D31*E31)</f>
        <v>0</v>
      </c>
      <c r="G31" s="4">
        <v>2</v>
      </c>
      <c r="H31" s="6">
        <f t="shared" ref="H31:H32" si="7">D31*G31</f>
        <v>0</v>
      </c>
      <c r="I31" s="8">
        <f t="shared" ref="I31:I32" si="8">H31+(H31*E31)</f>
        <v>0</v>
      </c>
    </row>
    <row r="32" spans="1:12" x14ac:dyDescent="0.2">
      <c r="A32" s="11" t="s">
        <v>25</v>
      </c>
      <c r="B32" s="21" t="s">
        <v>58</v>
      </c>
      <c r="C32" s="5" t="s">
        <v>1</v>
      </c>
      <c r="D32" s="7">
        <v>0</v>
      </c>
      <c r="E32" s="13">
        <v>0.21</v>
      </c>
      <c r="F32" s="6">
        <f t="shared" si="6"/>
        <v>0</v>
      </c>
      <c r="G32" s="4">
        <v>1</v>
      </c>
      <c r="H32" s="6">
        <f t="shared" si="7"/>
        <v>0</v>
      </c>
      <c r="I32" s="8">
        <f t="shared" si="8"/>
        <v>0</v>
      </c>
    </row>
    <row r="33" spans="1:9" x14ac:dyDescent="0.2">
      <c r="A33" s="11" t="s">
        <v>26</v>
      </c>
      <c r="B33" s="21" t="s">
        <v>59</v>
      </c>
      <c r="C33" s="5" t="s">
        <v>1</v>
      </c>
      <c r="D33" s="7">
        <v>0</v>
      </c>
      <c r="E33" s="13">
        <v>0.21</v>
      </c>
      <c r="F33" s="6">
        <f t="shared" si="6"/>
        <v>0</v>
      </c>
      <c r="G33" s="4">
        <v>1</v>
      </c>
      <c r="H33" s="6">
        <f t="shared" ref="H33:H50" si="9">D33*G33</f>
        <v>0</v>
      </c>
      <c r="I33" s="8">
        <f t="shared" ref="I33:I50" si="10">H33+(H33*E33)</f>
        <v>0</v>
      </c>
    </row>
    <row r="34" spans="1:9" x14ac:dyDescent="0.2">
      <c r="A34" s="11" t="s">
        <v>73</v>
      </c>
      <c r="B34" s="21" t="s">
        <v>60</v>
      </c>
      <c r="C34" s="5" t="s">
        <v>1</v>
      </c>
      <c r="D34" s="7">
        <v>0</v>
      </c>
      <c r="E34" s="13">
        <v>0.21</v>
      </c>
      <c r="F34" s="6">
        <f t="shared" si="6"/>
        <v>0</v>
      </c>
      <c r="G34" s="4">
        <v>3</v>
      </c>
      <c r="H34" s="6">
        <f t="shared" si="9"/>
        <v>0</v>
      </c>
      <c r="I34" s="8">
        <f t="shared" si="10"/>
        <v>0</v>
      </c>
    </row>
    <row r="35" spans="1:9" x14ac:dyDescent="0.2">
      <c r="A35" s="11" t="s">
        <v>74</v>
      </c>
      <c r="B35" s="21" t="s">
        <v>61</v>
      </c>
      <c r="C35" s="5" t="s">
        <v>1</v>
      </c>
      <c r="D35" s="7">
        <v>0</v>
      </c>
      <c r="E35" s="13">
        <v>0.21</v>
      </c>
      <c r="F35" s="6">
        <f t="shared" si="6"/>
        <v>0</v>
      </c>
      <c r="G35" s="4">
        <v>3</v>
      </c>
      <c r="H35" s="6">
        <f t="shared" si="9"/>
        <v>0</v>
      </c>
      <c r="I35" s="8">
        <f t="shared" si="10"/>
        <v>0</v>
      </c>
    </row>
    <row r="36" spans="1:9" x14ac:dyDescent="0.2">
      <c r="A36" s="11" t="s">
        <v>75</v>
      </c>
      <c r="B36" s="21" t="s">
        <v>62</v>
      </c>
      <c r="C36" s="5" t="s">
        <v>1</v>
      </c>
      <c r="D36" s="7">
        <v>0</v>
      </c>
      <c r="E36" s="13">
        <v>0.21</v>
      </c>
      <c r="F36" s="6">
        <f t="shared" si="6"/>
        <v>0</v>
      </c>
      <c r="G36" s="4">
        <v>1</v>
      </c>
      <c r="H36" s="6">
        <f t="shared" si="9"/>
        <v>0</v>
      </c>
      <c r="I36" s="8">
        <f t="shared" si="10"/>
        <v>0</v>
      </c>
    </row>
    <row r="37" spans="1:9" x14ac:dyDescent="0.2">
      <c r="A37" s="11" t="s">
        <v>76</v>
      </c>
      <c r="B37" s="21" t="s">
        <v>63</v>
      </c>
      <c r="C37" s="5" t="s">
        <v>1</v>
      </c>
      <c r="D37" s="7">
        <v>0</v>
      </c>
      <c r="E37" s="13">
        <v>0.21</v>
      </c>
      <c r="F37" s="6">
        <f t="shared" si="6"/>
        <v>0</v>
      </c>
      <c r="G37" s="4">
        <v>1</v>
      </c>
      <c r="H37" s="6">
        <f t="shared" si="9"/>
        <v>0</v>
      </c>
      <c r="I37" s="8">
        <f t="shared" si="10"/>
        <v>0</v>
      </c>
    </row>
    <row r="38" spans="1:9" ht="22.5" x14ac:dyDescent="0.2">
      <c r="A38" s="11" t="s">
        <v>77</v>
      </c>
      <c r="B38" s="21" t="s">
        <v>90</v>
      </c>
      <c r="C38" s="5" t="s">
        <v>1</v>
      </c>
      <c r="D38" s="7">
        <v>0</v>
      </c>
      <c r="E38" s="13">
        <v>0.21</v>
      </c>
      <c r="F38" s="6">
        <f t="shared" si="6"/>
        <v>0</v>
      </c>
      <c r="G38" s="4">
        <v>1</v>
      </c>
      <c r="H38" s="6">
        <f t="shared" si="9"/>
        <v>0</v>
      </c>
      <c r="I38" s="8">
        <f t="shared" si="10"/>
        <v>0</v>
      </c>
    </row>
    <row r="39" spans="1:9" x14ac:dyDescent="0.2">
      <c r="A39" s="11" t="s">
        <v>78</v>
      </c>
      <c r="B39" s="21" t="s">
        <v>91</v>
      </c>
      <c r="C39" s="5" t="s">
        <v>1</v>
      </c>
      <c r="D39" s="7">
        <v>0</v>
      </c>
      <c r="E39" s="13">
        <v>0.21</v>
      </c>
      <c r="F39" s="6">
        <f t="shared" si="6"/>
        <v>0</v>
      </c>
      <c r="G39" s="4">
        <v>1</v>
      </c>
      <c r="H39" s="6">
        <f t="shared" si="9"/>
        <v>0</v>
      </c>
      <c r="I39" s="8">
        <f t="shared" si="10"/>
        <v>0</v>
      </c>
    </row>
    <row r="40" spans="1:9" x14ac:dyDescent="0.2">
      <c r="A40" s="11" t="s">
        <v>79</v>
      </c>
      <c r="B40" s="21" t="s">
        <v>64</v>
      </c>
      <c r="C40" s="5" t="s">
        <v>1</v>
      </c>
      <c r="D40" s="7">
        <v>0</v>
      </c>
      <c r="E40" s="13">
        <v>0.21</v>
      </c>
      <c r="F40" s="6">
        <f t="shared" si="6"/>
        <v>0</v>
      </c>
      <c r="G40" s="4">
        <v>1</v>
      </c>
      <c r="H40" s="6">
        <f t="shared" si="9"/>
        <v>0</v>
      </c>
      <c r="I40" s="8">
        <f t="shared" si="10"/>
        <v>0</v>
      </c>
    </row>
    <row r="41" spans="1:9" x14ac:dyDescent="0.2">
      <c r="A41" s="11" t="s">
        <v>80</v>
      </c>
      <c r="B41" s="21" t="s">
        <v>92</v>
      </c>
      <c r="C41" s="5" t="s">
        <v>1</v>
      </c>
      <c r="D41" s="7">
        <v>0</v>
      </c>
      <c r="E41" s="13">
        <v>0.21</v>
      </c>
      <c r="F41" s="6">
        <f t="shared" si="6"/>
        <v>0</v>
      </c>
      <c r="G41" s="4">
        <v>1</v>
      </c>
      <c r="H41" s="6">
        <f t="shared" si="9"/>
        <v>0</v>
      </c>
      <c r="I41" s="8">
        <f t="shared" si="10"/>
        <v>0</v>
      </c>
    </row>
    <row r="42" spans="1:9" x14ac:dyDescent="0.2">
      <c r="A42" s="11" t="s">
        <v>81</v>
      </c>
      <c r="B42" s="21" t="s">
        <v>66</v>
      </c>
      <c r="C42" s="5" t="s">
        <v>1</v>
      </c>
      <c r="D42" s="7">
        <v>0</v>
      </c>
      <c r="E42" s="13">
        <v>0.21</v>
      </c>
      <c r="F42" s="6">
        <f t="shared" si="6"/>
        <v>0</v>
      </c>
      <c r="G42" s="4">
        <v>2</v>
      </c>
      <c r="H42" s="6">
        <f t="shared" si="9"/>
        <v>0</v>
      </c>
      <c r="I42" s="8">
        <f t="shared" si="10"/>
        <v>0</v>
      </c>
    </row>
    <row r="43" spans="1:9" x14ac:dyDescent="0.2">
      <c r="A43" s="11" t="s">
        <v>82</v>
      </c>
      <c r="B43" s="21" t="s">
        <v>67</v>
      </c>
      <c r="C43" s="5" t="s">
        <v>1</v>
      </c>
      <c r="D43" s="7">
        <v>0</v>
      </c>
      <c r="E43" s="13">
        <v>0.21</v>
      </c>
      <c r="F43" s="6">
        <f t="shared" si="6"/>
        <v>0</v>
      </c>
      <c r="G43" s="4">
        <v>1</v>
      </c>
      <c r="H43" s="6">
        <f t="shared" si="9"/>
        <v>0</v>
      </c>
      <c r="I43" s="8">
        <f t="shared" si="10"/>
        <v>0</v>
      </c>
    </row>
    <row r="44" spans="1:9" x14ac:dyDescent="0.2">
      <c r="A44" s="11" t="s">
        <v>83</v>
      </c>
      <c r="B44" s="21" t="s">
        <v>68</v>
      </c>
      <c r="C44" s="5" t="s">
        <v>1</v>
      </c>
      <c r="D44" s="7">
        <v>0</v>
      </c>
      <c r="E44" s="13">
        <v>0.21</v>
      </c>
      <c r="F44" s="6">
        <f t="shared" si="6"/>
        <v>0</v>
      </c>
      <c r="G44" s="4">
        <v>1</v>
      </c>
      <c r="H44" s="6">
        <f t="shared" si="9"/>
        <v>0</v>
      </c>
      <c r="I44" s="8">
        <f t="shared" si="10"/>
        <v>0</v>
      </c>
    </row>
    <row r="45" spans="1:9" x14ac:dyDescent="0.2">
      <c r="A45" s="11" t="s">
        <v>84</v>
      </c>
      <c r="B45" s="21" t="s">
        <v>69</v>
      </c>
      <c r="C45" s="5" t="s">
        <v>1</v>
      </c>
      <c r="D45" s="7">
        <v>0</v>
      </c>
      <c r="E45" s="13">
        <v>0.21</v>
      </c>
      <c r="F45" s="6">
        <f t="shared" si="6"/>
        <v>0</v>
      </c>
      <c r="G45" s="4">
        <v>1</v>
      </c>
      <c r="H45" s="6">
        <f t="shared" si="9"/>
        <v>0</v>
      </c>
      <c r="I45" s="8">
        <f t="shared" si="10"/>
        <v>0</v>
      </c>
    </row>
    <row r="46" spans="1:9" x14ac:dyDescent="0.2">
      <c r="A46" s="11" t="s">
        <v>85</v>
      </c>
      <c r="B46" s="21" t="s">
        <v>70</v>
      </c>
      <c r="C46" s="5" t="s">
        <v>1</v>
      </c>
      <c r="D46" s="7">
        <v>0</v>
      </c>
      <c r="E46" s="13">
        <v>0.21</v>
      </c>
      <c r="F46" s="6">
        <f t="shared" si="6"/>
        <v>0</v>
      </c>
      <c r="G46" s="4">
        <v>2</v>
      </c>
      <c r="H46" s="6">
        <f t="shared" si="9"/>
        <v>0</v>
      </c>
      <c r="I46" s="8">
        <f t="shared" si="10"/>
        <v>0</v>
      </c>
    </row>
    <row r="47" spans="1:9" ht="10.5" customHeight="1" x14ac:dyDescent="0.2">
      <c r="A47" s="11" t="s">
        <v>86</v>
      </c>
      <c r="B47" s="21" t="s">
        <v>143</v>
      </c>
      <c r="C47" s="5" t="s">
        <v>1</v>
      </c>
      <c r="D47" s="7">
        <v>0</v>
      </c>
      <c r="E47" s="13">
        <v>0.21</v>
      </c>
      <c r="F47" s="6">
        <f t="shared" si="6"/>
        <v>0</v>
      </c>
      <c r="G47" s="4">
        <v>1</v>
      </c>
      <c r="H47" s="6">
        <f t="shared" si="9"/>
        <v>0</v>
      </c>
      <c r="I47" s="8">
        <f t="shared" si="10"/>
        <v>0</v>
      </c>
    </row>
    <row r="48" spans="1:9" ht="22.5" x14ac:dyDescent="0.2">
      <c r="A48" s="11" t="s">
        <v>87</v>
      </c>
      <c r="B48" s="21" t="s">
        <v>145</v>
      </c>
      <c r="C48" s="5" t="s">
        <v>1</v>
      </c>
      <c r="D48" s="7">
        <v>0</v>
      </c>
      <c r="E48" s="13">
        <v>0.21</v>
      </c>
      <c r="F48" s="6">
        <f t="shared" si="6"/>
        <v>0</v>
      </c>
      <c r="G48" s="4">
        <v>1</v>
      </c>
      <c r="H48" s="6">
        <f t="shared" si="9"/>
        <v>0</v>
      </c>
      <c r="I48" s="8">
        <f t="shared" si="10"/>
        <v>0</v>
      </c>
    </row>
    <row r="49" spans="1:12" x14ac:dyDescent="0.2">
      <c r="A49" s="11" t="s">
        <v>88</v>
      </c>
      <c r="B49" s="21" t="s">
        <v>93</v>
      </c>
      <c r="C49" s="5" t="s">
        <v>1</v>
      </c>
      <c r="D49" s="7">
        <v>0</v>
      </c>
      <c r="E49" s="13">
        <v>0.21</v>
      </c>
      <c r="F49" s="6">
        <f t="shared" si="6"/>
        <v>0</v>
      </c>
      <c r="G49" s="4">
        <v>1</v>
      </c>
      <c r="H49" s="6">
        <f t="shared" si="9"/>
        <v>0</v>
      </c>
      <c r="I49" s="8">
        <f t="shared" si="10"/>
        <v>0</v>
      </c>
    </row>
    <row r="50" spans="1:12" ht="12.75" thickBot="1" x14ac:dyDescent="0.25">
      <c r="A50" s="27" t="s">
        <v>89</v>
      </c>
      <c r="B50" s="34" t="s">
        <v>94</v>
      </c>
      <c r="C50" s="35" t="s">
        <v>1</v>
      </c>
      <c r="D50" s="7">
        <v>0</v>
      </c>
      <c r="E50" s="30">
        <v>0.21</v>
      </c>
      <c r="F50" s="31">
        <f t="shared" si="6"/>
        <v>0</v>
      </c>
      <c r="G50" s="32">
        <v>1</v>
      </c>
      <c r="H50" s="31">
        <f t="shared" si="9"/>
        <v>0</v>
      </c>
      <c r="I50" s="33">
        <f t="shared" si="10"/>
        <v>0</v>
      </c>
    </row>
    <row r="51" spans="1:12" ht="12.75" x14ac:dyDescent="0.2">
      <c r="A51" s="23">
        <v>3</v>
      </c>
      <c r="B51" s="50" t="s">
        <v>95</v>
      </c>
      <c r="C51" s="51"/>
      <c r="D51" s="51"/>
      <c r="E51" s="51"/>
      <c r="F51" s="51"/>
      <c r="G51" s="51"/>
      <c r="H51" s="38">
        <f>SUM(H52:H71)</f>
        <v>0</v>
      </c>
      <c r="I51" s="37">
        <f>SUM(I52:I71)</f>
        <v>0</v>
      </c>
    </row>
    <row r="52" spans="1:12" ht="12.75" customHeight="1" x14ac:dyDescent="0.2">
      <c r="A52" s="11" t="s">
        <v>27</v>
      </c>
      <c r="B52" s="21" t="s">
        <v>56</v>
      </c>
      <c r="C52" s="3" t="s">
        <v>1</v>
      </c>
      <c r="D52" s="7">
        <v>0</v>
      </c>
      <c r="E52" s="12">
        <v>0.21</v>
      </c>
      <c r="F52" s="6">
        <f t="shared" si="3"/>
        <v>0</v>
      </c>
      <c r="G52" s="4">
        <v>1</v>
      </c>
      <c r="H52" s="6">
        <f t="shared" si="4"/>
        <v>0</v>
      </c>
      <c r="I52" s="8">
        <f t="shared" si="5"/>
        <v>0</v>
      </c>
      <c r="K52" s="39"/>
    </row>
    <row r="53" spans="1:12" ht="12.75" customHeight="1" x14ac:dyDescent="0.2">
      <c r="A53" s="11" t="s">
        <v>28</v>
      </c>
      <c r="B53" s="21" t="s">
        <v>57</v>
      </c>
      <c r="C53" s="3" t="s">
        <v>1</v>
      </c>
      <c r="D53" s="7">
        <v>0</v>
      </c>
      <c r="E53" s="12">
        <v>0.21</v>
      </c>
      <c r="F53" s="6">
        <f t="shared" si="3"/>
        <v>0</v>
      </c>
      <c r="G53" s="4">
        <v>2</v>
      </c>
      <c r="H53" s="6">
        <f t="shared" ref="H53:H71" si="11">D53*G53</f>
        <v>0</v>
      </c>
      <c r="I53" s="8">
        <f t="shared" ref="I53:I71" si="12">H53+(H53*E53)</f>
        <v>0</v>
      </c>
      <c r="K53" s="24">
        <f>H52+H53+H54+H55+H56+H57+H58+H59+H60+H61+H62+H63+H64+H65+H66+H67+H68+H69+H70+H71</f>
        <v>0</v>
      </c>
      <c r="L53" s="24">
        <f>K53*1.21</f>
        <v>0</v>
      </c>
    </row>
    <row r="54" spans="1:12" ht="12.75" customHeight="1" x14ac:dyDescent="0.2">
      <c r="A54" s="11" t="s">
        <v>29</v>
      </c>
      <c r="B54" s="21" t="s">
        <v>58</v>
      </c>
      <c r="C54" s="3" t="s">
        <v>1</v>
      </c>
      <c r="D54" s="7">
        <v>0</v>
      </c>
      <c r="E54" s="12">
        <v>0.21</v>
      </c>
      <c r="F54" s="6">
        <f t="shared" si="3"/>
        <v>0</v>
      </c>
      <c r="G54" s="4">
        <v>1</v>
      </c>
      <c r="H54" s="6">
        <f t="shared" si="11"/>
        <v>0</v>
      </c>
      <c r="I54" s="8">
        <f t="shared" si="12"/>
        <v>0</v>
      </c>
    </row>
    <row r="55" spans="1:12" ht="12.75" customHeight="1" x14ac:dyDescent="0.2">
      <c r="A55" s="11" t="s">
        <v>30</v>
      </c>
      <c r="B55" s="21" t="s">
        <v>59</v>
      </c>
      <c r="C55" s="3" t="s">
        <v>1</v>
      </c>
      <c r="D55" s="7">
        <v>0</v>
      </c>
      <c r="E55" s="12">
        <v>0.21</v>
      </c>
      <c r="F55" s="6">
        <f t="shared" si="3"/>
        <v>0</v>
      </c>
      <c r="G55" s="4">
        <v>1</v>
      </c>
      <c r="H55" s="6">
        <f t="shared" si="11"/>
        <v>0</v>
      </c>
      <c r="I55" s="8">
        <f t="shared" si="12"/>
        <v>0</v>
      </c>
    </row>
    <row r="56" spans="1:12" ht="12.75" customHeight="1" x14ac:dyDescent="0.2">
      <c r="A56" s="11" t="s">
        <v>31</v>
      </c>
      <c r="B56" s="21" t="s">
        <v>60</v>
      </c>
      <c r="C56" s="3" t="s">
        <v>1</v>
      </c>
      <c r="D56" s="7">
        <v>0</v>
      </c>
      <c r="E56" s="12">
        <v>0.21</v>
      </c>
      <c r="F56" s="6">
        <f t="shared" si="3"/>
        <v>0</v>
      </c>
      <c r="G56" s="4">
        <v>3</v>
      </c>
      <c r="H56" s="6">
        <f t="shared" si="11"/>
        <v>0</v>
      </c>
      <c r="I56" s="8">
        <f t="shared" si="12"/>
        <v>0</v>
      </c>
    </row>
    <row r="57" spans="1:12" ht="12.75" customHeight="1" x14ac:dyDescent="0.2">
      <c r="A57" s="11" t="s">
        <v>96</v>
      </c>
      <c r="B57" s="21" t="s">
        <v>61</v>
      </c>
      <c r="C57" s="3" t="s">
        <v>1</v>
      </c>
      <c r="D57" s="7">
        <v>0</v>
      </c>
      <c r="E57" s="12">
        <v>0.21</v>
      </c>
      <c r="F57" s="6">
        <f t="shared" si="3"/>
        <v>0</v>
      </c>
      <c r="G57" s="4">
        <v>3</v>
      </c>
      <c r="H57" s="6">
        <f t="shared" si="11"/>
        <v>0</v>
      </c>
      <c r="I57" s="8">
        <f t="shared" si="12"/>
        <v>0</v>
      </c>
    </row>
    <row r="58" spans="1:12" ht="12.75" customHeight="1" x14ac:dyDescent="0.2">
      <c r="A58" s="11" t="s">
        <v>97</v>
      </c>
      <c r="B58" s="21" t="s">
        <v>62</v>
      </c>
      <c r="C58" s="3" t="s">
        <v>1</v>
      </c>
      <c r="D58" s="7">
        <v>0</v>
      </c>
      <c r="E58" s="12">
        <v>0.21</v>
      </c>
      <c r="F58" s="6">
        <f t="shared" si="3"/>
        <v>0</v>
      </c>
      <c r="G58" s="4">
        <v>1</v>
      </c>
      <c r="H58" s="6">
        <f t="shared" si="11"/>
        <v>0</v>
      </c>
      <c r="I58" s="8">
        <f t="shared" si="12"/>
        <v>0</v>
      </c>
    </row>
    <row r="59" spans="1:12" ht="12.75" customHeight="1" x14ac:dyDescent="0.2">
      <c r="A59" s="11" t="s">
        <v>98</v>
      </c>
      <c r="B59" s="21" t="s">
        <v>63</v>
      </c>
      <c r="C59" s="3" t="s">
        <v>1</v>
      </c>
      <c r="D59" s="7">
        <v>0</v>
      </c>
      <c r="E59" s="12">
        <v>0.21</v>
      </c>
      <c r="F59" s="6">
        <f t="shared" si="3"/>
        <v>0</v>
      </c>
      <c r="G59" s="4">
        <v>2</v>
      </c>
      <c r="H59" s="6">
        <f t="shared" si="11"/>
        <v>0</v>
      </c>
      <c r="I59" s="8">
        <f t="shared" si="12"/>
        <v>0</v>
      </c>
    </row>
    <row r="60" spans="1:12" ht="12.75" customHeight="1" x14ac:dyDescent="0.2">
      <c r="A60" s="11" t="s">
        <v>99</v>
      </c>
      <c r="B60" s="21" t="s">
        <v>91</v>
      </c>
      <c r="C60" s="3" t="s">
        <v>1</v>
      </c>
      <c r="D60" s="7">
        <v>0</v>
      </c>
      <c r="E60" s="12">
        <v>0.21</v>
      </c>
      <c r="F60" s="6">
        <f t="shared" si="3"/>
        <v>0</v>
      </c>
      <c r="G60" s="4">
        <v>1</v>
      </c>
      <c r="H60" s="6">
        <f t="shared" si="11"/>
        <v>0</v>
      </c>
      <c r="I60" s="8">
        <f t="shared" si="12"/>
        <v>0</v>
      </c>
    </row>
    <row r="61" spans="1:12" ht="12.75" customHeight="1" x14ac:dyDescent="0.2">
      <c r="A61" s="11" t="s">
        <v>100</v>
      </c>
      <c r="B61" s="21" t="s">
        <v>64</v>
      </c>
      <c r="C61" s="3" t="s">
        <v>1</v>
      </c>
      <c r="D61" s="7">
        <v>0</v>
      </c>
      <c r="E61" s="12">
        <v>0.21</v>
      </c>
      <c r="F61" s="6">
        <f t="shared" si="3"/>
        <v>0</v>
      </c>
      <c r="G61" s="4">
        <v>1</v>
      </c>
      <c r="H61" s="6">
        <f t="shared" si="11"/>
        <v>0</v>
      </c>
      <c r="I61" s="8">
        <f t="shared" si="12"/>
        <v>0</v>
      </c>
    </row>
    <row r="62" spans="1:12" ht="12.75" customHeight="1" x14ac:dyDescent="0.2">
      <c r="A62" s="11" t="s">
        <v>101</v>
      </c>
      <c r="B62" s="21" t="s">
        <v>92</v>
      </c>
      <c r="C62" s="3" t="s">
        <v>1</v>
      </c>
      <c r="D62" s="7">
        <v>0</v>
      </c>
      <c r="E62" s="12">
        <v>0.21</v>
      </c>
      <c r="F62" s="6">
        <f t="shared" si="3"/>
        <v>0</v>
      </c>
      <c r="G62" s="4">
        <v>1</v>
      </c>
      <c r="H62" s="6">
        <f t="shared" si="11"/>
        <v>0</v>
      </c>
      <c r="I62" s="8">
        <f t="shared" si="12"/>
        <v>0</v>
      </c>
    </row>
    <row r="63" spans="1:12" ht="12.75" customHeight="1" x14ac:dyDescent="0.2">
      <c r="A63" s="11" t="s">
        <v>102</v>
      </c>
      <c r="B63" s="21" t="s">
        <v>66</v>
      </c>
      <c r="C63" s="3" t="s">
        <v>1</v>
      </c>
      <c r="D63" s="7">
        <v>0</v>
      </c>
      <c r="E63" s="12">
        <v>0.21</v>
      </c>
      <c r="F63" s="6">
        <f t="shared" si="3"/>
        <v>0</v>
      </c>
      <c r="G63" s="4">
        <v>2</v>
      </c>
      <c r="H63" s="6">
        <f t="shared" si="11"/>
        <v>0</v>
      </c>
      <c r="I63" s="8">
        <f t="shared" si="12"/>
        <v>0</v>
      </c>
    </row>
    <row r="64" spans="1:12" ht="12.75" customHeight="1" x14ac:dyDescent="0.2">
      <c r="A64" s="11" t="s">
        <v>103</v>
      </c>
      <c r="B64" s="21" t="s">
        <v>67</v>
      </c>
      <c r="C64" s="3" t="s">
        <v>1</v>
      </c>
      <c r="D64" s="7">
        <v>0</v>
      </c>
      <c r="E64" s="12">
        <v>0.21</v>
      </c>
      <c r="F64" s="6">
        <f t="shared" si="3"/>
        <v>0</v>
      </c>
      <c r="G64" s="4">
        <v>1</v>
      </c>
      <c r="H64" s="6">
        <f t="shared" si="11"/>
        <v>0</v>
      </c>
      <c r="I64" s="8">
        <f t="shared" si="12"/>
        <v>0</v>
      </c>
    </row>
    <row r="65" spans="1:12" ht="12.75" customHeight="1" x14ac:dyDescent="0.2">
      <c r="A65" s="11" t="s">
        <v>104</v>
      </c>
      <c r="B65" s="21" t="s">
        <v>68</v>
      </c>
      <c r="C65" s="3" t="s">
        <v>1</v>
      </c>
      <c r="D65" s="7">
        <v>0</v>
      </c>
      <c r="E65" s="12">
        <v>0.21</v>
      </c>
      <c r="F65" s="6">
        <f t="shared" si="3"/>
        <v>0</v>
      </c>
      <c r="G65" s="4">
        <v>1</v>
      </c>
      <c r="H65" s="6">
        <f t="shared" si="11"/>
        <v>0</v>
      </c>
      <c r="I65" s="8">
        <f t="shared" si="12"/>
        <v>0</v>
      </c>
    </row>
    <row r="66" spans="1:12" ht="12.75" customHeight="1" x14ac:dyDescent="0.2">
      <c r="A66" s="11" t="s">
        <v>105</v>
      </c>
      <c r="B66" s="21" t="s">
        <v>69</v>
      </c>
      <c r="C66" s="3" t="s">
        <v>1</v>
      </c>
      <c r="D66" s="7">
        <v>0</v>
      </c>
      <c r="E66" s="12">
        <v>0.21</v>
      </c>
      <c r="F66" s="6">
        <f t="shared" si="3"/>
        <v>0</v>
      </c>
      <c r="G66" s="4">
        <v>1</v>
      </c>
      <c r="H66" s="6">
        <f t="shared" si="11"/>
        <v>0</v>
      </c>
      <c r="I66" s="8">
        <f t="shared" si="12"/>
        <v>0</v>
      </c>
    </row>
    <row r="67" spans="1:12" ht="12.75" customHeight="1" x14ac:dyDescent="0.2">
      <c r="A67" s="11" t="s">
        <v>106</v>
      </c>
      <c r="B67" s="21" t="s">
        <v>70</v>
      </c>
      <c r="C67" s="3" t="s">
        <v>1</v>
      </c>
      <c r="D67" s="7">
        <v>0</v>
      </c>
      <c r="E67" s="12">
        <v>0.21</v>
      </c>
      <c r="F67" s="6">
        <f t="shared" si="3"/>
        <v>0</v>
      </c>
      <c r="G67" s="4">
        <v>2</v>
      </c>
      <c r="H67" s="6">
        <f t="shared" si="11"/>
        <v>0</v>
      </c>
      <c r="I67" s="8">
        <f t="shared" si="12"/>
        <v>0</v>
      </c>
    </row>
    <row r="68" spans="1:12" ht="12" customHeight="1" x14ac:dyDescent="0.2">
      <c r="A68" s="11" t="s">
        <v>107</v>
      </c>
      <c r="B68" s="21" t="s">
        <v>148</v>
      </c>
      <c r="C68" s="3" t="s">
        <v>1</v>
      </c>
      <c r="D68" s="7">
        <v>0</v>
      </c>
      <c r="E68" s="12">
        <v>0.21</v>
      </c>
      <c r="F68" s="6">
        <f t="shared" si="3"/>
        <v>0</v>
      </c>
      <c r="G68" s="4">
        <v>1</v>
      </c>
      <c r="H68" s="6">
        <f t="shared" si="11"/>
        <v>0</v>
      </c>
      <c r="I68" s="8">
        <f t="shared" si="12"/>
        <v>0</v>
      </c>
    </row>
    <row r="69" spans="1:12" ht="22.5" x14ac:dyDescent="0.2">
      <c r="A69" s="11" t="s">
        <v>108</v>
      </c>
      <c r="B69" s="21" t="s">
        <v>145</v>
      </c>
      <c r="C69" s="3" t="s">
        <v>1</v>
      </c>
      <c r="D69" s="7">
        <v>0</v>
      </c>
      <c r="E69" s="12">
        <v>0.21</v>
      </c>
      <c r="F69" s="6">
        <f t="shared" si="3"/>
        <v>0</v>
      </c>
      <c r="G69" s="4">
        <v>1</v>
      </c>
      <c r="H69" s="6">
        <f t="shared" si="11"/>
        <v>0</v>
      </c>
      <c r="I69" s="8">
        <f t="shared" si="12"/>
        <v>0</v>
      </c>
    </row>
    <row r="70" spans="1:12" x14ac:dyDescent="0.2">
      <c r="A70" s="11" t="s">
        <v>109</v>
      </c>
      <c r="B70" s="21" t="s">
        <v>93</v>
      </c>
      <c r="C70" s="3" t="s">
        <v>1</v>
      </c>
      <c r="D70" s="7">
        <v>0</v>
      </c>
      <c r="E70" s="12">
        <v>0.21</v>
      </c>
      <c r="F70" s="6">
        <f t="shared" si="3"/>
        <v>0</v>
      </c>
      <c r="G70" s="4">
        <v>1</v>
      </c>
      <c r="H70" s="6">
        <f t="shared" si="11"/>
        <v>0</v>
      </c>
      <c r="I70" s="8">
        <f t="shared" si="12"/>
        <v>0</v>
      </c>
    </row>
    <row r="71" spans="1:12" ht="12.75" thickBot="1" x14ac:dyDescent="0.25">
      <c r="A71" s="27" t="s">
        <v>110</v>
      </c>
      <c r="B71" s="34" t="s">
        <v>94</v>
      </c>
      <c r="C71" s="41" t="s">
        <v>1</v>
      </c>
      <c r="D71" s="7">
        <v>0</v>
      </c>
      <c r="E71" s="42">
        <v>0.21</v>
      </c>
      <c r="F71" s="31">
        <f t="shared" si="3"/>
        <v>0</v>
      </c>
      <c r="G71" s="32">
        <v>1</v>
      </c>
      <c r="H71" s="31">
        <f t="shared" si="11"/>
        <v>0</v>
      </c>
      <c r="I71" s="33">
        <f t="shared" si="12"/>
        <v>0</v>
      </c>
    </row>
    <row r="72" spans="1:12" ht="12.75" x14ac:dyDescent="0.2">
      <c r="A72" s="40">
        <v>4</v>
      </c>
      <c r="B72" s="50" t="s">
        <v>141</v>
      </c>
      <c r="C72" s="51"/>
      <c r="D72" s="51"/>
      <c r="E72" s="51"/>
      <c r="F72" s="51"/>
      <c r="G72" s="51"/>
      <c r="H72" s="38">
        <f>SUM(H73:H92)</f>
        <v>0</v>
      </c>
      <c r="I72" s="37">
        <f>SUM(I73:I92)</f>
        <v>0</v>
      </c>
    </row>
    <row r="73" spans="1:12" x14ac:dyDescent="0.2">
      <c r="A73" s="11" t="s">
        <v>32</v>
      </c>
      <c r="B73" s="21" t="s">
        <v>56</v>
      </c>
      <c r="C73" s="3" t="s">
        <v>1</v>
      </c>
      <c r="D73" s="7">
        <v>0</v>
      </c>
      <c r="E73" s="12">
        <v>0.21</v>
      </c>
      <c r="F73" s="6">
        <f t="shared" ref="F73:F92" si="13">D73+(D73*E73)</f>
        <v>0</v>
      </c>
      <c r="G73" s="4">
        <v>1</v>
      </c>
      <c r="H73" s="6">
        <f t="shared" ref="H73" si="14">D73*G73</f>
        <v>0</v>
      </c>
      <c r="I73" s="8">
        <f t="shared" ref="I73" si="15">H73+(H73*E73)</f>
        <v>0</v>
      </c>
      <c r="K73" s="24">
        <f>H73+H74+H75+H76+H77+H78+H79+H80+H81+H82+H83+H84+H85+H86+H87+H88+H89+H90+H91+H92</f>
        <v>0</v>
      </c>
      <c r="L73" s="24">
        <f>K73*1.21</f>
        <v>0</v>
      </c>
    </row>
    <row r="74" spans="1:12" x14ac:dyDescent="0.2">
      <c r="A74" s="11" t="s">
        <v>33</v>
      </c>
      <c r="B74" s="21" t="s">
        <v>57</v>
      </c>
      <c r="C74" s="3" t="s">
        <v>1</v>
      </c>
      <c r="D74" s="7">
        <v>0</v>
      </c>
      <c r="E74" s="12">
        <v>0.21</v>
      </c>
      <c r="F74" s="6">
        <f t="shared" si="13"/>
        <v>0</v>
      </c>
      <c r="G74" s="4">
        <v>2</v>
      </c>
      <c r="H74" s="6">
        <f t="shared" ref="H74:H92" si="16">D74*G74</f>
        <v>0</v>
      </c>
      <c r="I74" s="8">
        <f t="shared" ref="I74:I92" si="17">H74+(H74*E74)</f>
        <v>0</v>
      </c>
    </row>
    <row r="75" spans="1:12" x14ac:dyDescent="0.2">
      <c r="A75" s="11" t="s">
        <v>34</v>
      </c>
      <c r="B75" s="21" t="s">
        <v>58</v>
      </c>
      <c r="C75" s="3" t="s">
        <v>1</v>
      </c>
      <c r="D75" s="7">
        <v>0</v>
      </c>
      <c r="E75" s="12">
        <v>0.21</v>
      </c>
      <c r="F75" s="6">
        <f t="shared" si="13"/>
        <v>0</v>
      </c>
      <c r="G75" s="4">
        <v>1</v>
      </c>
      <c r="H75" s="6">
        <f t="shared" si="16"/>
        <v>0</v>
      </c>
      <c r="I75" s="8">
        <f t="shared" si="17"/>
        <v>0</v>
      </c>
    </row>
    <row r="76" spans="1:12" x14ac:dyDescent="0.2">
      <c r="A76" s="11" t="s">
        <v>35</v>
      </c>
      <c r="B76" s="21" t="s">
        <v>59</v>
      </c>
      <c r="C76" s="3" t="s">
        <v>1</v>
      </c>
      <c r="D76" s="7">
        <v>0</v>
      </c>
      <c r="E76" s="12">
        <v>0.21</v>
      </c>
      <c r="F76" s="6">
        <f t="shared" si="13"/>
        <v>0</v>
      </c>
      <c r="G76" s="4">
        <v>1</v>
      </c>
      <c r="H76" s="6">
        <f t="shared" si="16"/>
        <v>0</v>
      </c>
      <c r="I76" s="8">
        <f t="shared" si="17"/>
        <v>0</v>
      </c>
    </row>
    <row r="77" spans="1:12" x14ac:dyDescent="0.2">
      <c r="A77" s="11" t="s">
        <v>36</v>
      </c>
      <c r="B77" s="21" t="s">
        <v>60</v>
      </c>
      <c r="C77" s="3" t="s">
        <v>1</v>
      </c>
      <c r="D77" s="7">
        <v>0</v>
      </c>
      <c r="E77" s="12">
        <v>0.21</v>
      </c>
      <c r="F77" s="6">
        <f t="shared" si="13"/>
        <v>0</v>
      </c>
      <c r="G77" s="4">
        <v>3</v>
      </c>
      <c r="H77" s="6">
        <f t="shared" si="16"/>
        <v>0</v>
      </c>
      <c r="I77" s="8">
        <f t="shared" si="17"/>
        <v>0</v>
      </c>
    </row>
    <row r="78" spans="1:12" x14ac:dyDescent="0.2">
      <c r="A78" s="11" t="s">
        <v>37</v>
      </c>
      <c r="B78" s="21" t="s">
        <v>61</v>
      </c>
      <c r="C78" s="3" t="s">
        <v>1</v>
      </c>
      <c r="D78" s="7">
        <v>0</v>
      </c>
      <c r="E78" s="12">
        <v>0.21</v>
      </c>
      <c r="F78" s="6">
        <f t="shared" si="13"/>
        <v>0</v>
      </c>
      <c r="G78" s="4">
        <v>3</v>
      </c>
      <c r="H78" s="6">
        <f t="shared" si="16"/>
        <v>0</v>
      </c>
      <c r="I78" s="8">
        <f t="shared" si="17"/>
        <v>0</v>
      </c>
    </row>
    <row r="79" spans="1:12" x14ac:dyDescent="0.2">
      <c r="A79" s="11" t="s">
        <v>38</v>
      </c>
      <c r="B79" s="21" t="s">
        <v>62</v>
      </c>
      <c r="C79" s="3" t="s">
        <v>1</v>
      </c>
      <c r="D79" s="7">
        <v>0</v>
      </c>
      <c r="E79" s="12">
        <v>0.21</v>
      </c>
      <c r="F79" s="6">
        <f t="shared" si="13"/>
        <v>0</v>
      </c>
      <c r="G79" s="4">
        <v>1</v>
      </c>
      <c r="H79" s="6">
        <f t="shared" si="16"/>
        <v>0</v>
      </c>
      <c r="I79" s="8">
        <f t="shared" si="17"/>
        <v>0</v>
      </c>
    </row>
    <row r="80" spans="1:12" x14ac:dyDescent="0.2">
      <c r="A80" s="11" t="s">
        <v>111</v>
      </c>
      <c r="B80" s="21" t="s">
        <v>63</v>
      </c>
      <c r="C80" s="3" t="s">
        <v>1</v>
      </c>
      <c r="D80" s="7">
        <v>0</v>
      </c>
      <c r="E80" s="12">
        <v>0.21</v>
      </c>
      <c r="F80" s="6">
        <f t="shared" si="13"/>
        <v>0</v>
      </c>
      <c r="G80" s="4">
        <v>2</v>
      </c>
      <c r="H80" s="6">
        <f t="shared" si="16"/>
        <v>0</v>
      </c>
      <c r="I80" s="8">
        <f t="shared" si="17"/>
        <v>0</v>
      </c>
    </row>
    <row r="81" spans="1:12" x14ac:dyDescent="0.2">
      <c r="A81" s="11" t="s">
        <v>112</v>
      </c>
      <c r="B81" s="21" t="s">
        <v>91</v>
      </c>
      <c r="C81" s="3" t="s">
        <v>1</v>
      </c>
      <c r="D81" s="7">
        <v>0</v>
      </c>
      <c r="E81" s="12">
        <v>0.21</v>
      </c>
      <c r="F81" s="6">
        <f t="shared" si="13"/>
        <v>0</v>
      </c>
      <c r="G81" s="4">
        <v>1</v>
      </c>
      <c r="H81" s="6">
        <f t="shared" si="16"/>
        <v>0</v>
      </c>
      <c r="I81" s="8">
        <f t="shared" si="17"/>
        <v>0</v>
      </c>
    </row>
    <row r="82" spans="1:12" x14ac:dyDescent="0.2">
      <c r="A82" s="11" t="s">
        <v>113</v>
      </c>
      <c r="B82" s="21" t="s">
        <v>64</v>
      </c>
      <c r="C82" s="3" t="s">
        <v>1</v>
      </c>
      <c r="D82" s="7">
        <v>0</v>
      </c>
      <c r="E82" s="12">
        <v>0.21</v>
      </c>
      <c r="F82" s="6">
        <f t="shared" si="13"/>
        <v>0</v>
      </c>
      <c r="G82" s="4">
        <v>1</v>
      </c>
      <c r="H82" s="6">
        <f t="shared" si="16"/>
        <v>0</v>
      </c>
      <c r="I82" s="8">
        <f t="shared" si="17"/>
        <v>0</v>
      </c>
    </row>
    <row r="83" spans="1:12" x14ac:dyDescent="0.2">
      <c r="A83" s="11" t="s">
        <v>114</v>
      </c>
      <c r="B83" s="21" t="s">
        <v>92</v>
      </c>
      <c r="C83" s="3" t="s">
        <v>1</v>
      </c>
      <c r="D83" s="7">
        <v>0</v>
      </c>
      <c r="E83" s="12">
        <v>0.21</v>
      </c>
      <c r="F83" s="6">
        <f t="shared" si="13"/>
        <v>0</v>
      </c>
      <c r="G83" s="4">
        <v>1</v>
      </c>
      <c r="H83" s="6">
        <f t="shared" si="16"/>
        <v>0</v>
      </c>
      <c r="I83" s="8">
        <f t="shared" si="17"/>
        <v>0</v>
      </c>
    </row>
    <row r="84" spans="1:12" x14ac:dyDescent="0.2">
      <c r="A84" s="11" t="s">
        <v>115</v>
      </c>
      <c r="B84" s="21" t="s">
        <v>66</v>
      </c>
      <c r="C84" s="3" t="s">
        <v>1</v>
      </c>
      <c r="D84" s="7">
        <v>0</v>
      </c>
      <c r="E84" s="12">
        <v>0.21</v>
      </c>
      <c r="F84" s="6">
        <f t="shared" si="13"/>
        <v>0</v>
      </c>
      <c r="G84" s="4">
        <v>2</v>
      </c>
      <c r="H84" s="6">
        <f t="shared" si="16"/>
        <v>0</v>
      </c>
      <c r="I84" s="8">
        <f t="shared" si="17"/>
        <v>0</v>
      </c>
    </row>
    <row r="85" spans="1:12" x14ac:dyDescent="0.2">
      <c r="A85" s="11" t="s">
        <v>116</v>
      </c>
      <c r="B85" s="21" t="s">
        <v>67</v>
      </c>
      <c r="C85" s="3" t="s">
        <v>1</v>
      </c>
      <c r="D85" s="7">
        <v>0</v>
      </c>
      <c r="E85" s="12">
        <v>0.21</v>
      </c>
      <c r="F85" s="6">
        <f t="shared" si="13"/>
        <v>0</v>
      </c>
      <c r="G85" s="4">
        <v>1</v>
      </c>
      <c r="H85" s="6">
        <f t="shared" si="16"/>
        <v>0</v>
      </c>
      <c r="I85" s="8">
        <f t="shared" si="17"/>
        <v>0</v>
      </c>
    </row>
    <row r="86" spans="1:12" x14ac:dyDescent="0.2">
      <c r="A86" s="11" t="s">
        <v>117</v>
      </c>
      <c r="B86" s="21" t="s">
        <v>68</v>
      </c>
      <c r="C86" s="3" t="s">
        <v>1</v>
      </c>
      <c r="D86" s="7">
        <v>0</v>
      </c>
      <c r="E86" s="12">
        <v>0.21</v>
      </c>
      <c r="F86" s="6">
        <f t="shared" si="13"/>
        <v>0</v>
      </c>
      <c r="G86" s="4">
        <v>1</v>
      </c>
      <c r="H86" s="6">
        <f t="shared" si="16"/>
        <v>0</v>
      </c>
      <c r="I86" s="8">
        <f t="shared" si="17"/>
        <v>0</v>
      </c>
    </row>
    <row r="87" spans="1:12" x14ac:dyDescent="0.2">
      <c r="A87" s="11" t="s">
        <v>118</v>
      </c>
      <c r="B87" s="21" t="s">
        <v>69</v>
      </c>
      <c r="C87" s="3" t="s">
        <v>1</v>
      </c>
      <c r="D87" s="7">
        <v>0</v>
      </c>
      <c r="E87" s="12">
        <v>0.21</v>
      </c>
      <c r="F87" s="6">
        <f t="shared" si="13"/>
        <v>0</v>
      </c>
      <c r="G87" s="4">
        <v>1</v>
      </c>
      <c r="H87" s="6">
        <f t="shared" si="16"/>
        <v>0</v>
      </c>
      <c r="I87" s="8">
        <f t="shared" si="17"/>
        <v>0</v>
      </c>
    </row>
    <row r="88" spans="1:12" x14ac:dyDescent="0.2">
      <c r="A88" s="11" t="s">
        <v>119</v>
      </c>
      <c r="B88" s="21" t="s">
        <v>70</v>
      </c>
      <c r="C88" s="3" t="s">
        <v>1</v>
      </c>
      <c r="D88" s="7">
        <v>0</v>
      </c>
      <c r="E88" s="12">
        <v>0.21</v>
      </c>
      <c r="F88" s="6">
        <f t="shared" si="13"/>
        <v>0</v>
      </c>
      <c r="G88" s="4">
        <v>2</v>
      </c>
      <c r="H88" s="6">
        <f t="shared" si="16"/>
        <v>0</v>
      </c>
      <c r="I88" s="8">
        <f t="shared" si="17"/>
        <v>0</v>
      </c>
    </row>
    <row r="89" spans="1:12" ht="12" customHeight="1" x14ac:dyDescent="0.2">
      <c r="A89" s="11" t="s">
        <v>120</v>
      </c>
      <c r="B89" s="21" t="s">
        <v>143</v>
      </c>
      <c r="C89" s="3" t="s">
        <v>1</v>
      </c>
      <c r="D89" s="7">
        <v>0</v>
      </c>
      <c r="E89" s="12">
        <v>0.21</v>
      </c>
      <c r="F89" s="6">
        <f t="shared" si="13"/>
        <v>0</v>
      </c>
      <c r="G89" s="4">
        <v>1</v>
      </c>
      <c r="H89" s="6">
        <f t="shared" si="16"/>
        <v>0</v>
      </c>
      <c r="I89" s="8">
        <f t="shared" si="17"/>
        <v>0</v>
      </c>
    </row>
    <row r="90" spans="1:12" ht="22.5" x14ac:dyDescent="0.2">
      <c r="A90" s="11" t="s">
        <v>121</v>
      </c>
      <c r="B90" s="21" t="s">
        <v>145</v>
      </c>
      <c r="C90" s="3" t="s">
        <v>1</v>
      </c>
      <c r="D90" s="7">
        <v>0</v>
      </c>
      <c r="E90" s="12">
        <v>0.21</v>
      </c>
      <c r="F90" s="6">
        <f t="shared" si="13"/>
        <v>0</v>
      </c>
      <c r="G90" s="4">
        <v>1</v>
      </c>
      <c r="H90" s="6">
        <f t="shared" si="16"/>
        <v>0</v>
      </c>
      <c r="I90" s="8">
        <f t="shared" si="17"/>
        <v>0</v>
      </c>
    </row>
    <row r="91" spans="1:12" x14ac:dyDescent="0.2">
      <c r="A91" s="11" t="s">
        <v>122</v>
      </c>
      <c r="B91" s="21" t="s">
        <v>93</v>
      </c>
      <c r="C91" s="3" t="s">
        <v>1</v>
      </c>
      <c r="D91" s="7">
        <v>0</v>
      </c>
      <c r="E91" s="12">
        <v>0.21</v>
      </c>
      <c r="F91" s="6">
        <f t="shared" si="13"/>
        <v>0</v>
      </c>
      <c r="G91" s="4">
        <v>1</v>
      </c>
      <c r="H91" s="6">
        <f t="shared" si="16"/>
        <v>0</v>
      </c>
      <c r="I91" s="8">
        <f t="shared" si="17"/>
        <v>0</v>
      </c>
    </row>
    <row r="92" spans="1:12" ht="12.75" thickBot="1" x14ac:dyDescent="0.25">
      <c r="A92" s="43" t="s">
        <v>123</v>
      </c>
      <c r="B92" s="44" t="s">
        <v>94</v>
      </c>
      <c r="C92" s="45" t="s">
        <v>1</v>
      </c>
      <c r="D92" s="7">
        <v>0</v>
      </c>
      <c r="E92" s="46">
        <v>0.21</v>
      </c>
      <c r="F92" s="25">
        <f t="shared" si="13"/>
        <v>0</v>
      </c>
      <c r="G92" s="47">
        <v>1</v>
      </c>
      <c r="H92" s="25">
        <f t="shared" si="16"/>
        <v>0</v>
      </c>
      <c r="I92" s="26">
        <f t="shared" si="17"/>
        <v>0</v>
      </c>
    </row>
    <row r="93" spans="1:12" ht="12.75" x14ac:dyDescent="0.2">
      <c r="A93" s="23">
        <v>5</v>
      </c>
      <c r="B93" s="50" t="s">
        <v>130</v>
      </c>
      <c r="C93" s="51"/>
      <c r="D93" s="51"/>
      <c r="E93" s="51"/>
      <c r="F93" s="51"/>
      <c r="G93" s="51"/>
      <c r="H93" s="38">
        <f>SUM(H94:H100)</f>
        <v>0</v>
      </c>
      <c r="I93" s="37">
        <f>SUM(I94:I100)</f>
        <v>0</v>
      </c>
    </row>
    <row r="94" spans="1:12" ht="33.75" x14ac:dyDescent="0.2">
      <c r="A94" s="11" t="s">
        <v>39</v>
      </c>
      <c r="B94" s="21" t="s">
        <v>131</v>
      </c>
      <c r="C94" s="5" t="s">
        <v>149</v>
      </c>
      <c r="D94" s="7">
        <v>0</v>
      </c>
      <c r="E94" s="13">
        <v>0.21</v>
      </c>
      <c r="F94" s="6">
        <f t="shared" ref="F94:F100" si="18">D94+(D94*E94)</f>
        <v>0</v>
      </c>
      <c r="G94" s="4">
        <v>1</v>
      </c>
      <c r="H94" s="6">
        <f t="shared" ref="H94:H95" si="19">D94*G94</f>
        <v>0</v>
      </c>
      <c r="I94" s="8">
        <f t="shared" ref="I94:I95" si="20">H94+(H94*E94)</f>
        <v>0</v>
      </c>
      <c r="K94" s="24">
        <f>H94+H95+H96+H97+H98+H99+H100</f>
        <v>0</v>
      </c>
      <c r="L94" s="24">
        <f>K94*1.21</f>
        <v>0</v>
      </c>
    </row>
    <row r="95" spans="1:12" ht="33.75" x14ac:dyDescent="0.2">
      <c r="A95" s="11" t="s">
        <v>124</v>
      </c>
      <c r="B95" s="21" t="s">
        <v>132</v>
      </c>
      <c r="C95" s="5" t="s">
        <v>149</v>
      </c>
      <c r="D95" s="7">
        <v>0</v>
      </c>
      <c r="E95" s="13">
        <v>0.21</v>
      </c>
      <c r="F95" s="6">
        <f t="shared" si="18"/>
        <v>0</v>
      </c>
      <c r="G95" s="4">
        <v>1</v>
      </c>
      <c r="H95" s="6">
        <f t="shared" si="19"/>
        <v>0</v>
      </c>
      <c r="I95" s="8">
        <f t="shared" si="20"/>
        <v>0</v>
      </c>
    </row>
    <row r="96" spans="1:12" ht="33.75" x14ac:dyDescent="0.2">
      <c r="A96" s="11" t="s">
        <v>125</v>
      </c>
      <c r="B96" s="21" t="s">
        <v>133</v>
      </c>
      <c r="C96" s="5" t="s">
        <v>149</v>
      </c>
      <c r="D96" s="7">
        <v>0</v>
      </c>
      <c r="E96" s="13">
        <v>0.21</v>
      </c>
      <c r="F96" s="6">
        <f t="shared" si="18"/>
        <v>0</v>
      </c>
      <c r="G96" s="4">
        <v>1</v>
      </c>
      <c r="H96" s="6">
        <f t="shared" ref="H96:H100" si="21">D96*G96</f>
        <v>0</v>
      </c>
      <c r="I96" s="8">
        <f t="shared" ref="I96:I100" si="22">H96+(H96*E96)</f>
        <v>0</v>
      </c>
      <c r="K96" s="1">
        <f>SUM(K10:K95)</f>
        <v>0</v>
      </c>
      <c r="L96" s="24">
        <f>SUM(L11:L95)</f>
        <v>0</v>
      </c>
    </row>
    <row r="97" spans="1:9" x14ac:dyDescent="0.2">
      <c r="A97" s="11" t="s">
        <v>126</v>
      </c>
      <c r="B97" s="21" t="s">
        <v>134</v>
      </c>
      <c r="C97" s="5" t="s">
        <v>1</v>
      </c>
      <c r="D97" s="7">
        <v>0</v>
      </c>
      <c r="E97" s="13">
        <v>0.21</v>
      </c>
      <c r="F97" s="6">
        <f t="shared" si="18"/>
        <v>0</v>
      </c>
      <c r="G97" s="4">
        <v>16</v>
      </c>
      <c r="H97" s="6">
        <f t="shared" si="21"/>
        <v>0</v>
      </c>
      <c r="I97" s="8">
        <f t="shared" si="22"/>
        <v>0</v>
      </c>
    </row>
    <row r="98" spans="1:9" ht="22.5" x14ac:dyDescent="0.2">
      <c r="A98" s="11" t="s">
        <v>127</v>
      </c>
      <c r="B98" s="21" t="s">
        <v>135</v>
      </c>
      <c r="C98" s="5" t="s">
        <v>149</v>
      </c>
      <c r="D98" s="7">
        <v>0</v>
      </c>
      <c r="E98" s="13">
        <v>0.21</v>
      </c>
      <c r="F98" s="6">
        <f t="shared" si="18"/>
        <v>0</v>
      </c>
      <c r="G98" s="4">
        <v>1</v>
      </c>
      <c r="H98" s="6">
        <f t="shared" si="21"/>
        <v>0</v>
      </c>
      <c r="I98" s="8">
        <f t="shared" si="22"/>
        <v>0</v>
      </c>
    </row>
    <row r="99" spans="1:9" ht="22.5" x14ac:dyDescent="0.2">
      <c r="A99" s="11" t="s">
        <v>128</v>
      </c>
      <c r="B99" s="21" t="s">
        <v>136</v>
      </c>
      <c r="C99" s="5" t="s">
        <v>1</v>
      </c>
      <c r="D99" s="7">
        <v>0</v>
      </c>
      <c r="E99" s="13">
        <v>0.21</v>
      </c>
      <c r="F99" s="6">
        <f t="shared" si="18"/>
        <v>0</v>
      </c>
      <c r="G99" s="4">
        <v>1</v>
      </c>
      <c r="H99" s="6">
        <f t="shared" si="21"/>
        <v>0</v>
      </c>
      <c r="I99" s="8">
        <f t="shared" si="22"/>
        <v>0</v>
      </c>
    </row>
    <row r="100" spans="1:9" ht="34.5" thickBot="1" x14ac:dyDescent="0.25">
      <c r="A100" s="27" t="s">
        <v>129</v>
      </c>
      <c r="B100" s="34" t="s">
        <v>137</v>
      </c>
      <c r="C100" s="5" t="s">
        <v>1</v>
      </c>
      <c r="D100" s="7">
        <v>0</v>
      </c>
      <c r="E100" s="13">
        <v>0.21</v>
      </c>
      <c r="F100" s="6">
        <f t="shared" si="18"/>
        <v>0</v>
      </c>
      <c r="G100" s="32">
        <v>3</v>
      </c>
      <c r="H100" s="6">
        <f t="shared" si="21"/>
        <v>0</v>
      </c>
      <c r="I100" s="8">
        <f t="shared" si="22"/>
        <v>0</v>
      </c>
    </row>
    <row r="101" spans="1:9" ht="15.75" x14ac:dyDescent="0.25">
      <c r="A101" s="14" t="s">
        <v>15</v>
      </c>
      <c r="B101" s="15"/>
      <c r="C101" s="15"/>
      <c r="D101" s="15"/>
      <c r="E101" s="15"/>
      <c r="F101" s="15"/>
      <c r="G101" s="15"/>
      <c r="H101" s="74">
        <f>H10+H29+H51+H72+H93</f>
        <v>0</v>
      </c>
      <c r="I101" s="75"/>
    </row>
    <row r="102" spans="1:9" ht="15.75" x14ac:dyDescent="0.25">
      <c r="A102" s="16" t="s">
        <v>16</v>
      </c>
      <c r="B102" s="17"/>
      <c r="C102" s="17"/>
      <c r="D102" s="17"/>
      <c r="E102" s="17"/>
      <c r="F102" s="17"/>
      <c r="G102" s="17"/>
      <c r="H102" s="76">
        <f>H101*0.21</f>
        <v>0</v>
      </c>
      <c r="I102" s="77"/>
    </row>
    <row r="103" spans="1:9" ht="16.5" thickBot="1" x14ac:dyDescent="0.3">
      <c r="A103" s="18" t="s">
        <v>17</v>
      </c>
      <c r="B103" s="19"/>
      <c r="C103" s="19"/>
      <c r="D103" s="19"/>
      <c r="E103" s="19"/>
      <c r="F103" s="19"/>
      <c r="G103" s="19"/>
      <c r="H103" s="78">
        <f>H101+H102</f>
        <v>0</v>
      </c>
      <c r="I103" s="79"/>
    </row>
    <row r="105" spans="1:9" ht="83.25" customHeight="1" x14ac:dyDescent="0.2">
      <c r="A105" s="92" t="s">
        <v>18</v>
      </c>
      <c r="B105" s="92"/>
      <c r="C105" s="92"/>
      <c r="D105" s="92"/>
      <c r="E105" s="92"/>
      <c r="F105" s="92"/>
      <c r="G105" s="92"/>
      <c r="H105" s="92"/>
      <c r="I105" s="92"/>
    </row>
    <row r="106" spans="1:9" x14ac:dyDescent="0.2">
      <c r="A106" s="48"/>
      <c r="B106" s="48"/>
      <c r="C106" s="48"/>
      <c r="D106" s="48"/>
      <c r="E106" s="48"/>
      <c r="F106" s="48"/>
      <c r="G106" s="48"/>
      <c r="H106" s="48"/>
      <c r="I106" s="48"/>
    </row>
    <row r="107" spans="1:9" s="49" customFormat="1" ht="15.75" x14ac:dyDescent="0.25">
      <c r="A107" s="80" t="s">
        <v>138</v>
      </c>
      <c r="B107" s="80"/>
      <c r="C107" s="80"/>
      <c r="D107" s="80"/>
      <c r="E107" s="80"/>
      <c r="F107" s="80"/>
      <c r="G107" s="80"/>
      <c r="H107" s="80"/>
      <c r="I107" s="80"/>
    </row>
    <row r="108" spans="1:9" s="49" customFormat="1" ht="47.25" customHeight="1" x14ac:dyDescent="0.25">
      <c r="A108" s="80" t="s">
        <v>151</v>
      </c>
      <c r="B108" s="80"/>
      <c r="C108" s="80"/>
      <c r="D108" s="80"/>
      <c r="E108" s="80"/>
      <c r="F108" s="80"/>
      <c r="G108" s="80"/>
      <c r="H108" s="80"/>
      <c r="I108" s="80"/>
    </row>
    <row r="109" spans="1:9" s="49" customFormat="1" ht="15.75" customHeight="1" x14ac:dyDescent="0.25">
      <c r="A109" s="80" t="s">
        <v>139</v>
      </c>
      <c r="B109" s="80"/>
      <c r="C109" s="80"/>
      <c r="D109" s="80"/>
      <c r="E109" s="80"/>
      <c r="F109" s="80"/>
      <c r="G109" s="80"/>
      <c r="H109" s="80"/>
      <c r="I109" s="80"/>
    </row>
    <row r="110" spans="1:9" s="49" customFormat="1" ht="15.75" x14ac:dyDescent="0.25">
      <c r="A110" s="80" t="s">
        <v>140</v>
      </c>
      <c r="B110" s="80"/>
      <c r="C110" s="80"/>
      <c r="D110" s="80"/>
      <c r="E110" s="80"/>
      <c r="F110" s="80"/>
      <c r="G110" s="80"/>
      <c r="H110" s="80"/>
      <c r="I110" s="80"/>
    </row>
    <row r="111" spans="1:9" x14ac:dyDescent="0.2">
      <c r="A111" s="91"/>
      <c r="B111" s="91"/>
      <c r="C111" s="91"/>
      <c r="D111" s="91"/>
      <c r="E111" s="91"/>
      <c r="F111" s="91"/>
      <c r="G111" s="91"/>
      <c r="H111" s="91"/>
      <c r="I111" s="91"/>
    </row>
  </sheetData>
  <protectedRanges>
    <protectedRange sqref="D93:E100 D11:E72 D73:D92" name="Oblast2"/>
    <protectedRange sqref="C4:I7" name="Oblast1"/>
    <protectedRange sqref="E73:E92" name="Oblast2_2"/>
  </protectedRanges>
  <mergeCells count="26">
    <mergeCell ref="A109:I109"/>
    <mergeCell ref="A110:I110"/>
    <mergeCell ref="A111:I111"/>
    <mergeCell ref="A108:I108"/>
    <mergeCell ref="A105:I105"/>
    <mergeCell ref="H101:I101"/>
    <mergeCell ref="H102:I102"/>
    <mergeCell ref="H103:I103"/>
    <mergeCell ref="A107:I107"/>
    <mergeCell ref="H8:I8"/>
    <mergeCell ref="A8:A9"/>
    <mergeCell ref="B8:B9"/>
    <mergeCell ref="C8:C9"/>
    <mergeCell ref="D8:F8"/>
    <mergeCell ref="G8:G9"/>
    <mergeCell ref="C7:I7"/>
    <mergeCell ref="A7:B7"/>
    <mergeCell ref="A1:I1"/>
    <mergeCell ref="A2:I2"/>
    <mergeCell ref="A4:B4"/>
    <mergeCell ref="A5:B5"/>
    <mergeCell ref="A6:B6"/>
    <mergeCell ref="A3:I3"/>
    <mergeCell ref="C4:I4"/>
    <mergeCell ref="C5:I5"/>
    <mergeCell ref="C6:I6"/>
  </mergeCells>
  <phoneticPr fontId="6" type="noConversion"/>
  <pageMargins left="0.39370078740157483" right="0.31496062992125984" top="0.55118110236220474" bottom="0.55118110236220474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Zdenek Tomas</cp:lastModifiedBy>
  <cp:lastPrinted>2024-06-14T13:30:56Z</cp:lastPrinted>
  <dcterms:created xsi:type="dcterms:W3CDTF">2020-04-29T12:47:53Z</dcterms:created>
  <dcterms:modified xsi:type="dcterms:W3CDTF">2024-06-14T13:34:17Z</dcterms:modified>
</cp:coreProperties>
</file>