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tabRatio="572" activeTab="0"/>
  </bookViews>
  <sheets>
    <sheet name="Bal N6" sheetId="1" r:id="rId1"/>
  </sheets>
  <definedNames>
    <definedName name="_xlnm._FilterDatabase" localSheetId="0" hidden="1">'Bal N6'!$A$3:$K$7</definedName>
    <definedName name="_xlnm.Print_Area" localSheetId="0">'Bal N6'!$A$1:$S$18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<sst xmlns="http://schemas.openxmlformats.org/spreadsheetml/2006/main" count="99" uniqueCount="61">
  <si>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>Druh</t>
  </si>
  <si>
    <t>IČO</t>
  </si>
  <si>
    <t>Organizace</t>
  </si>
  <si>
    <t>Okres</t>
  </si>
  <si>
    <t>ORP - Obec s Rozšířenou Pravomocí</t>
  </si>
  <si>
    <t>Adresa místa zpracování studie</t>
  </si>
  <si>
    <t>Výkon FVE v kW-hrubý odhad (podle plochy střech)</t>
  </si>
  <si>
    <t>Využití objektu (provoz)
7/24/365, školní rok, den XX-XX (hlavní spotřeba v X:XX-XX:XX)</t>
  </si>
  <si>
    <t>Trutnov</t>
  </si>
  <si>
    <t>školní rok</t>
  </si>
  <si>
    <t>Náchod</t>
  </si>
  <si>
    <t>Broumov</t>
  </si>
  <si>
    <t>SSaVOS</t>
  </si>
  <si>
    <t>Střední průmyslová škola, Trutnov, Školní 101</t>
  </si>
  <si>
    <t>Mladé Buky 374, 54223 Mladé Buky</t>
  </si>
  <si>
    <t>OST</t>
  </si>
  <si>
    <t>Sdružení ozdravoven a léčeben okresu Trutnov</t>
  </si>
  <si>
    <t>Po-Pá (7:00-16:00)</t>
  </si>
  <si>
    <t>7/24/365</t>
  </si>
  <si>
    <t>SZ</t>
  </si>
  <si>
    <t>Dětský domov, mateřská škola a školní jídelna, Broumov, třída Masarykova 246</t>
  </si>
  <si>
    <t>tř. Masarykova 250, 550 01 Broumov</t>
  </si>
  <si>
    <t>GPS</t>
  </si>
  <si>
    <t>50.6011061N, 15.8580992E</t>
  </si>
  <si>
    <t>50.5655564N, 15.9135136E</t>
  </si>
  <si>
    <t>50.5879181N, 16.3267733E</t>
  </si>
  <si>
    <t>50.5667914N, 15.9115742E</t>
  </si>
  <si>
    <t>Skupina FVE</t>
  </si>
  <si>
    <t>Odhadovaná teoreticky využitelná plocha (m2)</t>
  </si>
  <si>
    <t>Střední průmyslová škola stavební a Obchodní akademie arch. Jana Letzela, Náchod, příspěvková organizace</t>
  </si>
  <si>
    <t>Pražská 931, 547 01 Náchod, bez budovy domova mládeže</t>
  </si>
  <si>
    <t>50.4124339N, 16.1645650E</t>
  </si>
  <si>
    <t>Střední průmyslová škola, Odborná škola a Základní škola, Nové Město nad Metují</t>
  </si>
  <si>
    <t>Nové Město nad Metují</t>
  </si>
  <si>
    <t>Československé armády 376, 549 01 Nové Město nad Metují</t>
  </si>
  <si>
    <t>Školní 1377, 549 01 Nové Město nad Metují</t>
  </si>
  <si>
    <t>50.3571122N, 16.1448306E</t>
  </si>
  <si>
    <t>Střední zemědělská škola a Střední odborné učiliště chladící a klimatizační techniky, Kostelec nad Orlicí</t>
  </si>
  <si>
    <t>Rychnov nad Kněžnou</t>
  </si>
  <si>
    <t>Kostelec nad Orlicí</t>
  </si>
  <si>
    <t>Komenského 873, 517 41 Kostelec nad Orlicí</t>
  </si>
  <si>
    <t>50.2946972N, 16.1669522E</t>
  </si>
  <si>
    <t>Havlíčkova 156, Kostelec  nad Orlicí</t>
  </si>
  <si>
    <t>50.1191311N, 16.2108008E</t>
  </si>
  <si>
    <t>Vyšší odborná škola a Střední průmyslová škola, Rychnov nad Kněžnou, U Stadionu 1166</t>
  </si>
  <si>
    <t>Javornická 1501, 516 01 Rychnov nad Kněžnou</t>
  </si>
  <si>
    <t>50.1634356N, 16.2811250E</t>
  </si>
  <si>
    <t>U Stadionu 1166, 516 01 Rychnov nad Kněžnou</t>
  </si>
  <si>
    <t>50.1648628N, 16.2793328E</t>
  </si>
  <si>
    <t>N6 - nad 50 kW</t>
  </si>
  <si>
    <t>Dodavatel vyplní zvýrazněné buňky</t>
  </si>
  <si>
    <t>Cena v Kč bez DPH
za zpracování technických dokumentů</t>
  </si>
  <si>
    <t>Sazba
DPH</t>
  </si>
  <si>
    <t>DPH v Kč</t>
  </si>
  <si>
    <t>Cena v Kč
včetně DPH</t>
  </si>
  <si>
    <t xml:space="preserve">C E L K E M </t>
  </si>
  <si>
    <t>Název veřejné zakázky: Fotovoltaické elektrárny – zpracování technických dokumentů – 6. část</t>
  </si>
  <si>
    <t>Procházkova 818 - KD Nivy, Střední Předměstí, 541 01 Trutnov</t>
  </si>
  <si>
    <t>50.5657506N, 15.9130283E</t>
  </si>
  <si>
    <t>Procházkova 818 - RIAPS, Střední Předměstí, 541 01 Trutnov</t>
  </si>
  <si>
    <t>48623725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</si>
</sst>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2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2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2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/>
    <xf numFmtId="43" fontId="4" fillId="2" borderId="1" xfId="20" applyFont="1" applyFill="1" applyBorder="1" applyAlignment="1">
      <alignment horizontal="left" vertical="center" wrapText="1"/>
    </xf>
    <xf numFmtId="0" fontId="2" fillId="0" borderId="2" xfId="2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2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0" fillId="4" borderId="1" xfId="24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Normální 2" xfId="22"/>
    <cellStyle name="Čárka 2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zakladni?q=Proch%C3%A1zkova%20818%2C%20St%C5%99edn%C3%AD%20P%C5%99edm%C4%9Bst%C3%AD%2C%20541%2001%20Trutnov&amp;source=addr&amp;id=11160937&amp;ds=1&amp;x=15.9134976&amp;y=50.5656757&amp;z=18&amp;base=ophoto" TargetMode="External" /><Relationship Id="rId2" Type="http://schemas.openxmlformats.org/officeDocument/2006/relationships/hyperlink" Target="https://mapy.cz/zakladni?q=t%C5%99.%20Masarykova%20250%2C%20550%2001%20Broumov&amp;source=addr&amp;id=9802893&amp;ds=1&amp;x=16.3268485&amp;y=50.5878873&amp;z=18&amp;base=ophoto" TargetMode="External" /><Relationship Id="rId3" Type="http://schemas.openxmlformats.org/officeDocument/2006/relationships/hyperlink" Target="https://mapy.cz/zakladni?q=Mlad%C3%A9%20Buky%20374%2C%2054223%20Mlad%C3%A9%20Buky&amp;source=addr&amp;id=10025293&amp;ds=1&amp;x=15.8581448&amp;y=50.6012186&amp;z=19&amp;base=ophoto" TargetMode="External" /><Relationship Id="rId4" Type="http://schemas.openxmlformats.org/officeDocument/2006/relationships/hyperlink" Target="https://mapy.cz/zakladni?q=Pra%C5%BEsk%C3%A1%20931%2C%20547%2001%20&amp;source=addr&amp;id=9808193&amp;ds=1&amp;x=16.1648816&amp;y=50.4126869&amp;z=19&amp;base=ophoto" TargetMode="External" /><Relationship Id="rId5" Type="http://schemas.openxmlformats.org/officeDocument/2006/relationships/hyperlink" Target="https://mapy.cz/zakladni?q=%C4%8Ceskoslovensk%C3%A9%20arm%C3%A1dy%20376%2C%20549%2001%20Nov%C3%A9%20M%C4%9Bsto%20nad%20Metuj%C3%AD&amp;source=addr&amp;id=9803543&amp;ds=1&amp;x=16.1531057&amp;y=50.3515274&amp;z=18&amp;base=ophoto" TargetMode="External" /><Relationship Id="rId6" Type="http://schemas.openxmlformats.org/officeDocument/2006/relationships/hyperlink" Target="https://mapy.cz/zakladni?q=%C5%A0koln%C3%AD%201377%2C%20549%2001%20Nov%C3%A9%20M%C4%9Bsto%20nad%20Metuj%C3%AD&amp;source=addr&amp;id=9804456&amp;ds=1&amp;x=16.1449270&amp;y=50.3571432&amp;z=18&amp;base=ophoto" TargetMode="External" /><Relationship Id="rId7" Type="http://schemas.openxmlformats.org/officeDocument/2006/relationships/hyperlink" Target="https://mapy.cz/zakladni?q=Komensk%C3%A9ho%20873%2C%20517%2041%20Kostelec%20nad%20Orlic%C3%AD&amp;source=addr&amp;id=10010956&amp;ds=1&amp;x=16.2062903&amp;y=50.1243611&amp;z=18&amp;base=ophoto" TargetMode="External" /><Relationship Id="rId8" Type="http://schemas.openxmlformats.org/officeDocument/2006/relationships/hyperlink" Target="https://mapy.cz/zakladni?q=Havl%C3%AD%C4%8Dkova%20156%2C%20Kostelec%20%20nad%20Orlic%C3%AD&amp;source=addr&amp;id=10010247&amp;ds=1&amp;x=16.2107956&amp;y=50.1190176&amp;z=18&amp;base=ophoto" TargetMode="External" /><Relationship Id="rId9" Type="http://schemas.openxmlformats.org/officeDocument/2006/relationships/hyperlink" Target="https://mapy.cz/zakladni?q=Javornick%C3%A1%201501%2C%20RnK&amp;source=addr&amp;id=10021706&amp;ds=1&amp;x=16.2807207&amp;y=50.1635038&amp;z=18&amp;base=ophoto" TargetMode="External" /><Relationship Id="rId10" Type="http://schemas.openxmlformats.org/officeDocument/2006/relationships/hyperlink" Target="https://mapy.cz/zakladni?q=U%20Stadionu%201166%2C%20516%2001%20Rychnov%20nad%20Kn%C4%9B%C5%BEnou&amp;source=addr&amp;id=10021376&amp;ds=1&amp;x=16.2793757&amp;y=50.1648696&amp;z=18&amp;base=ophoto" TargetMode="External" /><Relationship Id="rId11" Type="http://schemas.openxmlformats.org/officeDocument/2006/relationships/hyperlink" Target="https://mapy.cz/zakladni?vlastni-body&amp;ut=Kulturn%C3%AD%20d%C5%AFm%20Nivy&amp;uc=9kN9Lx-5WU&amp;ud=50%C2%B033%2756.702%22N%2C%2015%C2%B054%2746.902%22E&amp;x=15.9131570&amp;y=50.5655709&amp;z=20&amp;base=ophoto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1CB2-A7DC-43F8-A601-1C3BA48CE984}">
  <dimension ref="A1:O15"/>
  <sheetViews>
    <sheetView tabSelected="1" zoomScale="70" zoomScaleNormal="70" zoomScaleSheetLayoutView="85" zoomScalePageLayoutView="85" workbookViewId="0" topLeftCell="B1">
      <selection activeCell="L2" sqref="L2:M2"/>
    </sheetView>
  </sheetViews>
  <sheetFormatPr defaultColWidth="9.140625" defaultRowHeight="15"/>
  <cols>
    <col min="1" max="1" width="11.140625" style="0" hidden="1" customWidth="1"/>
    <col min="2" max="2" width="11.8515625" style="6" bestFit="1" customWidth="1"/>
    <col min="3" max="3" width="10.57421875" style="6" bestFit="1" customWidth="1"/>
    <col min="4" max="4" width="41.421875" style="6" customWidth="1"/>
    <col min="5" max="5" width="11.8515625" style="6" customWidth="1"/>
    <col min="6" max="6" width="11.57421875" style="6" customWidth="1"/>
    <col min="7" max="7" width="30.140625" style="6" customWidth="1"/>
    <col min="8" max="8" width="12.421875" style="6" customWidth="1"/>
    <col min="9" max="9" width="15.421875" style="6" bestFit="1" customWidth="1"/>
    <col min="10" max="10" width="15.421875" style="6" customWidth="1"/>
    <col min="11" max="11" width="18.421875" style="6" customWidth="1"/>
    <col min="12" max="12" width="19.00390625" style="0" customWidth="1"/>
    <col min="13" max="13" width="11.28125" style="0" customWidth="1"/>
    <col min="14" max="14" width="14.8515625" style="0" customWidth="1"/>
    <col min="15" max="15" width="16.140625" style="0" customWidth="1"/>
  </cols>
  <sheetData>
    <row r="1" spans="2:15" ht="15.75">
      <c r="B1" s="18"/>
      <c r="C1" s="24" t="s">
        <v>56</v>
      </c>
      <c r="D1" s="24"/>
      <c r="E1" s="24"/>
      <c r="F1" s="24"/>
      <c r="G1" s="24"/>
      <c r="H1" s="24"/>
      <c r="I1" s="24"/>
      <c r="J1" s="24"/>
      <c r="K1" s="24"/>
      <c r="L1" s="19"/>
      <c r="M1" s="19"/>
      <c r="N1" s="19"/>
      <c r="O1" s="19"/>
    </row>
    <row r="2" spans="2:15" ht="15">
      <c r="B2" s="18"/>
      <c r="C2" s="18"/>
      <c r="D2" s="18"/>
      <c r="E2" s="18"/>
      <c r="F2" s="18"/>
      <c r="G2" s="18"/>
      <c r="H2" s="18"/>
      <c r="I2" s="18"/>
      <c r="J2" s="18"/>
      <c r="K2" s="18"/>
      <c r="L2" s="25" t="s">
        <v>50</v>
      </c>
      <c r="M2" s="25"/>
      <c r="N2" s="19"/>
      <c r="O2" s="19"/>
    </row>
    <row r="3" spans="1:15" ht="94.5">
      <c r="A3" s="16" t="s">
        <v>0</v>
      </c>
      <c r="B3" s="2" t="s">
        <v>27</v>
      </c>
      <c r="C3" s="8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3" t="s">
        <v>22</v>
      </c>
      <c r="I3" s="3" t="s">
        <v>28</v>
      </c>
      <c r="J3" s="3" t="s">
        <v>6</v>
      </c>
      <c r="K3" s="20" t="s">
        <v>7</v>
      </c>
      <c r="L3" s="12" t="s">
        <v>51</v>
      </c>
      <c r="M3" s="12" t="s">
        <v>52</v>
      </c>
      <c r="N3" s="12" t="s">
        <v>53</v>
      </c>
      <c r="O3" s="12" t="s">
        <v>54</v>
      </c>
    </row>
    <row r="4" spans="1:15" ht="45">
      <c r="A4" s="17" t="s">
        <v>12</v>
      </c>
      <c r="B4" s="5" t="s">
        <v>49</v>
      </c>
      <c r="C4" s="5">
        <v>69174415</v>
      </c>
      <c r="D4" s="5" t="s">
        <v>13</v>
      </c>
      <c r="E4" s="5" t="s">
        <v>8</v>
      </c>
      <c r="F4" s="5" t="s">
        <v>8</v>
      </c>
      <c r="G4" s="4" t="s">
        <v>14</v>
      </c>
      <c r="H4" s="4" t="s">
        <v>23</v>
      </c>
      <c r="I4" s="10">
        <v>600</v>
      </c>
      <c r="J4" s="11">
        <f aca="true" t="shared" si="0" ref="J4:J7">I4/10</f>
        <v>60</v>
      </c>
      <c r="K4" s="7" t="s">
        <v>9</v>
      </c>
      <c r="L4" s="27"/>
      <c r="M4" s="28"/>
      <c r="N4" s="13">
        <f>L4*M4</f>
        <v>0</v>
      </c>
      <c r="O4" s="13">
        <f>L4+N4</f>
        <v>0</v>
      </c>
    </row>
    <row r="5" spans="1:15" ht="45">
      <c r="A5" s="17" t="s">
        <v>15</v>
      </c>
      <c r="B5" s="5" t="s">
        <v>49</v>
      </c>
      <c r="C5" s="5">
        <v>195201</v>
      </c>
      <c r="D5" s="5" t="s">
        <v>16</v>
      </c>
      <c r="E5" s="5" t="s">
        <v>8</v>
      </c>
      <c r="F5" s="5" t="s">
        <v>8</v>
      </c>
      <c r="G5" s="1" t="s">
        <v>59</v>
      </c>
      <c r="H5" s="1" t="s">
        <v>24</v>
      </c>
      <c r="I5" s="10">
        <v>550</v>
      </c>
      <c r="J5" s="11">
        <f t="shared" si="0"/>
        <v>55</v>
      </c>
      <c r="K5" s="7" t="s">
        <v>17</v>
      </c>
      <c r="L5" s="27"/>
      <c r="M5" s="28"/>
      <c r="N5" s="13">
        <f aca="true" t="shared" si="1" ref="N5:N14">L5*M5</f>
        <v>0</v>
      </c>
      <c r="O5" s="13">
        <f aca="true" t="shared" si="2" ref="O5:O14">L5+N5</f>
        <v>0</v>
      </c>
    </row>
    <row r="6" spans="1:15" ht="45">
      <c r="A6" s="17"/>
      <c r="B6" s="5" t="s">
        <v>49</v>
      </c>
      <c r="C6" s="5">
        <v>195201</v>
      </c>
      <c r="D6" s="5" t="s">
        <v>16</v>
      </c>
      <c r="E6" s="5" t="s">
        <v>8</v>
      </c>
      <c r="F6" s="5" t="s">
        <v>8</v>
      </c>
      <c r="G6" s="1" t="s">
        <v>57</v>
      </c>
      <c r="H6" s="1" t="s">
        <v>58</v>
      </c>
      <c r="I6" s="10">
        <v>550</v>
      </c>
      <c r="J6" s="11">
        <f t="shared" si="0"/>
        <v>55</v>
      </c>
      <c r="K6" s="7" t="s">
        <v>17</v>
      </c>
      <c r="L6" s="27"/>
      <c r="M6" s="28"/>
      <c r="N6" s="13">
        <f t="shared" si="1"/>
        <v>0</v>
      </c>
      <c r="O6" s="13">
        <f t="shared" si="2"/>
        <v>0</v>
      </c>
    </row>
    <row r="7" spans="1:15" ht="45">
      <c r="A7" s="17" t="s">
        <v>19</v>
      </c>
      <c r="B7" s="5" t="s">
        <v>49</v>
      </c>
      <c r="C7" s="5">
        <v>48623741</v>
      </c>
      <c r="D7" s="5" t="s">
        <v>20</v>
      </c>
      <c r="E7" s="5" t="s">
        <v>10</v>
      </c>
      <c r="F7" s="5" t="s">
        <v>11</v>
      </c>
      <c r="G7" s="1" t="s">
        <v>21</v>
      </c>
      <c r="H7" s="1" t="s">
        <v>25</v>
      </c>
      <c r="I7" s="10">
        <v>590</v>
      </c>
      <c r="J7" s="11">
        <f t="shared" si="0"/>
        <v>59</v>
      </c>
      <c r="K7" s="7" t="s">
        <v>18</v>
      </c>
      <c r="L7" s="27"/>
      <c r="M7" s="28"/>
      <c r="N7" s="13">
        <f t="shared" si="1"/>
        <v>0</v>
      </c>
      <c r="O7" s="13">
        <f t="shared" si="2"/>
        <v>0</v>
      </c>
    </row>
    <row r="8" spans="2:15" ht="47.25">
      <c r="B8" s="5" t="s">
        <v>49</v>
      </c>
      <c r="C8" s="5">
        <v>6668275</v>
      </c>
      <c r="D8" s="5" t="s">
        <v>29</v>
      </c>
      <c r="E8" s="5" t="s">
        <v>10</v>
      </c>
      <c r="F8" s="5" t="s">
        <v>10</v>
      </c>
      <c r="G8" s="1" t="s">
        <v>30</v>
      </c>
      <c r="H8" s="1" t="s">
        <v>31</v>
      </c>
      <c r="I8" s="10">
        <v>2800</v>
      </c>
      <c r="J8" s="11">
        <v>280</v>
      </c>
      <c r="K8" s="7" t="s">
        <v>9</v>
      </c>
      <c r="L8" s="27"/>
      <c r="M8" s="28"/>
      <c r="N8" s="13">
        <f t="shared" si="1"/>
        <v>0</v>
      </c>
      <c r="O8" s="13">
        <f t="shared" si="2"/>
        <v>0</v>
      </c>
    </row>
    <row r="9" spans="2:15" ht="47.25">
      <c r="B9" s="5" t="s">
        <v>49</v>
      </c>
      <c r="C9" s="9" t="s">
        <v>60</v>
      </c>
      <c r="D9" s="5" t="s">
        <v>32</v>
      </c>
      <c r="E9" s="5" t="s">
        <v>10</v>
      </c>
      <c r="F9" s="5" t="s">
        <v>33</v>
      </c>
      <c r="G9" s="21" t="s">
        <v>34</v>
      </c>
      <c r="H9" s="1" t="s">
        <v>26</v>
      </c>
      <c r="I9" s="10">
        <v>2000</v>
      </c>
      <c r="J9" s="22">
        <v>200</v>
      </c>
      <c r="K9" s="23" t="s">
        <v>9</v>
      </c>
      <c r="L9" s="27"/>
      <c r="M9" s="28"/>
      <c r="N9" s="13">
        <f t="shared" si="1"/>
        <v>0</v>
      </c>
      <c r="O9" s="13">
        <f t="shared" si="2"/>
        <v>0</v>
      </c>
    </row>
    <row r="10" spans="2:15" ht="47.25">
      <c r="B10" s="5" t="s">
        <v>49</v>
      </c>
      <c r="C10" s="9">
        <v>48623725</v>
      </c>
      <c r="D10" s="5" t="s">
        <v>32</v>
      </c>
      <c r="E10" s="5" t="s">
        <v>10</v>
      </c>
      <c r="F10" s="5" t="s">
        <v>33</v>
      </c>
      <c r="G10" s="21" t="s">
        <v>35</v>
      </c>
      <c r="H10" s="1" t="s">
        <v>36</v>
      </c>
      <c r="I10" s="10">
        <v>800</v>
      </c>
      <c r="J10" s="22">
        <v>80</v>
      </c>
      <c r="K10" s="23" t="s">
        <v>9</v>
      </c>
      <c r="L10" s="27"/>
      <c r="M10" s="28"/>
      <c r="N10" s="13">
        <f t="shared" si="1"/>
        <v>0</v>
      </c>
      <c r="O10" s="13">
        <f t="shared" si="2"/>
        <v>0</v>
      </c>
    </row>
    <row r="11" spans="2:15" ht="47.25">
      <c r="B11" s="5" t="s">
        <v>49</v>
      </c>
      <c r="C11" s="9">
        <v>60884690</v>
      </c>
      <c r="D11" s="5" t="s">
        <v>37</v>
      </c>
      <c r="E11" s="5" t="s">
        <v>38</v>
      </c>
      <c r="F11" s="5" t="s">
        <v>39</v>
      </c>
      <c r="G11" s="21" t="s">
        <v>40</v>
      </c>
      <c r="H11" s="1" t="s">
        <v>41</v>
      </c>
      <c r="I11" s="10">
        <v>3000</v>
      </c>
      <c r="J11" s="22">
        <v>300</v>
      </c>
      <c r="K11" s="23" t="s">
        <v>9</v>
      </c>
      <c r="L11" s="27"/>
      <c r="M11" s="28"/>
      <c r="N11" s="13">
        <f t="shared" si="1"/>
        <v>0</v>
      </c>
      <c r="O11" s="13">
        <f t="shared" si="2"/>
        <v>0</v>
      </c>
    </row>
    <row r="12" spans="2:15" ht="47.25">
      <c r="B12" s="5" t="s">
        <v>49</v>
      </c>
      <c r="C12" s="9">
        <v>60884690</v>
      </c>
      <c r="D12" s="5" t="s">
        <v>37</v>
      </c>
      <c r="E12" s="5" t="s">
        <v>38</v>
      </c>
      <c r="F12" s="5" t="s">
        <v>39</v>
      </c>
      <c r="G12" s="21" t="s">
        <v>42</v>
      </c>
      <c r="H12" s="1" t="s">
        <v>43</v>
      </c>
      <c r="I12" s="10">
        <v>600</v>
      </c>
      <c r="J12" s="22">
        <v>60</v>
      </c>
      <c r="K12" s="23" t="s">
        <v>9</v>
      </c>
      <c r="L12" s="27"/>
      <c r="M12" s="28"/>
      <c r="N12" s="13">
        <f t="shared" si="1"/>
        <v>0</v>
      </c>
      <c r="O12" s="13">
        <f t="shared" si="2"/>
        <v>0</v>
      </c>
    </row>
    <row r="13" spans="2:15" ht="47.25">
      <c r="B13" s="5" t="s">
        <v>49</v>
      </c>
      <c r="C13" s="9">
        <v>75137011</v>
      </c>
      <c r="D13" s="5" t="s">
        <v>44</v>
      </c>
      <c r="E13" s="5" t="s">
        <v>38</v>
      </c>
      <c r="F13" s="5" t="s">
        <v>38</v>
      </c>
      <c r="G13" s="21" t="s">
        <v>45</v>
      </c>
      <c r="H13" s="1" t="s">
        <v>46</v>
      </c>
      <c r="I13" s="10">
        <v>700</v>
      </c>
      <c r="J13" s="22">
        <v>70</v>
      </c>
      <c r="K13" s="23" t="s">
        <v>9</v>
      </c>
      <c r="L13" s="27"/>
      <c r="M13" s="28"/>
      <c r="N13" s="13">
        <f t="shared" si="1"/>
        <v>0</v>
      </c>
      <c r="O13" s="13">
        <f t="shared" si="2"/>
        <v>0</v>
      </c>
    </row>
    <row r="14" spans="2:15" ht="47.25">
      <c r="B14" s="5" t="s">
        <v>49</v>
      </c>
      <c r="C14" s="9">
        <v>75137011</v>
      </c>
      <c r="D14" s="5" t="s">
        <v>44</v>
      </c>
      <c r="E14" s="5" t="s">
        <v>38</v>
      </c>
      <c r="F14" s="5" t="s">
        <v>38</v>
      </c>
      <c r="G14" s="21" t="s">
        <v>47</v>
      </c>
      <c r="H14" s="1" t="s">
        <v>48</v>
      </c>
      <c r="I14" s="10">
        <v>1300</v>
      </c>
      <c r="J14" s="22">
        <v>130</v>
      </c>
      <c r="K14" s="23" t="s">
        <v>9</v>
      </c>
      <c r="L14" s="27"/>
      <c r="M14" s="28"/>
      <c r="N14" s="13">
        <f t="shared" si="1"/>
        <v>0</v>
      </c>
      <c r="O14" s="13">
        <f t="shared" si="2"/>
        <v>0</v>
      </c>
    </row>
    <row r="15" spans="2:15" ht="25.5" customHeight="1">
      <c r="B15" s="26" t="s">
        <v>55</v>
      </c>
      <c r="C15" s="26"/>
      <c r="D15" s="26"/>
      <c r="E15" s="26"/>
      <c r="F15" s="26"/>
      <c r="G15" s="26"/>
      <c r="H15" s="26"/>
      <c r="I15" s="26"/>
      <c r="J15" s="26"/>
      <c r="K15" s="26"/>
      <c r="L15" s="14">
        <f>SUM(L4:L14)</f>
        <v>0</v>
      </c>
      <c r="M15" s="15"/>
      <c r="N15" s="14">
        <f>SUM(N4:N14)</f>
        <v>0</v>
      </c>
      <c r="O15" s="14">
        <f>SUM(O4:O14)</f>
        <v>0</v>
      </c>
    </row>
  </sheetData>
  <sheetProtection algorithmName="SHA-512" hashValue="yW1iKalYQkiA6lroaWRpfv4hYiGDlhgyYL/CDS6yGr3gZcHsqASpFmyYjGxVEi2K7eShCfpt1ikJwRF9B538dg==" saltValue="b0Jj1v3ycmX2fpzGC7VPJA==" spinCount="100000" sheet="1" objects="1" scenarios="1"/>
  <autoFilter ref="A3:K7"/>
  <mergeCells count="3">
    <mergeCell ref="C1:K1"/>
    <mergeCell ref="L2:M2"/>
    <mergeCell ref="B15:K15"/>
  </mergeCells>
  <hyperlinks>
    <hyperlink ref="G5" r:id="rId1" display="https://mapy.cz/zakladni?q=Proch%C3%A1zkova%20818%2C%20St%C5%99edn%C3%AD%20P%C5%99edm%C4%9Bst%C3%AD%2C%20541%2001%20Trutnov&amp;source=addr&amp;id=11160937&amp;ds=1&amp;x=15.9134976&amp;y=50.5656757&amp;z=18&amp;base=ophoto"/>
    <hyperlink ref="G7" r:id="rId2" display="https://mapy.cz/zakladni?q=t%C5%99.%20Masarykova%20250%2C%20550%2001%20Broumov&amp;source=addr&amp;id=9802893&amp;ds=1&amp;x=16.3268485&amp;y=50.5878873&amp;z=18&amp;base=ophoto"/>
    <hyperlink ref="G4" r:id="rId3" display="https://mapy.cz/zakladni?q=Mlad%C3%A9%20Buky%20374%2C%2054223%20Mlad%C3%A9%20Buky&amp;source=addr&amp;id=10025293&amp;ds=1&amp;x=15.8581448&amp;y=50.6012186&amp;z=19&amp;base=ophoto"/>
    <hyperlink ref="G8" r:id="rId4" display="https://mapy.cz/zakladni?q=Pra%C5%BEsk%C3%A1%20931%2C%20547%2001%20&amp;source=addr&amp;id=9808193&amp;ds=1&amp;x=16.1648816&amp;y=50.4126869&amp;z=19&amp;base=ophoto"/>
    <hyperlink ref="G9" r:id="rId5" display="https://mapy.cz/zakladni?q=%C4%8Ceskoslovensk%C3%A9%20arm%C3%A1dy%20376%2C%20549%2001%20Nov%C3%A9%20M%C4%9Bsto%20nad%20Metuj%C3%AD&amp;source=addr&amp;id=9803543&amp;ds=1&amp;x=16.1531057&amp;y=50.3515274&amp;z=18&amp;base=ophoto"/>
    <hyperlink ref="G10" r:id="rId6" display="https://mapy.cz/zakladni?q=%C5%A0koln%C3%AD%201377%2C%20549%2001%20Nov%C3%A9%20M%C4%9Bsto%20nad%20Metuj%C3%AD&amp;source=addr&amp;id=9804456&amp;ds=1&amp;x=16.1449270&amp;y=50.3571432&amp;z=18&amp;base=ophoto"/>
    <hyperlink ref="G11" r:id="rId7" display="https://mapy.cz/zakladni?q=Komensk%C3%A9ho%20873%2C%20517%2041%20Kostelec%20nad%20Orlic%C3%AD&amp;source=addr&amp;id=10010956&amp;ds=1&amp;x=16.2062903&amp;y=50.1243611&amp;z=18&amp;base=ophoto"/>
    <hyperlink ref="G12" r:id="rId8" display="https://mapy.cz/zakladni?q=Havl%C3%AD%C4%8Dkova%20156%2C%20Kostelec%20%20nad%20Orlic%C3%AD&amp;source=addr&amp;id=10010247&amp;ds=1&amp;x=16.2107956&amp;y=50.1190176&amp;z=18&amp;base=ophoto"/>
    <hyperlink ref="G13" r:id="rId9" display="https://mapy.cz/zakladni?q=Javornick%C3%A1%201501%2C%20RnK&amp;source=addr&amp;id=10021706&amp;ds=1&amp;x=16.2807207&amp;y=50.1635038&amp;z=18&amp;base=ophoto"/>
    <hyperlink ref="G14" r:id="rId10" display="https://mapy.cz/zakladni?q=U%20Stadionu%201166%2C%20516%2001%20Rychnov%20nad%20Kn%C4%9B%C5%BEnou&amp;source=addr&amp;id=10021376&amp;ds=1&amp;x=16.2793757&amp;y=50.1648696&amp;z=18&amp;base=ophoto"/>
    <hyperlink ref="G6" r:id="rId11" display="https://mapy.cz/zakladni?vlastni-body&amp;ut=Kulturn%C3%AD%20d%C5%AFm%20Nivy&amp;uc=9kN9Lx-5WU&amp;ud=50%C2%B033%2756.702%22N%2C%2015%C2%B054%2746.902%22E&amp;x=15.9131570&amp;y=50.5655709&amp;z=20&amp;base=ophoto"/>
  </hyperlinks>
  <printOptions/>
  <pageMargins left="0.5118110236220472" right="0.2362204724409449" top="0.7480314960629921" bottom="0.7480314960629921" header="0.31496062992125984" footer="0.31496062992125984"/>
  <pageSetup horizontalDpi="600" verticalDpi="600" orientation="landscape" paperSize="9" scale="55" r:id="rId12"/>
  <headerFooter>
    <oddHeader>&amp;LPříloha č. 3a)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Zamouřil Pavel</dc:creator>
  <cp:keywords/>
  <dc:description/>
  <cp:lastModifiedBy>Jitka Motáková</cp:lastModifiedBy>
  <cp:lastPrinted>2024-03-11T08:12:50Z</cp:lastPrinted>
  <dcterms:created xsi:type="dcterms:W3CDTF">2024-02-15T12:59:59Z</dcterms:created>
  <dcterms:modified xsi:type="dcterms:W3CDTF">2024-03-22T11:58:00Z</dcterms:modified>
  <cp:category/>
  <cp:version/>
  <cp:contentType/>
  <cp:contentStatus/>
</cp:coreProperties>
</file>