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 defaultThemeVersion="166925"/>
  <bookViews>
    <workbookView xWindow="65416" yWindow="65416" windowWidth="29040" windowHeight="15720" tabRatio="572" activeTab="0"/>
  </bookViews>
  <sheets>
    <sheet name="Bal N3" sheetId="1" r:id="rId1"/>
  </sheets>
  <definedNames>
    <definedName name="_xlnm._FilterDatabase" localSheetId="0" hidden="1">'Bal N3'!$A$3:$K$10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<sst xmlns="http://schemas.openxmlformats.org/spreadsheetml/2006/main" count="74" uniqueCount="47">
  <si>
    <t>Druh</t>
  </si>
  <si>
    <t>IČO</t>
  </si>
  <si>
    <t>Organizace</t>
  </si>
  <si>
    <t>Okres</t>
  </si>
  <si>
    <t>Adresa místa zpracování studie</t>
  </si>
  <si>
    <t>Výkon FVE v kW-hrubý odhad (podle plochy střech)</t>
  </si>
  <si>
    <t>Využití objektu (provoz)
7/24/365, školní rok, den XX-XX (hlavní spotřeba v X:XX-XX:XX)</t>
  </si>
  <si>
    <t>SPS</t>
  </si>
  <si>
    <t>Speciální základní škola Augustina Bartoše</t>
  </si>
  <si>
    <t>Trutnov</t>
  </si>
  <si>
    <t>Nábřeží pplk. A. Bunzla 660, 542 32 Úpice</t>
  </si>
  <si>
    <t>školní rok</t>
  </si>
  <si>
    <t>Náchod</t>
  </si>
  <si>
    <t>Základní škola a Praktická škola, Broumov</t>
  </si>
  <si>
    <t>Broumov</t>
  </si>
  <si>
    <t>Kladská 164, Velká Ves, 550 01 Broumov</t>
  </si>
  <si>
    <t>SSaVOS</t>
  </si>
  <si>
    <t>Česká lesnická akademie Trutnov – střední škola a vyšší odborná škola</t>
  </si>
  <si>
    <t>K Bělidlu 478, Trutnov - budova COV</t>
  </si>
  <si>
    <t>Úpská 324, 542 24 Svoboda nad Úpou, Česko</t>
  </si>
  <si>
    <t>Střední průmyslová škola, Trutnov, Školní 101</t>
  </si>
  <si>
    <t>Horská 618, Střední Předměstí, 541 01 Trutnov</t>
  </si>
  <si>
    <t>DD</t>
  </si>
  <si>
    <t>7/24/365</t>
  </si>
  <si>
    <t>Rýchorské domovy</t>
  </si>
  <si>
    <t>Ml. horníků č. p. 136, Žacléř</t>
  </si>
  <si>
    <t>Vyšší odborná škola zdravotnická, Střední zdravotnická škola a Obchodní akademie, Trutnov</t>
  </si>
  <si>
    <t>R. A. Dvorského 309, 541 01 Trutnov - Střední Předměstí</t>
  </si>
  <si>
    <t>N3</t>
  </si>
  <si>
    <t>GPS</t>
  </si>
  <si>
    <t>50.5110328N, 16.0204981E</t>
  </si>
  <si>
    <t>50.5802411N, 16.3416394E</t>
  </si>
  <si>
    <t>50.5958442N, 15.8794075E</t>
  </si>
  <si>
    <t>50.6177831N, 15.8204089E</t>
  </si>
  <si>
    <t>50.5693994N, 15.9003069E</t>
  </si>
  <si>
    <t>50.6540608N, 15.9094922E</t>
  </si>
  <si>
    <t>50.5667914N, 15.9115742E</t>
  </si>
  <si>
    <t>Skupina FVE</t>
  </si>
  <si>
    <t>Odhadovaná teoreticky využitelná plocha (m2)</t>
  </si>
  <si>
    <t>Název veřejné zakázky: Fotovoltaické elektrárny – zpracování technických dokumentů – 3. část</t>
  </si>
  <si>
    <t>ORP - Obec
s rozšířenou pravomocí</t>
  </si>
  <si>
    <t>Dodavatel vyplní zvýrazněné buňky</t>
  </si>
  <si>
    <t>Sazba
DPH</t>
  </si>
  <si>
    <t>DPH v Kč</t>
  </si>
  <si>
    <t>Cena v Kč
včetně DPH</t>
  </si>
  <si>
    <t>Cena v Kč bez DPH
za zpracování technických dokumentů</t>
  </si>
  <si>
    <t xml:space="preserve">C E L K E 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</si>
</sst>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/>
    <xf numFmtId="0" fontId="5" fillId="0" borderId="1" xfId="0" applyFont="1" applyBorder="1" applyAlignment="1">
      <alignment horizontal="left" vertical="center"/>
    </xf>
    <xf numFmtId="0" fontId="2" fillId="0" borderId="1" xfId="2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43" fontId="4" fillId="2" borderId="2" xfId="2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6" fillId="0" borderId="4" xfId="20" applyNumberFormat="1" applyFont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4" fontId="0" fillId="4" borderId="1" xfId="0" applyNumberFormat="1" applyFill="1" applyBorder="1" applyAlignment="1" applyProtection="1">
      <alignment horizontal="right" vertical="center"/>
      <protection locked="0"/>
    </xf>
    <xf numFmtId="9" fontId="0" fillId="4" borderId="1" xfId="24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 vertical="center" wrapText="1"/>
    </xf>
    <xf numFmtId="0" fontId="9" fillId="4" borderId="3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Hypertextový odkaz" xfId="21"/>
    <cellStyle name="Normální 2" xfId="22"/>
    <cellStyle name="Čárka 2" xfId="23"/>
    <cellStyle name="Procenta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apy.cz/zakladni?vlastni-body&amp;ut=K%20B%C4%9Blidlu%20478%2C%20Trutnov%20-%20budova%20COV&amp;uc=9k4n1x-r8g&amp;ud=50%C2%B035%2745.039%22N%2C%2015%C2%B052%2745.867%22E&amp;x=15.8794074&amp;y=50.5958543&amp;z=19&amp;base=ophoto" TargetMode="External" /><Relationship Id="rId2" Type="http://schemas.openxmlformats.org/officeDocument/2006/relationships/hyperlink" Target="https://mapy.cz/zakladni?source=addr&amp;id=11645067&amp;ds=1&amp;x=16.0203426&amp;y=50.5110251&amp;z=20&amp;base=ophoto" TargetMode="External" /><Relationship Id="rId3" Type="http://schemas.openxmlformats.org/officeDocument/2006/relationships/hyperlink" Target="https://mapy.cz/zakladni?q=Kladsk%C3%A1%20164%2C%20Velk%C3%A1%20Ves%2C%20550%2001%20Broumov&amp;source=addr&amp;id=9786158&amp;ds=1&amp;x=16.3416286&amp;y=50.5801288&amp;z=19&amp;base=ophoto" TargetMode="External" /><Relationship Id="rId4" Type="http://schemas.openxmlformats.org/officeDocument/2006/relationships/hyperlink" Target="https://mapy.cz/zakladni?q=%C3%9Apsk%C3%A1%20324%2C%20542%2024%20Svoboda%20nad%20%C3%9Apou%2C%20%C4%8Cesko&amp;source=addr&amp;id=11777464&amp;ds=1&amp;x=15.8209749&amp;y=50.6177575&amp;z=18&amp;base=ophoto" TargetMode="External" /><Relationship Id="rId5" Type="http://schemas.openxmlformats.org/officeDocument/2006/relationships/hyperlink" Target="https://mapy.cz/zakladni?q=Horsk%C3%A1%20618%2C%20St%C5%99edn%C3%AD%20P%C5%99edm%C4%9Bst%C3%AD%2C%20541%2001%20Trutnov&amp;source=addr&amp;id=9367729&amp;ds=1&amp;x=15.9007039&amp;y=50.5693927&amp;z=18&amp;base=ophoto" TargetMode="External" /><Relationship Id="rId6" Type="http://schemas.openxmlformats.org/officeDocument/2006/relationships/hyperlink" Target="https://mapy.cz/zakladni?q=Ml.%20horn%C3%ADk%C5%AF%20%C4%8D.%20p.%20136%2C%20%C5%BDacl%C3%A9%C5%99&amp;source=addr&amp;id=9380751&amp;ds=1&amp;x=15.9091252&amp;y=50.6539410&amp;z=19&amp;base=ophoto" TargetMode="External" /><Relationship Id="rId7" Type="http://schemas.openxmlformats.org/officeDocument/2006/relationships/hyperlink" Target="https://mapy.cz/zakladni?q=R.%20A.%20Dvorsk%C3%A9ho%20309%2C%20541%2001%20Trutnov%20-%20St%C5%99edn%C3%AD%20P%C5%99edm%C4%9Bst%C3%AD&amp;source=addr&amp;id=9367419&amp;ds=1&amp;x=15.9116493&amp;y=50.5667505&amp;z=19&amp;base=ophoto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31CB2-A7DC-43F8-A601-1C3BA48CE984}">
  <dimension ref="A1:O11"/>
  <sheetViews>
    <sheetView tabSelected="1" view="pageLayout" zoomScale="70" zoomScalePageLayoutView="70" workbookViewId="0" topLeftCell="B1">
      <selection activeCell="L2" sqref="L2:M2"/>
    </sheetView>
  </sheetViews>
  <sheetFormatPr defaultColWidth="9.140625" defaultRowHeight="15"/>
  <cols>
    <col min="1" max="1" width="7.421875" style="0" hidden="1" customWidth="1"/>
    <col min="2" max="2" width="11.8515625" style="9" bestFit="1" customWidth="1"/>
    <col min="3" max="3" width="10.57421875" style="9" bestFit="1" customWidth="1"/>
    <col min="4" max="4" width="41.421875" style="9" customWidth="1"/>
    <col min="5" max="5" width="11.8515625" style="9" customWidth="1"/>
    <col min="6" max="6" width="13.7109375" style="9" customWidth="1"/>
    <col min="7" max="7" width="30.140625" style="9" customWidth="1"/>
    <col min="8" max="8" width="12.421875" style="9" customWidth="1"/>
    <col min="9" max="9" width="15.421875" style="9" bestFit="1" customWidth="1"/>
    <col min="10" max="10" width="15.421875" style="9" customWidth="1"/>
    <col min="11" max="11" width="18.421875" style="9" customWidth="1"/>
    <col min="12" max="12" width="19.57421875" style="0" customWidth="1"/>
    <col min="13" max="13" width="11.7109375" style="0" customWidth="1"/>
    <col min="14" max="14" width="17.00390625" style="0" customWidth="1"/>
    <col min="15" max="15" width="17.8515625" style="0" customWidth="1"/>
  </cols>
  <sheetData>
    <row r="1" spans="2:11" ht="18.75" customHeight="1">
      <c r="B1" s="23" t="s">
        <v>39</v>
      </c>
      <c r="C1" s="23"/>
      <c r="D1" s="23"/>
      <c r="E1" s="23"/>
      <c r="F1" s="23"/>
      <c r="G1" s="23"/>
      <c r="H1" s="23"/>
      <c r="I1" s="23"/>
      <c r="J1" s="23"/>
      <c r="K1" s="23"/>
    </row>
    <row r="2" spans="2:13" ht="18.75" customHeight="1">
      <c r="B2" s="14"/>
      <c r="C2" s="14"/>
      <c r="D2" s="14"/>
      <c r="E2" s="14"/>
      <c r="F2" s="14"/>
      <c r="G2" s="14"/>
      <c r="H2" s="14"/>
      <c r="I2" s="14"/>
      <c r="J2" s="15"/>
      <c r="K2" s="15"/>
      <c r="L2" s="24" t="s">
        <v>41</v>
      </c>
      <c r="M2" s="24"/>
    </row>
    <row r="3" spans="1:15" ht="94.5">
      <c r="A3" s="3" t="s">
        <v>0</v>
      </c>
      <c r="B3" s="4" t="s">
        <v>37</v>
      </c>
      <c r="C3" s="10" t="s">
        <v>1</v>
      </c>
      <c r="D3" s="4" t="s">
        <v>2</v>
      </c>
      <c r="E3" s="4" t="s">
        <v>3</v>
      </c>
      <c r="F3" s="4" t="s">
        <v>40</v>
      </c>
      <c r="G3" s="5" t="s">
        <v>4</v>
      </c>
      <c r="H3" s="5" t="s">
        <v>29</v>
      </c>
      <c r="I3" s="5" t="s">
        <v>38</v>
      </c>
      <c r="J3" s="6" t="s">
        <v>5</v>
      </c>
      <c r="K3" s="7" t="s">
        <v>6</v>
      </c>
      <c r="L3" s="16" t="s">
        <v>45</v>
      </c>
      <c r="M3" s="16" t="s">
        <v>42</v>
      </c>
      <c r="N3" s="16" t="s">
        <v>43</v>
      </c>
      <c r="O3" s="16" t="s">
        <v>44</v>
      </c>
    </row>
    <row r="4" spans="1:15" ht="45">
      <c r="A4" s="1" t="s">
        <v>7</v>
      </c>
      <c r="B4" s="8" t="s">
        <v>28</v>
      </c>
      <c r="C4" s="11">
        <v>70841144</v>
      </c>
      <c r="D4" s="8" t="s">
        <v>8</v>
      </c>
      <c r="E4" s="8" t="s">
        <v>9</v>
      </c>
      <c r="F4" s="8" t="s">
        <v>9</v>
      </c>
      <c r="G4" s="2" t="s">
        <v>10</v>
      </c>
      <c r="H4" s="2" t="s">
        <v>30</v>
      </c>
      <c r="I4" s="12">
        <v>276</v>
      </c>
      <c r="J4" s="13">
        <f>I4/10</f>
        <v>27.6</v>
      </c>
      <c r="K4" s="17" t="s">
        <v>11</v>
      </c>
      <c r="L4" s="21"/>
      <c r="M4" s="22"/>
      <c r="N4" s="18">
        <f>L4*M4</f>
        <v>0</v>
      </c>
      <c r="O4" s="18">
        <f>L4+N4</f>
        <v>0</v>
      </c>
    </row>
    <row r="5" spans="1:15" ht="45">
      <c r="A5" s="1" t="s">
        <v>7</v>
      </c>
      <c r="B5" s="8" t="s">
        <v>28</v>
      </c>
      <c r="C5" s="11">
        <v>70836469</v>
      </c>
      <c r="D5" s="8" t="s">
        <v>13</v>
      </c>
      <c r="E5" s="8" t="s">
        <v>12</v>
      </c>
      <c r="F5" s="8" t="s">
        <v>14</v>
      </c>
      <c r="G5" s="2" t="s">
        <v>15</v>
      </c>
      <c r="H5" s="2" t="s">
        <v>31</v>
      </c>
      <c r="I5" s="12">
        <v>400</v>
      </c>
      <c r="J5" s="13">
        <f aca="true" t="shared" si="0" ref="J5:J10">I5/10</f>
        <v>40</v>
      </c>
      <c r="K5" s="17" t="s">
        <v>11</v>
      </c>
      <c r="L5" s="21"/>
      <c r="M5" s="22"/>
      <c r="N5" s="18">
        <f aca="true" t="shared" si="1" ref="N5:N10">L5*M5</f>
        <v>0</v>
      </c>
      <c r="O5" s="18">
        <f aca="true" t="shared" si="2" ref="O5:O10">L5+N5</f>
        <v>0</v>
      </c>
    </row>
    <row r="6" spans="1:15" ht="45">
      <c r="A6" s="1" t="s">
        <v>16</v>
      </c>
      <c r="B6" s="8" t="s">
        <v>28</v>
      </c>
      <c r="C6" s="11">
        <v>60153296</v>
      </c>
      <c r="D6" s="8" t="s">
        <v>17</v>
      </c>
      <c r="E6" s="8" t="s">
        <v>9</v>
      </c>
      <c r="F6" s="8" t="s">
        <v>9</v>
      </c>
      <c r="G6" s="2" t="s">
        <v>18</v>
      </c>
      <c r="H6" s="2" t="s">
        <v>32</v>
      </c>
      <c r="I6" s="12">
        <v>500</v>
      </c>
      <c r="J6" s="13">
        <f t="shared" si="0"/>
        <v>50</v>
      </c>
      <c r="K6" s="17" t="s">
        <v>11</v>
      </c>
      <c r="L6" s="21"/>
      <c r="M6" s="22"/>
      <c r="N6" s="18">
        <f t="shared" si="1"/>
        <v>0</v>
      </c>
      <c r="O6" s="18">
        <f t="shared" si="2"/>
        <v>0</v>
      </c>
    </row>
    <row r="7" spans="1:15" ht="45">
      <c r="A7" s="1" t="s">
        <v>16</v>
      </c>
      <c r="B7" s="8" t="s">
        <v>28</v>
      </c>
      <c r="C7" s="8">
        <v>60153296</v>
      </c>
      <c r="D7" s="8" t="s">
        <v>17</v>
      </c>
      <c r="E7" s="8" t="s">
        <v>9</v>
      </c>
      <c r="F7" s="8" t="s">
        <v>9</v>
      </c>
      <c r="G7" s="2" t="s">
        <v>19</v>
      </c>
      <c r="H7" s="2" t="s">
        <v>33</v>
      </c>
      <c r="I7" s="12">
        <v>500</v>
      </c>
      <c r="J7" s="13">
        <v>50</v>
      </c>
      <c r="K7" s="17" t="s">
        <v>11</v>
      </c>
      <c r="L7" s="21"/>
      <c r="M7" s="22"/>
      <c r="N7" s="18">
        <f t="shared" si="1"/>
        <v>0</v>
      </c>
      <c r="O7" s="18">
        <f t="shared" si="2"/>
        <v>0</v>
      </c>
    </row>
    <row r="8" spans="1:15" ht="45">
      <c r="A8" s="1" t="s">
        <v>16</v>
      </c>
      <c r="B8" s="8" t="s">
        <v>28</v>
      </c>
      <c r="C8" s="8">
        <v>69174415</v>
      </c>
      <c r="D8" s="8" t="s">
        <v>20</v>
      </c>
      <c r="E8" s="8" t="s">
        <v>9</v>
      </c>
      <c r="F8" s="8" t="s">
        <v>9</v>
      </c>
      <c r="G8" s="2" t="s">
        <v>21</v>
      </c>
      <c r="H8" s="2" t="s">
        <v>34</v>
      </c>
      <c r="I8" s="12">
        <v>500</v>
      </c>
      <c r="J8" s="13">
        <f t="shared" si="0"/>
        <v>50</v>
      </c>
      <c r="K8" s="17" t="s">
        <v>11</v>
      </c>
      <c r="L8" s="21"/>
      <c r="M8" s="22"/>
      <c r="N8" s="18">
        <f t="shared" si="1"/>
        <v>0</v>
      </c>
      <c r="O8" s="18">
        <f t="shared" si="2"/>
        <v>0</v>
      </c>
    </row>
    <row r="9" spans="1:15" ht="45">
      <c r="A9" s="1" t="s">
        <v>22</v>
      </c>
      <c r="B9" s="8" t="s">
        <v>28</v>
      </c>
      <c r="C9" s="8">
        <v>195022</v>
      </c>
      <c r="D9" s="8" t="s">
        <v>24</v>
      </c>
      <c r="E9" s="8" t="s">
        <v>9</v>
      </c>
      <c r="F9" s="8" t="s">
        <v>9</v>
      </c>
      <c r="G9" s="2" t="s">
        <v>25</v>
      </c>
      <c r="H9" s="2" t="s">
        <v>35</v>
      </c>
      <c r="I9" s="12">
        <v>500</v>
      </c>
      <c r="J9" s="13">
        <f t="shared" si="0"/>
        <v>50</v>
      </c>
      <c r="K9" s="17" t="s">
        <v>23</v>
      </c>
      <c r="L9" s="21"/>
      <c r="M9" s="22"/>
      <c r="N9" s="18">
        <f t="shared" si="1"/>
        <v>0</v>
      </c>
      <c r="O9" s="18">
        <f t="shared" si="2"/>
        <v>0</v>
      </c>
    </row>
    <row r="10" spans="1:15" ht="47.25">
      <c r="A10" s="1" t="s">
        <v>16</v>
      </c>
      <c r="B10" s="8" t="s">
        <v>28</v>
      </c>
      <c r="C10" s="11">
        <v>13582968</v>
      </c>
      <c r="D10" s="8" t="s">
        <v>26</v>
      </c>
      <c r="E10" s="8" t="s">
        <v>9</v>
      </c>
      <c r="F10" s="8" t="s">
        <v>9</v>
      </c>
      <c r="G10" s="2" t="s">
        <v>27</v>
      </c>
      <c r="H10" s="2" t="s">
        <v>36</v>
      </c>
      <c r="I10" s="12">
        <v>261</v>
      </c>
      <c r="J10" s="13">
        <f t="shared" si="0"/>
        <v>26.1</v>
      </c>
      <c r="K10" s="17" t="s">
        <v>11</v>
      </c>
      <c r="L10" s="21"/>
      <c r="M10" s="22"/>
      <c r="N10" s="18">
        <f t="shared" si="1"/>
        <v>0</v>
      </c>
      <c r="O10" s="18">
        <f t="shared" si="2"/>
        <v>0</v>
      </c>
    </row>
    <row r="11" spans="2:15" ht="27" customHeight="1">
      <c r="B11" s="25" t="s">
        <v>46</v>
      </c>
      <c r="C11" s="25"/>
      <c r="D11" s="25"/>
      <c r="E11" s="25"/>
      <c r="F11" s="25"/>
      <c r="G11" s="25"/>
      <c r="H11" s="25"/>
      <c r="I11" s="25"/>
      <c r="J11" s="25"/>
      <c r="K11" s="25"/>
      <c r="L11" s="19">
        <f>SUM(L4:L10)</f>
        <v>0</v>
      </c>
      <c r="M11" s="20"/>
      <c r="N11" s="19">
        <f>SUM(N4:N10)</f>
        <v>0</v>
      </c>
      <c r="O11" s="19">
        <f>SUM(O4:O10)</f>
        <v>0</v>
      </c>
    </row>
  </sheetData>
  <sheetProtection algorithmName="SHA-512" hashValue="IHqqbopUbXxckKGtcNUs8CR75UC5JHSxjpGlUpC+M4RcoikJHHUJDby2no46WhyeEbHT/qBSHQQw/PQsgNua3A==" saltValue="S/hoeawCoHg4cUhLZpoluw==" spinCount="100000" sheet="1" objects="1" scenarios="1"/>
  <autoFilter ref="A3:K10"/>
  <mergeCells count="3">
    <mergeCell ref="B1:K1"/>
    <mergeCell ref="L2:M2"/>
    <mergeCell ref="B11:K11"/>
  </mergeCells>
  <hyperlinks>
    <hyperlink ref="G6" r:id="rId1" display="https://mapy.cz/zakladni?vlastni-body&amp;ut=K%20B%C4%9Blidlu%20478%2C%20Trutnov%20-%20budova%20COV&amp;uc=9k4n1x-r8g&amp;ud=50%C2%B035%2745.039%22N%2C%2015%C2%B052%2745.867%22E&amp;x=15.8794074&amp;y=50.5958543&amp;z=19&amp;base=ophoto"/>
    <hyperlink ref="G4" r:id="rId2" display="https://mapy.cz/zakladni?source=addr&amp;id=11645067&amp;ds=1&amp;x=16.0203426&amp;y=50.5110251&amp;z=20&amp;base=ophoto"/>
    <hyperlink ref="G5" r:id="rId3" display="https://mapy.cz/zakladni?q=Kladsk%C3%A1%20164%2C%20Velk%C3%A1%20Ves%2C%20550%2001%20Broumov&amp;source=addr&amp;id=9786158&amp;ds=1&amp;x=16.3416286&amp;y=50.5801288&amp;z=19&amp;base=ophoto"/>
    <hyperlink ref="G7" r:id="rId4" display="https://mapy.cz/zakladni?q=%C3%9Apsk%C3%A1%20324%2C%20542%2024%20Svoboda%20nad%20%C3%9Apou%2C%20%C4%8Cesko&amp;source=addr&amp;id=11777464&amp;ds=1&amp;x=15.8209749&amp;y=50.6177575&amp;z=18&amp;base=ophoto"/>
    <hyperlink ref="G8" r:id="rId5" display="https://mapy.cz/zakladni?q=Horsk%C3%A1%20618%2C%20St%C5%99edn%C3%AD%20P%C5%99edm%C4%9Bst%C3%AD%2C%20541%2001%20Trutnov&amp;source=addr&amp;id=9367729&amp;ds=1&amp;x=15.9007039&amp;y=50.5693927&amp;z=18&amp;base=ophoto"/>
    <hyperlink ref="G9" r:id="rId6" display="https://mapy.cz/zakladni?q=Ml.%20horn%C3%ADk%C5%AF%20%C4%8D.%20p.%20136%2C%20%C5%BDacl%C3%A9%C5%99&amp;source=addr&amp;id=9380751&amp;ds=1&amp;x=15.9091252&amp;y=50.6539410&amp;z=19&amp;base=ophoto"/>
    <hyperlink ref="G10" r:id="rId7" display="https://mapy.cz/zakladni?q=R.%20A.%20Dvorsk%C3%A9ho%20309%2C%20541%2001%20Trutnov%20-%20St%C5%99edn%C3%AD%20P%C5%99edm%C4%9Bst%C3%AD&amp;source=addr&amp;id=9367419&amp;ds=1&amp;x=15.9116493&amp;y=50.5667505&amp;z=19&amp;base=ophoto"/>
  </hyperlinks>
  <printOptions/>
  <pageMargins left="0.5118110236220472" right="0.31496062992125984" top="0.7874015748031497" bottom="0.7874015748031497" header="0.31496062992125984" footer="0.31496062992125984"/>
  <pageSetup horizontalDpi="600" verticalDpi="600" orientation="landscape" paperSize="9" scale="55" r:id="rId8"/>
  <headerFooter>
    <oddHeader>&amp;LPříloha č. 3a)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Zamouřil Pavel</dc:creator>
  <cp:keywords/>
  <dc:description/>
  <cp:lastModifiedBy>Jitka Motáková</cp:lastModifiedBy>
  <cp:lastPrinted>2024-03-22T11:49:13Z</cp:lastPrinted>
  <dcterms:created xsi:type="dcterms:W3CDTF">2024-02-15T12:59:59Z</dcterms:created>
  <dcterms:modified xsi:type="dcterms:W3CDTF">2024-03-22T11:50:04Z</dcterms:modified>
  <cp:category/>
  <cp:version/>
  <cp:contentType/>
  <cp:contentStatus/>
</cp:coreProperties>
</file>