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O:\2024\Muzeum Jičín\Jičín\DPS\"/>
    </mc:Choice>
  </mc:AlternateContent>
  <xr:revisionPtr revIDLastSave="0" documentId="8_{807D94CF-C31B-4F3E-80BD-9E2AB216E461}" xr6:coauthVersionLast="47" xr6:coauthVersionMax="47" xr10:uidLastSave="{00000000-0000-0000-0000-000000000000}"/>
  <bookViews>
    <workbookView xWindow="-43680" yWindow="120" windowWidth="14565" windowHeight="1566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G58" i="1" l="1"/>
  <c r="O58" i="1" s="1"/>
  <c r="E58" i="1"/>
  <c r="M58" i="1" s="1"/>
  <c r="G57" i="1"/>
  <c r="O57" i="1" s="1"/>
  <c r="E57" i="1"/>
  <c r="M57" i="1" s="1"/>
  <c r="G56" i="1"/>
  <c r="O56" i="1" s="1"/>
  <c r="E56" i="1"/>
  <c r="M56" i="1" s="1"/>
  <c r="G55" i="1"/>
  <c r="O55" i="1" s="1"/>
  <c r="E55" i="1"/>
  <c r="M55" i="1" s="1"/>
  <c r="G54" i="1"/>
  <c r="O54" i="1" s="1"/>
  <c r="E54" i="1"/>
  <c r="M54" i="1" s="1"/>
  <c r="G53" i="1"/>
  <c r="O53" i="1" s="1"/>
  <c r="E53" i="1"/>
  <c r="M53" i="1" s="1"/>
  <c r="G52" i="1"/>
  <c r="O52" i="1" s="1"/>
  <c r="E52" i="1"/>
  <c r="M52" i="1" s="1"/>
  <c r="G51" i="1"/>
  <c r="O51" i="1" s="1"/>
  <c r="E51" i="1"/>
  <c r="M51" i="1" s="1"/>
  <c r="G50" i="1"/>
  <c r="O50" i="1" s="1"/>
  <c r="E50" i="1"/>
  <c r="M50" i="1" s="1"/>
  <c r="G49" i="1"/>
  <c r="O49" i="1" s="1"/>
  <c r="E49" i="1"/>
  <c r="M49" i="1" s="1"/>
  <c r="G46" i="1"/>
  <c r="O46" i="1" s="1"/>
  <c r="E46" i="1"/>
  <c r="M46" i="1" s="1"/>
  <c r="G45" i="1"/>
  <c r="O45" i="1" s="1"/>
  <c r="E45" i="1"/>
  <c r="M45" i="1" s="1"/>
  <c r="G44" i="1"/>
  <c r="O44" i="1" s="1"/>
  <c r="E44" i="1"/>
  <c r="M44" i="1" s="1"/>
  <c r="G43" i="1"/>
  <c r="O43" i="1" s="1"/>
  <c r="E43" i="1"/>
  <c r="M43" i="1" s="1"/>
  <c r="G42" i="1"/>
  <c r="O42" i="1" s="1"/>
  <c r="E42" i="1"/>
  <c r="M42" i="1" s="1"/>
  <c r="G41" i="1"/>
  <c r="O41" i="1" s="1"/>
  <c r="E41" i="1"/>
  <c r="M41" i="1" s="1"/>
  <c r="G40" i="1"/>
  <c r="O40" i="1" s="1"/>
  <c r="E40" i="1"/>
  <c r="M40" i="1" s="1"/>
  <c r="G39" i="1"/>
  <c r="O39" i="1" s="1"/>
  <c r="E39" i="1"/>
  <c r="M39" i="1" s="1"/>
  <c r="G38" i="1"/>
  <c r="O38" i="1" s="1"/>
  <c r="E38" i="1"/>
  <c r="M38" i="1" s="1"/>
  <c r="G37" i="1"/>
  <c r="O37" i="1" s="1"/>
  <c r="E37" i="1"/>
  <c r="M37" i="1" s="1"/>
  <c r="G36" i="1"/>
  <c r="O36" i="1" s="1"/>
  <c r="E36" i="1"/>
  <c r="M36" i="1" s="1"/>
  <c r="G35" i="1"/>
  <c r="O35" i="1" s="1"/>
  <c r="E35" i="1"/>
  <c r="M35" i="1" s="1"/>
  <c r="G34" i="1"/>
  <c r="O34" i="1" s="1"/>
  <c r="M34" i="1"/>
  <c r="G33" i="1"/>
  <c r="O33" i="1" s="1"/>
  <c r="E33" i="1"/>
  <c r="M33" i="1" s="1"/>
  <c r="G32" i="1"/>
  <c r="O32" i="1" s="1"/>
  <c r="E32" i="1"/>
  <c r="M32" i="1" s="1"/>
  <c r="G31" i="1"/>
  <c r="O31" i="1" s="1"/>
  <c r="M31" i="1"/>
  <c r="G29" i="1"/>
  <c r="O29" i="1" s="1"/>
  <c r="E29" i="1"/>
  <c r="M29" i="1" s="1"/>
  <c r="G28" i="1"/>
  <c r="O28" i="1"/>
  <c r="E28" i="1"/>
  <c r="M28" i="1" s="1"/>
  <c r="G27" i="1"/>
  <c r="O27" i="1" s="1"/>
  <c r="E27" i="1"/>
  <c r="M27" i="1"/>
  <c r="G26" i="1"/>
  <c r="O26" i="1" s="1"/>
  <c r="E26" i="1"/>
  <c r="M26" i="1" s="1"/>
  <c r="G25" i="1"/>
  <c r="O25" i="1" s="1"/>
  <c r="E25" i="1"/>
  <c r="M25" i="1" s="1"/>
  <c r="G24" i="1"/>
  <c r="O24" i="1" s="1"/>
  <c r="E24" i="1"/>
  <c r="M24" i="1" s="1"/>
  <c r="G23" i="1"/>
  <c r="O23" i="1" s="1"/>
  <c r="E23" i="1"/>
  <c r="M23" i="1" s="1"/>
  <c r="G22" i="1"/>
  <c r="O22" i="1" s="1"/>
  <c r="E22" i="1"/>
  <c r="M22" i="1" s="1"/>
  <c r="G21" i="1"/>
  <c r="O21" i="1" s="1"/>
  <c r="E21" i="1"/>
  <c r="M21" i="1" s="1"/>
  <c r="G20" i="1"/>
  <c r="O20" i="1" s="1"/>
  <c r="E20" i="1"/>
  <c r="M20" i="1" s="1"/>
  <c r="G19" i="1"/>
  <c r="O19" i="1" s="1"/>
  <c r="E19" i="1"/>
  <c r="M19" i="1" s="1"/>
  <c r="G18" i="1"/>
  <c r="O18" i="1" s="1"/>
  <c r="E18" i="1"/>
  <c r="M18" i="1" s="1"/>
  <c r="G17" i="1"/>
  <c r="O17" i="1" s="1"/>
  <c r="E17" i="1"/>
  <c r="M17" i="1"/>
  <c r="G16" i="1"/>
  <c r="O16" i="1" s="1"/>
  <c r="E16" i="1"/>
  <c r="M16" i="1" s="1"/>
  <c r="G15" i="1"/>
  <c r="E15" i="1"/>
  <c r="G59" i="1" l="1"/>
  <c r="G7" i="1" s="1"/>
  <c r="G5" i="1"/>
  <c r="G48" i="1"/>
  <c r="G6" i="1"/>
  <c r="M15" i="1"/>
  <c r="O15" i="1"/>
  <c r="E47" i="1"/>
  <c r="G10" i="1" l="1"/>
  <c r="G8" i="1"/>
  <c r="G9" i="1" s="1"/>
  <c r="G11" i="1" l="1"/>
</calcChain>
</file>

<file path=xl/sharedStrings.xml><?xml version="1.0" encoding="utf-8"?>
<sst xmlns="http://schemas.openxmlformats.org/spreadsheetml/2006/main" count="106" uniqueCount="67">
  <si>
    <t>Regionální muzeum a galerie Jičín - nová expozice</t>
  </si>
  <si>
    <t>Regionální muzeum a galerie v Jičíně</t>
  </si>
  <si>
    <t>Rekapitulace rozpočtu</t>
  </si>
  <si>
    <t>Materiál a dodávky celkem</t>
  </si>
  <si>
    <t>Montážní práce a služby celkem</t>
  </si>
  <si>
    <t>Ostatní</t>
  </si>
  <si>
    <t>Celkem</t>
  </si>
  <si>
    <t>Celkem bez DPH (zaokrouhleno)</t>
  </si>
  <si>
    <t>DPH</t>
  </si>
  <si>
    <t>Celkem s DPH</t>
  </si>
  <si>
    <t>Položka</t>
  </si>
  <si>
    <t>ks/m</t>
  </si>
  <si>
    <t>MJ</t>
  </si>
  <si>
    <t>Jedn. cena</t>
  </si>
  <si>
    <t>Celková cena</t>
  </si>
  <si>
    <t>Montáž/ks/m</t>
  </si>
  <si>
    <t>Mont. celk.</t>
  </si>
  <si>
    <t>PZTS</t>
  </si>
  <si>
    <t>Sběrnicový modul PZTS v krytu, 8x trojitě vyvážený vstup, 8x výstup pro připojení výstupní karty (relé nebo otevřený kolektor). Sběrnicový modul PZTS v krytu, 8x trojitě vyvážený vstup, 8x výstup pro připojení výstupní karty (relé nebo otevře</t>
  </si>
  <si>
    <t>ks</t>
  </si>
  <si>
    <t>Demontáž stávajících zařízení a kabeláže</t>
  </si>
  <si>
    <t>kpl</t>
  </si>
  <si>
    <t>Montáž prostorového detektoru</t>
  </si>
  <si>
    <t>Montáž klávesnice</t>
  </si>
  <si>
    <t>Montáž expanderu 8 vstupů</t>
  </si>
  <si>
    <t>Montáž detektoru tříštění skla</t>
  </si>
  <si>
    <t>Oživení systému EZS na jeden detektor</t>
  </si>
  <si>
    <t>Programování sys. Na jeden expandér 8 vstupů</t>
  </si>
  <si>
    <t xml:space="preserve">Kabel U/UTP Cat.5e AWG24 PvC Eca šedý </t>
  </si>
  <si>
    <t>m</t>
  </si>
  <si>
    <t xml:space="preserve">Kabel F/UTP Cat.5e AWG24/1 PVC Eca modrý </t>
  </si>
  <si>
    <t>Vodič flexibilní H05VV-F 2 x 1,5 mm2</t>
  </si>
  <si>
    <t>Drobný instalační materiál</t>
  </si>
  <si>
    <t>Udržení provozu PZTS po dobu rekontrukce</t>
  </si>
  <si>
    <t>hod</t>
  </si>
  <si>
    <t>Upgrade stávajícího SW zabezečovacího systému na aktuální verzi</t>
  </si>
  <si>
    <t>Pomocné práce</t>
  </si>
  <si>
    <t>CCTV</t>
  </si>
  <si>
    <t>32 kanálový AI IP video rekordér, 1 kanál FR ze streamu, 2 kanály perimeter protection, max. 16Mpx</t>
  </si>
  <si>
    <t>HDD 24/7 SATA DISK 6000GB, IntelliPower, vhodný do podmínek 24/7, pre PC Videoserver, DVR, NAS</t>
  </si>
  <si>
    <t>4 Mpx kamera IP domě exter. far. Day/Night s IR LED, přísvit 30 m, obj. 2,7–13,5 mm zoom, WDR 120 dB</t>
  </si>
  <si>
    <t>Přídavný límec pro kamery</t>
  </si>
  <si>
    <t>PoE switch , 24xFE PoE + 1GE, 1xGE SFP, 360W, 802.3bt, management</t>
  </si>
  <si>
    <t>Programování záznamového zařízení</t>
  </si>
  <si>
    <t>Programování záznamového zařízení / kamera IP</t>
  </si>
  <si>
    <t>Programování uživatelských požadavků</t>
  </si>
  <si>
    <t>Line interactive UPS 230V, 1500VA/900W, 2x 7Ah akumulátor</t>
  </si>
  <si>
    <t>Demontáž stávajícího systému CCTV</t>
  </si>
  <si>
    <t>PC Klient Tower 2M PC klient určený na monitorování, možnost připojit 2 monitory, pro max. 64 kamer</t>
  </si>
  <si>
    <t>27"" CCTV monitor, LCD, 24/7, 1x VGA, 1xHDMI, VESA</t>
  </si>
  <si>
    <t xml:space="preserve"> Kabel U/UTP Cat.5e AWG24 PvC Eca šedý </t>
  </si>
  <si>
    <t>Dodávka prvků</t>
  </si>
  <si>
    <t>Montáž prvků</t>
  </si>
  <si>
    <t>Doprava</t>
  </si>
  <si>
    <t>km</t>
  </si>
  <si>
    <t>Dokumentace skutečného provedení</t>
  </si>
  <si>
    <t>Dokumentace pro provedení stavby</t>
  </si>
  <si>
    <t>Výchozí revize</t>
  </si>
  <si>
    <t xml:space="preserve">Koordinace s ostatními profesemi </t>
  </si>
  <si>
    <t>Účast na KD</t>
  </si>
  <si>
    <t>Vedlejší režijní náklady 4% z D+M</t>
  </si>
  <si>
    <t>Ztráta času na cestě a přípravné práce</t>
  </si>
  <si>
    <t>Úklid</t>
  </si>
  <si>
    <t>Ekologická likvidace elektroodpadu</t>
  </si>
  <si>
    <t>pozn:</t>
  </si>
  <si>
    <t>Drážkování a trubkování je součástí VV SK</t>
  </si>
  <si>
    <t>Centrální software pro spojování  záznamových zařízení DVR a NVR, správa až 500 zařízení, česká lokalizace, max. 4 monitory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</si>
</sst>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Calibri"/>
      <family val="2"/>
      <scheme val="minor"/>
    </font>
    <font>
      <b/>
      <i/>
      <sz val="11"/>
      <name val="Calibri"/>
      <scheme val="minor"/>
    </font>
    <font>
      <b/>
      <sz val="11"/>
      <name val="Calibri"/>
      <scheme val="minor"/>
    </font>
    <font>
      <b/>
      <sz val="12"/>
      <name val="Calibri"/>
      <scheme val="minor"/>
    </font>
    <font>
      <i/>
      <sz val="1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4" fontId="0" fillId="0" borderId="0" xfId="0" applyNumberFormat="1"/>
    <xf numFmtId="4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4" fillId="0" borderId="0" xfId="0" applyFont="1"/>
    <xf numFmtId="0" fontId="2" fillId="3" borderId="0" xfId="0" applyFont="1" applyFill="1" applyAlignment="1">
      <alignment horizontal="left"/>
    </xf>
    <xf numFmtId="0" fontId="0" fillId="3" borderId="0" xfId="0" applyFill="1"/>
    <xf numFmtId="0" fontId="0" fillId="0" borderId="0" xfId="0" applyAlignment="1">
      <alignment vertical="center" wrapText="1"/>
    </xf>
    <xf numFmtId="4" fontId="0" fillId="0" borderId="0" xfId="0" applyNumberFormat="1" applyAlignment="1">
      <alignment horizontal="right" vertical="center" wrapText="1"/>
    </xf>
    <xf numFmtId="4" fontId="0" fillId="0" borderId="0" xfId="0" applyNumberFormat="1" applyAlignment="1">
      <alignment vertical="center" wrapText="1"/>
    </xf>
    <xf numFmtId="0" fontId="2" fillId="3" borderId="0" xfId="0" applyFont="1" applyFill="1" applyAlignment="1">
      <alignment horizontal="left" vertical="center" wrapText="1"/>
    </xf>
    <xf numFmtId="0" fontId="0" fillId="3" borderId="0" xfId="0" applyFill="1" applyAlignment="1">
      <alignment vertical="center" wrapText="1"/>
    </xf>
    <xf numFmtId="0" fontId="2" fillId="2" borderId="0" xfId="0" applyFont="1" applyFill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4" fontId="2" fillId="2" borderId="0" xfId="0" applyNumberFormat="1" applyFont="1" applyFill="1" applyAlignment="1">
      <alignment vertical="center" wrapText="1"/>
    </xf>
    <xf numFmtId="4" fontId="2" fillId="2" borderId="0" xfId="0" applyNumberFormat="1" applyFont="1" applyFill="1" applyAlignment="1">
      <alignment horizontal="right" vertical="center" wrapText="1"/>
    </xf>
    <xf numFmtId="0" fontId="1" fillId="2" borderId="0" xfId="0" applyFont="1" applyFill="1" applyAlignment="1">
      <alignment horizontal="center"/>
    </xf>
    <xf numFmtId="0" fontId="3" fillId="2" borderId="0" xfId="0" applyFont="1" applyFill="1"/>
  </cellXfs>
  <cellStyles count="1">
    <cellStyle name="Normální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2"/>
  <sheetViews>
    <sheetView tabSelected="1" view="pageBreakPreview" zoomScaleNormal="100" zoomScaleSheetLayoutView="100" workbookViewId="0">
      <selection activeCell="A46" sqref="A46"/>
    </sheetView>
  </sheetViews>
  <sheetFormatPr defaultRowHeight="14.5" x14ac:dyDescent="0.35"/>
  <cols>
    <col min="1" max="1" width="35.1796875" customWidth="1"/>
    <col min="2" max="2" width="9.08984375" customWidth="1"/>
    <col min="3" max="3" width="4.54296875" customWidth="1"/>
    <col min="4" max="7" width="13.6328125" customWidth="1"/>
    <col min="12" max="15" width="9.08984375" hidden="1"/>
  </cols>
  <sheetData>
    <row r="1" spans="1:15" x14ac:dyDescent="0.35">
      <c r="A1" s="18" t="s">
        <v>0</v>
      </c>
      <c r="B1" s="18"/>
      <c r="C1" s="18"/>
      <c r="D1" s="18"/>
      <c r="E1" s="18"/>
      <c r="F1" s="18"/>
      <c r="G1" s="18"/>
    </row>
    <row r="2" spans="1:15" x14ac:dyDescent="0.35">
      <c r="A2" s="18" t="s">
        <v>1</v>
      </c>
      <c r="B2" s="18"/>
      <c r="C2" s="18"/>
      <c r="D2" s="18"/>
      <c r="E2" s="18"/>
      <c r="F2" s="18"/>
      <c r="G2" s="18"/>
    </row>
    <row r="4" spans="1:15" ht="15.5" x14ac:dyDescent="0.35">
      <c r="A4" s="19" t="s">
        <v>2</v>
      </c>
      <c r="B4" s="19"/>
      <c r="C4" s="19"/>
      <c r="D4" s="19"/>
      <c r="E4" s="19"/>
      <c r="F4" s="19"/>
      <c r="G4" s="19"/>
    </row>
    <row r="5" spans="1:15" x14ac:dyDescent="0.35">
      <c r="A5" t="s">
        <v>3</v>
      </c>
      <c r="G5" s="2">
        <f>SUM(E14:E46)</f>
        <v>0</v>
      </c>
    </row>
    <row r="6" spans="1:15" x14ac:dyDescent="0.35">
      <c r="A6" t="s">
        <v>4</v>
      </c>
      <c r="G6" s="2">
        <f>SUM(G14:G47)</f>
        <v>0</v>
      </c>
    </row>
    <row r="7" spans="1:15" x14ac:dyDescent="0.35">
      <c r="A7" t="s">
        <v>5</v>
      </c>
      <c r="G7" s="2">
        <f>G59</f>
        <v>0</v>
      </c>
    </row>
    <row r="8" spans="1:15" x14ac:dyDescent="0.35">
      <c r="A8" s="1" t="s">
        <v>6</v>
      </c>
      <c r="G8" s="3">
        <f>SUM(G5:G7)</f>
        <v>0</v>
      </c>
    </row>
    <row r="9" spans="1:15" x14ac:dyDescent="0.35">
      <c r="A9" s="1" t="s">
        <v>7</v>
      </c>
      <c r="G9" s="3">
        <f>ROUND(G8, 1)</f>
        <v>0</v>
      </c>
    </row>
    <row r="10" spans="1:15" x14ac:dyDescent="0.35">
      <c r="A10" s="4" t="s">
        <v>8</v>
      </c>
      <c r="G10" s="3">
        <f>SUM(M1:M9990) + SUM(O1:O9990)</f>
        <v>0</v>
      </c>
    </row>
    <row r="11" spans="1:15" x14ac:dyDescent="0.35">
      <c r="A11" s="4" t="s">
        <v>9</v>
      </c>
      <c r="G11" s="3">
        <f>G8+G10</f>
        <v>0</v>
      </c>
    </row>
    <row r="13" spans="1:15" x14ac:dyDescent="0.35">
      <c r="A13" s="5" t="s">
        <v>10</v>
      </c>
      <c r="B13" s="5" t="s">
        <v>11</v>
      </c>
      <c r="C13" s="5" t="s">
        <v>12</v>
      </c>
      <c r="D13" s="5" t="s">
        <v>13</v>
      </c>
      <c r="E13" s="5" t="s">
        <v>14</v>
      </c>
      <c r="F13" s="5" t="s">
        <v>15</v>
      </c>
      <c r="G13" s="5" t="s">
        <v>16</v>
      </c>
    </row>
    <row r="14" spans="1:15" x14ac:dyDescent="0.35">
      <c r="A14" s="7" t="s">
        <v>17</v>
      </c>
      <c r="B14" s="8"/>
      <c r="C14" s="8"/>
      <c r="D14" s="8"/>
      <c r="E14" s="8"/>
      <c r="F14" s="8"/>
      <c r="G14" s="8"/>
    </row>
    <row r="15" spans="1:15" ht="101.5" x14ac:dyDescent="0.35">
      <c r="A15" s="9" t="s">
        <v>18</v>
      </c>
      <c r="B15" s="10">
        <v>1</v>
      </c>
      <c r="C15" s="9" t="s">
        <v>19</v>
      </c>
      <c r="D15" s="11">
        <v>0</v>
      </c>
      <c r="E15" s="11">
        <f t="shared" ref="E15:E29" si="0">B15*D15</f>
        <v>0</v>
      </c>
      <c r="F15" s="11">
        <v>0</v>
      </c>
      <c r="G15" s="11">
        <f t="shared" ref="G15:G29" si="1">B15*F15</f>
        <v>0</v>
      </c>
      <c r="L15" s="2">
        <v>21</v>
      </c>
      <c r="M15" s="2">
        <f t="shared" ref="M15:M29" si="2">E15*L15/100</f>
        <v>0</v>
      </c>
      <c r="N15" s="2">
        <v>21</v>
      </c>
      <c r="O15" s="2">
        <f t="shared" ref="O15:O29" si="3">G15*N15/100</f>
        <v>0</v>
      </c>
    </row>
    <row r="16" spans="1:15" x14ac:dyDescent="0.35">
      <c r="A16" s="9" t="s">
        <v>20</v>
      </c>
      <c r="B16" s="10">
        <v>1</v>
      </c>
      <c r="C16" s="9" t="s">
        <v>21</v>
      </c>
      <c r="D16" s="11">
        <v>0</v>
      </c>
      <c r="E16" s="11">
        <f t="shared" si="0"/>
        <v>0</v>
      </c>
      <c r="F16" s="11">
        <v>0</v>
      </c>
      <c r="G16" s="11">
        <f t="shared" si="1"/>
        <v>0</v>
      </c>
      <c r="L16" s="2">
        <v>21</v>
      </c>
      <c r="M16" s="2">
        <f t="shared" si="2"/>
        <v>0</v>
      </c>
      <c r="N16" s="2">
        <v>21</v>
      </c>
      <c r="O16" s="2">
        <f t="shared" si="3"/>
        <v>0</v>
      </c>
    </row>
    <row r="17" spans="1:15" x14ac:dyDescent="0.35">
      <c r="A17" s="9" t="s">
        <v>22</v>
      </c>
      <c r="B17" s="10">
        <v>15</v>
      </c>
      <c r="C17" s="9" t="s">
        <v>19</v>
      </c>
      <c r="D17" s="11">
        <v>0</v>
      </c>
      <c r="E17" s="11">
        <f t="shared" si="0"/>
        <v>0</v>
      </c>
      <c r="F17" s="11">
        <v>0</v>
      </c>
      <c r="G17" s="11">
        <f t="shared" si="1"/>
        <v>0</v>
      </c>
      <c r="L17" s="2">
        <v>21</v>
      </c>
      <c r="M17" s="2">
        <f t="shared" si="2"/>
        <v>0</v>
      </c>
      <c r="N17" s="2">
        <v>21</v>
      </c>
      <c r="O17" s="2">
        <f t="shared" si="3"/>
        <v>0</v>
      </c>
    </row>
    <row r="18" spans="1:15" x14ac:dyDescent="0.35">
      <c r="A18" s="9" t="s">
        <v>23</v>
      </c>
      <c r="B18" s="10">
        <v>2</v>
      </c>
      <c r="C18" s="9" t="s">
        <v>19</v>
      </c>
      <c r="D18" s="11">
        <v>0</v>
      </c>
      <c r="E18" s="11">
        <f t="shared" si="0"/>
        <v>0</v>
      </c>
      <c r="F18" s="11">
        <v>0</v>
      </c>
      <c r="G18" s="11">
        <f t="shared" si="1"/>
        <v>0</v>
      </c>
      <c r="L18" s="2">
        <v>21</v>
      </c>
      <c r="M18" s="2">
        <f t="shared" si="2"/>
        <v>0</v>
      </c>
      <c r="N18" s="2">
        <v>21</v>
      </c>
      <c r="O18" s="2">
        <f t="shared" si="3"/>
        <v>0</v>
      </c>
    </row>
    <row r="19" spans="1:15" x14ac:dyDescent="0.35">
      <c r="A19" s="9" t="s">
        <v>24</v>
      </c>
      <c r="B19" s="10">
        <v>5</v>
      </c>
      <c r="C19" s="9" t="s">
        <v>19</v>
      </c>
      <c r="D19" s="11">
        <v>0</v>
      </c>
      <c r="E19" s="11">
        <f t="shared" si="0"/>
        <v>0</v>
      </c>
      <c r="F19" s="11">
        <v>0</v>
      </c>
      <c r="G19" s="11">
        <f t="shared" si="1"/>
        <v>0</v>
      </c>
      <c r="L19" s="2">
        <v>21</v>
      </c>
      <c r="M19" s="2">
        <f t="shared" si="2"/>
        <v>0</v>
      </c>
      <c r="N19" s="2">
        <v>21</v>
      </c>
      <c r="O19" s="2">
        <f t="shared" si="3"/>
        <v>0</v>
      </c>
    </row>
    <row r="20" spans="1:15" x14ac:dyDescent="0.35">
      <c r="A20" s="9" t="s">
        <v>25</v>
      </c>
      <c r="B20" s="10">
        <v>10</v>
      </c>
      <c r="C20" s="9" t="s">
        <v>19</v>
      </c>
      <c r="D20" s="11">
        <v>0</v>
      </c>
      <c r="E20" s="11">
        <f t="shared" si="0"/>
        <v>0</v>
      </c>
      <c r="F20" s="11">
        <v>0</v>
      </c>
      <c r="G20" s="11">
        <f t="shared" si="1"/>
        <v>0</v>
      </c>
      <c r="L20" s="2">
        <v>21</v>
      </c>
      <c r="M20" s="2">
        <f t="shared" si="2"/>
        <v>0</v>
      </c>
      <c r="N20" s="2">
        <v>21</v>
      </c>
      <c r="O20" s="2">
        <f t="shared" si="3"/>
        <v>0</v>
      </c>
    </row>
    <row r="21" spans="1:15" x14ac:dyDescent="0.35">
      <c r="A21" s="9" t="s">
        <v>26</v>
      </c>
      <c r="B21" s="10">
        <v>42</v>
      </c>
      <c r="C21" s="9" t="s">
        <v>19</v>
      </c>
      <c r="D21" s="11">
        <v>0</v>
      </c>
      <c r="E21" s="11">
        <f t="shared" si="0"/>
        <v>0</v>
      </c>
      <c r="F21" s="11">
        <v>0</v>
      </c>
      <c r="G21" s="11">
        <f t="shared" si="1"/>
        <v>0</v>
      </c>
      <c r="L21" s="2">
        <v>21</v>
      </c>
      <c r="M21" s="2">
        <f t="shared" si="2"/>
        <v>0</v>
      </c>
      <c r="N21" s="2">
        <v>21</v>
      </c>
      <c r="O21" s="2">
        <f t="shared" si="3"/>
        <v>0</v>
      </c>
    </row>
    <row r="22" spans="1:15" ht="29" x14ac:dyDescent="0.35">
      <c r="A22" s="9" t="s">
        <v>27</v>
      </c>
      <c r="B22" s="10">
        <v>6</v>
      </c>
      <c r="C22" s="9" t="s">
        <v>19</v>
      </c>
      <c r="D22" s="11">
        <v>0</v>
      </c>
      <c r="E22" s="11">
        <f t="shared" si="0"/>
        <v>0</v>
      </c>
      <c r="F22" s="11">
        <v>0</v>
      </c>
      <c r="G22" s="11">
        <f t="shared" si="1"/>
        <v>0</v>
      </c>
      <c r="L22" s="2">
        <v>21</v>
      </c>
      <c r="M22" s="2">
        <f t="shared" si="2"/>
        <v>0</v>
      </c>
      <c r="N22" s="2">
        <v>21</v>
      </c>
      <c r="O22" s="2">
        <f t="shared" si="3"/>
        <v>0</v>
      </c>
    </row>
    <row r="23" spans="1:15" x14ac:dyDescent="0.35">
      <c r="A23" s="9" t="s">
        <v>28</v>
      </c>
      <c r="B23" s="10">
        <v>1050</v>
      </c>
      <c r="C23" s="9" t="s">
        <v>29</v>
      </c>
      <c r="D23" s="11">
        <v>0</v>
      </c>
      <c r="E23" s="11">
        <f t="shared" si="0"/>
        <v>0</v>
      </c>
      <c r="F23" s="11">
        <v>0</v>
      </c>
      <c r="G23" s="11">
        <f t="shared" si="1"/>
        <v>0</v>
      </c>
      <c r="L23" s="2">
        <v>21</v>
      </c>
      <c r="M23" s="2">
        <f t="shared" si="2"/>
        <v>0</v>
      </c>
      <c r="N23" s="2">
        <v>21</v>
      </c>
      <c r="O23" s="2">
        <f t="shared" si="3"/>
        <v>0</v>
      </c>
    </row>
    <row r="24" spans="1:15" ht="29" x14ac:dyDescent="0.35">
      <c r="A24" s="9" t="s">
        <v>30</v>
      </c>
      <c r="B24" s="10">
        <v>320</v>
      </c>
      <c r="C24" s="9" t="s">
        <v>29</v>
      </c>
      <c r="D24" s="11">
        <v>0</v>
      </c>
      <c r="E24" s="11">
        <f t="shared" si="0"/>
        <v>0</v>
      </c>
      <c r="F24" s="11">
        <v>0</v>
      </c>
      <c r="G24" s="11">
        <f t="shared" si="1"/>
        <v>0</v>
      </c>
      <c r="L24" s="2">
        <v>21</v>
      </c>
      <c r="M24" s="2">
        <f t="shared" si="2"/>
        <v>0</v>
      </c>
      <c r="N24" s="2">
        <v>21</v>
      </c>
      <c r="O24" s="2">
        <f t="shared" si="3"/>
        <v>0</v>
      </c>
    </row>
    <row r="25" spans="1:15" x14ac:dyDescent="0.35">
      <c r="A25" s="9" t="s">
        <v>31</v>
      </c>
      <c r="B25" s="10">
        <v>320</v>
      </c>
      <c r="C25" s="9" t="s">
        <v>29</v>
      </c>
      <c r="D25" s="11">
        <v>0</v>
      </c>
      <c r="E25" s="11">
        <f t="shared" si="0"/>
        <v>0</v>
      </c>
      <c r="F25" s="11">
        <v>0</v>
      </c>
      <c r="G25" s="11">
        <f t="shared" si="1"/>
        <v>0</v>
      </c>
      <c r="L25" s="2">
        <v>21</v>
      </c>
      <c r="M25" s="2">
        <f t="shared" si="2"/>
        <v>0</v>
      </c>
      <c r="N25" s="2">
        <v>21</v>
      </c>
      <c r="O25" s="2">
        <f t="shared" si="3"/>
        <v>0</v>
      </c>
    </row>
    <row r="26" spans="1:15" x14ac:dyDescent="0.35">
      <c r="A26" s="9" t="s">
        <v>32</v>
      </c>
      <c r="B26" s="10">
        <v>1</v>
      </c>
      <c r="C26" s="9" t="s">
        <v>21</v>
      </c>
      <c r="D26" s="11">
        <v>0</v>
      </c>
      <c r="E26" s="11">
        <f t="shared" si="0"/>
        <v>0</v>
      </c>
      <c r="F26" s="11">
        <v>0</v>
      </c>
      <c r="G26" s="11">
        <f t="shared" si="1"/>
        <v>0</v>
      </c>
      <c r="L26" s="2">
        <v>21</v>
      </c>
      <c r="M26" s="2">
        <f t="shared" si="2"/>
        <v>0</v>
      </c>
      <c r="N26" s="2">
        <v>21</v>
      </c>
      <c r="O26" s="2">
        <f t="shared" si="3"/>
        <v>0</v>
      </c>
    </row>
    <row r="27" spans="1:15" ht="29" x14ac:dyDescent="0.35">
      <c r="A27" s="9" t="s">
        <v>33</v>
      </c>
      <c r="B27" s="10">
        <v>40</v>
      </c>
      <c r="C27" s="9" t="s">
        <v>34</v>
      </c>
      <c r="D27" s="11">
        <v>0</v>
      </c>
      <c r="E27" s="11">
        <f t="shared" si="0"/>
        <v>0</v>
      </c>
      <c r="F27" s="11">
        <v>0</v>
      </c>
      <c r="G27" s="11">
        <f t="shared" si="1"/>
        <v>0</v>
      </c>
      <c r="L27" s="2">
        <v>21</v>
      </c>
      <c r="M27" s="2">
        <f t="shared" si="2"/>
        <v>0</v>
      </c>
      <c r="N27" s="2">
        <v>21</v>
      </c>
      <c r="O27" s="2">
        <f t="shared" si="3"/>
        <v>0</v>
      </c>
    </row>
    <row r="28" spans="1:15" ht="29" x14ac:dyDescent="0.35">
      <c r="A28" s="9" t="s">
        <v>35</v>
      </c>
      <c r="B28" s="10">
        <v>8</v>
      </c>
      <c r="C28" s="9" t="s">
        <v>21</v>
      </c>
      <c r="D28" s="11">
        <v>0</v>
      </c>
      <c r="E28" s="11">
        <f t="shared" si="0"/>
        <v>0</v>
      </c>
      <c r="F28" s="11">
        <v>0</v>
      </c>
      <c r="G28" s="11">
        <f t="shared" si="1"/>
        <v>0</v>
      </c>
      <c r="L28" s="2">
        <v>21</v>
      </c>
      <c r="M28" s="2">
        <f t="shared" si="2"/>
        <v>0</v>
      </c>
      <c r="N28" s="2">
        <v>21</v>
      </c>
      <c r="O28" s="2">
        <f t="shared" si="3"/>
        <v>0</v>
      </c>
    </row>
    <row r="29" spans="1:15" x14ac:dyDescent="0.35">
      <c r="A29" s="9" t="s">
        <v>36</v>
      </c>
      <c r="B29" s="10">
        <v>1</v>
      </c>
      <c r="C29" s="9" t="s">
        <v>21</v>
      </c>
      <c r="D29" s="11">
        <v>0</v>
      </c>
      <c r="E29" s="11">
        <f t="shared" si="0"/>
        <v>0</v>
      </c>
      <c r="F29" s="11">
        <v>0</v>
      </c>
      <c r="G29" s="11">
        <f t="shared" si="1"/>
        <v>0</v>
      </c>
      <c r="L29" s="2">
        <v>21</v>
      </c>
      <c r="M29" s="2">
        <f t="shared" si="2"/>
        <v>0</v>
      </c>
      <c r="N29" s="2">
        <v>21</v>
      </c>
      <c r="O29" s="2">
        <f t="shared" si="3"/>
        <v>0</v>
      </c>
    </row>
    <row r="30" spans="1:15" x14ac:dyDescent="0.35">
      <c r="A30" s="12" t="s">
        <v>37</v>
      </c>
      <c r="B30" s="13"/>
      <c r="C30" s="13"/>
      <c r="D30" s="13"/>
      <c r="E30" s="13"/>
      <c r="F30" s="13"/>
      <c r="G30" s="13"/>
    </row>
    <row r="31" spans="1:15" ht="43.5" x14ac:dyDescent="0.35">
      <c r="A31" s="9" t="s">
        <v>38</v>
      </c>
      <c r="B31" s="10">
        <v>1</v>
      </c>
      <c r="C31" s="9" t="s">
        <v>19</v>
      </c>
      <c r="D31" s="11">
        <v>0</v>
      </c>
      <c r="E31" s="11">
        <v>0</v>
      </c>
      <c r="F31" s="11">
        <v>0</v>
      </c>
      <c r="G31" s="11">
        <f t="shared" ref="G31:G46" si="4">B31*F31</f>
        <v>0</v>
      </c>
      <c r="L31" s="2">
        <v>21</v>
      </c>
      <c r="M31" s="2">
        <f t="shared" ref="M31:M46" si="5">E31*L31/100</f>
        <v>0</v>
      </c>
      <c r="N31" s="2">
        <v>21</v>
      </c>
      <c r="O31" s="2">
        <f t="shared" ref="O31:O46" si="6">G31*N31/100</f>
        <v>0</v>
      </c>
    </row>
    <row r="32" spans="1:15" ht="43.5" x14ac:dyDescent="0.35">
      <c r="A32" s="9" t="s">
        <v>39</v>
      </c>
      <c r="B32" s="10">
        <v>2</v>
      </c>
      <c r="C32" s="9" t="s">
        <v>19</v>
      </c>
      <c r="D32" s="11">
        <v>0</v>
      </c>
      <c r="E32" s="11">
        <f t="shared" ref="E32:E46" si="7">B32*D32</f>
        <v>0</v>
      </c>
      <c r="F32" s="11">
        <v>0</v>
      </c>
      <c r="G32" s="11">
        <f t="shared" si="4"/>
        <v>0</v>
      </c>
      <c r="L32" s="2">
        <v>21</v>
      </c>
      <c r="M32" s="2">
        <f t="shared" si="5"/>
        <v>0</v>
      </c>
      <c r="N32" s="2">
        <v>21</v>
      </c>
      <c r="O32" s="2">
        <f t="shared" si="6"/>
        <v>0</v>
      </c>
    </row>
    <row r="33" spans="1:15" ht="43.5" x14ac:dyDescent="0.35">
      <c r="A33" s="9" t="s">
        <v>40</v>
      </c>
      <c r="B33" s="10">
        <v>15</v>
      </c>
      <c r="C33" s="9" t="s">
        <v>19</v>
      </c>
      <c r="D33" s="11">
        <v>0</v>
      </c>
      <c r="E33" s="11">
        <f t="shared" si="7"/>
        <v>0</v>
      </c>
      <c r="F33" s="11">
        <v>0</v>
      </c>
      <c r="G33" s="11">
        <f t="shared" si="4"/>
        <v>0</v>
      </c>
      <c r="L33" s="2">
        <v>21</v>
      </c>
      <c r="M33" s="2">
        <f t="shared" si="5"/>
        <v>0</v>
      </c>
      <c r="N33" s="2">
        <v>21</v>
      </c>
      <c r="O33" s="2">
        <f t="shared" si="6"/>
        <v>0</v>
      </c>
    </row>
    <row r="34" spans="1:15" x14ac:dyDescent="0.35">
      <c r="A34" s="9" t="s">
        <v>41</v>
      </c>
      <c r="B34" s="10">
        <v>15</v>
      </c>
      <c r="C34" s="9" t="s">
        <v>19</v>
      </c>
      <c r="D34" s="11">
        <v>0</v>
      </c>
      <c r="E34" s="11">
        <v>0</v>
      </c>
      <c r="F34" s="11">
        <v>0</v>
      </c>
      <c r="G34" s="11">
        <f t="shared" si="4"/>
        <v>0</v>
      </c>
      <c r="L34" s="2">
        <v>21</v>
      </c>
      <c r="M34" s="2">
        <f t="shared" si="5"/>
        <v>0</v>
      </c>
      <c r="N34" s="2">
        <v>21</v>
      </c>
      <c r="O34" s="2">
        <f t="shared" si="6"/>
        <v>0</v>
      </c>
    </row>
    <row r="35" spans="1:15" ht="29" x14ac:dyDescent="0.35">
      <c r="A35" s="9" t="s">
        <v>42</v>
      </c>
      <c r="B35" s="10">
        <v>1</v>
      </c>
      <c r="C35" s="9" t="s">
        <v>19</v>
      </c>
      <c r="D35" s="11">
        <v>0</v>
      </c>
      <c r="E35" s="11">
        <f t="shared" si="7"/>
        <v>0</v>
      </c>
      <c r="F35" s="11">
        <v>0</v>
      </c>
      <c r="G35" s="11">
        <f t="shared" si="4"/>
        <v>0</v>
      </c>
      <c r="L35" s="2">
        <v>21</v>
      </c>
      <c r="M35" s="2">
        <f t="shared" si="5"/>
        <v>0</v>
      </c>
      <c r="N35" s="2">
        <v>21</v>
      </c>
      <c r="O35" s="2">
        <f t="shared" si="6"/>
        <v>0</v>
      </c>
    </row>
    <row r="36" spans="1:15" x14ac:dyDescent="0.35">
      <c r="A36" s="9" t="s">
        <v>43</v>
      </c>
      <c r="B36" s="10">
        <v>4</v>
      </c>
      <c r="C36" s="9" t="s">
        <v>34</v>
      </c>
      <c r="D36" s="11">
        <v>0</v>
      </c>
      <c r="E36" s="11">
        <f t="shared" si="7"/>
        <v>0</v>
      </c>
      <c r="F36" s="11">
        <v>0</v>
      </c>
      <c r="G36" s="11">
        <f t="shared" si="4"/>
        <v>0</v>
      </c>
      <c r="L36" s="2">
        <v>21</v>
      </c>
      <c r="M36" s="2">
        <f t="shared" si="5"/>
        <v>0</v>
      </c>
      <c r="N36" s="2">
        <v>21</v>
      </c>
      <c r="O36" s="2">
        <f t="shared" si="6"/>
        <v>0</v>
      </c>
    </row>
    <row r="37" spans="1:15" ht="29" x14ac:dyDescent="0.35">
      <c r="A37" s="9" t="s">
        <v>44</v>
      </c>
      <c r="B37" s="10">
        <v>15</v>
      </c>
      <c r="C37" s="9" t="s">
        <v>19</v>
      </c>
      <c r="D37" s="11">
        <v>0</v>
      </c>
      <c r="E37" s="11">
        <f t="shared" si="7"/>
        <v>0</v>
      </c>
      <c r="F37" s="11">
        <v>0</v>
      </c>
      <c r="G37" s="11">
        <f t="shared" si="4"/>
        <v>0</v>
      </c>
      <c r="L37" s="2">
        <v>21</v>
      </c>
      <c r="M37" s="2">
        <f t="shared" si="5"/>
        <v>0</v>
      </c>
      <c r="N37" s="2">
        <v>21</v>
      </c>
      <c r="O37" s="2">
        <f t="shared" si="6"/>
        <v>0</v>
      </c>
    </row>
    <row r="38" spans="1:15" x14ac:dyDescent="0.35">
      <c r="A38" s="9" t="s">
        <v>45</v>
      </c>
      <c r="B38" s="10">
        <v>15</v>
      </c>
      <c r="C38" s="9" t="s">
        <v>34</v>
      </c>
      <c r="D38" s="11">
        <v>0</v>
      </c>
      <c r="E38" s="11">
        <f t="shared" si="7"/>
        <v>0</v>
      </c>
      <c r="F38" s="11">
        <v>0</v>
      </c>
      <c r="G38" s="11">
        <f t="shared" si="4"/>
        <v>0</v>
      </c>
      <c r="L38" s="2">
        <v>21</v>
      </c>
      <c r="M38" s="2">
        <f t="shared" si="5"/>
        <v>0</v>
      </c>
      <c r="N38" s="2">
        <v>21</v>
      </c>
      <c r="O38" s="2">
        <f t="shared" si="6"/>
        <v>0</v>
      </c>
    </row>
    <row r="39" spans="1:15" ht="29" x14ac:dyDescent="0.35">
      <c r="A39" s="9" t="s">
        <v>46</v>
      </c>
      <c r="B39" s="10">
        <v>1</v>
      </c>
      <c r="C39" s="9" t="s">
        <v>19</v>
      </c>
      <c r="D39" s="11">
        <v>0</v>
      </c>
      <c r="E39" s="11">
        <f t="shared" si="7"/>
        <v>0</v>
      </c>
      <c r="F39" s="11">
        <v>0</v>
      </c>
      <c r="G39" s="11">
        <f t="shared" si="4"/>
        <v>0</v>
      </c>
      <c r="L39" s="2">
        <v>21</v>
      </c>
      <c r="M39" s="2">
        <f t="shared" si="5"/>
        <v>0</v>
      </c>
      <c r="N39" s="2">
        <v>21</v>
      </c>
      <c r="O39" s="2">
        <f t="shared" si="6"/>
        <v>0</v>
      </c>
    </row>
    <row r="40" spans="1:15" x14ac:dyDescent="0.35">
      <c r="A40" s="9" t="s">
        <v>47</v>
      </c>
      <c r="B40" s="10">
        <v>1</v>
      </c>
      <c r="C40" s="9" t="s">
        <v>21</v>
      </c>
      <c r="D40" s="11">
        <v>0</v>
      </c>
      <c r="E40" s="11">
        <f t="shared" si="7"/>
        <v>0</v>
      </c>
      <c r="F40" s="11">
        <v>0</v>
      </c>
      <c r="G40" s="11">
        <f t="shared" si="4"/>
        <v>0</v>
      </c>
      <c r="L40" s="2">
        <v>21</v>
      </c>
      <c r="M40" s="2">
        <f t="shared" si="5"/>
        <v>0</v>
      </c>
      <c r="N40" s="2">
        <v>21</v>
      </c>
      <c r="O40" s="2">
        <f t="shared" si="6"/>
        <v>0</v>
      </c>
    </row>
    <row r="41" spans="1:15" ht="43.5" x14ac:dyDescent="0.35">
      <c r="A41" s="9" t="s">
        <v>48</v>
      </c>
      <c r="B41" s="10">
        <v>1</v>
      </c>
      <c r="C41" s="9" t="s">
        <v>19</v>
      </c>
      <c r="D41" s="11">
        <v>0</v>
      </c>
      <c r="E41" s="11">
        <f t="shared" si="7"/>
        <v>0</v>
      </c>
      <c r="F41" s="11">
        <v>0</v>
      </c>
      <c r="G41" s="11">
        <f t="shared" si="4"/>
        <v>0</v>
      </c>
      <c r="L41" s="2">
        <v>21</v>
      </c>
      <c r="M41" s="2">
        <f t="shared" si="5"/>
        <v>0</v>
      </c>
      <c r="N41" s="2">
        <v>21</v>
      </c>
      <c r="O41" s="2">
        <f t="shared" si="6"/>
        <v>0</v>
      </c>
    </row>
    <row r="42" spans="1:15" ht="29" x14ac:dyDescent="0.35">
      <c r="A42" s="9" t="s">
        <v>49</v>
      </c>
      <c r="B42" s="10">
        <v>2</v>
      </c>
      <c r="C42" s="9" t="s">
        <v>19</v>
      </c>
      <c r="D42" s="11">
        <v>0</v>
      </c>
      <c r="E42" s="11">
        <f t="shared" si="7"/>
        <v>0</v>
      </c>
      <c r="F42" s="11">
        <v>0</v>
      </c>
      <c r="G42" s="11">
        <f t="shared" si="4"/>
        <v>0</v>
      </c>
      <c r="L42" s="2">
        <v>21</v>
      </c>
      <c r="M42" s="2">
        <f t="shared" si="5"/>
        <v>0</v>
      </c>
      <c r="N42" s="2">
        <v>21</v>
      </c>
      <c r="O42" s="2">
        <f t="shared" si="6"/>
        <v>0</v>
      </c>
    </row>
    <row r="43" spans="1:15" x14ac:dyDescent="0.35">
      <c r="A43" s="9" t="s">
        <v>32</v>
      </c>
      <c r="B43" s="10">
        <v>1</v>
      </c>
      <c r="C43" s="9" t="s">
        <v>21</v>
      </c>
      <c r="D43" s="11">
        <v>0</v>
      </c>
      <c r="E43" s="11">
        <f t="shared" si="7"/>
        <v>0</v>
      </c>
      <c r="F43" s="11">
        <v>0</v>
      </c>
      <c r="G43" s="11">
        <f t="shared" si="4"/>
        <v>0</v>
      </c>
      <c r="L43" s="2">
        <v>21</v>
      </c>
      <c r="M43" s="2">
        <f t="shared" si="5"/>
        <v>0</v>
      </c>
      <c r="N43" s="2">
        <v>21</v>
      </c>
      <c r="O43" s="2">
        <f t="shared" si="6"/>
        <v>0</v>
      </c>
    </row>
    <row r="44" spans="1:15" ht="29" x14ac:dyDescent="0.35">
      <c r="A44" s="9" t="s">
        <v>50</v>
      </c>
      <c r="B44" s="10">
        <v>1200</v>
      </c>
      <c r="C44" s="9" t="s">
        <v>29</v>
      </c>
      <c r="D44" s="11">
        <v>0</v>
      </c>
      <c r="E44" s="11">
        <f t="shared" si="7"/>
        <v>0</v>
      </c>
      <c r="F44" s="11">
        <v>0</v>
      </c>
      <c r="G44" s="11">
        <f t="shared" si="4"/>
        <v>0</v>
      </c>
      <c r="L44" s="2">
        <v>21</v>
      </c>
      <c r="M44" s="2">
        <f t="shared" si="5"/>
        <v>0</v>
      </c>
      <c r="N44" s="2">
        <v>21</v>
      </c>
      <c r="O44" s="2">
        <f t="shared" si="6"/>
        <v>0</v>
      </c>
    </row>
    <row r="45" spans="1:15" ht="58" x14ac:dyDescent="0.35">
      <c r="A45" s="9" t="s">
        <v>66</v>
      </c>
      <c r="B45" s="10">
        <v>1</v>
      </c>
      <c r="C45" s="9" t="s">
        <v>19</v>
      </c>
      <c r="D45" s="11">
        <v>0</v>
      </c>
      <c r="E45" s="11">
        <f t="shared" si="7"/>
        <v>0</v>
      </c>
      <c r="F45" s="11">
        <v>0</v>
      </c>
      <c r="G45" s="11">
        <f t="shared" si="4"/>
        <v>0</v>
      </c>
      <c r="L45" s="2">
        <v>21</v>
      </c>
      <c r="M45" s="2">
        <f t="shared" si="5"/>
        <v>0</v>
      </c>
      <c r="N45" s="2">
        <v>21</v>
      </c>
      <c r="O45" s="2">
        <f t="shared" si="6"/>
        <v>0</v>
      </c>
    </row>
    <row r="46" spans="1:15" x14ac:dyDescent="0.35">
      <c r="A46" s="9" t="s">
        <v>36</v>
      </c>
      <c r="B46" s="10">
        <v>1</v>
      </c>
      <c r="C46" s="9" t="s">
        <v>21</v>
      </c>
      <c r="D46" s="11">
        <v>0</v>
      </c>
      <c r="E46" s="11">
        <f t="shared" si="7"/>
        <v>0</v>
      </c>
      <c r="F46" s="11">
        <v>0</v>
      </c>
      <c r="G46" s="11">
        <f t="shared" si="4"/>
        <v>0</v>
      </c>
      <c r="L46" s="2">
        <v>21</v>
      </c>
      <c r="M46" s="2">
        <f t="shared" si="5"/>
        <v>0</v>
      </c>
      <c r="N46" s="2">
        <v>21</v>
      </c>
      <c r="O46" s="2">
        <f t="shared" si="6"/>
        <v>0</v>
      </c>
    </row>
    <row r="47" spans="1:15" x14ac:dyDescent="0.35">
      <c r="A47" s="14" t="s">
        <v>51</v>
      </c>
      <c r="B47" s="15"/>
      <c r="C47" s="15"/>
      <c r="D47" s="15"/>
      <c r="E47" s="16">
        <f>SUM(E14:E46)</f>
        <v>0</v>
      </c>
      <c r="F47" s="15"/>
      <c r="G47" s="15"/>
    </row>
    <row r="48" spans="1:15" x14ac:dyDescent="0.35">
      <c r="A48" s="14" t="s">
        <v>52</v>
      </c>
      <c r="B48" s="15"/>
      <c r="C48" s="15"/>
      <c r="D48" s="15"/>
      <c r="E48" s="15"/>
      <c r="F48" s="15"/>
      <c r="G48" s="16">
        <f>SUM(G14:G47)</f>
        <v>0</v>
      </c>
    </row>
    <row r="49" spans="1:15" x14ac:dyDescent="0.35">
      <c r="A49" s="9" t="s">
        <v>53</v>
      </c>
      <c r="B49" s="10">
        <v>2400</v>
      </c>
      <c r="C49" s="9" t="s">
        <v>54</v>
      </c>
      <c r="D49" s="11">
        <v>0</v>
      </c>
      <c r="E49" s="11">
        <f t="shared" ref="E49:E58" si="8">B49*D49</f>
        <v>0</v>
      </c>
      <c r="F49" s="11">
        <v>0</v>
      </c>
      <c r="G49" s="11">
        <f t="shared" ref="G49:G58" si="9">B49*F49</f>
        <v>0</v>
      </c>
      <c r="L49" s="2">
        <v>21</v>
      </c>
      <c r="M49" s="2">
        <f t="shared" ref="M49:M58" si="10">E49*L49/100</f>
        <v>0</v>
      </c>
      <c r="N49" s="2">
        <v>21</v>
      </c>
      <c r="O49" s="2">
        <f t="shared" ref="O49:O58" si="11">G49*N49/100</f>
        <v>0</v>
      </c>
    </row>
    <row r="50" spans="1:15" x14ac:dyDescent="0.35">
      <c r="A50" s="9" t="s">
        <v>55</v>
      </c>
      <c r="B50" s="10">
        <v>1</v>
      </c>
      <c r="C50" s="9" t="s">
        <v>21</v>
      </c>
      <c r="D50" s="11">
        <v>0</v>
      </c>
      <c r="E50" s="11">
        <f t="shared" si="8"/>
        <v>0</v>
      </c>
      <c r="F50" s="11">
        <v>0</v>
      </c>
      <c r="G50" s="11">
        <f t="shared" si="9"/>
        <v>0</v>
      </c>
      <c r="L50" s="2">
        <v>21</v>
      </c>
      <c r="M50" s="2">
        <f t="shared" si="10"/>
        <v>0</v>
      </c>
      <c r="N50" s="2">
        <v>21</v>
      </c>
      <c r="O50" s="2">
        <f t="shared" si="11"/>
        <v>0</v>
      </c>
    </row>
    <row r="51" spans="1:15" x14ac:dyDescent="0.35">
      <c r="A51" s="9" t="s">
        <v>56</v>
      </c>
      <c r="B51" s="10">
        <v>1</v>
      </c>
      <c r="C51" s="9" t="s">
        <v>21</v>
      </c>
      <c r="D51" s="11">
        <v>0</v>
      </c>
      <c r="E51" s="11">
        <f t="shared" si="8"/>
        <v>0</v>
      </c>
      <c r="F51" s="11">
        <v>0</v>
      </c>
      <c r="G51" s="11">
        <f t="shared" si="9"/>
        <v>0</v>
      </c>
      <c r="L51" s="2">
        <v>21</v>
      </c>
      <c r="M51" s="2">
        <f t="shared" si="10"/>
        <v>0</v>
      </c>
      <c r="N51" s="2">
        <v>21</v>
      </c>
      <c r="O51" s="2">
        <f t="shared" si="11"/>
        <v>0</v>
      </c>
    </row>
    <row r="52" spans="1:15" x14ac:dyDescent="0.35">
      <c r="A52" s="9" t="s">
        <v>57</v>
      </c>
      <c r="B52" s="10">
        <v>1</v>
      </c>
      <c r="C52" s="9" t="s">
        <v>21</v>
      </c>
      <c r="D52" s="11">
        <v>0</v>
      </c>
      <c r="E52" s="11">
        <f t="shared" si="8"/>
        <v>0</v>
      </c>
      <c r="F52" s="11">
        <v>0</v>
      </c>
      <c r="G52" s="11">
        <f t="shared" si="9"/>
        <v>0</v>
      </c>
      <c r="L52" s="2">
        <v>21</v>
      </c>
      <c r="M52" s="2">
        <f t="shared" si="10"/>
        <v>0</v>
      </c>
      <c r="N52" s="2">
        <v>21</v>
      </c>
      <c r="O52" s="2">
        <f t="shared" si="11"/>
        <v>0</v>
      </c>
    </row>
    <row r="53" spans="1:15" x14ac:dyDescent="0.35">
      <c r="A53" s="9" t="s">
        <v>58</v>
      </c>
      <c r="B53" s="10">
        <v>1</v>
      </c>
      <c r="C53" s="9" t="s">
        <v>21</v>
      </c>
      <c r="D53" s="11">
        <v>0</v>
      </c>
      <c r="E53" s="11">
        <f t="shared" si="8"/>
        <v>0</v>
      </c>
      <c r="F53" s="11">
        <v>0</v>
      </c>
      <c r="G53" s="11">
        <f t="shared" si="9"/>
        <v>0</v>
      </c>
      <c r="L53" s="2">
        <v>21</v>
      </c>
      <c r="M53" s="2">
        <f t="shared" si="10"/>
        <v>0</v>
      </c>
      <c r="N53" s="2">
        <v>21</v>
      </c>
      <c r="O53" s="2">
        <f t="shared" si="11"/>
        <v>0</v>
      </c>
    </row>
    <row r="54" spans="1:15" x14ac:dyDescent="0.35">
      <c r="A54" s="9" t="s">
        <v>59</v>
      </c>
      <c r="B54" s="10">
        <v>8</v>
      </c>
      <c r="C54" s="9" t="s">
        <v>34</v>
      </c>
      <c r="D54" s="11">
        <v>0</v>
      </c>
      <c r="E54" s="11">
        <f t="shared" si="8"/>
        <v>0</v>
      </c>
      <c r="F54" s="11">
        <v>0</v>
      </c>
      <c r="G54" s="11">
        <f t="shared" si="9"/>
        <v>0</v>
      </c>
      <c r="L54" s="2">
        <v>21</v>
      </c>
      <c r="M54" s="2">
        <f t="shared" si="10"/>
        <v>0</v>
      </c>
      <c r="N54" s="2">
        <v>21</v>
      </c>
      <c r="O54" s="2">
        <f t="shared" si="11"/>
        <v>0</v>
      </c>
    </row>
    <row r="55" spans="1:15" x14ac:dyDescent="0.35">
      <c r="A55" s="9" t="s">
        <v>60</v>
      </c>
      <c r="B55" s="10">
        <v>1</v>
      </c>
      <c r="C55" s="9" t="s">
        <v>21</v>
      </c>
      <c r="D55" s="11">
        <v>0</v>
      </c>
      <c r="E55" s="11">
        <f t="shared" si="8"/>
        <v>0</v>
      </c>
      <c r="F55" s="11">
        <v>0</v>
      </c>
      <c r="G55" s="11">
        <f t="shared" si="9"/>
        <v>0</v>
      </c>
      <c r="L55" s="2">
        <v>21</v>
      </c>
      <c r="M55" s="2">
        <f t="shared" si="10"/>
        <v>0</v>
      </c>
      <c r="N55" s="2">
        <v>21</v>
      </c>
      <c r="O55" s="2">
        <f t="shared" si="11"/>
        <v>0</v>
      </c>
    </row>
    <row r="56" spans="1:15" x14ac:dyDescent="0.35">
      <c r="A56" s="9" t="s">
        <v>61</v>
      </c>
      <c r="B56" s="10">
        <v>40</v>
      </c>
      <c r="C56" s="9" t="s">
        <v>34</v>
      </c>
      <c r="D56" s="11">
        <v>0</v>
      </c>
      <c r="E56" s="11">
        <f t="shared" si="8"/>
        <v>0</v>
      </c>
      <c r="F56" s="11">
        <v>0</v>
      </c>
      <c r="G56" s="11">
        <f t="shared" si="9"/>
        <v>0</v>
      </c>
      <c r="L56" s="2">
        <v>21</v>
      </c>
      <c r="M56" s="2">
        <f t="shared" si="10"/>
        <v>0</v>
      </c>
      <c r="N56" s="2">
        <v>21</v>
      </c>
      <c r="O56" s="2">
        <f t="shared" si="11"/>
        <v>0</v>
      </c>
    </row>
    <row r="57" spans="1:15" x14ac:dyDescent="0.35">
      <c r="A57" s="9" t="s">
        <v>62</v>
      </c>
      <c r="B57" s="10">
        <v>20</v>
      </c>
      <c r="C57" s="9" t="s">
        <v>34</v>
      </c>
      <c r="D57" s="11">
        <v>0</v>
      </c>
      <c r="E57" s="11">
        <f t="shared" si="8"/>
        <v>0</v>
      </c>
      <c r="F57" s="11">
        <v>0</v>
      </c>
      <c r="G57" s="11">
        <f t="shared" si="9"/>
        <v>0</v>
      </c>
      <c r="L57" s="2">
        <v>21</v>
      </c>
      <c r="M57" s="2">
        <f t="shared" si="10"/>
        <v>0</v>
      </c>
      <c r="N57" s="2">
        <v>21</v>
      </c>
      <c r="O57" s="2">
        <f t="shared" si="11"/>
        <v>0</v>
      </c>
    </row>
    <row r="58" spans="1:15" x14ac:dyDescent="0.35">
      <c r="A58" s="9" t="s">
        <v>63</v>
      </c>
      <c r="B58" s="10">
        <v>1</v>
      </c>
      <c r="C58" s="9" t="s">
        <v>21</v>
      </c>
      <c r="D58" s="11">
        <v>0</v>
      </c>
      <c r="E58" s="11">
        <f t="shared" si="8"/>
        <v>0</v>
      </c>
      <c r="F58" s="11">
        <v>0</v>
      </c>
      <c r="G58" s="11">
        <f t="shared" si="9"/>
        <v>0</v>
      </c>
      <c r="L58" s="2">
        <v>21</v>
      </c>
      <c r="M58" s="2">
        <f t="shared" si="10"/>
        <v>0</v>
      </c>
      <c r="N58" s="2">
        <v>21</v>
      </c>
      <c r="O58" s="2">
        <f t="shared" si="11"/>
        <v>0</v>
      </c>
    </row>
    <row r="59" spans="1:15" x14ac:dyDescent="0.35">
      <c r="A59" s="14" t="s">
        <v>5</v>
      </c>
      <c r="B59" s="15"/>
      <c r="C59" s="15"/>
      <c r="D59" s="15"/>
      <c r="E59" s="15"/>
      <c r="F59" s="15"/>
      <c r="G59" s="17">
        <f>SUM(E49:E58)</f>
        <v>0</v>
      </c>
    </row>
    <row r="61" spans="1:15" x14ac:dyDescent="0.35">
      <c r="A61" s="6" t="s">
        <v>64</v>
      </c>
      <c r="F61" s="6"/>
      <c r="G61" s="6"/>
    </row>
    <row r="62" spans="1:15" x14ac:dyDescent="0.35">
      <c r="A62" t="s">
        <v>65</v>
      </c>
    </row>
  </sheetData>
  <mergeCells count="3">
    <mergeCell ref="A1:G1"/>
    <mergeCell ref="A2:G2"/>
    <mergeCell ref="A4:G4"/>
  </mergeCells>
  <pageMargins left="0.7" right="0.7" top="0.78740157499999996" bottom="0.78740157499999996" header="0.3" footer="0.3"/>
  <pageSetup paperSize="9" scale="8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Maroš Vavro</dc:creator>
  <cp:lastModifiedBy>Pavel Cibor</cp:lastModifiedBy>
  <dcterms:created xsi:type="dcterms:W3CDTF">2022-11-03T14:58:15Z</dcterms:created>
  <dcterms:modified xsi:type="dcterms:W3CDTF">2024-03-04T06:43:04Z</dcterms:modified>
</cp:coreProperties>
</file>