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0" sheetId="3" r:id="rId3"/>
  </sheets>
  <definedNames/>
  <calcPr/>
  <webPublishing/>
</workbook>
</file>

<file path=xl/sharedStrings.xml><?xml version="1.0" encoding="utf-8"?>
<sst xmlns="http://schemas.openxmlformats.org/spreadsheetml/2006/main" count="1258" uniqueCount="386">
  <si>
    <t>ASPE10</t>
  </si>
  <si>
    <t>S</t>
  </si>
  <si>
    <t>Firma: ÚDRŽBA SILNIC Královéhradeckého kraje a.s.</t>
  </si>
  <si>
    <t>Soupis prací objektu</t>
  </si>
  <si>
    <t xml:space="preserve">Stavba: </t>
  </si>
  <si>
    <t>35939b</t>
  </si>
  <si>
    <t>III/3051 Albrechtice nad Orlicí – hranice okresu RK - PA, 2. etapa_neoceněný_12022024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</si>
  <si>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</si>
  <si>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</si>
  <si>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</si>
  <si>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</si>
  <si>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</si>
  <si>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</si>
  <si>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</si>
  <si>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</si>
  <si>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</si>
  <si>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</si>
  <si>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</si>
  <si>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</si>
  <si>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</si>
  <si>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</si>
  <si>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</si>
  <si>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</si>
  <si>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</si>
  <si>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</si>
  <si>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</si>
  <si>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</si>
  <si>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</si>
  <si>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</si>
  <si>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</si>
  <si>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</si>
  <si>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</si>
  <si>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</si>
  <si>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</si>
  <si>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</si>
  <si>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</si>
  <si>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</si>
  <si>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</si>
  <si>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</si>
  <si>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</si>
  <si>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</si>
  <si>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požadavků BOZP na staveništi.  
PEVNÁ CENA</t>
  </si>
  <si>
    <t>VV</t>
  </si>
  <si>
    <t>1=1,000 [A]</t>
  </si>
  <si>
    <t>TS</t>
  </si>
  <si>
    <t>02730</t>
  </si>
  <si>
    <t>POMOC PRÁCE ZŘÍZ NEBO ZAJIŠŤ OCHRANU INŽENÝRSKÝCH SÍTÍ</t>
  </si>
  <si>
    <t>PROVIZORNÍ CENA  
intravilán obce Nová Ves</t>
  </si>
  <si>
    <t>02910</t>
  </si>
  <si>
    <t>OSTATNÍ POŽADAVKY - ZEMĚMĚŘIČSKÁ MĚŘENÍ</t>
  </si>
  <si>
    <t>Zaměření skutečného provedení díla ke kolaudaci stavby  
PEVNÁ CENA</t>
  </si>
  <si>
    <t>02911</t>
  </si>
  <si>
    <t>OSTATNÍ POŽADAVKY - GEODETICKÉ ZAMĚŘENÍ</t>
  </si>
  <si>
    <t>Geometrický oddělovací plán pro majetkové vypořádání vlastnických vztahů (12x tiskem) potvrzený katastrálním úřadem, pouze v úsecích vedených v intravilánu obcí.   
PEVNÁ CENA</t>
  </si>
  <si>
    <t>029112</t>
  </si>
  <si>
    <t>OSTATNÍ POŽADAVKY - GEODETICKÉ ZAMĚŘENÍ - PLOŠNÉ</t>
  </si>
  <si>
    <t>Zaměření vrstev pro určení kubatur sanací a pro určení kubatur konstrukčních vrstev a celkových plošných a délkových výměr  
Délka stavby 3447,90 m</t>
  </si>
  <si>
    <t>zahrnuje veškeré náklady spojené s objednatelem požadovanými pracemi</t>
  </si>
  <si>
    <t>02940</t>
  </si>
  <si>
    <t>OSTATNÍ POŽADAVKY - VYPRACOVÁNÍ DOKUMENTACE</t>
  </si>
  <si>
    <t>Vypracování dokumentace skutečného provedení stavby DSPS ve 3 vyhotoveních + 1x CD nosič   
PEVNÁ CENA</t>
  </si>
  <si>
    <t>7</t>
  </si>
  <si>
    <t>02943</t>
  </si>
  <si>
    <t>OSTATNÍ POŽADAVKY - VYPRACOVÁNÍ RDS</t>
  </si>
  <si>
    <t>PEVNÁ CENA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</si>
  <si>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</si>
  <si>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</si>
  <si>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</si>
  <si>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</si>
  <si>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02950</t>
  </si>
  <si>
    <t>OSTATNÍ POŽADAVKY - POSUDKY, KONTROLY, REVIZNÍ ZPRÁVY</t>
  </si>
  <si>
    <t>Zjištění a zdokumentování stávajícícho stavu zástavby a objektů, které mohou být dotčeny stavbou před započetím stavebních prací. PEVNÁ CENA  
intravilán obce Nová Ves</t>
  </si>
  <si>
    <t>02991</t>
  </si>
  <si>
    <t>OSTATNÍ POŽADAVKY - INFORMAČNÍ TABULE</t>
  </si>
  <si>
    <t>KUS</t>
  </si>
  <si>
    <t>Náklady na zřízení informačních tabulí s údaji o stavbě s textem dle vzoru objednatele.  
PEVNÁ CENA</t>
  </si>
  <si>
    <t>2=2,000 [A]</t>
  </si>
  <si>
    <t>SO 101</t>
  </si>
  <si>
    <t>Komunikace</t>
  </si>
  <si>
    <t>015111</t>
  </si>
  <si>
    <t>POPLATKY ZA LIKVIDACI ODPADŮ NEKONTAMINOVANÝCH - 17 05 04  VYTĚŽENÉ ZEMINY A HORNINY -  I. TŘÍDA TĚŽITELNOSTI</t>
  </si>
  <si>
    <t>T</t>
  </si>
  <si>
    <t>Zemina 1900 kg/m3</t>
  </si>
  <si>
    <t>pol.č. 12110 - 1,4m3*1,9=2,660 [A] 
pol.č. 12920 - 344,8m3*1,9=655,120 [B] 
pol.č. 12933 - 6000m*0,5m/m3*1,9=5 700,000 [C] 
pol.č. 13173 - 124,652m3*1,9=236,839 [D] 
pol.č. 122738.1 - 5,022m3*1,9=9,542 [E] 
pol.č. 122738.2 - 3870m3*1,9=7 353,000 [F] 
Celkem: A+B+C+D+E+F=13 957,161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</si>
  <si>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</si>
  <si>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015120</t>
  </si>
  <si>
    <t>POPLATKY ZA LIKVIDACI ODPADŮ NEKONTAMINOVANÝCH - 17 01 02  STAVEBNÍ A DEMOLIČNÍ SUŤ (CIHLY)</t>
  </si>
  <si>
    <t>Cihly 1800 kg/m3</t>
  </si>
  <si>
    <t>pol.č. 96714 - 7*1,8=12,600 [A]</t>
  </si>
  <si>
    <t>015140</t>
  </si>
  <si>
    <t>POPLATKY ZA LIKVIDACI ODPADŮ NEKONTAMINOVANÝCH - 17 01 01  BETON Z DEMOLIC OBJEKTŮ, ZÁKLADŮ TV</t>
  </si>
  <si>
    <t>Beton 2400 kg/m3</t>
  </si>
  <si>
    <t>pol.č. 969245 - 39*3,14*0,15*0,15*0,3=0,827 [A]</t>
  </si>
  <si>
    <t>Zemní práce</t>
  </si>
  <si>
    <t>11372</t>
  </si>
  <si>
    <t>FRÉZOVÁNÍ ZPEVNĚNÝCH PLOCH ASFALTOVÝCH</t>
  </si>
  <si>
    <t>M3</t>
  </si>
  <si>
    <t>v tl.80mm, ve sjezdech v tl. 50 mm  
Zhotovitel v ceně zohlední možnost zpětného využití vyfrézovaného materiálu na stavbě  
Vygenerováno v grafickém prostředí MicroStation</t>
  </si>
  <si>
    <t>21840*0,08=1 747,200 [A] 
110*0,05=5,500 [B] 
Celkem: A+B=1 752,700 [C]</t>
  </si>
  <si>
    <t>Dofrézování stáv. asf. vrtsvy v místě sanací podkladních vrstev v průměrné tl. 120 mm   
Zhotovitel v ceně zohlední možnost zpětného využití vyfrézovaného materiálu na stavbě  
Vygenerováno v grafickém prostředí MicroStatio</t>
  </si>
  <si>
    <t>0,12m*2,3m*2000m=552,000 [A]</t>
  </si>
  <si>
    <t>113765</t>
  </si>
  <si>
    <t>FRÉZOVÁNÍ DRÁŽKY PRŮŘEZU DO 600MM2 V ASFALTOVÉ VOZOVCE</t>
  </si>
  <si>
    <t>M</t>
  </si>
  <si>
    <t>Proříznutí spáry v napojení  
viz. C.1.2.1. Situace</t>
  </si>
  <si>
    <t>20,5+15,5+43,5+47+23,5+31+24,5+18+6+23,2+13+19,9=285,600 [A]</t>
  </si>
  <si>
    <t>12110</t>
  </si>
  <si>
    <t>SEJMUTÍ ORNICE NEBO LESNÍ PŮDY</t>
  </si>
  <si>
    <t>Včetně odvozu na skládku</t>
  </si>
  <si>
    <t>14*0,1=1,400 [A]</t>
  </si>
  <si>
    <t>122738</t>
  </si>
  <si>
    <t>ODKOPÁVKY A PROKOPÁVKY OBECNÉ TŘ. I, ODVOZ DO 20KM</t>
  </si>
  <si>
    <t>Včetně odvozu na skládku  
Zhotovitel v ceně zohlední skutečnou odvozovou vzdálenost na skládku</t>
  </si>
  <si>
    <t>V místě příkopových žlabů mezi propustky (km 1,539 69 - km 1,560 61): 
3,5*0,6*0,59=1,239 [A] 
V místě příkopových žlabů mezi propustky ( km 1,560 61 - km 1,578 55): 
8,55*0,75*0,59=3,783 [B] 
Celkem: A+B=5,022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</si>
  <si>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</si>
  <si>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v místě sanací  
Předpoklad sanace v délce 2000 m   
Včetně odvozu na skládku  
Zhotovitel v ceně zhohlední skutečnou odvozovou vzdálenost na skládku</t>
  </si>
  <si>
    <t>1,1m2 (plocha v řezu)*2000m (dl. sanací)=2 200,000 [A] 
0,15m (tl. vrstvy)*5000m2=750,000 [B] 
0,2m (tl. vrstvy)*4600m2=920,000 [C] 
Celkem: A+B+C=3 870,000 [D]</t>
  </si>
  <si>
    <t>12920</t>
  </si>
  <si>
    <t>ČIŠTĚNÍ KRAJNIC OD NÁNOSU</t>
  </si>
  <si>
    <t>Průměrná tlouštka 100 mm  
Včetně odvozu na skládku</t>
  </si>
  <si>
    <t>0,1*0,5*2*3448=344,800 [A]</t>
  </si>
  <si>
    <t>11</t>
  </si>
  <si>
    <t>12933</t>
  </si>
  <si>
    <t>ČIŠTĚNÍ PŘÍKOPŮ OD NÁNOSU PŘES 0,50M3/M</t>
  </si>
  <si>
    <t>Reprofilace a dotvarování příkopů s ohledem na budoucí funkčnost odvodnění.   
Včetně odvozu na skládku  
viz. C.1.2.1. Situace a C.1.2.3. Vzorové příčné řezy</t>
  </si>
  <si>
    <t>6000m=6 000,000 [A]</t>
  </si>
  <si>
    <t>12</t>
  </si>
  <si>
    <t>13173</t>
  </si>
  <si>
    <t>HLOUBENÍ JAM ZAPAŽ I NEPAŽ TŘ. I</t>
  </si>
  <si>
    <t>Propust č.1 (km 1,578 55): 1,3*11*1,8=25,740 [A] 
Propust č.2 (km 1,560 61): 1,6*16,65*2,8=74,592 [B] 
Propust č.3 (km 1,539 69): 1*7,6*3,2=24,320 [C] 
Celkem: A+B+C=124,652 [D]</t>
  </si>
  <si>
    <t>13</t>
  </si>
  <si>
    <t>17120</t>
  </si>
  <si>
    <t>ULOŽENÍ SYPANINY DO NÁSYPŮ A NA SKLÁDKY BEZ ZHUTNĚNÍ</t>
  </si>
  <si>
    <t>Uložení na skládku</t>
  </si>
  <si>
    <t>pol.č.: 12110 - 1,4m3=1,400 [A] 
pol.č.: 122738.1 - 5,022m3=5,022 [B] 
pol.č.: 122738.2 - 3870m3=3 870,000 [C] 
pol.č.: 13173 - 124,652m3=124,652 [D] 
Celkem: A+B+C+D=4 001,074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</si>
  <si>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</si>
  <si>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</si>
  <si>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</si>
  <si>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</si>
  <si>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ŠD 0 - 63mm</t>
  </si>
  <si>
    <t>Propust č.1 (km 1,578 55): 25,74-3,96-3,55-2,75=15,480 [A] 
Propust č.2 (km 1,560 61): 74,592-6,5-5,9-5,33=56,862 [B] 
Propust č.3 (km 1,539 69): 24,32-2,3-4,73-2,43=14,860 [C] 
Zásyp po vybouraném propustku v km 2,232: 0,5*11*1=5,500 [D] 
Celkem: A+B+C+D=92,702 [E]</t>
  </si>
  <si>
    <t>15</t>
  </si>
  <si>
    <t>18110</t>
  </si>
  <si>
    <t>ÚPRAVA PLÁNĚ SE ZHUTNĚNÍM V HORNINĚ TŘ. I</t>
  </si>
  <si>
    <t>M2</t>
  </si>
  <si>
    <t>Propust č.1 (km 1,578 55): 11*1,6=17,600 [A] 
Propust č.2 (km 1,560 61): 16,65*2,2=36,630 [B] 
Propust č.3 (km 1,539 69): 7,6*2,2=16,720 [C] 
Pod žlaby z betonových tvárnic: 1,0*(5,1+10,15)=15,250 [D] 
Celkem: A+B+C+D=86,200 [E]</t>
  </si>
  <si>
    <t>16</t>
  </si>
  <si>
    <t>Úprava pláně a zhutnění na min. Edef = 45 MPa  
V místě sanací konstrukčních vestev a podloží</t>
  </si>
  <si>
    <t>2,3m*2000m=4 600,000 [A]</t>
  </si>
  <si>
    <t>položka zahrnuje úpravu pláně včetně vyrovnání výškových rozdílů. Míru zhutnění určuje projekt.</t>
  </si>
  <si>
    <t>17</t>
  </si>
  <si>
    <t>18230</t>
  </si>
  <si>
    <t>ROZPROSTŘENÍ ORNICE V ROVINĚ</t>
  </si>
  <si>
    <t>Včetně nákupu vhodného materiálu  
Tl. 100 mm</t>
  </si>
  <si>
    <t>7440m2*0,1m=744,000 [A]</t>
  </si>
  <si>
    <t>Základy</t>
  </si>
  <si>
    <t>18</t>
  </si>
  <si>
    <t>21264</t>
  </si>
  <si>
    <t>TRATIVODY KOMPLET Z TRUB Z PLAST HMOT DN DO 200MM</t>
  </si>
  <si>
    <t>Drenáž (rýha 0,50/0,60 m), PE DN 160 mm - min SN 8, zásyp rýhy ŠP fr. 8/32 mm  
Včetně odvozu a uložení na trvalou skládku  
V rámci přípravy pro chodník (akce obce Albrechtice nad Orlicí) od konce obce Albrechtice nad Orlicí do části obce „Na Hřišti“ vlevo</t>
  </si>
  <si>
    <t>230m=230,000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</si>
  <si>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</si>
  <si>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19</t>
  </si>
  <si>
    <t>21361</t>
  </si>
  <si>
    <t>DRENÁŽNÍ VRSTVY Z GEOTEXTILIE</t>
  </si>
  <si>
    <t>Separační geotextílie na úrovni zemní pláně nebo parapláně, v místě sanací v předpokladané délce 2000 m  
Pevnost proti protlačení CBR &gt; 3 kN  
Odolnost proti proražení &lt; 10 mm  
Tažnost &gt; 10 %</t>
  </si>
  <si>
    <t>4,5m*2000m=9 000,000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</si>
  <si>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</si>
  <si>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20</t>
  </si>
  <si>
    <t>Separační geotextílie u mělké drenáže  
Pevnost proti protlačení CBR &gt; 3 kN  
Odolnost proti proražení &lt; 10 mm  
Tažnost &gt; 10 %</t>
  </si>
  <si>
    <t>2,0m*230m=460,000 [A]</t>
  </si>
  <si>
    <t>Vodorovné konstrukce</t>
  </si>
  <si>
    <t>21</t>
  </si>
  <si>
    <t>451314</t>
  </si>
  <si>
    <t>PODKLADNÍ A VÝPLŇOVÉ VRSTVY Z PROSTÉHO BETONU C25/30</t>
  </si>
  <si>
    <t>Propust č.1 (km 1,578 55): 0,15*11*2,15=3,548 [A] 
Propust č.2 (km 1,560 61): 0,15*16,65*2,35=5,869 [B] 
Propust č.3 (km 1,539 69): 0,15*7,6*4,15=4,731 [C] 
Celkem: A+B+C=14,148 [D]</t>
  </si>
  <si>
    <t>22</t>
  </si>
  <si>
    <t>45157</t>
  </si>
  <si>
    <t>PODKLADNÍ A VÝPLŇOVÉ VRSTVY Z KAMENIVA TĚŽENÉHO</t>
  </si>
  <si>
    <t>Propust č.1 (km 1,578 55): 0,15*11*2,4=3,960 [A] 
Propust č.2 (km 1,560 61): 0,15*16,65*2,6=6,494 [B] 
Propust č.3 (km 1,539 69): 0,15*7,6*4,4=5,016 [C] 
Pod žlaby z betonových tvárnic: 0,15*1,0*(5,1+10,15)=2,288 [D] 
Celkem: A+B+C+D=17,758 [E]</t>
  </si>
  <si>
    <t>23</t>
  </si>
  <si>
    <t>465512</t>
  </si>
  <si>
    <t>DLAŽBY Z LOMOVÉHO KAMENE NA MC</t>
  </si>
  <si>
    <t>Dlažba z lomového kamene v tl. 0,2 m  
Do bet. lože C20/25 n XF3 v tl. 0,2 m</t>
  </si>
  <si>
    <t>57*0,2=11,400 [A]</t>
  </si>
  <si>
    <t>24</t>
  </si>
  <si>
    <t>56330</t>
  </si>
  <si>
    <t>VOZOVKOVÉ VRSTVY ZE ŠTĚRKODRTI</t>
  </si>
  <si>
    <t>V místě sanace krajnice, ŠDa fr. 0/63 mm, tl. 500 mm  
Předpoklad sanace v délce 2000 m dle přílohy C.1.2.3. Vzorový příčný řez - aktualizace č.1</t>
  </si>
  <si>
    <t>1,1m2*2000m=2 200,000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</si>
  <si>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</si>
  <si>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</si>
  <si>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56333</t>
  </si>
  <si>
    <t>VOZOVKOVÉ VRSTVY ZE ŠTĚRKODRTI TL. DO 150MM</t>
  </si>
  <si>
    <t>ŠDa fr. 0 - 32 mm, v místě sjezdů  
Vygenerováno v grafickém prostředí MicroStation</t>
  </si>
  <si>
    <t>214=214,000 [A]</t>
  </si>
  <si>
    <t>26</t>
  </si>
  <si>
    <t>56334</t>
  </si>
  <si>
    <t>VOZOVKOVÉ VRSTVY ZE ŠTĚRKODRTI TL. DO 200MM</t>
  </si>
  <si>
    <t>V místě sanace krajnice, ŠDa fr. 0/32 mm, tl.200 mm  
Předpoklad sanace v délce 2000 m dle přílohy C.1.2.3. Vzorový příčný řez - aktualizace č.1</t>
  </si>
  <si>
    <t>2,5m*2000m=5 000,000 [A]</t>
  </si>
  <si>
    <t>27</t>
  </si>
  <si>
    <t>V místě sanace krajnice, ŠDa fr. 0/63 mm, tl.200 mm  
Předpoklad sanace v délce 2000 m dle přílohy C.1.2.3. Vzorový příčný řez - aktualizace č.1</t>
  </si>
  <si>
    <t>28</t>
  </si>
  <si>
    <t>56962</t>
  </si>
  <si>
    <t>ZPEVNĚNÍ KRAJNIC Z RECYKLOVANÉHO MATERIÁLU TL DO 100MM</t>
  </si>
  <si>
    <t>R-MAT 0-32, tl. 100 mm   
Včetně urovnání a zhutnění   
Vygenerováno v grafickém prostředí MicroStation  
viz. C.1.2.1. Situace a C.1.2.3. Vzorové příčné řezy</t>
  </si>
  <si>
    <t>3448*2*0,5=3 448,000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</si>
  <si>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</si>
  <si>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</si>
  <si>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572123</t>
  </si>
  <si>
    <t>INFILTRAČNÍ POSTŘIK Z EMULZE DO 1,0KG/M2</t>
  </si>
  <si>
    <t>0,6 kg/m3   
vygenerováno v grafickém prostředí MicroStation   
viz. C.1.2.1. Situace a C.1.2.3. Vzorové příčné řezy</t>
  </si>
  <si>
    <t>2,3*2000=4 600,000 [A]</t>
  </si>
  <si>
    <t>30</t>
  </si>
  <si>
    <t>572213</t>
  </si>
  <si>
    <t>SPOJOVACÍ POSTŘIK Z EMULZE DO 0,5KG/M2</t>
  </si>
  <si>
    <t>0,3 kg/m3   
vygenerováno v grafickém prostředí MicroStation   
viz. C.1.2.1. Situace a C.1.2.3. Vzorové příčné řezy</t>
  </si>
  <si>
    <t>21950=21 950,000 [A]</t>
  </si>
  <si>
    <t>31</t>
  </si>
  <si>
    <t>0,4 kg/m3   
vygenerováno v grafickém prostředí MicroStation  
viz. C.1.2.1. Situace a C.1.2.3. Vzorové příčné řezy</t>
  </si>
  <si>
    <t>22660=22 660,000 [A]</t>
  </si>
  <si>
    <t>32</t>
  </si>
  <si>
    <t>572223</t>
  </si>
  <si>
    <t>SPOJOVACÍ POSTŘIK Z EMULZE DO 1,0KG/M2</t>
  </si>
  <si>
    <t>V místě sanací pod geomříž, sanace se předpokládají v délce 2000 m  
PSE 1,0 kg/m2</t>
  </si>
  <si>
    <t>2m*2000m=4 000,000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</si>
  <si>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</si>
  <si>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</si>
  <si>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57475</t>
  </si>
  <si>
    <t>VOZOVKOVÉ VÝZTUŽNÉ VRSTVY Z GEOMŘÍŽOVINY</t>
  </si>
  <si>
    <t>Geomříž dle TP 147 v místě sanací v předpokládané délce 2000 m  
Min. pevnost v tahu 100 kn/m2</t>
  </si>
  <si>
    <t>- dodání geomříže v požadované kvalitě a v množství včetně přesahů (přesahy započteny v jednotkové ceně)  
- očištění podkladu  
- pokládka geomříže dle předepsaného technologického předpisu</t>
  </si>
  <si>
    <t>34</t>
  </si>
  <si>
    <t>574A44</t>
  </si>
  <si>
    <t>ASFALTOVÝ BETON PRO OBRUSNÉ VRSTVY ACO 11+, 11S TL. 50MM</t>
  </si>
  <si>
    <t>vygenerováno v grafickém prostředí MicroStation viz. C.1.2.1.   
Situace a C.1.2.3. Vzorové příčné řezy</t>
  </si>
  <si>
    <t>35</t>
  </si>
  <si>
    <t>574C56</t>
  </si>
  <si>
    <t>ASFALTOVÝ BETON PRO LOŽNÍ VRSTVY ACL 16+, 16S TL. 60MM</t>
  </si>
  <si>
    <t>vygenerováno v grafickém prostředí MicroStation viz. C.1.2.1. Situace a C.1.2.3. Vzorové příčné řezy</t>
  </si>
  <si>
    <t>36</t>
  </si>
  <si>
    <t>574E68</t>
  </si>
  <si>
    <t>ASFALTOVÝ BETON PRO PODKLADNÍ VRSTVY ACP 22+, 22S TL. 70MM</t>
  </si>
  <si>
    <t>V místě sanace krajnice, ACP 22+, v tl. 70 mm  
Předpoklad sanace v délce 2000 m dle přílohy C.1.2.3. Vzorový příčný řez - aktualizace č.1</t>
  </si>
  <si>
    <t>2,2*2000=4 400,000 [A]</t>
  </si>
  <si>
    <t>Potrubí</t>
  </si>
  <si>
    <t>37</t>
  </si>
  <si>
    <t>899524</t>
  </si>
  <si>
    <t>OBETONOVÁNÍ POTRUBÍ Z PROSTÉHO BETONU DO C25/30 (B30)</t>
  </si>
  <si>
    <t>Propust č.1 (km 1,578 55): 0,25*11=2,750 [A] 
Propust č.2 (km 1,560 61): 0,32*16,65=5,328 [B] 
Propust č.3 (km 1,539 69): 0,32*7,6=2,432 [C] 
Celkem: A+B+C=10,510 [D]</t>
  </si>
  <si>
    <t>Ostatní konstrukce a práce</t>
  </si>
  <si>
    <t>38</t>
  </si>
  <si>
    <t>9113B1</t>
  </si>
  <si>
    <t>SVODIDLO OCEL SILNIČ JEDNOSTR, ÚROVEŇ ZADRŽ H1 -DODÁVKA A MONTÁŽ</t>
  </si>
  <si>
    <t>102+108+246+205=661,000 [A]</t>
  </si>
  <si>
    <t>39</t>
  </si>
  <si>
    <t>91228</t>
  </si>
  <si>
    <t>SMĚROVÉ SLOUPKY Z PLAST HMOT VČETNĚ ODRAZNÉHO PÁSKU</t>
  </si>
  <si>
    <t>Z11a,b: 130=130,000 [A] 
Z11g: 28=28,000 [B] 
Z11e,f: 27=27,000 [C] 
Celkem: A+B+C=185,000 [D]</t>
  </si>
  <si>
    <t>40</t>
  </si>
  <si>
    <t>91238</t>
  </si>
  <si>
    <t>SMĚROVÉ SLOUPKY Z PLAST HMOT - NÁSTAVCE NA SVODIDLA VČETNĚ ODRAZNÉHO PÁSKU</t>
  </si>
  <si>
    <t>Z11a,b: 21=21,000 [A] 
Z11e,f: 22=22,000 [B] 
Celkem: A+B=43,000 [C]</t>
  </si>
  <si>
    <t>41</t>
  </si>
  <si>
    <t>91257</t>
  </si>
  <si>
    <t>ODRAŽEČE PROTI ZVĚŘI</t>
  </si>
  <si>
    <t>Plašiče odpovídají technickým podmínkám TP130 - Zařízení odrazující zvěř od vstupu na pozemní komunikaci  
Umístění v lesním úseku mezi obcemi Albrechtice nad Orlicí a Nová Ves na směrové sloupky pomocí vrutů</t>
  </si>
  <si>
    <t>21+28=49,000 [A]</t>
  </si>
  <si>
    <t>42</t>
  </si>
  <si>
    <t>914131</t>
  </si>
  <si>
    <t>DOPRAVNÍ ZNAČKY ZÁKLADNÍ VELIKOSTI OCELOVÉ FÓLIE TŘ 2 - DODÁVKA A MONTÁŽ</t>
  </si>
  <si>
    <t>viz. C.1.2.1. Situace</t>
  </si>
  <si>
    <t>20=20,000 [A]</t>
  </si>
  <si>
    <t>43</t>
  </si>
  <si>
    <t>914133</t>
  </si>
  <si>
    <t>DOPRAVNÍ ZNAČKY ZÁKLADNÍ VELIKOSTI OCELOVÉ FÓLIE TŘ 2 - DEMONTÁŽ</t>
  </si>
  <si>
    <t>22=22,000 [A]</t>
  </si>
  <si>
    <t>44</t>
  </si>
  <si>
    <t>914913</t>
  </si>
  <si>
    <t>SLOUPKY A STOJKY DZ Z OCEL TRUBEK ZABETON DEMONTÁŽ</t>
  </si>
  <si>
    <t>Včetně betonového základu  
viz. C.1.2.1. Situace</t>
  </si>
  <si>
    <t>16=16,000 [A]</t>
  </si>
  <si>
    <t>45</t>
  </si>
  <si>
    <t>914921</t>
  </si>
  <si>
    <t>SLOUPKY A STOJKY DOPRAVNÍCH ZNAČEK Z OCEL TRUBEK DO PATKY - DODÁVKA A MONTÁŽ</t>
  </si>
  <si>
    <t>14=14,000 [A]</t>
  </si>
  <si>
    <t>46</t>
  </si>
  <si>
    <t>915111</t>
  </si>
  <si>
    <t>VODOROVNÉ DOPRAVNÍ ZNAČENÍ BARVOU HLADKÉ - DODÁVKA A POKLÁDKA</t>
  </si>
  <si>
    <t>Plocha vygenerována v grafickém prostředí MicroStation</t>
  </si>
  <si>
    <t>1010=1 010,000 [A]</t>
  </si>
  <si>
    <t>položka zahrnuje:  
- dodání a pokládku nátěrového materiálu (měří se pouze natíraná plocha)  
- předznačení a reflexní úpravu</t>
  </si>
  <si>
    <t>47</t>
  </si>
  <si>
    <t>915221</t>
  </si>
  <si>
    <t>VODOR DOPRAV ZNAČ PLASTEM STRUKTURÁLNÍ NEHLUČNÉ - DOD A POKLÁDKA</t>
  </si>
  <si>
    <t>Dvojsložkový plast včetně směsi balotiny a protismykových přísad na vyzrálý kryt  
Plocha vygenerována v grafickém prostředí MicroStation</t>
  </si>
  <si>
    <t>48</t>
  </si>
  <si>
    <t>917224</t>
  </si>
  <si>
    <t>SILNIČNÍ A CHODNÍKOVÉ OBRUBY Z BETONOVÝCH OBRUBNÍKŮ ŠÍŘ 150MM</t>
  </si>
  <si>
    <t>Betonové obrubníky 250x150x1000: 241=241,000 [A] 
Betonový obrubník náběhový 150/150-250/1000: 20=20,000 [B] 
Betonový obrubník nájezdový 150/150/1000: 167=167,000 [C] 
Celkem: A+B+C=428,000 [D]</t>
  </si>
  <si>
    <t>49</t>
  </si>
  <si>
    <t>918345</t>
  </si>
  <si>
    <t>PROPUSTY Z TRUB DN 300MM</t>
  </si>
  <si>
    <t>Železobetonové trouby  
TZH - 2500/200</t>
  </si>
  <si>
    <t>DN 200: 10m=10,000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</si>
  <si>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</si>
  <si>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50</t>
  </si>
  <si>
    <t>Železobetonové trouby  
TZH - 2500/300</t>
  </si>
  <si>
    <t>DN 300: 16m+7m=23,000 [B]</t>
  </si>
  <si>
    <t>51</t>
  </si>
  <si>
    <t>931323</t>
  </si>
  <si>
    <t>TĚSNĚNÍ DILATAČ SPAR ASF ZÁLIVKOU MODIFIK PRŮŘ DO 300MM2</t>
  </si>
  <si>
    <t>52</t>
  </si>
  <si>
    <t>935212</t>
  </si>
  <si>
    <t>PŘÍKOPOVÉ ŽLABY Z BETON TVÁRNIC ŠÍŘ DO 600MM DO BETONU TL 100MM</t>
  </si>
  <si>
    <t>9+3,5=12,500 [A]</t>
  </si>
  <si>
    <t>53</t>
  </si>
  <si>
    <t>93818</t>
  </si>
  <si>
    <t>OČIŠTĚNÍ ASFALT VOZOVEK ZAMETENÍM</t>
  </si>
  <si>
    <t>Strojní zametení 2x (před pokládkou obrusné vrstvy komunikace a před pokládkou ložné vrstvy komunikace)   
vygenerováno v grafickém prostředí MicroStation</t>
  </si>
  <si>
    <t>22660+21840=44 500,000 [A]</t>
  </si>
  <si>
    <t>54</t>
  </si>
  <si>
    <t>96714</t>
  </si>
  <si>
    <t>VYBOURÁNÍ ČÁSTÍ KONSTRUKCÍ Z CIHEL A TVÁRNIC</t>
  </si>
  <si>
    <t>vč. odvozu a uložení na trvalou skládku</t>
  </si>
  <si>
    <t>7=7,000 [A]</t>
  </si>
  <si>
    <t>55</t>
  </si>
  <si>
    <t>969245</t>
  </si>
  <si>
    <t>VYBOURÁNÍ POTRUBÍ DN DO 300MM KANALIZAČ</t>
  </si>
  <si>
    <t>8+14+6+11=39,000 [A]</t>
  </si>
  <si>
    <t>SO 180</t>
  </si>
  <si>
    <t>Dopravně inženýrské opatření</t>
  </si>
  <si>
    <t>Projednání objízdných tras na základě požadavků dotčených orgánů na příslušných úřadech.    
PEVNÁ CENA</t>
  </si>
  <si>
    <t>objízdné trasy - 500 m v šířce 6 m, tl. 50 mm  
Zhotovitel v ceně zohlední možnost zpětného využití vyfrézovaného materiálu na stavbě</t>
  </si>
  <si>
    <t>500*6*0,05=150,000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</si>
  <si>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</si>
  <si>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Objízdné trasy - krajnice z R-materiálu, tl. 100mm  
Včetně urovnání a zhutnění</t>
  </si>
  <si>
    <t>2*500*0,5=500,000 [A]</t>
  </si>
  <si>
    <t>0,3 kg/m3   
objízdné trasy</t>
  </si>
  <si>
    <t>500*6=3 000,000 [A]</t>
  </si>
  <si>
    <t>objízdné trasy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</si>
  <si>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</si>
  <si>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914122</t>
  </si>
  <si>
    <t>DOPRAVNÍ ZNAČKY ZÁKLADNÍ VELIKOSTI OCELOVÉ FÓLIE TŘ 1 - MONTÁŽ S PŘEMÍSTĚNÍM</t>
  </si>
  <si>
    <t>Viz příloha E.3. Situace DIO</t>
  </si>
  <si>
    <t>30=30,000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</si>
  <si>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</si>
  <si>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</si>
  <si>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</si>
  <si>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</t>
  </si>
  <si>
    <t>DOPRAV ZNAČKY ZÁKLAD VEL OCEL FÓLIE TŘ 1 - NÁJEMNÉ</t>
  </si>
  <si>
    <t>Viz příloha E.3. Situace DIO  
Nájemné po celou dobu stavby</t>
  </si>
  <si>
    <t>položka zahrnuje sazbu za pronájem dopravních značek a zařízení, počet jednotek je určen jako součin počtu značek a počtu dní použití</t>
  </si>
  <si>
    <t>914622</t>
  </si>
  <si>
    <t>DOPRAV ZNAČKY 150X150CM OCEL FÓLIE TŘ 1 -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</si>
  <si>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</si>
  <si>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</si>
  <si>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</si>
  <si>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914629</t>
  </si>
  <si>
    <t>DOPRAV ZNAČKY 150X150CM OCEL FÓLIE TŘ 1 - NÁJEMNÉ</t>
  </si>
  <si>
    <t>916112</t>
  </si>
  <si>
    <t>DOPRAV SVĚTLO VÝSTRAŽ SAMOSTATNÉ - MONTÁŽ S PŘESUNEM</t>
  </si>
  <si>
    <t>4=4,000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</si>
  <si>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</si>
  <si>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</si>
  <si>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</si>
  <si>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</si>
  <si>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</si>
  <si>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</si>
  <si>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</si>
  <si>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</si>
  <si>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</si>
  <si>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</si>
  <si>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</si>
  <si>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</si>
  <si>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</si>
  <si>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</si>
  <si>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916332</t>
  </si>
  <si>
    <t>SMĚROVACÍ DESKY Z4 JEDNOSTR S FÓLIÍ TŘ 1 - MONTÁŽ S PŘESUNEM</t>
  </si>
  <si>
    <t>58=58,000 [A]</t>
  </si>
  <si>
    <t>916333</t>
  </si>
  <si>
    <t>SMĚROVACÍ DESKY Z4 JEDNOSTR S FÓLIÍ TŘ 1 - DEMONTÁŽ</t>
  </si>
  <si>
    <t>916339</t>
  </si>
  <si>
    <t>SMĚROVACÍ DESKY Z4 - NÁJEMNÉ</t>
  </si>
  <si>
    <t>Nájemné po celou dobu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</si>
</sst>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56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57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60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64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37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71</v>
      </c>
    </row>
    <row r="43" spans="1:5" ht="12.75">
      <c r="A43" s="30" t="s">
        <v>42</v>
      </c>
      <c r="E43" s="31" t="s">
        <v>43</v>
      </c>
    </row>
    <row r="44" spans="1:5" ht="12.75">
      <c r="A44" t="s">
        <v>44</v>
      </c>
      <c r="E44" s="29" t="s">
        <v>37</v>
      </c>
    </row>
    <row r="45" spans="1:16" ht="12.75">
      <c r="A45" s="19" t="s">
        <v>35</v>
      </c>
      <c s="23" t="s">
        <v>32</v>
      </c>
      <c s="23" t="s">
        <v>72</v>
      </c>
      <c s="19" t="s">
        <v>37</v>
      </c>
      <c s="24" t="s">
        <v>73</v>
      </c>
      <c s="25" t="s">
        <v>74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75</v>
      </c>
    </row>
    <row r="47" spans="1:5" ht="12.75">
      <c r="A47" s="30" t="s">
        <v>42</v>
      </c>
      <c r="E47" s="31" t="s">
        <v>76</v>
      </c>
    </row>
    <row r="48" spans="1:5" ht="12.75">
      <c r="A48" t="s">
        <v>44</v>
      </c>
      <c r="E4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0+O8+O21+O78+O91+O104+O157+O162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</v>
      </c>
      <c s="32">
        <f>0+I8+I21+I78+I91+I104+I157+I162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77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79</v>
      </c>
      <c s="19" t="s">
        <v>37</v>
      </c>
      <c s="24" t="s">
        <v>80</v>
      </c>
      <c s="25" t="s">
        <v>81</v>
      </c>
      <c s="26">
        <v>13957.161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82</v>
      </c>
    </row>
    <row r="11" spans="1:5" ht="89.25">
      <c r="A11" s="30" t="s">
        <v>42</v>
      </c>
      <c r="E11" s="31" t="s">
        <v>83</v>
      </c>
    </row>
    <row r="12" spans="1:5" ht="140.25">
      <c r="A12" t="s">
        <v>44</v>
      </c>
      <c r="E12" s="29" t="s">
        <v>84</v>
      </c>
    </row>
    <row r="13" spans="1:16" ht="25.5">
      <c r="A13" s="19" t="s">
        <v>35</v>
      </c>
      <c s="23" t="s">
        <v>13</v>
      </c>
      <c s="23" t="s">
        <v>85</v>
      </c>
      <c s="19" t="s">
        <v>37</v>
      </c>
      <c s="24" t="s">
        <v>86</v>
      </c>
      <c s="25" t="s">
        <v>81</v>
      </c>
      <c s="26">
        <v>12.6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87</v>
      </c>
    </row>
    <row r="15" spans="1:5" ht="12.75">
      <c r="A15" s="30" t="s">
        <v>42</v>
      </c>
      <c r="E15" s="31" t="s">
        <v>88</v>
      </c>
    </row>
    <row r="16" spans="1:5" ht="140.25">
      <c r="A16" t="s">
        <v>44</v>
      </c>
      <c r="E16" s="29" t="s">
        <v>84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81</v>
      </c>
      <c s="26">
        <v>0.827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84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1752.7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97</v>
      </c>
    </row>
    <row r="24" spans="1:5" ht="38.25">
      <c r="A24" s="30" t="s">
        <v>42</v>
      </c>
      <c r="E24" s="31" t="s">
        <v>98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552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99</v>
      </c>
    </row>
    <row r="28" spans="1:5" ht="12.75">
      <c r="A28" s="30" t="s">
        <v>42</v>
      </c>
      <c r="E28" s="31" t="s">
        <v>100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101</v>
      </c>
      <c s="19" t="s">
        <v>37</v>
      </c>
      <c s="24" t="s">
        <v>102</v>
      </c>
      <c s="25" t="s">
        <v>103</v>
      </c>
      <c s="26">
        <v>285.6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104</v>
      </c>
    </row>
    <row r="32" spans="1:5" ht="12.75">
      <c r="A32" s="30" t="s">
        <v>42</v>
      </c>
      <c r="E32" s="31" t="s">
        <v>105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61</v>
      </c>
      <c s="23" t="s">
        <v>106</v>
      </c>
      <c s="19" t="s">
        <v>37</v>
      </c>
      <c s="24" t="s">
        <v>107</v>
      </c>
      <c s="25" t="s">
        <v>96</v>
      </c>
      <c s="26">
        <v>1.4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12.75">
      <c r="A36" s="30" t="s">
        <v>42</v>
      </c>
      <c r="E36" s="31" t="s">
        <v>109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65</v>
      </c>
      <c s="23" t="s">
        <v>110</v>
      </c>
      <c s="19" t="s">
        <v>19</v>
      </c>
      <c s="24" t="s">
        <v>111</v>
      </c>
      <c s="25" t="s">
        <v>96</v>
      </c>
      <c s="26">
        <v>5.022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112</v>
      </c>
    </row>
    <row r="40" spans="1:5" ht="63.75">
      <c r="A40" s="30" t="s">
        <v>42</v>
      </c>
      <c r="E40" s="31" t="s">
        <v>113</v>
      </c>
    </row>
    <row r="41" spans="1:5" ht="369.75">
      <c r="A41" t="s">
        <v>44</v>
      </c>
      <c r="E41" s="29" t="s">
        <v>114</v>
      </c>
    </row>
    <row r="42" spans="1:16" ht="12.75">
      <c r="A42" s="19" t="s">
        <v>35</v>
      </c>
      <c s="23" t="s">
        <v>30</v>
      </c>
      <c s="23" t="s">
        <v>110</v>
      </c>
      <c s="19" t="s">
        <v>13</v>
      </c>
      <c s="24" t="s">
        <v>111</v>
      </c>
      <c s="25" t="s">
        <v>96</v>
      </c>
      <c s="26">
        <v>3870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115</v>
      </c>
    </row>
    <row r="44" spans="1:5" ht="51">
      <c r="A44" s="30" t="s">
        <v>42</v>
      </c>
      <c r="E44" s="31" t="s">
        <v>116</v>
      </c>
    </row>
    <row r="45" spans="1:5" ht="369.75">
      <c r="A45" t="s">
        <v>44</v>
      </c>
      <c r="E45" s="29" t="s">
        <v>114</v>
      </c>
    </row>
    <row r="46" spans="1:16" ht="12.75">
      <c r="A46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96</v>
      </c>
      <c s="26">
        <v>344.8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119</v>
      </c>
    </row>
    <row r="48" spans="1:5" ht="12.75">
      <c r="A48" s="30" t="s">
        <v>42</v>
      </c>
      <c r="E48" s="31" t="s">
        <v>120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103</v>
      </c>
      <c s="26">
        <v>6000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124</v>
      </c>
    </row>
    <row r="52" spans="1:5" ht="12.75">
      <c r="A52" s="30" t="s">
        <v>42</v>
      </c>
      <c r="E52" s="31" t="s">
        <v>125</v>
      </c>
    </row>
    <row r="53" spans="1:5" ht="12.75">
      <c r="A53" t="s">
        <v>44</v>
      </c>
      <c r="E53" s="29" t="s">
        <v>37</v>
      </c>
    </row>
    <row r="54" spans="1:16" ht="12.75">
      <c r="A54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96</v>
      </c>
      <c s="26">
        <v>124.652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108</v>
      </c>
    </row>
    <row r="56" spans="1:5" ht="51">
      <c r="A56" s="30" t="s">
        <v>42</v>
      </c>
      <c r="E56" s="31" t="s">
        <v>129</v>
      </c>
    </row>
    <row r="57" spans="1:5" ht="12.75">
      <c r="A57" t="s">
        <v>44</v>
      </c>
      <c r="E57" s="29" t="s">
        <v>37</v>
      </c>
    </row>
    <row r="58" spans="1:16" ht="12.75">
      <c r="A58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96</v>
      </c>
      <c s="26">
        <v>4001.074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133</v>
      </c>
    </row>
    <row r="60" spans="1:5" ht="63.75">
      <c r="A60" s="30" t="s">
        <v>42</v>
      </c>
      <c r="E60" s="31" t="s">
        <v>134</v>
      </c>
    </row>
    <row r="61" spans="1:5" ht="191.25">
      <c r="A61" t="s">
        <v>44</v>
      </c>
      <c r="E61" s="29" t="s">
        <v>135</v>
      </c>
    </row>
    <row r="62" spans="1:16" ht="12.75">
      <c r="A62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96</v>
      </c>
      <c s="26">
        <v>92.702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139</v>
      </c>
    </row>
    <row r="64" spans="1:5" ht="63.75">
      <c r="A64" s="30" t="s">
        <v>42</v>
      </c>
      <c r="E64" s="31" t="s">
        <v>140</v>
      </c>
    </row>
    <row r="65" spans="1:5" ht="12.75">
      <c r="A65" t="s">
        <v>44</v>
      </c>
      <c r="E65" s="29" t="s">
        <v>37</v>
      </c>
    </row>
    <row r="66" spans="1:16" ht="12.75">
      <c r="A66" s="19" t="s">
        <v>35</v>
      </c>
      <c s="23" t="s">
        <v>141</v>
      </c>
      <c s="23" t="s">
        <v>142</v>
      </c>
      <c s="19" t="s">
        <v>19</v>
      </c>
      <c s="24" t="s">
        <v>143</v>
      </c>
      <c s="25" t="s">
        <v>144</v>
      </c>
      <c s="26">
        <v>86.2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145</v>
      </c>
    </row>
    <row r="69" spans="1:5" ht="12.75">
      <c r="A69" t="s">
        <v>44</v>
      </c>
      <c r="E69" s="29" t="s">
        <v>37</v>
      </c>
    </row>
    <row r="70" spans="1:16" ht="12.75">
      <c r="A70" s="19" t="s">
        <v>35</v>
      </c>
      <c s="23" t="s">
        <v>146</v>
      </c>
      <c s="23" t="s">
        <v>142</v>
      </c>
      <c s="19" t="s">
        <v>13</v>
      </c>
      <c s="24" t="s">
        <v>143</v>
      </c>
      <c s="25" t="s">
        <v>144</v>
      </c>
      <c s="26">
        <v>4600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147</v>
      </c>
    </row>
    <row r="72" spans="1:5" ht="12.75">
      <c r="A72" s="30" t="s">
        <v>42</v>
      </c>
      <c r="E72" s="31" t="s">
        <v>148</v>
      </c>
    </row>
    <row r="73" spans="1:5" ht="25.5">
      <c r="A73" t="s">
        <v>44</v>
      </c>
      <c r="E73" s="29" t="s">
        <v>149</v>
      </c>
    </row>
    <row r="74" spans="1:16" ht="12.75">
      <c r="A74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96</v>
      </c>
      <c s="26">
        <v>744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153</v>
      </c>
    </row>
    <row r="76" spans="1:5" ht="12.75">
      <c r="A76" s="30" t="s">
        <v>42</v>
      </c>
      <c r="E76" s="31" t="s">
        <v>154</v>
      </c>
    </row>
    <row r="77" spans="1:5" ht="12.75">
      <c r="A77" t="s">
        <v>44</v>
      </c>
      <c r="E77" s="29" t="s">
        <v>37</v>
      </c>
    </row>
    <row r="78" spans="1:18" ht="12.75" customHeight="1">
      <c r="A78" s="5" t="s">
        <v>33</v>
      </c>
      <c s="5"/>
      <c s="35" t="s">
        <v>13</v>
      </c>
      <c s="5"/>
      <c s="21" t="s">
        <v>155</v>
      </c>
      <c s="5"/>
      <c s="5"/>
      <c s="5"/>
      <c s="36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103</v>
      </c>
      <c s="26">
        <v>230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51">
      <c r="A80" s="28" t="s">
        <v>40</v>
      </c>
      <c r="E80" s="29" t="s">
        <v>159</v>
      </c>
    </row>
    <row r="81" spans="1:5" ht="12.75">
      <c r="A81" s="30" t="s">
        <v>42</v>
      </c>
      <c r="E81" s="31" t="s">
        <v>160</v>
      </c>
    </row>
    <row r="82" spans="1:5" ht="165.75">
      <c r="A82" t="s">
        <v>44</v>
      </c>
      <c r="E82" s="29" t="s">
        <v>161</v>
      </c>
    </row>
    <row r="83" spans="1:16" ht="12.75">
      <c r="A83" s="19" t="s">
        <v>35</v>
      </c>
      <c s="23" t="s">
        <v>162</v>
      </c>
      <c s="23" t="s">
        <v>163</v>
      </c>
      <c s="19" t="s">
        <v>19</v>
      </c>
      <c s="24" t="s">
        <v>164</v>
      </c>
      <c s="25" t="s">
        <v>144</v>
      </c>
      <c s="26">
        <v>9000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63.75">
      <c r="A84" s="28" t="s">
        <v>40</v>
      </c>
      <c r="E84" s="29" t="s">
        <v>165</v>
      </c>
    </row>
    <row r="85" spans="1:5" ht="12.75">
      <c r="A85" s="30" t="s">
        <v>42</v>
      </c>
      <c r="E85" s="31" t="s">
        <v>166</v>
      </c>
    </row>
    <row r="86" spans="1:5" ht="51">
      <c r="A86" t="s">
        <v>44</v>
      </c>
      <c r="E86" s="29" t="s">
        <v>167</v>
      </c>
    </row>
    <row r="87" spans="1:16" ht="12.75">
      <c r="A87" s="19" t="s">
        <v>35</v>
      </c>
      <c s="23" t="s">
        <v>168</v>
      </c>
      <c s="23" t="s">
        <v>163</v>
      </c>
      <c s="19" t="s">
        <v>13</v>
      </c>
      <c s="24" t="s">
        <v>164</v>
      </c>
      <c s="25" t="s">
        <v>144</v>
      </c>
      <c s="26">
        <v>460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51">
      <c r="A88" s="28" t="s">
        <v>40</v>
      </c>
      <c r="E88" s="29" t="s">
        <v>169</v>
      </c>
    </row>
    <row r="89" spans="1:5" ht="12.75">
      <c r="A89" s="30" t="s">
        <v>42</v>
      </c>
      <c r="E89" s="31" t="s">
        <v>170</v>
      </c>
    </row>
    <row r="90" spans="1:5" ht="51">
      <c r="A90" t="s">
        <v>44</v>
      </c>
      <c r="E90" s="29" t="s">
        <v>167</v>
      </c>
    </row>
    <row r="91" spans="1:18" ht="12.75" customHeight="1">
      <c r="A91" s="5" t="s">
        <v>33</v>
      </c>
      <c s="5"/>
      <c s="35" t="s">
        <v>23</v>
      </c>
      <c s="5"/>
      <c s="21" t="s">
        <v>171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96</v>
      </c>
      <c s="26">
        <v>14.148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51">
      <c r="A94" s="30" t="s">
        <v>42</v>
      </c>
      <c r="E94" s="31" t="s">
        <v>175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96</v>
      </c>
      <c s="26">
        <v>17.758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63.75">
      <c r="A98" s="30" t="s">
        <v>42</v>
      </c>
      <c r="E98" s="31" t="s">
        <v>179</v>
      </c>
    </row>
    <row r="99" spans="1:5" ht="12.75">
      <c r="A99" t="s">
        <v>44</v>
      </c>
      <c r="E99" s="29" t="s">
        <v>37</v>
      </c>
    </row>
    <row r="100" spans="1:16" ht="12.75">
      <c r="A100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96</v>
      </c>
      <c s="26">
        <v>11.4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183</v>
      </c>
    </row>
    <row r="102" spans="1:5" ht="12.75">
      <c r="A102" s="30" t="s">
        <v>42</v>
      </c>
      <c r="E102" s="31" t="s">
        <v>184</v>
      </c>
    </row>
    <row r="103" spans="1:5" ht="12.75">
      <c r="A103" t="s">
        <v>44</v>
      </c>
      <c r="E103" s="29" t="s">
        <v>37</v>
      </c>
    </row>
    <row r="104" spans="1:18" ht="12.75" customHeight="1">
      <c r="A104" s="5" t="s">
        <v>33</v>
      </c>
      <c s="5"/>
      <c s="35" t="s">
        <v>25</v>
      </c>
      <c s="5"/>
      <c s="21" t="s">
        <v>78</v>
      </c>
      <c s="5"/>
      <c s="5"/>
      <c s="5"/>
      <c s="36">
        <f>0+Q104</f>
      </c>
      <c r="O104">
        <f>0+R104</f>
      </c>
      <c r="Q104">
        <f>0+I105+I109+I113+I117+I121+I125+I129+I133+I137+I141+I145+I149+I153</f>
      </c>
      <c>
        <f>0+O105+O109+O113+O117+O121+O125+O129+O133+O137+O141+O145+O149+O153</f>
      </c>
    </row>
    <row r="105" spans="1:16" ht="12.75">
      <c r="A105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96</v>
      </c>
      <c s="26">
        <v>2200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188</v>
      </c>
    </row>
    <row r="107" spans="1:5" ht="12.75">
      <c r="A107" s="30" t="s">
        <v>42</v>
      </c>
      <c r="E107" s="31" t="s">
        <v>189</v>
      </c>
    </row>
    <row r="108" spans="1:5" ht="51">
      <c r="A108" t="s">
        <v>44</v>
      </c>
      <c r="E108" s="29" t="s">
        <v>190</v>
      </c>
    </row>
    <row r="109" spans="1:16" ht="12.75">
      <c r="A109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144</v>
      </c>
      <c s="26">
        <v>214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194</v>
      </c>
    </row>
    <row r="111" spans="1:5" ht="12.75">
      <c r="A111" s="30" t="s">
        <v>42</v>
      </c>
      <c r="E111" s="31" t="s">
        <v>195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196</v>
      </c>
      <c s="23" t="s">
        <v>197</v>
      </c>
      <c s="19" t="s">
        <v>19</v>
      </c>
      <c s="24" t="s">
        <v>198</v>
      </c>
      <c s="25" t="s">
        <v>144</v>
      </c>
      <c s="26">
        <v>5000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199</v>
      </c>
    </row>
    <row r="115" spans="1:5" ht="12.75">
      <c r="A115" s="30" t="s">
        <v>42</v>
      </c>
      <c r="E115" s="31" t="s">
        <v>200</v>
      </c>
    </row>
    <row r="116" spans="1:5" ht="51">
      <c r="A116" t="s">
        <v>44</v>
      </c>
      <c r="E116" s="29" t="s">
        <v>190</v>
      </c>
    </row>
    <row r="117" spans="1:16" ht="12.75">
      <c r="A117" s="19" t="s">
        <v>35</v>
      </c>
      <c s="23" t="s">
        <v>201</v>
      </c>
      <c s="23" t="s">
        <v>197</v>
      </c>
      <c s="19" t="s">
        <v>13</v>
      </c>
      <c s="24" t="s">
        <v>198</v>
      </c>
      <c s="25" t="s">
        <v>144</v>
      </c>
      <c s="26">
        <v>4600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202</v>
      </c>
    </row>
    <row r="119" spans="1:5" ht="12.75">
      <c r="A119" s="30" t="s">
        <v>42</v>
      </c>
      <c r="E119" s="31" t="s">
        <v>148</v>
      </c>
    </row>
    <row r="120" spans="1:5" ht="51">
      <c r="A120" t="s">
        <v>44</v>
      </c>
      <c r="E120" s="29" t="s">
        <v>190</v>
      </c>
    </row>
    <row r="121" spans="1:16" ht="12.75">
      <c r="A121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144</v>
      </c>
      <c s="26">
        <v>3448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51">
      <c r="A122" s="28" t="s">
        <v>40</v>
      </c>
      <c r="E122" s="29" t="s">
        <v>206</v>
      </c>
    </row>
    <row r="123" spans="1:5" ht="12.75">
      <c r="A123" s="30" t="s">
        <v>42</v>
      </c>
      <c r="E123" s="31" t="s">
        <v>207</v>
      </c>
    </row>
    <row r="124" spans="1:5" ht="102">
      <c r="A124" t="s">
        <v>44</v>
      </c>
      <c r="E124" s="29" t="s">
        <v>208</v>
      </c>
    </row>
    <row r="125" spans="1:16" ht="12.75">
      <c r="A125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144</v>
      </c>
      <c s="26">
        <v>4600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212</v>
      </c>
    </row>
    <row r="127" spans="1:5" ht="12.75">
      <c r="A127" s="30" t="s">
        <v>42</v>
      </c>
      <c r="E127" s="31" t="s">
        <v>213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214</v>
      </c>
      <c s="23" t="s">
        <v>215</v>
      </c>
      <c s="19" t="s">
        <v>19</v>
      </c>
      <c s="24" t="s">
        <v>216</v>
      </c>
      <c s="25" t="s">
        <v>144</v>
      </c>
      <c s="26">
        <v>21950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217</v>
      </c>
    </row>
    <row r="131" spans="1:5" ht="12.75">
      <c r="A131" s="30" t="s">
        <v>42</v>
      </c>
      <c r="E131" s="31" t="s">
        <v>218</v>
      </c>
    </row>
    <row r="132" spans="1:5" ht="12.75">
      <c r="A132" t="s">
        <v>44</v>
      </c>
      <c r="E132" s="29" t="s">
        <v>37</v>
      </c>
    </row>
    <row r="133" spans="1:16" ht="12.75">
      <c r="A133" s="19" t="s">
        <v>35</v>
      </c>
      <c s="23" t="s">
        <v>219</v>
      </c>
      <c s="23" t="s">
        <v>215</v>
      </c>
      <c s="19" t="s">
        <v>13</v>
      </c>
      <c s="24" t="s">
        <v>216</v>
      </c>
      <c s="25" t="s">
        <v>144</v>
      </c>
      <c s="26">
        <v>22660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220</v>
      </c>
    </row>
    <row r="135" spans="1:5" ht="12.75">
      <c r="A135" s="30" t="s">
        <v>42</v>
      </c>
      <c r="E135" s="31" t="s">
        <v>221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144</v>
      </c>
      <c s="26">
        <v>4000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225</v>
      </c>
    </row>
    <row r="139" spans="1:5" ht="12.75">
      <c r="A139" s="30" t="s">
        <v>42</v>
      </c>
      <c r="E139" s="31" t="s">
        <v>226</v>
      </c>
    </row>
    <row r="140" spans="1:5" ht="51">
      <c r="A140" t="s">
        <v>44</v>
      </c>
      <c r="E140" s="29" t="s">
        <v>227</v>
      </c>
    </row>
    <row r="141" spans="1:16" ht="12.75">
      <c r="A141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144</v>
      </c>
      <c s="26">
        <v>4000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231</v>
      </c>
    </row>
    <row r="143" spans="1:5" ht="12.75">
      <c r="A143" s="30" t="s">
        <v>42</v>
      </c>
      <c r="E143" s="31" t="s">
        <v>226</v>
      </c>
    </row>
    <row r="144" spans="1:5" ht="51">
      <c r="A144" t="s">
        <v>44</v>
      </c>
      <c r="E144" s="29" t="s">
        <v>232</v>
      </c>
    </row>
    <row r="145" spans="1:16" ht="12.75">
      <c r="A145" s="19" t="s">
        <v>35</v>
      </c>
      <c s="23" t="s">
        <v>233</v>
      </c>
      <c s="23" t="s">
        <v>234</v>
      </c>
      <c s="19" t="s">
        <v>19</v>
      </c>
      <c s="24" t="s">
        <v>235</v>
      </c>
      <c s="25" t="s">
        <v>144</v>
      </c>
      <c s="26">
        <v>21950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236</v>
      </c>
    </row>
    <row r="147" spans="1:5" ht="12.75">
      <c r="A147" s="30" t="s">
        <v>42</v>
      </c>
      <c r="E147" s="31" t="s">
        <v>218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144</v>
      </c>
      <c s="26">
        <v>22660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240</v>
      </c>
    </row>
    <row r="151" spans="1:5" ht="12.75">
      <c r="A151" s="30" t="s">
        <v>42</v>
      </c>
      <c r="E151" s="31" t="s">
        <v>221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144</v>
      </c>
      <c s="26">
        <v>4400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38.25">
      <c r="A154" s="28" t="s">
        <v>40</v>
      </c>
      <c r="E154" s="29" t="s">
        <v>244</v>
      </c>
    </row>
    <row r="155" spans="1:5" ht="12.75">
      <c r="A155" s="30" t="s">
        <v>42</v>
      </c>
      <c r="E155" s="31" t="s">
        <v>245</v>
      </c>
    </row>
    <row r="156" spans="1:5" ht="12.75">
      <c r="A156" t="s">
        <v>44</v>
      </c>
      <c r="E156" s="29" t="s">
        <v>37</v>
      </c>
    </row>
    <row r="157" spans="1:18" ht="12.75" customHeight="1">
      <c r="A157" s="5" t="s">
        <v>33</v>
      </c>
      <c s="5"/>
      <c s="35" t="s">
        <v>65</v>
      </c>
      <c s="5"/>
      <c s="21" t="s">
        <v>246</v>
      </c>
      <c s="5"/>
      <c s="5"/>
      <c s="5"/>
      <c s="36">
        <f>0+Q157</f>
      </c>
      <c r="O157">
        <f>0+R157</f>
      </c>
      <c r="Q157">
        <f>0+I158</f>
      </c>
      <c>
        <f>0+O158</f>
      </c>
    </row>
    <row r="158" spans="1:16" ht="12.75">
      <c r="A158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96</v>
      </c>
      <c s="26">
        <v>10.51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51">
      <c r="A160" s="30" t="s">
        <v>42</v>
      </c>
      <c r="E160" s="31" t="s">
        <v>250</v>
      </c>
    </row>
    <row r="161" spans="1:5" ht="12.75">
      <c r="A161" t="s">
        <v>44</v>
      </c>
      <c r="E161" s="29" t="s">
        <v>37</v>
      </c>
    </row>
    <row r="162" spans="1:18" ht="12.75" customHeight="1">
      <c r="A162" s="5" t="s">
        <v>33</v>
      </c>
      <c s="5"/>
      <c s="35" t="s">
        <v>30</v>
      </c>
      <c s="5"/>
      <c s="21" t="s">
        <v>251</v>
      </c>
      <c s="5"/>
      <c s="5"/>
      <c s="5"/>
      <c s="36">
        <f>0+Q162</f>
      </c>
      <c r="O162">
        <f>0+R162</f>
      </c>
      <c r="Q162">
        <f>0+I163+I167+I171+I175+I179+I183+I187+I191+I195+I199+I203+I207+I211+I215+I219+I223+I227+I231</f>
      </c>
      <c>
        <f>0+O163+O167+O171+O175+O179+O183+O187+O191+O195+O199+O203+O207+O211+O215+O219+O223+O227+O231</f>
      </c>
    </row>
    <row r="163" spans="1:16" ht="25.5">
      <c r="A163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103</v>
      </c>
      <c s="26">
        <v>661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12.75">
      <c r="A165" s="30" t="s">
        <v>42</v>
      </c>
      <c r="E165" s="31" t="s">
        <v>255</v>
      </c>
    </row>
    <row r="166" spans="1:5" ht="12.75">
      <c r="A166" t="s">
        <v>44</v>
      </c>
      <c r="E166" s="29" t="s">
        <v>37</v>
      </c>
    </row>
    <row r="167" spans="1:16" ht="12.75">
      <c r="A167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74</v>
      </c>
      <c s="26">
        <v>185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51">
      <c r="A169" s="30" t="s">
        <v>42</v>
      </c>
      <c r="E169" s="31" t="s">
        <v>259</v>
      </c>
    </row>
    <row r="170" spans="1:5" ht="12.75">
      <c r="A170" t="s">
        <v>44</v>
      </c>
      <c r="E170" s="29" t="s">
        <v>37</v>
      </c>
    </row>
    <row r="171" spans="1:16" ht="25.5">
      <c r="A171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74</v>
      </c>
      <c s="26">
        <v>43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38.25">
      <c r="A173" s="30" t="s">
        <v>42</v>
      </c>
      <c r="E173" s="31" t="s">
        <v>263</v>
      </c>
    </row>
    <row r="174" spans="1:5" ht="12.75">
      <c r="A174" t="s">
        <v>44</v>
      </c>
      <c r="E174" s="29" t="s">
        <v>37</v>
      </c>
    </row>
    <row r="175" spans="1:16" ht="12.75">
      <c r="A175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74</v>
      </c>
      <c s="26">
        <v>49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51">
      <c r="A176" s="28" t="s">
        <v>40</v>
      </c>
      <c r="E176" s="29" t="s">
        <v>267</v>
      </c>
    </row>
    <row r="177" spans="1:5" ht="12.75">
      <c r="A177" s="30" t="s">
        <v>42</v>
      </c>
      <c r="E177" s="31" t="s">
        <v>268</v>
      </c>
    </row>
    <row r="178" spans="1:5" ht="12.75">
      <c r="A178" t="s">
        <v>44</v>
      </c>
      <c r="E178" s="29" t="s">
        <v>37</v>
      </c>
    </row>
    <row r="179" spans="1:16" ht="25.5">
      <c r="A179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74</v>
      </c>
      <c s="26">
        <v>20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272</v>
      </c>
    </row>
    <row r="181" spans="1:5" ht="12.75">
      <c r="A181" s="30" t="s">
        <v>42</v>
      </c>
      <c r="E181" s="31" t="s">
        <v>273</v>
      </c>
    </row>
    <row r="182" spans="1:5" ht="12.75">
      <c r="A182" t="s">
        <v>44</v>
      </c>
      <c r="E182" s="29" t="s">
        <v>37</v>
      </c>
    </row>
    <row r="183" spans="1:16" ht="12.75">
      <c r="A183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74</v>
      </c>
      <c s="26">
        <v>22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272</v>
      </c>
    </row>
    <row r="185" spans="1:5" ht="12.75">
      <c r="A185" s="30" t="s">
        <v>42</v>
      </c>
      <c r="E185" s="31" t="s">
        <v>277</v>
      </c>
    </row>
    <row r="186" spans="1:5" ht="12.75">
      <c r="A186" t="s">
        <v>44</v>
      </c>
      <c r="E186" s="29" t="s">
        <v>37</v>
      </c>
    </row>
    <row r="187" spans="1:16" ht="12.75">
      <c r="A187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74</v>
      </c>
      <c s="26">
        <v>16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281</v>
      </c>
    </row>
    <row r="189" spans="1:5" ht="12.75">
      <c r="A189" s="30" t="s">
        <v>42</v>
      </c>
      <c r="E189" s="31" t="s">
        <v>282</v>
      </c>
    </row>
    <row r="190" spans="1:5" ht="12.75">
      <c r="A190" t="s">
        <v>44</v>
      </c>
      <c r="E190" s="29" t="s">
        <v>37</v>
      </c>
    </row>
    <row r="191" spans="1:16" ht="25.5">
      <c r="A191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74</v>
      </c>
      <c s="26">
        <v>14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281</v>
      </c>
    </row>
    <row r="193" spans="1:5" ht="12.75">
      <c r="A193" s="30" t="s">
        <v>42</v>
      </c>
      <c r="E193" s="31" t="s">
        <v>286</v>
      </c>
    </row>
    <row r="194" spans="1:5" ht="12.75">
      <c r="A194" t="s">
        <v>44</v>
      </c>
      <c r="E194" s="29" t="s">
        <v>37</v>
      </c>
    </row>
    <row r="195" spans="1:16" ht="25.5">
      <c r="A195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144</v>
      </c>
      <c s="26">
        <v>1010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290</v>
      </c>
    </row>
    <row r="197" spans="1:5" ht="12.75">
      <c r="A197" s="30" t="s">
        <v>42</v>
      </c>
      <c r="E197" s="31" t="s">
        <v>291</v>
      </c>
    </row>
    <row r="198" spans="1:5" ht="38.25">
      <c r="A198" t="s">
        <v>44</v>
      </c>
      <c r="E198" s="29" t="s">
        <v>292</v>
      </c>
    </row>
    <row r="199" spans="1:16" ht="25.5">
      <c r="A199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144</v>
      </c>
      <c s="26">
        <v>1010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296</v>
      </c>
    </row>
    <row r="201" spans="1:5" ht="12.75">
      <c r="A201" s="30" t="s">
        <v>42</v>
      </c>
      <c r="E201" s="31" t="s">
        <v>291</v>
      </c>
    </row>
    <row r="202" spans="1:5" ht="12.75">
      <c r="A202" t="s">
        <v>44</v>
      </c>
      <c r="E202" s="29" t="s">
        <v>37</v>
      </c>
    </row>
    <row r="203" spans="1:16" ht="12.75">
      <c r="A203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103</v>
      </c>
      <c s="26">
        <v>428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37</v>
      </c>
    </row>
    <row r="205" spans="1:5" ht="51">
      <c r="A205" s="30" t="s">
        <v>42</v>
      </c>
      <c r="E205" s="31" t="s">
        <v>300</v>
      </c>
    </row>
    <row r="206" spans="1:5" ht="12.75">
      <c r="A206" t="s">
        <v>44</v>
      </c>
      <c r="E206" s="29" t="s">
        <v>37</v>
      </c>
    </row>
    <row r="207" spans="1:16" ht="12.75">
      <c r="A207" s="19" t="s">
        <v>35</v>
      </c>
      <c s="23" t="s">
        <v>301</v>
      </c>
      <c s="23" t="s">
        <v>302</v>
      </c>
      <c s="19" t="s">
        <v>19</v>
      </c>
      <c s="24" t="s">
        <v>303</v>
      </c>
      <c s="25" t="s">
        <v>103</v>
      </c>
      <c s="26">
        <v>10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25.5">
      <c r="A208" s="28" t="s">
        <v>40</v>
      </c>
      <c r="E208" s="29" t="s">
        <v>304</v>
      </c>
    </row>
    <row r="209" spans="1:5" ht="12.75">
      <c r="A209" s="30" t="s">
        <v>42</v>
      </c>
      <c r="E209" s="31" t="s">
        <v>305</v>
      </c>
    </row>
    <row r="210" spans="1:5" ht="63.75">
      <c r="A210" t="s">
        <v>44</v>
      </c>
      <c r="E210" s="29" t="s">
        <v>306</v>
      </c>
    </row>
    <row r="211" spans="1:16" ht="12.75">
      <c r="A211" s="19" t="s">
        <v>35</v>
      </c>
      <c s="23" t="s">
        <v>307</v>
      </c>
      <c s="23" t="s">
        <v>302</v>
      </c>
      <c s="19" t="s">
        <v>13</v>
      </c>
      <c s="24" t="s">
        <v>303</v>
      </c>
      <c s="25" t="s">
        <v>103</v>
      </c>
      <c s="26">
        <v>23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25.5">
      <c r="A212" s="28" t="s">
        <v>40</v>
      </c>
      <c r="E212" s="29" t="s">
        <v>308</v>
      </c>
    </row>
    <row r="213" spans="1:5" ht="12.75">
      <c r="A213" s="30" t="s">
        <v>42</v>
      </c>
      <c r="E213" s="31" t="s">
        <v>309</v>
      </c>
    </row>
    <row r="214" spans="1:5" ht="12.75">
      <c r="A214" t="s">
        <v>44</v>
      </c>
      <c r="E214" s="29" t="s">
        <v>37</v>
      </c>
    </row>
    <row r="215" spans="1:16" ht="12.75">
      <c r="A215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103</v>
      </c>
      <c s="26">
        <v>285.6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272</v>
      </c>
    </row>
    <row r="217" spans="1:5" ht="12.75">
      <c r="A217" s="30" t="s">
        <v>42</v>
      </c>
      <c r="E217" s="31" t="s">
        <v>105</v>
      </c>
    </row>
    <row r="218" spans="1:5" ht="12.75">
      <c r="A218" t="s">
        <v>44</v>
      </c>
      <c r="E218" s="29" t="s">
        <v>37</v>
      </c>
    </row>
    <row r="219" spans="1:16" ht="12.75">
      <c r="A219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103</v>
      </c>
      <c s="26">
        <v>12.5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12.75">
      <c r="A221" s="30" t="s">
        <v>42</v>
      </c>
      <c r="E221" s="31" t="s">
        <v>316</v>
      </c>
    </row>
    <row r="222" spans="1:5" ht="12.75">
      <c r="A222" t="s">
        <v>44</v>
      </c>
      <c r="E222" s="29" t="s">
        <v>37</v>
      </c>
    </row>
    <row r="223" spans="1:16" ht="12.75">
      <c r="A22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144</v>
      </c>
      <c s="26">
        <v>44500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38.25">
      <c r="A224" s="28" t="s">
        <v>40</v>
      </c>
      <c r="E224" s="29" t="s">
        <v>320</v>
      </c>
    </row>
    <row r="225" spans="1:5" ht="12.75">
      <c r="A225" s="30" t="s">
        <v>42</v>
      </c>
      <c r="E225" s="31" t="s">
        <v>321</v>
      </c>
    </row>
    <row r="226" spans="1:5" ht="12.75">
      <c r="A226" t="s">
        <v>44</v>
      </c>
      <c r="E226" s="29" t="s">
        <v>37</v>
      </c>
    </row>
    <row r="227" spans="1:16" ht="12.75">
      <c r="A227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96</v>
      </c>
      <c s="26">
        <v>7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325</v>
      </c>
    </row>
    <row r="229" spans="1:5" ht="12.75">
      <c r="A229" s="30" t="s">
        <v>42</v>
      </c>
      <c r="E229" s="31" t="s">
        <v>326</v>
      </c>
    </row>
    <row r="230" spans="1:5" ht="12.75">
      <c r="A230" t="s">
        <v>44</v>
      </c>
      <c r="E230" s="29" t="s">
        <v>37</v>
      </c>
    </row>
    <row r="231" spans="1:16" ht="12.75">
      <c r="A231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103</v>
      </c>
      <c s="26">
        <v>39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325</v>
      </c>
    </row>
    <row r="233" spans="1:5" ht="12.75">
      <c r="A233" s="30" t="s">
        <v>42</v>
      </c>
      <c r="E233" s="31" t="s">
        <v>330</v>
      </c>
    </row>
    <row r="234" spans="1:5" ht="12.75">
      <c r="A234" t="s">
        <v>44</v>
      </c>
      <c r="E23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0+I8+I13+I18+I31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331</v>
      </c>
      <c s="5"/>
      <c s="14" t="s">
        <v>332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333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150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334</v>
      </c>
    </row>
    <row r="16" spans="1:5" ht="12.75">
      <c r="A16" s="30" t="s">
        <v>42</v>
      </c>
      <c r="E16" s="31" t="s">
        <v>335</v>
      </c>
    </row>
    <row r="17" spans="1:5" ht="63.75">
      <c r="A17" t="s">
        <v>44</v>
      </c>
      <c r="E17" s="29" t="s">
        <v>336</v>
      </c>
    </row>
    <row r="18" spans="1:18" ht="12.75" customHeight="1">
      <c r="A18" s="5" t="s">
        <v>33</v>
      </c>
      <c s="5"/>
      <c s="35" t="s">
        <v>25</v>
      </c>
      <c s="5"/>
      <c s="21" t="s">
        <v>78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204</v>
      </c>
      <c s="19" t="s">
        <v>37</v>
      </c>
      <c s="24" t="s">
        <v>205</v>
      </c>
      <c s="25" t="s">
        <v>144</v>
      </c>
      <c s="26">
        <v>500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337</v>
      </c>
    </row>
    <row r="21" spans="1:5" ht="12.75">
      <c r="A21" s="30" t="s">
        <v>42</v>
      </c>
      <c r="E21" s="31" t="s">
        <v>338</v>
      </c>
    </row>
    <row r="22" spans="1:5" ht="102">
      <c r="A22" t="s">
        <v>44</v>
      </c>
      <c r="E22" s="29" t="s">
        <v>208</v>
      </c>
    </row>
    <row r="23" spans="1:16" ht="12.75">
      <c r="A23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144</v>
      </c>
      <c s="26">
        <v>3000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339</v>
      </c>
    </row>
    <row r="25" spans="1:5" ht="12.75">
      <c r="A25" s="30" t="s">
        <v>42</v>
      </c>
      <c r="E25" s="31" t="s">
        <v>340</v>
      </c>
    </row>
    <row r="26" spans="1:5" ht="51">
      <c r="A26" t="s">
        <v>44</v>
      </c>
      <c r="E26" s="29" t="s">
        <v>227</v>
      </c>
    </row>
    <row r="27" spans="1:16" ht="12.75">
      <c r="A27" s="19" t="s">
        <v>35</v>
      </c>
      <c s="23" t="s">
        <v>25</v>
      </c>
      <c s="23" t="s">
        <v>234</v>
      </c>
      <c s="19" t="s">
        <v>37</v>
      </c>
      <c s="24" t="s">
        <v>235</v>
      </c>
      <c s="25" t="s">
        <v>144</v>
      </c>
      <c s="26">
        <v>3000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341</v>
      </c>
    </row>
    <row r="29" spans="1:5" ht="12.75">
      <c r="A29" s="30" t="s">
        <v>42</v>
      </c>
      <c r="E29" s="31" t="s">
        <v>340</v>
      </c>
    </row>
    <row r="30" spans="1:5" ht="140.25">
      <c r="A30" t="s">
        <v>44</v>
      </c>
      <c r="E30" s="29" t="s">
        <v>342</v>
      </c>
    </row>
    <row r="31" spans="1:18" ht="12.75" customHeight="1">
      <c r="A31" s="5" t="s">
        <v>33</v>
      </c>
      <c s="5"/>
      <c s="35" t="s">
        <v>30</v>
      </c>
      <c s="5"/>
      <c s="21" t="s">
        <v>251</v>
      </c>
      <c s="5"/>
      <c s="5"/>
      <c s="5"/>
      <c s="36">
        <f>0+Q31</f>
      </c>
      <c r="O31">
        <f>0+R31</f>
      </c>
      <c r="Q31">
        <f>0+I32+I36+I40+I44+I48+I52+I56+I60+I64+I68+I72+I76+I80+I84+I88</f>
      </c>
      <c>
        <f>0+O32+O36+O40+O44+O48+O52+O56+O60+O64+O68+O72+O76+O80+O84+O88</f>
      </c>
    </row>
    <row r="32" spans="1:16" ht="25.5">
      <c r="A32" s="19" t="s">
        <v>35</v>
      </c>
      <c s="23" t="s">
        <v>27</v>
      </c>
      <c s="23" t="s">
        <v>343</v>
      </c>
      <c s="19" t="s">
        <v>37</v>
      </c>
      <c s="24" t="s">
        <v>344</v>
      </c>
      <c s="25" t="s">
        <v>74</v>
      </c>
      <c s="26">
        <v>30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345</v>
      </c>
    </row>
    <row r="34" spans="1:5" ht="12.75">
      <c r="A34" s="30" t="s">
        <v>42</v>
      </c>
      <c r="E34" s="31" t="s">
        <v>346</v>
      </c>
    </row>
    <row r="35" spans="1:5" ht="63.75">
      <c r="A35" t="s">
        <v>44</v>
      </c>
      <c r="E35" s="29" t="s">
        <v>347</v>
      </c>
    </row>
    <row r="36" spans="1:16" ht="12.75">
      <c r="A36" s="19" t="s">
        <v>35</v>
      </c>
      <c s="23" t="s">
        <v>61</v>
      </c>
      <c s="23" t="s">
        <v>348</v>
      </c>
      <c s="19" t="s">
        <v>37</v>
      </c>
      <c s="24" t="s">
        <v>349</v>
      </c>
      <c s="25" t="s">
        <v>74</v>
      </c>
      <c s="26">
        <v>30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345</v>
      </c>
    </row>
    <row r="38" spans="1:5" ht="12.75">
      <c r="A38" s="30" t="s">
        <v>42</v>
      </c>
      <c r="E38" s="31" t="s">
        <v>346</v>
      </c>
    </row>
    <row r="39" spans="1:5" ht="12.75">
      <c r="A39" t="s">
        <v>44</v>
      </c>
      <c r="E39" s="29" t="s">
        <v>37</v>
      </c>
    </row>
    <row r="40" spans="1:16" ht="12.75">
      <c r="A40" s="19" t="s">
        <v>35</v>
      </c>
      <c s="23" t="s">
        <v>65</v>
      </c>
      <c s="23" t="s">
        <v>350</v>
      </c>
      <c s="19" t="s">
        <v>37</v>
      </c>
      <c s="24" t="s">
        <v>351</v>
      </c>
      <c s="25" t="s">
        <v>39</v>
      </c>
      <c s="26">
        <v>1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352</v>
      </c>
    </row>
    <row r="42" spans="1:5" ht="12.75">
      <c r="A42" s="30" t="s">
        <v>42</v>
      </c>
      <c r="E42" s="31" t="s">
        <v>43</v>
      </c>
    </row>
    <row r="43" spans="1:5" ht="25.5">
      <c r="A43" t="s">
        <v>44</v>
      </c>
      <c r="E43" s="29" t="s">
        <v>353</v>
      </c>
    </row>
    <row r="44" spans="1:16" ht="12.75">
      <c r="A44" s="19" t="s">
        <v>35</v>
      </c>
      <c s="23" t="s">
        <v>30</v>
      </c>
      <c s="23" t="s">
        <v>354</v>
      </c>
      <c s="19" t="s">
        <v>37</v>
      </c>
      <c s="24" t="s">
        <v>355</v>
      </c>
      <c s="25" t="s">
        <v>74</v>
      </c>
      <c s="26">
        <v>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345</v>
      </c>
    </row>
    <row r="46" spans="1:5" ht="12.75">
      <c r="A46" s="30" t="s">
        <v>42</v>
      </c>
      <c r="E46" s="31" t="s">
        <v>326</v>
      </c>
    </row>
    <row r="47" spans="1:5" ht="63.75">
      <c r="A47" t="s">
        <v>44</v>
      </c>
      <c r="E47" s="29" t="s">
        <v>356</v>
      </c>
    </row>
    <row r="48" spans="1:16" ht="12.75">
      <c r="A48" s="19" t="s">
        <v>35</v>
      </c>
      <c s="23" t="s">
        <v>32</v>
      </c>
      <c s="23" t="s">
        <v>357</v>
      </c>
      <c s="19" t="s">
        <v>37</v>
      </c>
      <c s="24" t="s">
        <v>358</v>
      </c>
      <c s="25" t="s">
        <v>74</v>
      </c>
      <c s="26">
        <v>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345</v>
      </c>
    </row>
    <row r="50" spans="1:5" ht="12.75">
      <c r="A50" s="30" t="s">
        <v>42</v>
      </c>
      <c r="E50" s="31" t="s">
        <v>326</v>
      </c>
    </row>
    <row r="51" spans="1:5" ht="12.75">
      <c r="A51" t="s">
        <v>44</v>
      </c>
      <c r="E51" s="29" t="s">
        <v>37</v>
      </c>
    </row>
    <row r="52" spans="1:16" ht="12.75">
      <c r="A52" s="19" t="s">
        <v>35</v>
      </c>
      <c s="23" t="s">
        <v>121</v>
      </c>
      <c s="23" t="s">
        <v>359</v>
      </c>
      <c s="19" t="s">
        <v>37</v>
      </c>
      <c s="24" t="s">
        <v>360</v>
      </c>
      <c s="25" t="s">
        <v>39</v>
      </c>
      <c s="26">
        <v>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352</v>
      </c>
    </row>
    <row r="54" spans="1:5" ht="12.75">
      <c r="A54" s="30" t="s">
        <v>42</v>
      </c>
      <c r="E54" s="31" t="s">
        <v>43</v>
      </c>
    </row>
    <row r="55" spans="1:5" ht="25.5">
      <c r="A55" t="s">
        <v>44</v>
      </c>
      <c r="E55" s="29" t="s">
        <v>353</v>
      </c>
    </row>
    <row r="56" spans="1:16" ht="12.75">
      <c r="A56" s="19" t="s">
        <v>35</v>
      </c>
      <c s="23" t="s">
        <v>126</v>
      </c>
      <c s="23" t="s">
        <v>361</v>
      </c>
      <c s="19" t="s">
        <v>37</v>
      </c>
      <c s="24" t="s">
        <v>362</v>
      </c>
      <c s="25" t="s">
        <v>74</v>
      </c>
      <c s="26">
        <v>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345</v>
      </c>
    </row>
    <row r="58" spans="1:5" ht="12.75">
      <c r="A58" s="30" t="s">
        <v>42</v>
      </c>
      <c r="E58" s="31" t="s">
        <v>363</v>
      </c>
    </row>
    <row r="59" spans="1:5" ht="76.5">
      <c r="A59" t="s">
        <v>44</v>
      </c>
      <c r="E59" s="29" t="s">
        <v>364</v>
      </c>
    </row>
    <row r="60" spans="1:16" ht="12.75">
      <c r="A60" s="19" t="s">
        <v>35</v>
      </c>
      <c s="23" t="s">
        <v>130</v>
      </c>
      <c s="23" t="s">
        <v>365</v>
      </c>
      <c s="19" t="s">
        <v>37</v>
      </c>
      <c s="24" t="s">
        <v>366</v>
      </c>
      <c s="25" t="s">
        <v>74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345</v>
      </c>
    </row>
    <row r="62" spans="1:5" ht="12.75">
      <c r="A62" s="30" t="s">
        <v>42</v>
      </c>
      <c r="E62" s="31" t="s">
        <v>363</v>
      </c>
    </row>
    <row r="63" spans="1:5" ht="25.5">
      <c r="A63" t="s">
        <v>44</v>
      </c>
      <c r="E63" s="29" t="s">
        <v>367</v>
      </c>
    </row>
    <row r="64" spans="1:16" ht="12.75">
      <c r="A64" s="19" t="s">
        <v>35</v>
      </c>
      <c s="23" t="s">
        <v>136</v>
      </c>
      <c s="23" t="s">
        <v>368</v>
      </c>
      <c s="19" t="s">
        <v>37</v>
      </c>
      <c s="24" t="s">
        <v>369</v>
      </c>
      <c s="25" t="s">
        <v>39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352</v>
      </c>
    </row>
    <row r="66" spans="1:5" ht="12.75">
      <c r="A66" s="30" t="s">
        <v>42</v>
      </c>
      <c r="E66" s="31" t="s">
        <v>43</v>
      </c>
    </row>
    <row r="67" spans="1:5" ht="25.5">
      <c r="A67" t="s">
        <v>44</v>
      </c>
      <c r="E67" s="29" t="s">
        <v>370</v>
      </c>
    </row>
    <row r="68" spans="1:16" ht="12.75">
      <c r="A68" s="19" t="s">
        <v>35</v>
      </c>
      <c s="23" t="s">
        <v>141</v>
      </c>
      <c s="23" t="s">
        <v>371</v>
      </c>
      <c s="19" t="s">
        <v>37</v>
      </c>
      <c s="24" t="s">
        <v>372</v>
      </c>
      <c s="25" t="s">
        <v>74</v>
      </c>
      <c s="26">
        <v>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345</v>
      </c>
    </row>
    <row r="70" spans="1:5" ht="12.75">
      <c r="A70" s="30" t="s">
        <v>42</v>
      </c>
      <c r="E70" s="31" t="s">
        <v>76</v>
      </c>
    </row>
    <row r="71" spans="1:5" ht="63.75">
      <c r="A71" t="s">
        <v>44</v>
      </c>
      <c r="E71" s="29" t="s">
        <v>373</v>
      </c>
    </row>
    <row r="72" spans="1:16" ht="12.75">
      <c r="A72" s="19" t="s">
        <v>35</v>
      </c>
      <c s="23" t="s">
        <v>146</v>
      </c>
      <c s="23" t="s">
        <v>374</v>
      </c>
      <c s="19" t="s">
        <v>37</v>
      </c>
      <c s="24" t="s">
        <v>375</v>
      </c>
      <c s="25" t="s">
        <v>74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345</v>
      </c>
    </row>
    <row r="74" spans="1:5" ht="12.75">
      <c r="A74" s="30" t="s">
        <v>42</v>
      </c>
      <c r="E74" s="31" t="s">
        <v>76</v>
      </c>
    </row>
    <row r="75" spans="1:5" ht="12.75">
      <c r="A75" t="s">
        <v>44</v>
      </c>
      <c r="E75" s="29" t="s">
        <v>37</v>
      </c>
    </row>
    <row r="76" spans="1:16" ht="12.75">
      <c r="A76" s="19" t="s">
        <v>35</v>
      </c>
      <c s="23" t="s">
        <v>150</v>
      </c>
      <c s="23" t="s">
        <v>376</v>
      </c>
      <c s="19" t="s">
        <v>37</v>
      </c>
      <c s="24" t="s">
        <v>377</v>
      </c>
      <c s="25" t="s">
        <v>39</v>
      </c>
      <c s="26">
        <v>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352</v>
      </c>
    </row>
    <row r="78" spans="1:5" ht="12.75">
      <c r="A78" s="30" t="s">
        <v>42</v>
      </c>
      <c r="E78" s="31" t="s">
        <v>43</v>
      </c>
    </row>
    <row r="79" spans="1:5" ht="25.5">
      <c r="A79" t="s">
        <v>44</v>
      </c>
      <c r="E79" s="29" t="s">
        <v>370</v>
      </c>
    </row>
    <row r="80" spans="1:16" ht="12.75">
      <c r="A80" s="19" t="s">
        <v>35</v>
      </c>
      <c s="23" t="s">
        <v>156</v>
      </c>
      <c s="23" t="s">
        <v>378</v>
      </c>
      <c s="19" t="s">
        <v>37</v>
      </c>
      <c s="24" t="s">
        <v>379</v>
      </c>
      <c s="25" t="s">
        <v>74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380</v>
      </c>
    </row>
    <row r="83" spans="1:5" ht="63.75">
      <c r="A83" t="s">
        <v>44</v>
      </c>
      <c r="E83" s="29" t="s">
        <v>373</v>
      </c>
    </row>
    <row r="84" spans="1:16" ht="12.75">
      <c r="A84" s="19" t="s">
        <v>35</v>
      </c>
      <c s="23" t="s">
        <v>162</v>
      </c>
      <c s="23" t="s">
        <v>381</v>
      </c>
      <c s="19" t="s">
        <v>37</v>
      </c>
      <c s="24" t="s">
        <v>382</v>
      </c>
      <c s="25" t="s">
        <v>74</v>
      </c>
      <c s="26">
        <v>58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380</v>
      </c>
    </row>
    <row r="87" spans="1:5" ht="12.75">
      <c r="A87" t="s">
        <v>44</v>
      </c>
      <c r="E87" s="29" t="s">
        <v>37</v>
      </c>
    </row>
    <row r="88" spans="1:16" ht="12.75">
      <c r="A88" s="19" t="s">
        <v>35</v>
      </c>
      <c s="23" t="s">
        <v>168</v>
      </c>
      <c s="23" t="s">
        <v>383</v>
      </c>
      <c s="19" t="s">
        <v>37</v>
      </c>
      <c s="24" t="s">
        <v>384</v>
      </c>
      <c s="25" t="s">
        <v>39</v>
      </c>
      <c s="26">
        <v>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385</v>
      </c>
    </row>
    <row r="90" spans="1:5" ht="12.75">
      <c r="A90" s="30" t="s">
        <v>42</v>
      </c>
      <c r="E90" s="31" t="s">
        <v>43</v>
      </c>
    </row>
    <row r="91" spans="1:5" ht="25.5">
      <c r="A91" t="s">
        <v>44</v>
      </c>
      <c r="E91" s="29" t="s">
        <v>370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